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4.xml" ContentType="application/vnd.openxmlformats-officedocument.drawing+xml"/>
  <Override PartName="/xl/charts/chart2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harts/chart2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charts/chart2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2026\2_(용역2) 해외 유통조사용역\1 주간보고서(목)\엑셀파일\"/>
    </mc:Choice>
  </mc:AlternateContent>
  <xr:revisionPtr revIDLastSave="0" documentId="13_ncr:1_{D33A3897-B4FA-4645-92BD-589A68834696}" xr6:coauthVersionLast="36" xr6:coauthVersionMax="36" xr10:uidLastSave="{00000000-0000-0000-0000-000000000000}"/>
  <bookViews>
    <workbookView xWindow="0" yWindow="0" windowWidth="28800" windowHeight="12060" activeTab="1" xr2:uid="{8B9F4C50-2769-43A6-8DC6-5F0D391F284D}"/>
    <workbookView xWindow="0" yWindow="0" windowWidth="28800" windowHeight="12060" tabRatio="716" firstSheet="1" activeTab="11" xr2:uid="{7BF00BF6-29EB-44EF-A304-14E49510F436}"/>
  </bookViews>
  <sheets>
    <sheet name="report" sheetId="2" r:id="rId1"/>
    <sheet name="report_육계계란" sheetId="8" r:id="rId2"/>
    <sheet name="소-미국" sheetId="5" r:id="rId3"/>
    <sheet name="소-호주" sheetId="4" r:id="rId4"/>
    <sheet name="돼지-미국" sheetId="6" r:id="rId5"/>
    <sheet name="돼지-EU(독일)" sheetId="3" r:id="rId6"/>
    <sheet name="닭-미국" sheetId="7" r:id="rId7"/>
    <sheet name="미국 육계 그래프(WOG)" sheetId="14" r:id="rId8"/>
    <sheet name="닭-브라질" sheetId="10" r:id="rId9"/>
    <sheet name="브라질그래프" sheetId="13" r:id="rId10"/>
    <sheet name="계란-미국" sheetId="9" r:id="rId11"/>
    <sheet name="계란-일본" sheetId="11" r:id="rId12"/>
  </sheets>
  <definedNames>
    <definedName name="_xlnm.Print_Titles" localSheetId="5">'돼지-EU(독일)'!$6:$6</definedName>
  </definedNames>
  <calcPr calcId="191029"/>
</workbook>
</file>

<file path=xl/calcChain.xml><?xml version="1.0" encoding="utf-8"?>
<calcChain xmlns="http://schemas.openxmlformats.org/spreadsheetml/2006/main">
  <c r="IZ235" i="2" l="1"/>
  <c r="JH88" i="8"/>
  <c r="JG88" i="8"/>
  <c r="JK87" i="8"/>
  <c r="JH87" i="8"/>
  <c r="JJ87" i="8" s="1"/>
  <c r="JG87" i="8"/>
  <c r="JH86" i="8"/>
  <c r="JG86" i="8"/>
  <c r="JI86" i="8" s="1"/>
  <c r="JH82" i="8"/>
  <c r="JG82" i="8"/>
  <c r="JH81" i="8"/>
  <c r="JJ81" i="8" s="1"/>
  <c r="JG81" i="8"/>
  <c r="JK81" i="8" s="1"/>
  <c r="JH80" i="8"/>
  <c r="JJ80" i="8" s="1"/>
  <c r="JG80" i="8"/>
  <c r="JK80" i="8" s="1"/>
  <c r="JH79" i="8"/>
  <c r="JG79" i="8"/>
  <c r="JI79" i="8" s="1"/>
  <c r="JH75" i="8"/>
  <c r="JG75" i="8"/>
  <c r="JH74" i="8"/>
  <c r="JJ74" i="8" s="1"/>
  <c r="JG74" i="8"/>
  <c r="JK74" i="8" s="1"/>
  <c r="JH73" i="8"/>
  <c r="JG73" i="8"/>
  <c r="JI73" i="8" s="1"/>
  <c r="JH69" i="8"/>
  <c r="JG69" i="8"/>
  <c r="JH68" i="8"/>
  <c r="JJ68" i="8" s="1"/>
  <c r="JG68" i="8"/>
  <c r="JK68" i="8" s="1"/>
  <c r="JJ67" i="8"/>
  <c r="JH67" i="8"/>
  <c r="JG67" i="8"/>
  <c r="JK67" i="8" s="1"/>
  <c r="JH66" i="8"/>
  <c r="JG66" i="8"/>
  <c r="JI66" i="8" s="1"/>
  <c r="JE62" i="8"/>
  <c r="JH236" i="2"/>
  <c r="JG236" i="2"/>
  <c r="JH235" i="2"/>
  <c r="JJ235" i="2" s="1"/>
  <c r="JG235" i="2"/>
  <c r="JK235" i="2" s="1"/>
  <c r="JI234" i="2"/>
  <c r="JH234" i="2"/>
  <c r="JG234" i="2"/>
  <c r="JH233" i="2"/>
  <c r="JG233" i="2"/>
  <c r="JH230" i="2"/>
  <c r="JG230" i="2"/>
  <c r="JH229" i="2"/>
  <c r="JJ229" i="2" s="1"/>
  <c r="JG229" i="2"/>
  <c r="JK229" i="2" s="1"/>
  <c r="JK228" i="2"/>
  <c r="JJ228" i="2"/>
  <c r="JH228" i="2"/>
  <c r="JG228" i="2"/>
  <c r="JH227" i="2"/>
  <c r="JG227" i="2"/>
  <c r="JI227" i="2" s="1"/>
  <c r="JH226" i="2"/>
  <c r="JG226" i="2"/>
  <c r="JH223" i="2"/>
  <c r="JG223" i="2"/>
  <c r="JK222" i="2"/>
  <c r="JJ222" i="2"/>
  <c r="JH222" i="2"/>
  <c r="JG222" i="2"/>
  <c r="JH221" i="2"/>
  <c r="JJ221" i="2" s="1"/>
  <c r="JG221" i="2"/>
  <c r="JK221" i="2" s="1"/>
  <c r="JH220" i="2"/>
  <c r="JG220" i="2"/>
  <c r="JI220" i="2" s="1"/>
  <c r="JH219" i="2"/>
  <c r="JG219" i="2"/>
  <c r="JH216" i="2"/>
  <c r="JG216" i="2"/>
  <c r="JJ215" i="2"/>
  <c r="JH215" i="2"/>
  <c r="JG215" i="2"/>
  <c r="JK215" i="2" s="1"/>
  <c r="JK214" i="2"/>
  <c r="JJ214" i="2"/>
  <c r="JH214" i="2"/>
  <c r="JG214" i="2"/>
  <c r="JH213" i="2"/>
  <c r="JG213" i="2"/>
  <c r="JI213" i="2" s="1"/>
  <c r="JH212" i="2"/>
  <c r="JG212" i="2"/>
  <c r="FE40" i="4"/>
  <c r="LK39" i="3"/>
  <c r="LM39" i="3"/>
  <c r="LN39" i="3" s="1"/>
  <c r="FI40" i="6" l="1"/>
  <c r="IZ88" i="8" l="1"/>
  <c r="IY88" i="8"/>
  <c r="JB87" i="8"/>
  <c r="IZ87" i="8"/>
  <c r="IY87" i="8"/>
  <c r="JC87" i="8" s="1"/>
  <c r="IZ86" i="8"/>
  <c r="IY86" i="8"/>
  <c r="JA86" i="8" s="1"/>
  <c r="IZ82" i="8"/>
  <c r="IY82" i="8"/>
  <c r="IZ81" i="8"/>
  <c r="JB81" i="8" s="1"/>
  <c r="IY81" i="8"/>
  <c r="JC81" i="8" s="1"/>
  <c r="JB80" i="8"/>
  <c r="IZ80" i="8"/>
  <c r="IY80" i="8"/>
  <c r="JC80" i="8" s="1"/>
  <c r="IZ79" i="8"/>
  <c r="IY79" i="8"/>
  <c r="JA79" i="8" s="1"/>
  <c r="IZ75" i="8"/>
  <c r="IY75" i="8"/>
  <c r="JB74" i="8"/>
  <c r="IZ74" i="8"/>
  <c r="IY74" i="8"/>
  <c r="JC74" i="8" s="1"/>
  <c r="IZ73" i="8"/>
  <c r="IY73" i="8"/>
  <c r="JA73" i="8" s="1"/>
  <c r="IZ69" i="8"/>
  <c r="IY69" i="8"/>
  <c r="IZ68" i="8"/>
  <c r="JB68" i="8" s="1"/>
  <c r="IY68" i="8"/>
  <c r="JC68" i="8" s="1"/>
  <c r="IZ67" i="8"/>
  <c r="JB67" i="8" s="1"/>
  <c r="IY67" i="8"/>
  <c r="JC67" i="8" s="1"/>
  <c r="IZ66" i="8"/>
  <c r="IY66" i="8"/>
  <c r="JA66" i="8" s="1"/>
  <c r="IW62" i="8"/>
  <c r="IZ236" i="2"/>
  <c r="IY236" i="2"/>
  <c r="JB235" i="2"/>
  <c r="IY235" i="2"/>
  <c r="JC235" i="2" s="1"/>
  <c r="IZ234" i="2"/>
  <c r="IY234" i="2"/>
  <c r="JA234" i="2" s="1"/>
  <c r="IZ233" i="2"/>
  <c r="IY233" i="2"/>
  <c r="IZ230" i="2"/>
  <c r="IY230" i="2"/>
  <c r="IZ229" i="2"/>
  <c r="JB229" i="2" s="1"/>
  <c r="IY229" i="2"/>
  <c r="JC229" i="2" s="1"/>
  <c r="JB228" i="2"/>
  <c r="IZ228" i="2"/>
  <c r="IY228" i="2"/>
  <c r="JC228" i="2" s="1"/>
  <c r="JA227" i="2"/>
  <c r="IZ227" i="2"/>
  <c r="IY227" i="2"/>
  <c r="IZ226" i="2"/>
  <c r="IY226" i="2"/>
  <c r="IZ223" i="2"/>
  <c r="IY223" i="2"/>
  <c r="JC222" i="2"/>
  <c r="IZ222" i="2"/>
  <c r="JB222" i="2" s="1"/>
  <c r="IY222" i="2"/>
  <c r="JC221" i="2"/>
  <c r="JB221" i="2"/>
  <c r="IZ221" i="2"/>
  <c r="IY221" i="2"/>
  <c r="IZ220" i="2"/>
  <c r="IY220" i="2"/>
  <c r="JA220" i="2" s="1"/>
  <c r="IZ219" i="2"/>
  <c r="IY219" i="2"/>
  <c r="IZ216" i="2"/>
  <c r="IY216" i="2"/>
  <c r="IZ215" i="2"/>
  <c r="JB215" i="2" s="1"/>
  <c r="IY215" i="2"/>
  <c r="JC215" i="2" s="1"/>
  <c r="JC214" i="2"/>
  <c r="IZ214" i="2"/>
  <c r="JB214" i="2" s="1"/>
  <c r="IY214" i="2"/>
  <c r="IZ213" i="2"/>
  <c r="IY213" i="2"/>
  <c r="JA213" i="2" s="1"/>
  <c r="IZ212" i="2"/>
  <c r="IY212" i="2"/>
  <c r="LK38" i="3"/>
  <c r="LM38" i="3"/>
  <c r="LN38" i="3" s="1"/>
  <c r="FE39" i="4"/>
  <c r="FI39" i="6" l="1"/>
  <c r="IR88" i="8" l="1"/>
  <c r="IQ88" i="8"/>
  <c r="IR87" i="8"/>
  <c r="IT87" i="8" s="1"/>
  <c r="IQ87" i="8"/>
  <c r="IU87" i="8" s="1"/>
  <c r="IR86" i="8"/>
  <c r="IQ86" i="8"/>
  <c r="IS86" i="8" s="1"/>
  <c r="IR82" i="8"/>
  <c r="IQ82" i="8"/>
  <c r="IR81" i="8"/>
  <c r="IT81" i="8" s="1"/>
  <c r="IQ81" i="8"/>
  <c r="IU81" i="8" s="1"/>
  <c r="IR80" i="8"/>
  <c r="IT80" i="8" s="1"/>
  <c r="IQ80" i="8"/>
  <c r="IU80" i="8" s="1"/>
  <c r="IR79" i="8"/>
  <c r="IQ79" i="8"/>
  <c r="IS79" i="8" s="1"/>
  <c r="IR75" i="8"/>
  <c r="IQ75" i="8"/>
  <c r="IR74" i="8"/>
  <c r="IT74" i="8" s="1"/>
  <c r="IQ74" i="8"/>
  <c r="IU74" i="8" s="1"/>
  <c r="IS73" i="8"/>
  <c r="IR73" i="8"/>
  <c r="IQ73" i="8"/>
  <c r="IR69" i="8"/>
  <c r="IQ69" i="8"/>
  <c r="IR68" i="8"/>
  <c r="IT68" i="8" s="1"/>
  <c r="IQ68" i="8"/>
  <c r="IU68" i="8" s="1"/>
  <c r="IR67" i="8"/>
  <c r="IT67" i="8" s="1"/>
  <c r="IQ67" i="8"/>
  <c r="IU67" i="8" s="1"/>
  <c r="IR66" i="8"/>
  <c r="IQ66" i="8"/>
  <c r="IS66" i="8" s="1"/>
  <c r="IO62" i="8"/>
  <c r="IR236" i="2" l="1"/>
  <c r="IQ236" i="2"/>
  <c r="IR235" i="2"/>
  <c r="IT235" i="2" s="1"/>
  <c r="IQ235" i="2"/>
  <c r="IU235" i="2" s="1"/>
  <c r="IS234" i="2"/>
  <c r="IR234" i="2"/>
  <c r="IQ234" i="2"/>
  <c r="IR233" i="2"/>
  <c r="IQ233" i="2"/>
  <c r="IR230" i="2"/>
  <c r="IQ230" i="2"/>
  <c r="IR229" i="2"/>
  <c r="IT229" i="2" s="1"/>
  <c r="IQ229" i="2"/>
  <c r="IU229" i="2" s="1"/>
  <c r="IU228" i="2"/>
  <c r="IR228" i="2"/>
  <c r="IT228" i="2" s="1"/>
  <c r="IQ228" i="2"/>
  <c r="IS227" i="2"/>
  <c r="IR227" i="2"/>
  <c r="IQ227" i="2"/>
  <c r="IR226" i="2"/>
  <c r="IQ226" i="2"/>
  <c r="IR223" i="2"/>
  <c r="IQ223" i="2"/>
  <c r="IR222" i="2"/>
  <c r="IT222" i="2" s="1"/>
  <c r="IQ222" i="2"/>
  <c r="IU222" i="2" s="1"/>
  <c r="IU221" i="2"/>
  <c r="IT221" i="2"/>
  <c r="IR221" i="2"/>
  <c r="IQ221" i="2"/>
  <c r="IR220" i="2"/>
  <c r="IQ220" i="2"/>
  <c r="IS220" i="2" s="1"/>
  <c r="IR219" i="2"/>
  <c r="IQ219" i="2"/>
  <c r="IR216" i="2"/>
  <c r="IQ216" i="2"/>
  <c r="IU215" i="2"/>
  <c r="IR215" i="2"/>
  <c r="IT215" i="2" s="1"/>
  <c r="IQ215" i="2"/>
  <c r="IR214" i="2"/>
  <c r="IT214" i="2" s="1"/>
  <c r="IQ214" i="2"/>
  <c r="IU214" i="2" s="1"/>
  <c r="IR213" i="2"/>
  <c r="IQ213" i="2"/>
  <c r="IS213" i="2" s="1"/>
  <c r="IR212" i="2"/>
  <c r="IQ212" i="2"/>
  <c r="LK37" i="3"/>
  <c r="LM37" i="3"/>
  <c r="LN37" i="3"/>
  <c r="FE38" i="4" l="1"/>
  <c r="FI38" i="6"/>
  <c r="FE37" i="4" l="1"/>
  <c r="IJ236" i="2"/>
  <c r="II236" i="2"/>
  <c r="IJ235" i="2"/>
  <c r="IL235" i="2" s="1"/>
  <c r="II235" i="2"/>
  <c r="IM235" i="2" s="1"/>
  <c r="IK234" i="2"/>
  <c r="IJ234" i="2"/>
  <c r="II234" i="2"/>
  <c r="IJ233" i="2"/>
  <c r="II233" i="2"/>
  <c r="IJ230" i="2"/>
  <c r="II230" i="2"/>
  <c r="IM229" i="2"/>
  <c r="IJ229" i="2"/>
  <c r="IL229" i="2" s="1"/>
  <c r="II229" i="2"/>
  <c r="IJ228" i="2"/>
  <c r="IL228" i="2" s="1"/>
  <c r="II228" i="2"/>
  <c r="IM228" i="2" s="1"/>
  <c r="IJ227" i="2"/>
  <c r="II227" i="2"/>
  <c r="IK227" i="2" s="1"/>
  <c r="IJ226" i="2"/>
  <c r="II226" i="2"/>
  <c r="IJ223" i="2"/>
  <c r="II223" i="2"/>
  <c r="IJ222" i="2"/>
  <c r="IL222" i="2" s="1"/>
  <c r="II222" i="2"/>
  <c r="IM222" i="2" s="1"/>
  <c r="IJ221" i="2"/>
  <c r="IL221" i="2" s="1"/>
  <c r="II221" i="2"/>
  <c r="IM221" i="2" s="1"/>
  <c r="IK220" i="2"/>
  <c r="IJ220" i="2"/>
  <c r="II220" i="2"/>
  <c r="IJ219" i="2"/>
  <c r="II219" i="2"/>
  <c r="IJ216" i="2"/>
  <c r="II216" i="2"/>
  <c r="IJ215" i="2"/>
  <c r="IL215" i="2" s="1"/>
  <c r="II215" i="2"/>
  <c r="IM215" i="2" s="1"/>
  <c r="IM214" i="2"/>
  <c r="IJ214" i="2"/>
  <c r="IL214" i="2" s="1"/>
  <c r="II214" i="2"/>
  <c r="IJ213" i="2"/>
  <c r="II213" i="2"/>
  <c r="IK213" i="2" s="1"/>
  <c r="IJ212" i="2"/>
  <c r="II212" i="2"/>
  <c r="IJ88" i="8"/>
  <c r="II88" i="8"/>
  <c r="IJ87" i="8"/>
  <c r="IL87" i="8" s="1"/>
  <c r="II87" i="8"/>
  <c r="IM87" i="8" s="1"/>
  <c r="IJ86" i="8"/>
  <c r="II86" i="8"/>
  <c r="IK86" i="8" s="1"/>
  <c r="IJ82" i="8"/>
  <c r="II82" i="8"/>
  <c r="IL81" i="8"/>
  <c r="IJ81" i="8"/>
  <c r="II81" i="8"/>
  <c r="IM81" i="8" s="1"/>
  <c r="IJ80" i="8"/>
  <c r="IL80" i="8" s="1"/>
  <c r="II80" i="8"/>
  <c r="IM80" i="8" s="1"/>
  <c r="IJ79" i="8"/>
  <c r="II79" i="8"/>
  <c r="IK79" i="8" s="1"/>
  <c r="IJ75" i="8"/>
  <c r="II75" i="8"/>
  <c r="IJ74" i="8"/>
  <c r="IL74" i="8" s="1"/>
  <c r="II74" i="8"/>
  <c r="IM74" i="8" s="1"/>
  <c r="IJ73" i="8"/>
  <c r="II73" i="8"/>
  <c r="IK73" i="8" s="1"/>
  <c r="IJ69" i="8"/>
  <c r="II69" i="8"/>
  <c r="IJ68" i="8"/>
  <c r="IL68" i="8" s="1"/>
  <c r="II68" i="8"/>
  <c r="IM68" i="8" s="1"/>
  <c r="IJ67" i="8"/>
  <c r="IL67" i="8" s="1"/>
  <c r="II67" i="8"/>
  <c r="IM67" i="8" s="1"/>
  <c r="IJ66" i="8"/>
  <c r="II66" i="8"/>
  <c r="IK66" i="8" s="1"/>
  <c r="IG62" i="8"/>
  <c r="LK36" i="3"/>
  <c r="LM36" i="3"/>
  <c r="LN36" i="3"/>
  <c r="FI37" i="6" l="1"/>
  <c r="IB88" i="8" l="1"/>
  <c r="IA88" i="8"/>
  <c r="IB87" i="8"/>
  <c r="ID87" i="8" s="1"/>
  <c r="IA87" i="8"/>
  <c r="IE87" i="8" s="1"/>
  <c r="IB86" i="8"/>
  <c r="IA86" i="8"/>
  <c r="IC86" i="8" s="1"/>
  <c r="IB82" i="8"/>
  <c r="IA82" i="8"/>
  <c r="IB81" i="8"/>
  <c r="ID81" i="8" s="1"/>
  <c r="IA81" i="8"/>
  <c r="IE81" i="8" s="1"/>
  <c r="IB80" i="8"/>
  <c r="ID80" i="8" s="1"/>
  <c r="IA80" i="8"/>
  <c r="IE80" i="8" s="1"/>
  <c r="IB79" i="8"/>
  <c r="IA79" i="8"/>
  <c r="IC79" i="8" s="1"/>
  <c r="IB75" i="8"/>
  <c r="IA75" i="8"/>
  <c r="IB74" i="8"/>
  <c r="ID74" i="8" s="1"/>
  <c r="IA74" i="8"/>
  <c r="IE74" i="8" s="1"/>
  <c r="IB73" i="8"/>
  <c r="IA73" i="8"/>
  <c r="IC73" i="8" s="1"/>
  <c r="IB69" i="8"/>
  <c r="IA69" i="8"/>
  <c r="IB68" i="8"/>
  <c r="ID68" i="8" s="1"/>
  <c r="IA68" i="8"/>
  <c r="IE68" i="8" s="1"/>
  <c r="ID67" i="8"/>
  <c r="IB67" i="8"/>
  <c r="IA67" i="8"/>
  <c r="IE67" i="8" s="1"/>
  <c r="IB66" i="8"/>
  <c r="IA66" i="8"/>
  <c r="IC66" i="8" s="1"/>
  <c r="HY62" i="8"/>
  <c r="IB236" i="2"/>
  <c r="IA236" i="2"/>
  <c r="IB235" i="2"/>
  <c r="ID235" i="2" s="1"/>
  <c r="IA235" i="2"/>
  <c r="IE235" i="2" s="1"/>
  <c r="IC234" i="2"/>
  <c r="IB234" i="2"/>
  <c r="IA234" i="2"/>
  <c r="IB233" i="2"/>
  <c r="IA233" i="2"/>
  <c r="IB230" i="2"/>
  <c r="IA230" i="2"/>
  <c r="IE229" i="2"/>
  <c r="IB229" i="2"/>
  <c r="ID229" i="2" s="1"/>
  <c r="IA229" i="2"/>
  <c r="IB228" i="2"/>
  <c r="ID228" i="2" s="1"/>
  <c r="IA228" i="2"/>
  <c r="IE228" i="2" s="1"/>
  <c r="IB227" i="2"/>
  <c r="IA227" i="2"/>
  <c r="IC227" i="2" s="1"/>
  <c r="IB226" i="2"/>
  <c r="IA226" i="2"/>
  <c r="IB223" i="2"/>
  <c r="IA223" i="2"/>
  <c r="IB222" i="2"/>
  <c r="ID222" i="2" s="1"/>
  <c r="IA222" i="2"/>
  <c r="IE222" i="2" s="1"/>
  <c r="IB221" i="2"/>
  <c r="ID221" i="2" s="1"/>
  <c r="IA221" i="2"/>
  <c r="IE221" i="2" s="1"/>
  <c r="IB220" i="2"/>
  <c r="IA220" i="2"/>
  <c r="IC220" i="2" s="1"/>
  <c r="IB219" i="2"/>
  <c r="IA219" i="2"/>
  <c r="IB216" i="2"/>
  <c r="IA216" i="2"/>
  <c r="IE215" i="2"/>
  <c r="IB215" i="2"/>
  <c r="ID215" i="2" s="1"/>
  <c r="IA215" i="2"/>
  <c r="IB214" i="2"/>
  <c r="ID214" i="2" s="1"/>
  <c r="IA214" i="2"/>
  <c r="IE214" i="2" s="1"/>
  <c r="IB213" i="2"/>
  <c r="IA213" i="2"/>
  <c r="IC213" i="2" s="1"/>
  <c r="IB212" i="2"/>
  <c r="IA212" i="2"/>
  <c r="LK35" i="3"/>
  <c r="LM35" i="3"/>
  <c r="LN35" i="3"/>
  <c r="FE36" i="4" l="1"/>
  <c r="FI36" i="6"/>
  <c r="AS9" i="9"/>
  <c r="AS8" i="9"/>
  <c r="LK34" i="3" l="1"/>
  <c r="LM34" i="3"/>
  <c r="LN34" i="3"/>
  <c r="FE35" i="4" l="1"/>
  <c r="FI35" i="6"/>
  <c r="HT88" i="8"/>
  <c r="HS88" i="8"/>
  <c r="HT87" i="8"/>
  <c r="HV87" i="8" s="1"/>
  <c r="HS87" i="8"/>
  <c r="HW87" i="8" s="1"/>
  <c r="HU86" i="8"/>
  <c r="HT86" i="8"/>
  <c r="HS86" i="8"/>
  <c r="HT82" i="8"/>
  <c r="HS82" i="8"/>
  <c r="HT81" i="8"/>
  <c r="HV81" i="8" s="1"/>
  <c r="HS81" i="8"/>
  <c r="HW81" i="8" s="1"/>
  <c r="HV80" i="8"/>
  <c r="HT80" i="8"/>
  <c r="HS80" i="8"/>
  <c r="HW80" i="8" s="1"/>
  <c r="HT79" i="8"/>
  <c r="HS79" i="8"/>
  <c r="HU79" i="8" s="1"/>
  <c r="HT75" i="8"/>
  <c r="HS75" i="8"/>
  <c r="HT74" i="8"/>
  <c r="HV74" i="8" s="1"/>
  <c r="HS74" i="8"/>
  <c r="HW74" i="8" s="1"/>
  <c r="HT73" i="8"/>
  <c r="HS73" i="8"/>
  <c r="HU73" i="8" s="1"/>
  <c r="HT69" i="8"/>
  <c r="HS69" i="8"/>
  <c r="HV68" i="8"/>
  <c r="HT68" i="8"/>
  <c r="HS68" i="8"/>
  <c r="HW68" i="8" s="1"/>
  <c r="HW67" i="8"/>
  <c r="HV67" i="8"/>
  <c r="HT67" i="8"/>
  <c r="HS67" i="8"/>
  <c r="HT66" i="8"/>
  <c r="HS66" i="8"/>
  <c r="HU66" i="8" s="1"/>
  <c r="HQ62" i="8"/>
  <c r="HT236" i="2"/>
  <c r="HS236" i="2"/>
  <c r="HT235" i="2"/>
  <c r="HV235" i="2" s="1"/>
  <c r="HS235" i="2"/>
  <c r="HW235" i="2" s="1"/>
  <c r="HT234" i="2"/>
  <c r="HS234" i="2"/>
  <c r="HU234" i="2" s="1"/>
  <c r="HT233" i="2"/>
  <c r="HS233" i="2"/>
  <c r="HT230" i="2"/>
  <c r="HS230" i="2"/>
  <c r="HT229" i="2"/>
  <c r="HV229" i="2" s="1"/>
  <c r="HS229" i="2"/>
  <c r="HW229" i="2" s="1"/>
  <c r="HT228" i="2"/>
  <c r="HV228" i="2" s="1"/>
  <c r="HS228" i="2"/>
  <c r="HW228" i="2" s="1"/>
  <c r="HU227" i="2"/>
  <c r="HT227" i="2"/>
  <c r="HS227" i="2"/>
  <c r="HT226" i="2"/>
  <c r="HS226" i="2"/>
  <c r="HT223" i="2"/>
  <c r="HS223" i="2"/>
  <c r="HT222" i="2"/>
  <c r="HV222" i="2" s="1"/>
  <c r="HS222" i="2"/>
  <c r="HW222" i="2" s="1"/>
  <c r="HW221" i="2"/>
  <c r="HV221" i="2"/>
  <c r="HT221" i="2"/>
  <c r="HS221" i="2"/>
  <c r="HT220" i="2"/>
  <c r="HS220" i="2"/>
  <c r="HU220" i="2" s="1"/>
  <c r="HT219" i="2"/>
  <c r="HS219" i="2"/>
  <c r="HT216" i="2"/>
  <c r="HS216" i="2"/>
  <c r="HW215" i="2"/>
  <c r="HT215" i="2"/>
  <c r="HV215" i="2" s="1"/>
  <c r="HS215" i="2"/>
  <c r="HT214" i="2"/>
  <c r="HV214" i="2" s="1"/>
  <c r="HS214" i="2"/>
  <c r="HW214" i="2" s="1"/>
  <c r="HT213" i="2"/>
  <c r="HS213" i="2"/>
  <c r="HU213" i="2" s="1"/>
  <c r="HT212" i="2"/>
  <c r="HS212" i="2"/>
  <c r="HL88" i="8" l="1"/>
  <c r="HK88" i="8"/>
  <c r="HO87" i="8"/>
  <c r="HN87" i="8"/>
  <c r="HL87" i="8"/>
  <c r="HK87" i="8"/>
  <c r="HL86" i="8"/>
  <c r="HK86" i="8"/>
  <c r="HM86" i="8" s="1"/>
  <c r="HL82" i="8"/>
  <c r="HK82" i="8"/>
  <c r="HL81" i="8"/>
  <c r="HN81" i="8" s="1"/>
  <c r="HK81" i="8"/>
  <c r="HO81" i="8" s="1"/>
  <c r="HN80" i="8"/>
  <c r="HL80" i="8"/>
  <c r="HK80" i="8"/>
  <c r="HO80" i="8" s="1"/>
  <c r="HL79" i="8"/>
  <c r="HK79" i="8"/>
  <c r="HM79" i="8" s="1"/>
  <c r="HL75" i="8"/>
  <c r="HK75" i="8"/>
  <c r="HL74" i="8"/>
  <c r="HN74" i="8" s="1"/>
  <c r="HK74" i="8"/>
  <c r="HO74" i="8" s="1"/>
  <c r="HL73" i="8"/>
  <c r="HK73" i="8"/>
  <c r="HM73" i="8" s="1"/>
  <c r="HL69" i="8"/>
  <c r="HK69" i="8"/>
  <c r="HL68" i="8"/>
  <c r="HN68" i="8" s="1"/>
  <c r="HK68" i="8"/>
  <c r="HO68" i="8" s="1"/>
  <c r="HL67" i="8"/>
  <c r="HN67" i="8" s="1"/>
  <c r="HK67" i="8"/>
  <c r="HO67" i="8" s="1"/>
  <c r="HL66" i="8"/>
  <c r="HK66" i="8"/>
  <c r="HM66" i="8" s="1"/>
  <c r="HI62" i="8"/>
  <c r="HL236" i="2"/>
  <c r="HK236" i="2"/>
  <c r="HL235" i="2"/>
  <c r="HN235" i="2" s="1"/>
  <c r="HK235" i="2"/>
  <c r="HO235" i="2" s="1"/>
  <c r="HL234" i="2"/>
  <c r="HK234" i="2"/>
  <c r="HM234" i="2" s="1"/>
  <c r="HL233" i="2"/>
  <c r="HK233" i="2"/>
  <c r="HL230" i="2"/>
  <c r="HK230" i="2"/>
  <c r="HL229" i="2"/>
  <c r="HN229" i="2" s="1"/>
  <c r="HK229" i="2"/>
  <c r="HO229" i="2" s="1"/>
  <c r="HL228" i="2"/>
  <c r="HN228" i="2" s="1"/>
  <c r="HK228" i="2"/>
  <c r="HO228" i="2" s="1"/>
  <c r="HL227" i="2"/>
  <c r="HK227" i="2"/>
  <c r="HM227" i="2" s="1"/>
  <c r="HL226" i="2"/>
  <c r="HK226" i="2"/>
  <c r="HL223" i="2"/>
  <c r="HK223" i="2"/>
  <c r="HL222" i="2"/>
  <c r="HN222" i="2" s="1"/>
  <c r="HK222" i="2"/>
  <c r="HO222" i="2" s="1"/>
  <c r="HL221" i="2"/>
  <c r="HN221" i="2" s="1"/>
  <c r="HK221" i="2"/>
  <c r="HO221" i="2" s="1"/>
  <c r="HM220" i="2"/>
  <c r="HL220" i="2"/>
  <c r="HK220" i="2"/>
  <c r="HL219" i="2"/>
  <c r="HK219" i="2"/>
  <c r="HL216" i="2"/>
  <c r="HK216" i="2"/>
  <c r="HL215" i="2"/>
  <c r="HN215" i="2" s="1"/>
  <c r="HK215" i="2"/>
  <c r="HO215" i="2" s="1"/>
  <c r="HO214" i="2"/>
  <c r="HL214" i="2"/>
  <c r="HN214" i="2" s="1"/>
  <c r="HK214" i="2"/>
  <c r="HL213" i="2"/>
  <c r="HK213" i="2"/>
  <c r="HM213" i="2" s="1"/>
  <c r="HL212" i="2"/>
  <c r="HK212" i="2"/>
  <c r="LK33" i="3"/>
  <c r="LM33" i="3"/>
  <c r="LN33" i="3" s="1"/>
  <c r="FI34" i="6" l="1"/>
  <c r="FE34" i="4"/>
  <c r="HD88" i="8" l="1"/>
  <c r="HC88" i="8"/>
  <c r="HD87" i="8"/>
  <c r="HF87" i="8" s="1"/>
  <c r="HC87" i="8"/>
  <c r="HG87" i="8" s="1"/>
  <c r="HD86" i="8"/>
  <c r="HC86" i="8"/>
  <c r="HE86" i="8" s="1"/>
  <c r="HD82" i="8"/>
  <c r="HC82" i="8"/>
  <c r="HD81" i="8"/>
  <c r="HF81" i="8" s="1"/>
  <c r="HC81" i="8"/>
  <c r="HG81" i="8" s="1"/>
  <c r="HD80" i="8"/>
  <c r="HF80" i="8" s="1"/>
  <c r="HC80" i="8"/>
  <c r="HG80" i="8" s="1"/>
  <c r="HD79" i="8"/>
  <c r="HC79" i="8"/>
  <c r="HE79" i="8" s="1"/>
  <c r="HD75" i="8"/>
  <c r="HC75" i="8"/>
  <c r="HD74" i="8"/>
  <c r="HF74" i="8" s="1"/>
  <c r="HC74" i="8"/>
  <c r="HG74" i="8" s="1"/>
  <c r="HD73" i="8"/>
  <c r="HC73" i="8"/>
  <c r="HE73" i="8" s="1"/>
  <c r="HD69" i="8"/>
  <c r="HC69" i="8"/>
  <c r="HD68" i="8"/>
  <c r="HF68" i="8" s="1"/>
  <c r="HC68" i="8"/>
  <c r="HG68" i="8" s="1"/>
  <c r="HG67" i="8"/>
  <c r="HF67" i="8"/>
  <c r="HD67" i="8"/>
  <c r="HC67" i="8"/>
  <c r="HD66" i="8"/>
  <c r="HC66" i="8"/>
  <c r="HE66" i="8" s="1"/>
  <c r="HA62" i="8"/>
  <c r="HD236" i="2"/>
  <c r="HC236" i="2"/>
  <c r="HG235" i="2"/>
  <c r="HD235" i="2"/>
  <c r="HF235" i="2" s="1"/>
  <c r="HC235" i="2"/>
  <c r="HD234" i="2"/>
  <c r="HC234" i="2"/>
  <c r="HE234" i="2" s="1"/>
  <c r="HD233" i="2"/>
  <c r="HC233" i="2"/>
  <c r="HD230" i="2"/>
  <c r="HC230" i="2"/>
  <c r="HG229" i="2"/>
  <c r="HD229" i="2"/>
  <c r="HF229" i="2" s="1"/>
  <c r="HC229" i="2"/>
  <c r="HD228" i="2"/>
  <c r="HF228" i="2" s="1"/>
  <c r="HC228" i="2"/>
  <c r="HG228" i="2" s="1"/>
  <c r="HD227" i="2"/>
  <c r="HC227" i="2"/>
  <c r="HE227" i="2" s="1"/>
  <c r="HD226" i="2"/>
  <c r="HC226" i="2"/>
  <c r="HD223" i="2"/>
  <c r="HC223" i="2"/>
  <c r="HF222" i="2"/>
  <c r="HD222" i="2"/>
  <c r="HC222" i="2"/>
  <c r="HG222" i="2" s="1"/>
  <c r="HD221" i="2"/>
  <c r="HF221" i="2" s="1"/>
  <c r="HC221" i="2"/>
  <c r="HG221" i="2" s="1"/>
  <c r="HD220" i="2"/>
  <c r="HC220" i="2"/>
  <c r="HE220" i="2" s="1"/>
  <c r="HD219" i="2"/>
  <c r="HC219" i="2"/>
  <c r="HD216" i="2"/>
  <c r="HC216" i="2"/>
  <c r="HD215" i="2"/>
  <c r="HF215" i="2" s="1"/>
  <c r="HC215" i="2"/>
  <c r="HG215" i="2" s="1"/>
  <c r="HG214" i="2"/>
  <c r="HD214" i="2"/>
  <c r="HF214" i="2" s="1"/>
  <c r="HC214" i="2"/>
  <c r="HE213" i="2"/>
  <c r="HD213" i="2"/>
  <c r="HC213" i="2"/>
  <c r="HD212" i="2"/>
  <c r="HC212" i="2"/>
  <c r="LK32" i="3"/>
  <c r="LM32" i="3"/>
  <c r="LN32" i="3"/>
  <c r="FE33" i="4" l="1"/>
  <c r="FI33" i="6"/>
  <c r="GW86" i="8" l="1"/>
  <c r="GS62" i="8"/>
  <c r="GV88" i="8"/>
  <c r="GU88" i="8"/>
  <c r="GV87" i="8"/>
  <c r="GX87" i="8" s="1"/>
  <c r="GU87" i="8"/>
  <c r="GY87" i="8" s="1"/>
  <c r="GV86" i="8"/>
  <c r="GU86" i="8"/>
  <c r="GV82" i="8"/>
  <c r="GU82" i="8"/>
  <c r="GY81" i="8"/>
  <c r="GX81" i="8"/>
  <c r="GV81" i="8"/>
  <c r="GU81" i="8"/>
  <c r="GV80" i="8"/>
  <c r="GX80" i="8" s="1"/>
  <c r="GU80" i="8"/>
  <c r="GY80" i="8" s="1"/>
  <c r="GV79" i="8"/>
  <c r="GU79" i="8"/>
  <c r="GW79" i="8" s="1"/>
  <c r="GV75" i="8"/>
  <c r="GU75" i="8"/>
  <c r="GV74" i="8"/>
  <c r="GX74" i="8" s="1"/>
  <c r="GU74" i="8"/>
  <c r="GY74" i="8" s="1"/>
  <c r="GV73" i="8"/>
  <c r="GU73" i="8"/>
  <c r="GW73" i="8" s="1"/>
  <c r="GV69" i="8"/>
  <c r="GU69" i="8"/>
  <c r="GV68" i="8"/>
  <c r="GX68" i="8" s="1"/>
  <c r="GU68" i="8"/>
  <c r="GY68" i="8" s="1"/>
  <c r="GX67" i="8"/>
  <c r="GV67" i="8"/>
  <c r="GU67" i="8"/>
  <c r="GY67" i="8" s="1"/>
  <c r="GV66" i="8"/>
  <c r="GU66" i="8"/>
  <c r="GW66" i="8" s="1"/>
  <c r="GV236" i="2"/>
  <c r="GU236" i="2"/>
  <c r="GV235" i="2"/>
  <c r="GX235" i="2" s="1"/>
  <c r="GU235" i="2"/>
  <c r="GY235" i="2" s="1"/>
  <c r="GV234" i="2"/>
  <c r="GU234" i="2"/>
  <c r="GW234" i="2" s="1"/>
  <c r="GV233" i="2"/>
  <c r="GU233" i="2"/>
  <c r="GV230" i="2"/>
  <c r="GU230" i="2"/>
  <c r="GV229" i="2"/>
  <c r="GX229" i="2" s="1"/>
  <c r="GU229" i="2"/>
  <c r="GY229" i="2" s="1"/>
  <c r="GV228" i="2"/>
  <c r="GX228" i="2" s="1"/>
  <c r="GU228" i="2"/>
  <c r="GY228" i="2" s="1"/>
  <c r="GV227" i="2"/>
  <c r="GU227" i="2"/>
  <c r="GW227" i="2" s="1"/>
  <c r="GV226" i="2"/>
  <c r="GU226" i="2"/>
  <c r="GV223" i="2"/>
  <c r="GU223" i="2"/>
  <c r="GV222" i="2"/>
  <c r="GX222" i="2" s="1"/>
  <c r="GU222" i="2"/>
  <c r="GY222" i="2" s="1"/>
  <c r="GV221" i="2"/>
  <c r="GX221" i="2" s="1"/>
  <c r="GU221" i="2"/>
  <c r="GY221" i="2" s="1"/>
  <c r="GV220" i="2"/>
  <c r="GU220" i="2"/>
  <c r="GW220" i="2" s="1"/>
  <c r="GV219" i="2"/>
  <c r="GU219" i="2"/>
  <c r="GV216" i="2"/>
  <c r="GU216" i="2"/>
  <c r="GV215" i="2"/>
  <c r="GX215" i="2" s="1"/>
  <c r="GU215" i="2"/>
  <c r="GY215" i="2" s="1"/>
  <c r="GY214" i="2"/>
  <c r="GV214" i="2"/>
  <c r="GX214" i="2" s="1"/>
  <c r="GU214" i="2"/>
  <c r="GV213" i="2"/>
  <c r="GU213" i="2"/>
  <c r="GW213" i="2" s="1"/>
  <c r="GV212" i="2"/>
  <c r="GU212" i="2"/>
  <c r="LK31" i="3"/>
  <c r="LM31" i="3"/>
  <c r="LN31" i="3" s="1"/>
  <c r="FE32" i="4" l="1"/>
  <c r="FI32" i="6"/>
  <c r="GN88" i="8" l="1"/>
  <c r="GM88" i="8"/>
  <c r="GN87" i="8"/>
  <c r="GP87" i="8" s="1"/>
  <c r="GM87" i="8"/>
  <c r="GQ87" i="8" s="1"/>
  <c r="GN86" i="8"/>
  <c r="GM86" i="8"/>
  <c r="GO86" i="8" s="1"/>
  <c r="GN82" i="8"/>
  <c r="GM82" i="8"/>
  <c r="GN81" i="8"/>
  <c r="GP81" i="8" s="1"/>
  <c r="GM81" i="8"/>
  <c r="GQ81" i="8" s="1"/>
  <c r="GN80" i="8"/>
  <c r="GP80" i="8" s="1"/>
  <c r="GM80" i="8"/>
  <c r="GQ80" i="8" s="1"/>
  <c r="GN79" i="8"/>
  <c r="GM79" i="8"/>
  <c r="GO79" i="8" s="1"/>
  <c r="GN75" i="8"/>
  <c r="GM75" i="8"/>
  <c r="GP74" i="8"/>
  <c r="GN74" i="8"/>
  <c r="GM74" i="8"/>
  <c r="GQ74" i="8" s="1"/>
  <c r="GN73" i="8"/>
  <c r="GM73" i="8"/>
  <c r="GO73" i="8" s="1"/>
  <c r="GN69" i="8"/>
  <c r="GM69" i="8"/>
  <c r="GN68" i="8"/>
  <c r="GP68" i="8" s="1"/>
  <c r="GM68" i="8"/>
  <c r="GQ68" i="8" s="1"/>
  <c r="GP67" i="8"/>
  <c r="GN67" i="8"/>
  <c r="GM67" i="8"/>
  <c r="GQ67" i="8" s="1"/>
  <c r="GO66" i="8"/>
  <c r="GN66" i="8"/>
  <c r="GM66" i="8"/>
  <c r="GN236" i="2"/>
  <c r="GM236" i="2"/>
  <c r="GQ235" i="2"/>
  <c r="GN235" i="2"/>
  <c r="GP235" i="2" s="1"/>
  <c r="GM235" i="2"/>
  <c r="GN234" i="2"/>
  <c r="GM234" i="2"/>
  <c r="GO234" i="2" s="1"/>
  <c r="GN233" i="2"/>
  <c r="GM233" i="2"/>
  <c r="GN230" i="2"/>
  <c r="GM230" i="2"/>
  <c r="GQ229" i="2"/>
  <c r="GN229" i="2"/>
  <c r="GP229" i="2" s="1"/>
  <c r="GM229" i="2"/>
  <c r="GN228" i="2"/>
  <c r="GP228" i="2" s="1"/>
  <c r="GM228" i="2"/>
  <c r="GQ228" i="2" s="1"/>
  <c r="GN227" i="2"/>
  <c r="GM227" i="2"/>
  <c r="GO227" i="2" s="1"/>
  <c r="GN226" i="2"/>
  <c r="GM226" i="2"/>
  <c r="GN223" i="2"/>
  <c r="GM223" i="2"/>
  <c r="GQ222" i="2"/>
  <c r="GN222" i="2"/>
  <c r="GP222" i="2" s="1"/>
  <c r="GM222" i="2"/>
  <c r="GN221" i="2"/>
  <c r="GP221" i="2" s="1"/>
  <c r="GM221" i="2"/>
  <c r="GQ221" i="2" s="1"/>
  <c r="GN220" i="2"/>
  <c r="GM220" i="2"/>
  <c r="GO220" i="2" s="1"/>
  <c r="GN219" i="2"/>
  <c r="GM219" i="2"/>
  <c r="GN216" i="2"/>
  <c r="GM216" i="2"/>
  <c r="GN215" i="2"/>
  <c r="GP215" i="2" s="1"/>
  <c r="GM215" i="2"/>
  <c r="GQ215" i="2" s="1"/>
  <c r="GQ214" i="2"/>
  <c r="GN214" i="2"/>
  <c r="GP214" i="2" s="1"/>
  <c r="GM214" i="2"/>
  <c r="GO213" i="2"/>
  <c r="GN213" i="2"/>
  <c r="GM213" i="2"/>
  <c r="GN212" i="2"/>
  <c r="GM212" i="2"/>
  <c r="LK30" i="3" l="1"/>
  <c r="LM30" i="3"/>
  <c r="LN30" i="3"/>
  <c r="FE31" i="4" l="1"/>
  <c r="FI31" i="6"/>
  <c r="GF88" i="8" l="1"/>
  <c r="GE88" i="8"/>
  <c r="GF87" i="8"/>
  <c r="GH87" i="8" s="1"/>
  <c r="GE87" i="8"/>
  <c r="GI87" i="8" s="1"/>
  <c r="GF86" i="8"/>
  <c r="GE86" i="8"/>
  <c r="GG86" i="8" s="1"/>
  <c r="GF82" i="8"/>
  <c r="GE82" i="8"/>
  <c r="GF81" i="8"/>
  <c r="GH81" i="8" s="1"/>
  <c r="GE81" i="8"/>
  <c r="GI81" i="8" s="1"/>
  <c r="GF80" i="8"/>
  <c r="GH80" i="8" s="1"/>
  <c r="GE80" i="8"/>
  <c r="GI80" i="8" s="1"/>
  <c r="GF79" i="8"/>
  <c r="GE79" i="8"/>
  <c r="GG79" i="8" s="1"/>
  <c r="GF75" i="8"/>
  <c r="GE75" i="8"/>
  <c r="GF74" i="8"/>
  <c r="GH74" i="8" s="1"/>
  <c r="GE74" i="8"/>
  <c r="GI74" i="8" s="1"/>
  <c r="GF73" i="8"/>
  <c r="GE73" i="8"/>
  <c r="GG73" i="8" s="1"/>
  <c r="GF69" i="8"/>
  <c r="GE69" i="8"/>
  <c r="GF68" i="8"/>
  <c r="GH68" i="8" s="1"/>
  <c r="GE68" i="8"/>
  <c r="GI68" i="8" s="1"/>
  <c r="GF67" i="8"/>
  <c r="GH67" i="8" s="1"/>
  <c r="GE67" i="8"/>
  <c r="GI67" i="8" s="1"/>
  <c r="GF66" i="8"/>
  <c r="GE66" i="8"/>
  <c r="GG66" i="8" s="1"/>
  <c r="GF236" i="2"/>
  <c r="GE236" i="2"/>
  <c r="GF235" i="2"/>
  <c r="GH235" i="2" s="1"/>
  <c r="GE235" i="2"/>
  <c r="GI235" i="2" s="1"/>
  <c r="GF234" i="2"/>
  <c r="GE234" i="2"/>
  <c r="GG234" i="2" s="1"/>
  <c r="GF233" i="2"/>
  <c r="GE233" i="2"/>
  <c r="GF230" i="2"/>
  <c r="GE230" i="2"/>
  <c r="GF229" i="2"/>
  <c r="GH229" i="2" s="1"/>
  <c r="GE229" i="2"/>
  <c r="GI229" i="2" s="1"/>
  <c r="GI228" i="2"/>
  <c r="GF228" i="2"/>
  <c r="GH228" i="2" s="1"/>
  <c r="GE228" i="2"/>
  <c r="GF227" i="2"/>
  <c r="GE227" i="2"/>
  <c r="GG227" i="2" s="1"/>
  <c r="GF226" i="2"/>
  <c r="GE226" i="2"/>
  <c r="GF223" i="2"/>
  <c r="GE223" i="2"/>
  <c r="GI222" i="2"/>
  <c r="GF222" i="2"/>
  <c r="GH222" i="2" s="1"/>
  <c r="GE222" i="2"/>
  <c r="GI221" i="2"/>
  <c r="GH221" i="2"/>
  <c r="GF221" i="2"/>
  <c r="GE221" i="2"/>
  <c r="GF220" i="2"/>
  <c r="GE220" i="2"/>
  <c r="GG220" i="2" s="1"/>
  <c r="GF219" i="2"/>
  <c r="GE219" i="2"/>
  <c r="GF216" i="2"/>
  <c r="GE216" i="2"/>
  <c r="GI215" i="2"/>
  <c r="GF215" i="2"/>
  <c r="GH215" i="2" s="1"/>
  <c r="GE215" i="2"/>
  <c r="GF214" i="2"/>
  <c r="GH214" i="2" s="1"/>
  <c r="GE214" i="2"/>
  <c r="GI214" i="2" s="1"/>
  <c r="GF213" i="2"/>
  <c r="GE213" i="2"/>
  <c r="GG213" i="2" s="1"/>
  <c r="GF212" i="2"/>
  <c r="GE212" i="2"/>
  <c r="LK29" i="3" l="1"/>
  <c r="LM29" i="3"/>
  <c r="LN29" i="3"/>
  <c r="FE30" i="4"/>
  <c r="FI30" i="6"/>
  <c r="FX88" i="8" l="1"/>
  <c r="FW88" i="8"/>
  <c r="FZ87" i="8"/>
  <c r="FX87" i="8"/>
  <c r="FW87" i="8"/>
  <c r="GA87" i="8" s="1"/>
  <c r="FX86" i="8"/>
  <c r="FW86" i="8"/>
  <c r="FY86" i="8" s="1"/>
  <c r="FX82" i="8"/>
  <c r="FW82" i="8"/>
  <c r="FX81" i="8"/>
  <c r="FZ81" i="8" s="1"/>
  <c r="FW81" i="8"/>
  <c r="GA81" i="8" s="1"/>
  <c r="FZ80" i="8"/>
  <c r="FX80" i="8"/>
  <c r="FW80" i="8"/>
  <c r="GA80" i="8" s="1"/>
  <c r="FX79" i="8"/>
  <c r="FW79" i="8"/>
  <c r="FY79" i="8" s="1"/>
  <c r="FX75" i="8"/>
  <c r="FW75" i="8"/>
  <c r="FX74" i="8"/>
  <c r="FZ74" i="8" s="1"/>
  <c r="FW74" i="8"/>
  <c r="GA74" i="8" s="1"/>
  <c r="FX73" i="8"/>
  <c r="FW73" i="8"/>
  <c r="FY73" i="8" s="1"/>
  <c r="FX69" i="8"/>
  <c r="FW69" i="8"/>
  <c r="FX68" i="8"/>
  <c r="FZ68" i="8" s="1"/>
  <c r="FW68" i="8"/>
  <c r="GA68" i="8" s="1"/>
  <c r="GA67" i="8"/>
  <c r="FX67" i="8"/>
  <c r="FZ67" i="8" s="1"/>
  <c r="FW67" i="8"/>
  <c r="FX66" i="8"/>
  <c r="FW66" i="8"/>
  <c r="FY66" i="8" s="1"/>
  <c r="FX236" i="2"/>
  <c r="FW236" i="2"/>
  <c r="GA235" i="2"/>
  <c r="FZ235" i="2"/>
  <c r="FX235" i="2"/>
  <c r="FW235" i="2"/>
  <c r="FX234" i="2"/>
  <c r="FW234" i="2"/>
  <c r="FY234" i="2" s="1"/>
  <c r="FX233" i="2"/>
  <c r="FW233" i="2"/>
  <c r="FX230" i="2"/>
  <c r="FW230" i="2"/>
  <c r="GA229" i="2"/>
  <c r="FZ229" i="2"/>
  <c r="FX229" i="2"/>
  <c r="FW229" i="2"/>
  <c r="FX228" i="2"/>
  <c r="FZ228" i="2" s="1"/>
  <c r="FW228" i="2"/>
  <c r="GA228" i="2" s="1"/>
  <c r="FX227" i="2"/>
  <c r="FW227" i="2"/>
  <c r="FY227" i="2" s="1"/>
  <c r="FX226" i="2"/>
  <c r="FW226" i="2"/>
  <c r="FX223" i="2"/>
  <c r="FW223" i="2"/>
  <c r="FX222" i="2"/>
  <c r="FZ222" i="2" s="1"/>
  <c r="FW222" i="2"/>
  <c r="GA222" i="2" s="1"/>
  <c r="GA221" i="2"/>
  <c r="FX221" i="2"/>
  <c r="FZ221" i="2" s="1"/>
  <c r="FW221" i="2"/>
  <c r="FX220" i="2"/>
  <c r="FW220" i="2"/>
  <c r="FY220" i="2" s="1"/>
  <c r="FX219" i="2"/>
  <c r="FW219" i="2"/>
  <c r="FX216" i="2"/>
  <c r="FW216" i="2"/>
  <c r="GA215" i="2"/>
  <c r="FZ215" i="2"/>
  <c r="FX215" i="2"/>
  <c r="FW215" i="2"/>
  <c r="FX214" i="2"/>
  <c r="FZ214" i="2" s="1"/>
  <c r="FW214" i="2"/>
  <c r="GA214" i="2" s="1"/>
  <c r="FX213" i="2"/>
  <c r="FW213" i="2"/>
  <c r="FY213" i="2" s="1"/>
  <c r="FX212" i="2"/>
  <c r="FW212" i="2"/>
  <c r="LK28" i="3"/>
  <c r="LM28" i="3"/>
  <c r="LN28" i="3" s="1"/>
  <c r="FE29" i="4" l="1"/>
  <c r="FI29" i="6"/>
  <c r="FP88" i="8" l="1"/>
  <c r="FO88" i="8"/>
  <c r="FS87" i="8"/>
  <c r="FR87" i="8"/>
  <c r="FP87" i="8"/>
  <c r="FO87" i="8"/>
  <c r="FP86" i="8"/>
  <c r="FO86" i="8"/>
  <c r="FQ86" i="8" s="1"/>
  <c r="FP82" i="8"/>
  <c r="FO82" i="8"/>
  <c r="FP81" i="8"/>
  <c r="FR81" i="8" s="1"/>
  <c r="FO81" i="8"/>
  <c r="FS81" i="8" s="1"/>
  <c r="FP80" i="8"/>
  <c r="FR80" i="8" s="1"/>
  <c r="FO80" i="8"/>
  <c r="FS80" i="8" s="1"/>
  <c r="FP79" i="8"/>
  <c r="FO79" i="8"/>
  <c r="FQ79" i="8" s="1"/>
  <c r="FP75" i="8"/>
  <c r="FO75" i="8"/>
  <c r="FP74" i="8"/>
  <c r="FR74" i="8" s="1"/>
  <c r="FO74" i="8"/>
  <c r="FS74" i="8" s="1"/>
  <c r="FP73" i="8"/>
  <c r="FO73" i="8"/>
  <c r="FQ73" i="8" s="1"/>
  <c r="FP69" i="8"/>
  <c r="FO69" i="8"/>
  <c r="FP68" i="8"/>
  <c r="FR68" i="8" s="1"/>
  <c r="FO68" i="8"/>
  <c r="FS68" i="8" s="1"/>
  <c r="FS67" i="8"/>
  <c r="FP67" i="8"/>
  <c r="FR67" i="8" s="1"/>
  <c r="FO67" i="8"/>
  <c r="FP66" i="8"/>
  <c r="FO66" i="8"/>
  <c r="FQ66" i="8" s="1"/>
  <c r="FP236" i="2"/>
  <c r="FO236" i="2"/>
  <c r="FS235" i="2"/>
  <c r="FP235" i="2"/>
  <c r="FR235" i="2" s="1"/>
  <c r="FO235" i="2"/>
  <c r="FP234" i="2"/>
  <c r="FO234" i="2"/>
  <c r="FQ234" i="2" s="1"/>
  <c r="FP233" i="2"/>
  <c r="FO233" i="2"/>
  <c r="FP230" i="2"/>
  <c r="FO230" i="2"/>
  <c r="FS229" i="2"/>
  <c r="FP229" i="2"/>
  <c r="FR229" i="2" s="1"/>
  <c r="FO229" i="2"/>
  <c r="FP228" i="2"/>
  <c r="FR228" i="2" s="1"/>
  <c r="FO228" i="2"/>
  <c r="FS228" i="2" s="1"/>
  <c r="FP227" i="2"/>
  <c r="FO227" i="2"/>
  <c r="FQ227" i="2" s="1"/>
  <c r="FP226" i="2"/>
  <c r="FO226" i="2"/>
  <c r="FP223" i="2"/>
  <c r="FO223" i="2"/>
  <c r="FP222" i="2"/>
  <c r="FR222" i="2" s="1"/>
  <c r="FO222" i="2"/>
  <c r="FS222" i="2" s="1"/>
  <c r="FP221" i="2"/>
  <c r="FR221" i="2" s="1"/>
  <c r="FO221" i="2"/>
  <c r="FS221" i="2" s="1"/>
  <c r="FP220" i="2"/>
  <c r="FO220" i="2"/>
  <c r="FQ220" i="2" s="1"/>
  <c r="FP219" i="2"/>
  <c r="FO219" i="2"/>
  <c r="FP216" i="2"/>
  <c r="FO216" i="2"/>
  <c r="FR215" i="2"/>
  <c r="FP215" i="2"/>
  <c r="FO215" i="2"/>
  <c r="FS215" i="2" s="1"/>
  <c r="FP214" i="2"/>
  <c r="FR214" i="2" s="1"/>
  <c r="FO214" i="2"/>
  <c r="FS214" i="2" s="1"/>
  <c r="FQ213" i="2"/>
  <c r="FP213" i="2"/>
  <c r="FO213" i="2"/>
  <c r="FP212" i="2"/>
  <c r="FO212" i="2"/>
  <c r="LK27" i="3"/>
  <c r="LM27" i="3"/>
  <c r="LN27" i="3" s="1"/>
  <c r="FE28" i="4" l="1"/>
  <c r="FI28" i="6"/>
  <c r="FH88" i="8" l="1"/>
  <c r="FG88" i="8"/>
  <c r="FH87" i="8"/>
  <c r="FJ87" i="8" s="1"/>
  <c r="FG87" i="8"/>
  <c r="FK87" i="8" s="1"/>
  <c r="FH86" i="8"/>
  <c r="FG86" i="8"/>
  <c r="FI86" i="8" s="1"/>
  <c r="FH82" i="8"/>
  <c r="FG82" i="8"/>
  <c r="FJ81" i="8"/>
  <c r="FH81" i="8"/>
  <c r="FG81" i="8"/>
  <c r="FK81" i="8" s="1"/>
  <c r="FH80" i="8"/>
  <c r="FJ80" i="8" s="1"/>
  <c r="FG80" i="8"/>
  <c r="FK80" i="8" s="1"/>
  <c r="FH79" i="8"/>
  <c r="FG79" i="8"/>
  <c r="FI79" i="8" s="1"/>
  <c r="FH75" i="8"/>
  <c r="FG75" i="8"/>
  <c r="FH74" i="8"/>
  <c r="FJ74" i="8" s="1"/>
  <c r="FG74" i="8"/>
  <c r="FK74" i="8" s="1"/>
  <c r="FH73" i="8"/>
  <c r="FG73" i="8"/>
  <c r="FI73" i="8" s="1"/>
  <c r="FH69" i="8"/>
  <c r="FG69" i="8"/>
  <c r="FH68" i="8"/>
  <c r="FJ68" i="8" s="1"/>
  <c r="FG68" i="8"/>
  <c r="FK68" i="8" s="1"/>
  <c r="FH67" i="8"/>
  <c r="FJ67" i="8" s="1"/>
  <c r="FG67" i="8"/>
  <c r="FK67" i="8" s="1"/>
  <c r="FH66" i="8"/>
  <c r="FG66" i="8"/>
  <c r="FI66" i="8" s="1"/>
  <c r="FH236" i="2"/>
  <c r="FG236" i="2"/>
  <c r="FH235" i="2"/>
  <c r="FJ235" i="2" s="1"/>
  <c r="FG235" i="2"/>
  <c r="FK235" i="2" s="1"/>
  <c r="FI234" i="2"/>
  <c r="FH234" i="2"/>
  <c r="FG234" i="2"/>
  <c r="FH233" i="2"/>
  <c r="FG233" i="2"/>
  <c r="FH230" i="2"/>
  <c r="FG230" i="2"/>
  <c r="FH229" i="2"/>
  <c r="FJ229" i="2" s="1"/>
  <c r="FG229" i="2"/>
  <c r="FK229" i="2" s="1"/>
  <c r="FK228" i="2"/>
  <c r="FJ228" i="2"/>
  <c r="FH228" i="2"/>
  <c r="FG228" i="2"/>
  <c r="FH227" i="2"/>
  <c r="FG227" i="2"/>
  <c r="FI227" i="2" s="1"/>
  <c r="FH226" i="2"/>
  <c r="FG226" i="2"/>
  <c r="FH223" i="2"/>
  <c r="FG223" i="2"/>
  <c r="FK222" i="2"/>
  <c r="FH222" i="2"/>
  <c r="FJ222" i="2" s="1"/>
  <c r="FG222" i="2"/>
  <c r="FH221" i="2"/>
  <c r="FJ221" i="2" s="1"/>
  <c r="FG221" i="2"/>
  <c r="FK221" i="2" s="1"/>
  <c r="FH220" i="2"/>
  <c r="FG220" i="2"/>
  <c r="FI220" i="2" s="1"/>
  <c r="FH219" i="2"/>
  <c r="FG219" i="2"/>
  <c r="FH216" i="2"/>
  <c r="FG216" i="2"/>
  <c r="FH215" i="2"/>
  <c r="FJ215" i="2" s="1"/>
  <c r="FG215" i="2"/>
  <c r="FK215" i="2" s="1"/>
  <c r="FH214" i="2"/>
  <c r="FJ214" i="2" s="1"/>
  <c r="FG214" i="2"/>
  <c r="FK214" i="2" s="1"/>
  <c r="FH213" i="2"/>
  <c r="FG213" i="2"/>
  <c r="FI213" i="2" s="1"/>
  <c r="FH212" i="2"/>
  <c r="FG212" i="2"/>
  <c r="LK26" i="3"/>
  <c r="LM26" i="3"/>
  <c r="LN26" i="3" s="1"/>
  <c r="FE27" i="4" l="1"/>
  <c r="FI27" i="6"/>
  <c r="EZ88" i="8" l="1"/>
  <c r="EY88" i="8"/>
  <c r="EZ87" i="8"/>
  <c r="FB87" i="8" s="1"/>
  <c r="EY87" i="8"/>
  <c r="FC87" i="8" s="1"/>
  <c r="EZ86" i="8"/>
  <c r="EY86" i="8"/>
  <c r="FA86" i="8" s="1"/>
  <c r="EZ82" i="8"/>
  <c r="EY82" i="8"/>
  <c r="EZ81" i="8"/>
  <c r="FB81" i="8" s="1"/>
  <c r="EY81" i="8"/>
  <c r="FC81" i="8" s="1"/>
  <c r="EZ80" i="8"/>
  <c r="FB80" i="8" s="1"/>
  <c r="EY80" i="8"/>
  <c r="FC80" i="8" s="1"/>
  <c r="EZ79" i="8"/>
  <c r="EY79" i="8"/>
  <c r="FA79" i="8" s="1"/>
  <c r="EZ75" i="8"/>
  <c r="EY75" i="8"/>
  <c r="FB74" i="8"/>
  <c r="EZ74" i="8"/>
  <c r="EY74" i="8"/>
  <c r="FC74" i="8" s="1"/>
  <c r="EZ73" i="8"/>
  <c r="EY73" i="8"/>
  <c r="FA73" i="8" s="1"/>
  <c r="EZ69" i="8"/>
  <c r="EY69" i="8"/>
  <c r="EZ68" i="8"/>
  <c r="FB68" i="8" s="1"/>
  <c r="EY68" i="8"/>
  <c r="FC68" i="8" s="1"/>
  <c r="FC67" i="8"/>
  <c r="FB67" i="8"/>
  <c r="EZ67" i="8"/>
  <c r="EY67" i="8"/>
  <c r="EZ66" i="8"/>
  <c r="EY66" i="8"/>
  <c r="FA66" i="8" s="1"/>
  <c r="EZ236" i="2"/>
  <c r="EY236" i="2"/>
  <c r="EZ235" i="2"/>
  <c r="FB235" i="2" s="1"/>
  <c r="EY235" i="2"/>
  <c r="FC235" i="2" s="1"/>
  <c r="EZ234" i="2"/>
  <c r="EY234" i="2"/>
  <c r="FA234" i="2" s="1"/>
  <c r="EZ233" i="2"/>
  <c r="EY233" i="2"/>
  <c r="EZ230" i="2"/>
  <c r="EY230" i="2"/>
  <c r="EZ229" i="2"/>
  <c r="FB229" i="2" s="1"/>
  <c r="EY229" i="2"/>
  <c r="FC229" i="2" s="1"/>
  <c r="FC228" i="2"/>
  <c r="FB228" i="2"/>
  <c r="EZ228" i="2"/>
  <c r="EY228" i="2"/>
  <c r="EZ227" i="2"/>
  <c r="EY227" i="2"/>
  <c r="FA227" i="2" s="1"/>
  <c r="EZ226" i="2"/>
  <c r="EY226" i="2"/>
  <c r="EZ223" i="2"/>
  <c r="EY223" i="2"/>
  <c r="EZ222" i="2"/>
  <c r="FB222" i="2" s="1"/>
  <c r="EY222" i="2"/>
  <c r="FC222" i="2" s="1"/>
  <c r="EZ221" i="2"/>
  <c r="FB221" i="2" s="1"/>
  <c r="EY221" i="2"/>
  <c r="FC221" i="2" s="1"/>
  <c r="EZ220" i="2"/>
  <c r="EY220" i="2"/>
  <c r="FA220" i="2" s="1"/>
  <c r="EZ219" i="2"/>
  <c r="EY219" i="2"/>
  <c r="EZ216" i="2"/>
  <c r="EY216" i="2"/>
  <c r="EZ215" i="2"/>
  <c r="FB215" i="2" s="1"/>
  <c r="EY215" i="2"/>
  <c r="FC215" i="2" s="1"/>
  <c r="EZ214" i="2"/>
  <c r="FB214" i="2" s="1"/>
  <c r="EY214" i="2"/>
  <c r="FC214" i="2" s="1"/>
  <c r="EZ213" i="2"/>
  <c r="EY213" i="2"/>
  <c r="FA213" i="2" s="1"/>
  <c r="EZ212" i="2"/>
  <c r="EY212" i="2"/>
  <c r="F3" i="14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" i="14"/>
  <c r="FE26" i="4" l="1"/>
  <c r="FI26" i="6"/>
  <c r="ES213" i="2" l="1"/>
  <c r="EQ213" i="2"/>
  <c r="ER88" i="8"/>
  <c r="EQ88" i="8"/>
  <c r="EU87" i="8"/>
  <c r="ET87" i="8"/>
  <c r="ER87" i="8"/>
  <c r="EQ87" i="8"/>
  <c r="ER86" i="8"/>
  <c r="EQ86" i="8"/>
  <c r="ES86" i="8" s="1"/>
  <c r="ER82" i="8"/>
  <c r="EQ82" i="8"/>
  <c r="ER81" i="8"/>
  <c r="ET81" i="8" s="1"/>
  <c r="EQ81" i="8"/>
  <c r="EU81" i="8" s="1"/>
  <c r="ER80" i="8"/>
  <c r="ET80" i="8" s="1"/>
  <c r="EQ80" i="8"/>
  <c r="EU80" i="8" s="1"/>
  <c r="ER79" i="8"/>
  <c r="EQ79" i="8"/>
  <c r="ES79" i="8" s="1"/>
  <c r="ER75" i="8"/>
  <c r="EQ75" i="8"/>
  <c r="ER74" i="8"/>
  <c r="ET74" i="8" s="1"/>
  <c r="EQ74" i="8"/>
  <c r="EU74" i="8" s="1"/>
  <c r="ER73" i="8"/>
  <c r="EQ73" i="8"/>
  <c r="ES73" i="8" s="1"/>
  <c r="ER69" i="8"/>
  <c r="EQ69" i="8"/>
  <c r="ER68" i="8"/>
  <c r="ET68" i="8" s="1"/>
  <c r="EQ68" i="8"/>
  <c r="EU68" i="8" s="1"/>
  <c r="ET67" i="8"/>
  <c r="ER67" i="8"/>
  <c r="EQ67" i="8"/>
  <c r="EU67" i="8" s="1"/>
  <c r="ER66" i="8"/>
  <c r="EQ66" i="8"/>
  <c r="ES66" i="8" s="1"/>
  <c r="ER236" i="2"/>
  <c r="EQ236" i="2"/>
  <c r="ET235" i="2"/>
  <c r="ER235" i="2"/>
  <c r="EQ235" i="2"/>
  <c r="EU235" i="2" s="1"/>
  <c r="ER234" i="2"/>
  <c r="EQ234" i="2"/>
  <c r="ES234" i="2" s="1"/>
  <c r="ER233" i="2"/>
  <c r="EQ233" i="2"/>
  <c r="ER230" i="2"/>
  <c r="EQ230" i="2"/>
  <c r="ER229" i="2"/>
  <c r="ET229" i="2" s="1"/>
  <c r="EQ229" i="2"/>
  <c r="EU229" i="2" s="1"/>
  <c r="ER228" i="2"/>
  <c r="ET228" i="2" s="1"/>
  <c r="EQ228" i="2"/>
  <c r="EU228" i="2" s="1"/>
  <c r="ER227" i="2"/>
  <c r="EQ227" i="2"/>
  <c r="ES227" i="2" s="1"/>
  <c r="ER226" i="2"/>
  <c r="EQ226" i="2"/>
  <c r="ER223" i="2"/>
  <c r="EQ223" i="2"/>
  <c r="ER222" i="2"/>
  <c r="ET222" i="2" s="1"/>
  <c r="EQ222" i="2"/>
  <c r="EU222" i="2" s="1"/>
  <c r="ET221" i="2"/>
  <c r="ER221" i="2"/>
  <c r="EQ221" i="2"/>
  <c r="EU221" i="2" s="1"/>
  <c r="ER220" i="2"/>
  <c r="EQ220" i="2"/>
  <c r="ES220" i="2" s="1"/>
  <c r="ER219" i="2"/>
  <c r="EQ219" i="2"/>
  <c r="ER216" i="2"/>
  <c r="EQ216" i="2"/>
  <c r="ER215" i="2"/>
  <c r="ET215" i="2" s="1"/>
  <c r="EQ215" i="2"/>
  <c r="EU215" i="2" s="1"/>
  <c r="EU214" i="2"/>
  <c r="ER214" i="2"/>
  <c r="ET214" i="2" s="1"/>
  <c r="EQ214" i="2"/>
  <c r="ER213" i="2"/>
  <c r="ER212" i="2"/>
  <c r="EQ212" i="2"/>
  <c r="LM25" i="3"/>
  <c r="LN25" i="3"/>
  <c r="LK25" i="3"/>
  <c r="FE25" i="4" l="1"/>
  <c r="FI25" i="6"/>
  <c r="EJ88" i="8" l="1"/>
  <c r="EI88" i="8"/>
  <c r="EL87" i="8"/>
  <c r="EJ87" i="8"/>
  <c r="EI87" i="8"/>
  <c r="EM87" i="8" s="1"/>
  <c r="EJ82" i="8"/>
  <c r="EI82" i="8"/>
  <c r="EJ81" i="8"/>
  <c r="EL81" i="8" s="1"/>
  <c r="EI81" i="8"/>
  <c r="EM81" i="8" s="1"/>
  <c r="EL80" i="8"/>
  <c r="EJ80" i="8"/>
  <c r="EI80" i="8"/>
  <c r="EM80" i="8" s="1"/>
  <c r="EJ75" i="8"/>
  <c r="EI75" i="8"/>
  <c r="EJ74" i="8"/>
  <c r="EL74" i="8" s="1"/>
  <c r="EI74" i="8"/>
  <c r="EM74" i="8" s="1"/>
  <c r="EJ69" i="8"/>
  <c r="EI69" i="8"/>
  <c r="EJ68" i="8"/>
  <c r="EL68" i="8" s="1"/>
  <c r="EI68" i="8"/>
  <c r="EM68" i="8" s="1"/>
  <c r="EJ67" i="8"/>
  <c r="EL67" i="8" s="1"/>
  <c r="EI67" i="8"/>
  <c r="EM67" i="8" s="1"/>
  <c r="EJ236" i="2"/>
  <c r="EI236" i="2"/>
  <c r="EM235" i="2"/>
  <c r="EJ235" i="2"/>
  <c r="EL235" i="2" s="1"/>
  <c r="EI235" i="2"/>
  <c r="EJ234" i="2"/>
  <c r="EI234" i="2"/>
  <c r="EK234" i="2" s="1"/>
  <c r="EJ233" i="2"/>
  <c r="EI233" i="2"/>
  <c r="EJ230" i="2"/>
  <c r="EI230" i="2"/>
  <c r="EJ229" i="2"/>
  <c r="EL229" i="2" s="1"/>
  <c r="EI229" i="2"/>
  <c r="EM229" i="2" s="1"/>
  <c r="EL228" i="2"/>
  <c r="EJ228" i="2"/>
  <c r="EI228" i="2"/>
  <c r="EM228" i="2" s="1"/>
  <c r="EJ227" i="2"/>
  <c r="EI227" i="2"/>
  <c r="EK227" i="2" s="1"/>
  <c r="EJ226" i="2"/>
  <c r="EI226" i="2"/>
  <c r="EJ223" i="2"/>
  <c r="EI223" i="2"/>
  <c r="EM222" i="2"/>
  <c r="EJ222" i="2"/>
  <c r="EL222" i="2" s="1"/>
  <c r="EI222" i="2"/>
  <c r="EJ221" i="2"/>
  <c r="EL221" i="2" s="1"/>
  <c r="EI221" i="2"/>
  <c r="EM221" i="2" s="1"/>
  <c r="EJ220" i="2"/>
  <c r="EI220" i="2"/>
  <c r="EK220" i="2" s="1"/>
  <c r="EJ219" i="2"/>
  <c r="EI219" i="2"/>
  <c r="EJ216" i="2"/>
  <c r="EI216" i="2"/>
  <c r="EJ215" i="2"/>
  <c r="EL215" i="2" s="1"/>
  <c r="EI215" i="2"/>
  <c r="EM215" i="2" s="1"/>
  <c r="EJ214" i="2"/>
  <c r="EL214" i="2" s="1"/>
  <c r="EI214" i="2"/>
  <c r="EM214" i="2" s="1"/>
  <c r="EK213" i="2"/>
  <c r="EJ213" i="2"/>
  <c r="EI213" i="2"/>
  <c r="EJ212" i="2"/>
  <c r="EI212" i="2"/>
  <c r="LM24" i="3"/>
  <c r="LN24" i="3"/>
  <c r="LK24" i="3"/>
  <c r="LK23" i="3"/>
  <c r="LM23" i="3"/>
  <c r="LN23" i="3"/>
  <c r="FE24" i="4" l="1"/>
  <c r="FI24" i="6"/>
  <c r="EB88" i="8" l="1"/>
  <c r="EA88" i="8"/>
  <c r="EB87" i="8"/>
  <c r="ED87" i="8" s="1"/>
  <c r="EA87" i="8"/>
  <c r="EE87" i="8" s="1"/>
  <c r="EB82" i="8"/>
  <c r="EA82" i="8"/>
  <c r="EB81" i="8"/>
  <c r="ED81" i="8" s="1"/>
  <c r="EA81" i="8"/>
  <c r="EE81" i="8" s="1"/>
  <c r="EB80" i="8"/>
  <c r="ED80" i="8" s="1"/>
  <c r="EA80" i="8"/>
  <c r="EE80" i="8" s="1"/>
  <c r="EB75" i="8"/>
  <c r="EA75" i="8"/>
  <c r="EB74" i="8"/>
  <c r="ED74" i="8" s="1"/>
  <c r="EA74" i="8"/>
  <c r="EE74" i="8" s="1"/>
  <c r="EB69" i="8"/>
  <c r="EA69" i="8"/>
  <c r="EB68" i="8"/>
  <c r="ED68" i="8" s="1"/>
  <c r="EA68" i="8"/>
  <c r="EE68" i="8" s="1"/>
  <c r="EE67" i="8"/>
  <c r="EB67" i="8"/>
  <c r="ED67" i="8" s="1"/>
  <c r="EA67" i="8"/>
  <c r="DT235" i="2"/>
  <c r="LN22" i="3"/>
  <c r="LN21" i="3"/>
  <c r="LM22" i="3"/>
  <c r="LM21" i="3"/>
  <c r="LK22" i="3"/>
  <c r="LK21" i="3"/>
  <c r="FE23" i="4" l="1"/>
  <c r="FI23" i="6"/>
  <c r="EB236" i="2"/>
  <c r="EA236" i="2"/>
  <c r="EB235" i="2"/>
  <c r="ED235" i="2" s="1"/>
  <c r="EA235" i="2"/>
  <c r="EE235" i="2" s="1"/>
  <c r="EB233" i="2"/>
  <c r="EA233" i="2"/>
  <c r="EB230" i="2"/>
  <c r="EA230" i="2"/>
  <c r="EB229" i="2"/>
  <c r="ED229" i="2" s="1"/>
  <c r="EA229" i="2"/>
  <c r="EE229" i="2" s="1"/>
  <c r="EB228" i="2"/>
  <c r="ED228" i="2" s="1"/>
  <c r="EA228" i="2"/>
  <c r="EE228" i="2" s="1"/>
  <c r="EB226" i="2"/>
  <c r="EA226" i="2"/>
  <c r="EB223" i="2"/>
  <c r="EA223" i="2"/>
  <c r="ED222" i="2"/>
  <c r="EB222" i="2"/>
  <c r="EA222" i="2"/>
  <c r="EE222" i="2" s="1"/>
  <c r="EB221" i="2"/>
  <c r="ED221" i="2" s="1"/>
  <c r="EA221" i="2"/>
  <c r="EE221" i="2" s="1"/>
  <c r="EB219" i="2"/>
  <c r="EA219" i="2"/>
  <c r="EB216" i="2"/>
  <c r="EA216" i="2"/>
  <c r="EB215" i="2"/>
  <c r="ED215" i="2" s="1"/>
  <c r="EA215" i="2"/>
  <c r="EE215" i="2" s="1"/>
  <c r="EB214" i="2"/>
  <c r="ED214" i="2" s="1"/>
  <c r="EA214" i="2"/>
  <c r="EE214" i="2" s="1"/>
  <c r="EB212" i="2"/>
  <c r="EA212" i="2"/>
  <c r="DT88" i="8" l="1"/>
  <c r="DS88" i="8"/>
  <c r="DW87" i="8"/>
  <c r="DV87" i="8"/>
  <c r="DT87" i="8"/>
  <c r="DS87" i="8"/>
  <c r="DT82" i="8"/>
  <c r="DS82" i="8"/>
  <c r="DT81" i="8"/>
  <c r="DV81" i="8" s="1"/>
  <c r="DS81" i="8"/>
  <c r="DW81" i="8" s="1"/>
  <c r="DV80" i="8"/>
  <c r="DT80" i="8"/>
  <c r="DS80" i="8"/>
  <c r="DW80" i="8" s="1"/>
  <c r="DT75" i="8"/>
  <c r="DS75" i="8"/>
  <c r="DT74" i="8"/>
  <c r="DV74" i="8" s="1"/>
  <c r="DS74" i="8"/>
  <c r="DW74" i="8" s="1"/>
  <c r="DT69" i="8"/>
  <c r="DS69" i="8"/>
  <c r="DT68" i="8"/>
  <c r="DV68" i="8" s="1"/>
  <c r="DS68" i="8"/>
  <c r="DW68" i="8" s="1"/>
  <c r="DT67" i="8"/>
  <c r="DV67" i="8" s="1"/>
  <c r="DS67" i="8"/>
  <c r="DW67" i="8" s="1"/>
  <c r="DT236" i="2"/>
  <c r="DS236" i="2"/>
  <c r="DV235" i="2"/>
  <c r="DS235" i="2"/>
  <c r="DW235" i="2" s="1"/>
  <c r="DT233" i="2"/>
  <c r="DS233" i="2"/>
  <c r="DT230" i="2"/>
  <c r="DS230" i="2"/>
  <c r="DT229" i="2"/>
  <c r="DV229" i="2" s="1"/>
  <c r="DS229" i="2"/>
  <c r="DW229" i="2" s="1"/>
  <c r="DV228" i="2"/>
  <c r="DT228" i="2"/>
  <c r="DS228" i="2"/>
  <c r="DW228" i="2" s="1"/>
  <c r="DT226" i="2"/>
  <c r="DS226" i="2"/>
  <c r="DT223" i="2"/>
  <c r="DS223" i="2"/>
  <c r="DV222" i="2"/>
  <c r="DT222" i="2"/>
  <c r="DS222" i="2"/>
  <c r="DW222" i="2" s="1"/>
  <c r="DV221" i="2"/>
  <c r="DT221" i="2"/>
  <c r="DS221" i="2"/>
  <c r="DW221" i="2" s="1"/>
  <c r="DT219" i="2"/>
  <c r="DS219" i="2"/>
  <c r="DT216" i="2"/>
  <c r="DS216" i="2"/>
  <c r="DT215" i="2"/>
  <c r="DV215" i="2" s="1"/>
  <c r="DS215" i="2"/>
  <c r="DW215" i="2" s="1"/>
  <c r="DT214" i="2"/>
  <c r="DV214" i="2" s="1"/>
  <c r="DS214" i="2"/>
  <c r="DW214" i="2" s="1"/>
  <c r="DT212" i="2"/>
  <c r="DS212" i="2"/>
  <c r="FE22" i="4" l="1"/>
  <c r="FI22" i="6"/>
  <c r="G5" i="14" l="1"/>
  <c r="G6" i="14"/>
  <c r="G3" i="14"/>
  <c r="G4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2" i="14"/>
  <c r="DL88" i="8" l="1"/>
  <c r="DK88" i="8"/>
  <c r="DN87" i="8"/>
  <c r="DL87" i="8"/>
  <c r="DK87" i="8"/>
  <c r="DO87" i="8" s="1"/>
  <c r="DL82" i="8"/>
  <c r="DK82" i="8"/>
  <c r="DO81" i="8"/>
  <c r="DN81" i="8"/>
  <c r="DL81" i="8"/>
  <c r="DK81" i="8"/>
  <c r="DL80" i="8"/>
  <c r="DN80" i="8" s="1"/>
  <c r="DK80" i="8"/>
  <c r="DO80" i="8" s="1"/>
  <c r="DL75" i="8"/>
  <c r="DK75" i="8"/>
  <c r="DN74" i="8"/>
  <c r="DL74" i="8"/>
  <c r="DK74" i="8"/>
  <c r="DO74" i="8" s="1"/>
  <c r="DL69" i="8"/>
  <c r="DK69" i="8"/>
  <c r="DL68" i="8"/>
  <c r="DN68" i="8" s="1"/>
  <c r="DK68" i="8"/>
  <c r="DO68" i="8" s="1"/>
  <c r="DL67" i="8"/>
  <c r="DN67" i="8" s="1"/>
  <c r="DK67" i="8"/>
  <c r="DO67" i="8" s="1"/>
  <c r="DL236" i="2"/>
  <c r="DK236" i="2"/>
  <c r="DO235" i="2"/>
  <c r="DL235" i="2"/>
  <c r="DN235" i="2" s="1"/>
  <c r="DK235" i="2"/>
  <c r="DL233" i="2"/>
  <c r="DK233" i="2"/>
  <c r="DL230" i="2"/>
  <c r="DK230" i="2"/>
  <c r="DL229" i="2"/>
  <c r="DN229" i="2" s="1"/>
  <c r="DK229" i="2"/>
  <c r="DO229" i="2" s="1"/>
  <c r="DL228" i="2"/>
  <c r="DN228" i="2" s="1"/>
  <c r="DK228" i="2"/>
  <c r="DO228" i="2" s="1"/>
  <c r="DL226" i="2"/>
  <c r="DK226" i="2"/>
  <c r="DL223" i="2"/>
  <c r="DK223" i="2"/>
  <c r="DL222" i="2"/>
  <c r="DN222" i="2" s="1"/>
  <c r="DK222" i="2"/>
  <c r="DO222" i="2" s="1"/>
  <c r="DN221" i="2"/>
  <c r="DL221" i="2"/>
  <c r="DK221" i="2"/>
  <c r="DO221" i="2" s="1"/>
  <c r="DL219" i="2"/>
  <c r="DK219" i="2"/>
  <c r="DL216" i="2"/>
  <c r="DK216" i="2"/>
  <c r="DO215" i="2"/>
  <c r="DL215" i="2"/>
  <c r="DN215" i="2" s="1"/>
  <c r="DK215" i="2"/>
  <c r="DL214" i="2"/>
  <c r="DN214" i="2" s="1"/>
  <c r="DK214" i="2"/>
  <c r="DO214" i="2" s="1"/>
  <c r="DL212" i="2"/>
  <c r="DK212" i="2"/>
  <c r="LK20" i="3"/>
  <c r="LM20" i="3"/>
  <c r="LN20" i="3"/>
  <c r="FE21" i="4" l="1"/>
  <c r="FI21" i="6"/>
  <c r="DD88" i="8" l="1"/>
  <c r="DC88" i="8"/>
  <c r="DD87" i="8"/>
  <c r="DF87" i="8" s="1"/>
  <c r="DC87" i="8"/>
  <c r="DG87" i="8" s="1"/>
  <c r="DD82" i="8"/>
  <c r="DC82" i="8"/>
  <c r="DF81" i="8"/>
  <c r="DD81" i="8"/>
  <c r="DC81" i="8"/>
  <c r="DG81" i="8" s="1"/>
  <c r="DD80" i="8"/>
  <c r="DF80" i="8" s="1"/>
  <c r="DC80" i="8"/>
  <c r="DG80" i="8" s="1"/>
  <c r="DD75" i="8"/>
  <c r="DC75" i="8"/>
  <c r="DD74" i="8"/>
  <c r="DF74" i="8" s="1"/>
  <c r="DC74" i="8"/>
  <c r="DG74" i="8" s="1"/>
  <c r="DD69" i="8"/>
  <c r="DC69" i="8"/>
  <c r="DD68" i="8"/>
  <c r="DF68" i="8" s="1"/>
  <c r="DC68" i="8"/>
  <c r="DG68" i="8" s="1"/>
  <c r="DD67" i="8"/>
  <c r="DF67" i="8" s="1"/>
  <c r="DC67" i="8"/>
  <c r="DG67" i="8" s="1"/>
  <c r="DD236" i="2"/>
  <c r="DC236" i="2"/>
  <c r="DD235" i="2"/>
  <c r="DF235" i="2" s="1"/>
  <c r="DC235" i="2"/>
  <c r="DG235" i="2" s="1"/>
  <c r="DD233" i="2"/>
  <c r="DC233" i="2"/>
  <c r="DD230" i="2"/>
  <c r="DC230" i="2"/>
  <c r="DD229" i="2"/>
  <c r="DF229" i="2" s="1"/>
  <c r="DC229" i="2"/>
  <c r="DG229" i="2" s="1"/>
  <c r="DD228" i="2"/>
  <c r="DF228" i="2" s="1"/>
  <c r="DC228" i="2"/>
  <c r="DG228" i="2" s="1"/>
  <c r="DD226" i="2"/>
  <c r="DC226" i="2"/>
  <c r="DD223" i="2"/>
  <c r="DC223" i="2"/>
  <c r="DD222" i="2"/>
  <c r="DF222" i="2" s="1"/>
  <c r="DC222" i="2"/>
  <c r="DG222" i="2" s="1"/>
  <c r="DF221" i="2"/>
  <c r="DD221" i="2"/>
  <c r="DC221" i="2"/>
  <c r="DG221" i="2" s="1"/>
  <c r="DD219" i="2"/>
  <c r="DC219" i="2"/>
  <c r="DD216" i="2"/>
  <c r="DC216" i="2"/>
  <c r="DD215" i="2"/>
  <c r="DF215" i="2" s="1"/>
  <c r="DC215" i="2"/>
  <c r="DG215" i="2" s="1"/>
  <c r="DD214" i="2"/>
  <c r="DF214" i="2" s="1"/>
  <c r="DC214" i="2"/>
  <c r="DG214" i="2" s="1"/>
  <c r="DD212" i="2"/>
  <c r="DC212" i="2"/>
  <c r="LK19" i="3" l="1"/>
  <c r="LM19" i="3"/>
  <c r="LN19" i="3" s="1"/>
  <c r="FE20" i="4" l="1"/>
  <c r="FI20" i="6"/>
  <c r="CV88" i="8" l="1"/>
  <c r="CU88" i="8"/>
  <c r="CV87" i="8"/>
  <c r="CX87" i="8" s="1"/>
  <c r="CU87" i="8"/>
  <c r="CY87" i="8" s="1"/>
  <c r="CV82" i="8"/>
  <c r="CU82" i="8"/>
  <c r="CV81" i="8"/>
  <c r="CX81" i="8" s="1"/>
  <c r="CU81" i="8"/>
  <c r="CY81" i="8" s="1"/>
  <c r="CV80" i="8"/>
  <c r="CX80" i="8" s="1"/>
  <c r="CU80" i="8"/>
  <c r="CY80" i="8" s="1"/>
  <c r="CV75" i="8"/>
  <c r="CU75" i="8"/>
  <c r="CV74" i="8"/>
  <c r="CX74" i="8" s="1"/>
  <c r="CU74" i="8"/>
  <c r="CY74" i="8" s="1"/>
  <c r="CV69" i="8"/>
  <c r="CU69" i="8"/>
  <c r="CV68" i="8"/>
  <c r="CX68" i="8" s="1"/>
  <c r="CU68" i="8"/>
  <c r="CY68" i="8" s="1"/>
  <c r="CY67" i="8"/>
  <c r="CX67" i="8"/>
  <c r="CV67" i="8"/>
  <c r="CU67" i="8"/>
  <c r="CV236" i="2"/>
  <c r="CU236" i="2"/>
  <c r="CV235" i="2"/>
  <c r="CX235" i="2" s="1"/>
  <c r="CU235" i="2"/>
  <c r="CY235" i="2" s="1"/>
  <c r="CV233" i="2"/>
  <c r="CU233" i="2"/>
  <c r="CV230" i="2"/>
  <c r="CU230" i="2"/>
  <c r="CV229" i="2"/>
  <c r="CX229" i="2" s="1"/>
  <c r="CU229" i="2"/>
  <c r="CY229" i="2" s="1"/>
  <c r="CV228" i="2"/>
  <c r="CX228" i="2" s="1"/>
  <c r="CU228" i="2"/>
  <c r="CY228" i="2" s="1"/>
  <c r="CV226" i="2"/>
  <c r="CU226" i="2"/>
  <c r="CV223" i="2"/>
  <c r="CU223" i="2"/>
  <c r="CV222" i="2"/>
  <c r="CX222" i="2" s="1"/>
  <c r="CU222" i="2"/>
  <c r="CY222" i="2" s="1"/>
  <c r="CV221" i="2"/>
  <c r="CX221" i="2" s="1"/>
  <c r="CU221" i="2"/>
  <c r="CY221" i="2" s="1"/>
  <c r="CV219" i="2"/>
  <c r="CU219" i="2"/>
  <c r="CV216" i="2"/>
  <c r="CU216" i="2"/>
  <c r="CV215" i="2"/>
  <c r="CX215" i="2" s="1"/>
  <c r="CU215" i="2"/>
  <c r="CY215" i="2" s="1"/>
  <c r="CV214" i="2"/>
  <c r="CX214" i="2" s="1"/>
  <c r="CU214" i="2"/>
  <c r="CY214" i="2" s="1"/>
  <c r="CV212" i="2"/>
  <c r="CU212" i="2"/>
  <c r="LM18" i="3"/>
  <c r="LN18" i="3" s="1"/>
  <c r="LK18" i="3"/>
  <c r="FE19" i="4" l="1"/>
  <c r="FI19" i="6"/>
  <c r="CN88" i="8" l="1"/>
  <c r="CM88" i="8"/>
  <c r="CP87" i="8"/>
  <c r="CN87" i="8"/>
  <c r="CM87" i="8"/>
  <c r="CQ87" i="8" s="1"/>
  <c r="CN82" i="8"/>
  <c r="CM82" i="8"/>
  <c r="CN81" i="8"/>
  <c r="CP81" i="8" s="1"/>
  <c r="CM81" i="8"/>
  <c r="CQ81" i="8" s="1"/>
  <c r="CN80" i="8"/>
  <c r="CP80" i="8" s="1"/>
  <c r="CM80" i="8"/>
  <c r="CQ80" i="8" s="1"/>
  <c r="CN75" i="8"/>
  <c r="CM75" i="8"/>
  <c r="CP74" i="8"/>
  <c r="CN74" i="8"/>
  <c r="CM74" i="8"/>
  <c r="CQ74" i="8" s="1"/>
  <c r="CN69" i="8"/>
  <c r="CM69" i="8"/>
  <c r="CN68" i="8"/>
  <c r="CP68" i="8" s="1"/>
  <c r="CM68" i="8"/>
  <c r="CQ68" i="8" s="1"/>
  <c r="CN67" i="8"/>
  <c r="CP67" i="8" s="1"/>
  <c r="CM67" i="8"/>
  <c r="CQ67" i="8" s="1"/>
  <c r="CN236" i="2"/>
  <c r="CM236" i="2"/>
  <c r="CN235" i="2"/>
  <c r="CP235" i="2" s="1"/>
  <c r="CM235" i="2"/>
  <c r="CQ235" i="2" s="1"/>
  <c r="CN233" i="2"/>
  <c r="CM233" i="2"/>
  <c r="CN230" i="2"/>
  <c r="CM230" i="2"/>
  <c r="CN229" i="2"/>
  <c r="CP229" i="2" s="1"/>
  <c r="CM229" i="2"/>
  <c r="CQ229" i="2" s="1"/>
  <c r="CN228" i="2"/>
  <c r="CP228" i="2" s="1"/>
  <c r="CM228" i="2"/>
  <c r="CQ228" i="2" s="1"/>
  <c r="CN226" i="2"/>
  <c r="CM226" i="2"/>
  <c r="CN223" i="2"/>
  <c r="CM223" i="2"/>
  <c r="CN222" i="2"/>
  <c r="CP222" i="2" s="1"/>
  <c r="CM222" i="2"/>
  <c r="CQ222" i="2" s="1"/>
  <c r="CN221" i="2"/>
  <c r="CP221" i="2" s="1"/>
  <c r="CM221" i="2"/>
  <c r="CQ221" i="2" s="1"/>
  <c r="CN219" i="2"/>
  <c r="CM219" i="2"/>
  <c r="CN216" i="2"/>
  <c r="CM216" i="2"/>
  <c r="CN215" i="2"/>
  <c r="CP215" i="2" s="1"/>
  <c r="CM215" i="2"/>
  <c r="CQ215" i="2" s="1"/>
  <c r="CN214" i="2"/>
  <c r="CP214" i="2" s="1"/>
  <c r="CM214" i="2"/>
  <c r="CQ214" i="2" s="1"/>
  <c r="CN212" i="2"/>
  <c r="CM212" i="2"/>
  <c r="LK17" i="3"/>
  <c r="LM17" i="3"/>
  <c r="LN17" i="3"/>
  <c r="FE18" i="4" l="1"/>
  <c r="FI18" i="6"/>
  <c r="CF88" i="8" l="1"/>
  <c r="CE88" i="8"/>
  <c r="CF87" i="8"/>
  <c r="CH87" i="8" s="1"/>
  <c r="CE87" i="8"/>
  <c r="CI87" i="8" s="1"/>
  <c r="CF82" i="8"/>
  <c r="CE82" i="8"/>
  <c r="CF81" i="8"/>
  <c r="CH81" i="8" s="1"/>
  <c r="CE81" i="8"/>
  <c r="CI81" i="8" s="1"/>
  <c r="CF80" i="8"/>
  <c r="CH80" i="8" s="1"/>
  <c r="CE80" i="8"/>
  <c r="CI80" i="8" s="1"/>
  <c r="CF75" i="8"/>
  <c r="CE75" i="8"/>
  <c r="CF74" i="8"/>
  <c r="CH74" i="8" s="1"/>
  <c r="CE74" i="8"/>
  <c r="CI74" i="8" s="1"/>
  <c r="CF69" i="8"/>
  <c r="CE69" i="8"/>
  <c r="CI68" i="8"/>
  <c r="CF68" i="8"/>
  <c r="CH68" i="8" s="1"/>
  <c r="CE68" i="8"/>
  <c r="CH67" i="8"/>
  <c r="CF67" i="8"/>
  <c r="CE67" i="8"/>
  <c r="CI67" i="8" s="1"/>
  <c r="CF236" i="2"/>
  <c r="CE236" i="2"/>
  <c r="CF235" i="2"/>
  <c r="CH235" i="2" s="1"/>
  <c r="CE235" i="2"/>
  <c r="CI235" i="2" s="1"/>
  <c r="CF233" i="2"/>
  <c r="CE233" i="2"/>
  <c r="CF230" i="2"/>
  <c r="CE230" i="2"/>
  <c r="CH229" i="2"/>
  <c r="CF229" i="2"/>
  <c r="CE229" i="2"/>
  <c r="CI229" i="2" s="1"/>
  <c r="CF228" i="2"/>
  <c r="CH228" i="2" s="1"/>
  <c r="CE228" i="2"/>
  <c r="CI228" i="2" s="1"/>
  <c r="CF226" i="2"/>
  <c r="CE226" i="2"/>
  <c r="CF223" i="2"/>
  <c r="CE223" i="2"/>
  <c r="CF222" i="2"/>
  <c r="CH222" i="2" s="1"/>
  <c r="CE222" i="2"/>
  <c r="CI222" i="2" s="1"/>
  <c r="CF221" i="2"/>
  <c r="CH221" i="2" s="1"/>
  <c r="CE221" i="2"/>
  <c r="CI221" i="2" s="1"/>
  <c r="CF219" i="2"/>
  <c r="CE219" i="2"/>
  <c r="CF216" i="2"/>
  <c r="CE216" i="2"/>
  <c r="CH215" i="2"/>
  <c r="CF215" i="2"/>
  <c r="CE215" i="2"/>
  <c r="CI215" i="2" s="1"/>
  <c r="CF214" i="2"/>
  <c r="CH214" i="2" s="1"/>
  <c r="CE214" i="2"/>
  <c r="CI214" i="2" s="1"/>
  <c r="CF212" i="2"/>
  <c r="CE212" i="2"/>
  <c r="LK16" i="3"/>
  <c r="LM16" i="3"/>
  <c r="LN16" i="3"/>
  <c r="FE17" i="4" l="1"/>
  <c r="FI17" i="6"/>
  <c r="BX88" i="8" l="1"/>
  <c r="BW88" i="8"/>
  <c r="BX87" i="8"/>
  <c r="BZ87" i="8" s="1"/>
  <c r="BW87" i="8"/>
  <c r="CA87" i="8" s="1"/>
  <c r="BX82" i="8"/>
  <c r="BW82" i="8"/>
  <c r="BX81" i="8"/>
  <c r="BZ81" i="8" s="1"/>
  <c r="BW81" i="8"/>
  <c r="CA81" i="8" s="1"/>
  <c r="BZ80" i="8"/>
  <c r="BX80" i="8"/>
  <c r="BW80" i="8"/>
  <c r="CA80" i="8" s="1"/>
  <c r="BX75" i="8"/>
  <c r="BW75" i="8"/>
  <c r="BZ74" i="8"/>
  <c r="BX74" i="8"/>
  <c r="BW74" i="8"/>
  <c r="CA74" i="8" s="1"/>
  <c r="BX69" i="8"/>
  <c r="BW69" i="8"/>
  <c r="BX68" i="8"/>
  <c r="BZ68" i="8" s="1"/>
  <c r="BW68" i="8"/>
  <c r="CA68" i="8" s="1"/>
  <c r="BX67" i="8"/>
  <c r="BZ67" i="8" s="1"/>
  <c r="BW67" i="8"/>
  <c r="CA67" i="8" s="1"/>
  <c r="BX236" i="2"/>
  <c r="BW236" i="2"/>
  <c r="BX235" i="2"/>
  <c r="BZ235" i="2" s="1"/>
  <c r="BW235" i="2"/>
  <c r="CA235" i="2" s="1"/>
  <c r="BX233" i="2"/>
  <c r="BW233" i="2"/>
  <c r="BX230" i="2"/>
  <c r="BW230" i="2"/>
  <c r="BX229" i="2"/>
  <c r="BZ229" i="2" s="1"/>
  <c r="BW229" i="2"/>
  <c r="CA229" i="2" s="1"/>
  <c r="BX228" i="2"/>
  <c r="BZ228" i="2" s="1"/>
  <c r="BW228" i="2"/>
  <c r="CA228" i="2" s="1"/>
  <c r="BX226" i="2"/>
  <c r="BW226" i="2"/>
  <c r="BX223" i="2"/>
  <c r="BW223" i="2"/>
  <c r="BX222" i="2"/>
  <c r="BZ222" i="2" s="1"/>
  <c r="BW222" i="2"/>
  <c r="CA222" i="2" s="1"/>
  <c r="BX221" i="2"/>
  <c r="BZ221" i="2" s="1"/>
  <c r="BW221" i="2"/>
  <c r="CA221" i="2" s="1"/>
  <c r="BX219" i="2"/>
  <c r="BW219" i="2"/>
  <c r="BX216" i="2"/>
  <c r="BW216" i="2"/>
  <c r="BX215" i="2"/>
  <c r="BZ215" i="2" s="1"/>
  <c r="BW215" i="2"/>
  <c r="CA215" i="2" s="1"/>
  <c r="BX214" i="2"/>
  <c r="BZ214" i="2" s="1"/>
  <c r="BW214" i="2"/>
  <c r="CA214" i="2" s="1"/>
  <c r="BX212" i="2"/>
  <c r="BW212" i="2"/>
  <c r="FE16" i="4" l="1"/>
  <c r="FI16" i="6"/>
  <c r="BP88" i="8" l="1"/>
  <c r="BO88" i="8"/>
  <c r="BP87" i="8"/>
  <c r="BR87" i="8" s="1"/>
  <c r="BO87" i="8"/>
  <c r="BS87" i="8" s="1"/>
  <c r="BP82" i="8"/>
  <c r="BO82" i="8"/>
  <c r="BP81" i="8"/>
  <c r="BR81" i="8" s="1"/>
  <c r="BO81" i="8"/>
  <c r="BS81" i="8" s="1"/>
  <c r="BP80" i="8"/>
  <c r="BR80" i="8" s="1"/>
  <c r="BO80" i="8"/>
  <c r="BS80" i="8" s="1"/>
  <c r="BP75" i="8"/>
  <c r="BO75" i="8"/>
  <c r="BP74" i="8"/>
  <c r="BR74" i="8" s="1"/>
  <c r="BO74" i="8"/>
  <c r="BS74" i="8" s="1"/>
  <c r="BP69" i="8"/>
  <c r="BO69" i="8"/>
  <c r="BP68" i="8"/>
  <c r="BR68" i="8" s="1"/>
  <c r="BO68" i="8"/>
  <c r="BS68" i="8" s="1"/>
  <c r="BP67" i="8"/>
  <c r="BR67" i="8" s="1"/>
  <c r="BO67" i="8"/>
  <c r="BS67" i="8" s="1"/>
  <c r="BP236" i="2"/>
  <c r="BO236" i="2"/>
  <c r="BP235" i="2"/>
  <c r="BR235" i="2" s="1"/>
  <c r="BO235" i="2"/>
  <c r="BS235" i="2" s="1"/>
  <c r="BP233" i="2"/>
  <c r="BO233" i="2"/>
  <c r="BP230" i="2"/>
  <c r="BO230" i="2"/>
  <c r="BP229" i="2"/>
  <c r="BR229" i="2" s="1"/>
  <c r="BO229" i="2"/>
  <c r="BS229" i="2" s="1"/>
  <c r="BP228" i="2"/>
  <c r="BR228" i="2" s="1"/>
  <c r="BO228" i="2"/>
  <c r="BS228" i="2" s="1"/>
  <c r="BP226" i="2"/>
  <c r="BO226" i="2"/>
  <c r="BP223" i="2"/>
  <c r="BO223" i="2"/>
  <c r="BP222" i="2"/>
  <c r="BR222" i="2" s="1"/>
  <c r="BO222" i="2"/>
  <c r="BS222" i="2" s="1"/>
  <c r="BP221" i="2"/>
  <c r="BR221" i="2" s="1"/>
  <c r="BO221" i="2"/>
  <c r="BS221" i="2" s="1"/>
  <c r="BP219" i="2"/>
  <c r="BO219" i="2"/>
  <c r="BP216" i="2"/>
  <c r="BO216" i="2"/>
  <c r="BP215" i="2"/>
  <c r="BR215" i="2" s="1"/>
  <c r="BO215" i="2"/>
  <c r="BS215" i="2" s="1"/>
  <c r="BP214" i="2"/>
  <c r="BR214" i="2" s="1"/>
  <c r="BO214" i="2"/>
  <c r="BS214" i="2" s="1"/>
  <c r="BP212" i="2"/>
  <c r="BO212" i="2"/>
  <c r="LM15" i="3"/>
  <c r="LN15" i="3" s="1"/>
  <c r="LK15" i="3"/>
  <c r="LK14" i="3"/>
  <c r="LM14" i="3"/>
  <c r="LN14" i="3"/>
  <c r="FE15" i="4" l="1"/>
  <c r="FI15" i="6"/>
  <c r="BH88" i="8" l="1"/>
  <c r="BG88" i="8"/>
  <c r="BH87" i="8"/>
  <c r="BJ87" i="8" s="1"/>
  <c r="BG87" i="8"/>
  <c r="BK87" i="8" s="1"/>
  <c r="BH82" i="8"/>
  <c r="BG82" i="8"/>
  <c r="BH81" i="8"/>
  <c r="BJ81" i="8" s="1"/>
  <c r="BG81" i="8"/>
  <c r="BK81" i="8" s="1"/>
  <c r="BH80" i="8"/>
  <c r="BJ80" i="8" s="1"/>
  <c r="BG80" i="8"/>
  <c r="BK80" i="8" s="1"/>
  <c r="BH75" i="8"/>
  <c r="BG75" i="8"/>
  <c r="BH74" i="8"/>
  <c r="BJ74" i="8" s="1"/>
  <c r="BG74" i="8"/>
  <c r="BK74" i="8" s="1"/>
  <c r="BH69" i="8"/>
  <c r="BG69" i="8"/>
  <c r="BH68" i="8"/>
  <c r="BJ68" i="8" s="1"/>
  <c r="BG68" i="8"/>
  <c r="BK68" i="8" s="1"/>
  <c r="BK67" i="8"/>
  <c r="BJ67" i="8"/>
  <c r="BH67" i="8"/>
  <c r="BG67" i="8"/>
  <c r="BH236" i="2"/>
  <c r="BG236" i="2"/>
  <c r="BH235" i="2"/>
  <c r="BJ235" i="2" s="1"/>
  <c r="BG235" i="2"/>
  <c r="BK235" i="2" s="1"/>
  <c r="BH233" i="2"/>
  <c r="BG233" i="2"/>
  <c r="BH230" i="2"/>
  <c r="BG230" i="2"/>
  <c r="BH229" i="2"/>
  <c r="BJ229" i="2" s="1"/>
  <c r="BG229" i="2"/>
  <c r="BK229" i="2" s="1"/>
  <c r="BH228" i="2"/>
  <c r="BJ228" i="2" s="1"/>
  <c r="BG228" i="2"/>
  <c r="BK228" i="2" s="1"/>
  <c r="BH226" i="2"/>
  <c r="BG226" i="2"/>
  <c r="BH223" i="2"/>
  <c r="BG223" i="2"/>
  <c r="BH222" i="2"/>
  <c r="BJ222" i="2" s="1"/>
  <c r="BG222" i="2"/>
  <c r="BK222" i="2" s="1"/>
  <c r="BH221" i="2"/>
  <c r="BJ221" i="2" s="1"/>
  <c r="BG221" i="2"/>
  <c r="BK221" i="2" s="1"/>
  <c r="BH219" i="2"/>
  <c r="BG219" i="2"/>
  <c r="BH216" i="2"/>
  <c r="BG216" i="2"/>
  <c r="BH215" i="2"/>
  <c r="BJ215" i="2" s="1"/>
  <c r="BG215" i="2"/>
  <c r="BK215" i="2" s="1"/>
  <c r="BH214" i="2"/>
  <c r="BJ214" i="2" s="1"/>
  <c r="BG214" i="2"/>
  <c r="BK214" i="2" s="1"/>
  <c r="BH212" i="2"/>
  <c r="BG212" i="2"/>
  <c r="LK13" i="3"/>
  <c r="LM13" i="3"/>
  <c r="LN13" i="3" s="1"/>
  <c r="FE14" i="4" l="1"/>
  <c r="FI14" i="6"/>
  <c r="AY221" i="2" l="1"/>
  <c r="AZ221" i="2"/>
  <c r="BB221" i="2"/>
  <c r="BC221" i="2"/>
  <c r="AY222" i="2"/>
  <c r="AZ222" i="2"/>
  <c r="BB222" i="2"/>
  <c r="BC222" i="2"/>
  <c r="AY223" i="2"/>
  <c r="AZ223" i="2"/>
  <c r="LK12" i="3"/>
  <c r="LM12" i="3"/>
  <c r="LN12" i="3"/>
  <c r="FE13" i="4" l="1"/>
  <c r="FI13" i="6"/>
  <c r="PC58" i="8" l="1"/>
  <c r="PC59" i="8"/>
  <c r="PC51" i="8"/>
  <c r="PC52" i="8"/>
  <c r="PC53" i="8"/>
  <c r="NP58" i="8"/>
  <c r="NP59" i="8"/>
  <c r="LN11" i="3"/>
  <c r="LM11" i="3"/>
  <c r="LK11" i="3"/>
  <c r="FE12" i="4" l="1"/>
  <c r="FI12" i="6"/>
  <c r="AI221" i="2" l="1"/>
  <c r="AM221" i="2" s="1"/>
  <c r="AJ221" i="2"/>
  <c r="AL221" i="2" s="1"/>
  <c r="AI222" i="2"/>
  <c r="AM222" i="2" s="1"/>
  <c r="AJ222" i="2"/>
  <c r="AL222" i="2" s="1"/>
  <c r="AI223" i="2"/>
  <c r="AJ223" i="2"/>
  <c r="LN10" i="3"/>
  <c r="LM10" i="3"/>
  <c r="LK10" i="3"/>
  <c r="FI11" i="6" l="1"/>
  <c r="FE11" i="4"/>
  <c r="FE10" i="4" l="1"/>
  <c r="FI10" i="6"/>
  <c r="ER58" i="8" l="1"/>
  <c r="ER59" i="8"/>
  <c r="T10" i="9"/>
  <c r="FC9" i="4"/>
  <c r="FC10" i="4"/>
  <c r="FC11" i="4"/>
  <c r="FC12" i="4"/>
  <c r="FC13" i="4"/>
  <c r="FC14" i="4"/>
  <c r="FC15" i="4"/>
  <c r="FC16" i="4"/>
  <c r="FC17" i="4"/>
  <c r="FC18" i="4"/>
  <c r="FC19" i="4"/>
  <c r="FC20" i="4"/>
  <c r="FC21" i="4"/>
  <c r="FC22" i="4"/>
  <c r="FC23" i="4"/>
  <c r="FC24" i="4"/>
  <c r="FC25" i="4"/>
  <c r="FC26" i="4"/>
  <c r="FC27" i="4"/>
  <c r="FC28" i="4"/>
  <c r="FC29" i="4"/>
  <c r="FC30" i="4"/>
  <c r="FC31" i="4"/>
  <c r="FC32" i="4"/>
  <c r="FC33" i="4"/>
  <c r="FC34" i="4"/>
  <c r="FC35" i="4"/>
  <c r="FC36" i="4"/>
  <c r="FC37" i="4"/>
  <c r="FC38" i="4"/>
  <c r="FC39" i="4"/>
  <c r="FC40" i="4"/>
  <c r="FC41" i="4"/>
  <c r="FC42" i="4"/>
  <c r="FC43" i="4"/>
  <c r="FC44" i="4"/>
  <c r="FC45" i="4"/>
  <c r="FC46" i="4"/>
  <c r="FC47" i="4"/>
  <c r="FC48" i="4"/>
  <c r="FC49" i="4"/>
  <c r="FC50" i="4"/>
  <c r="FC51" i="4"/>
  <c r="FC52" i="4"/>
  <c r="FC53" i="4"/>
  <c r="FC54" i="4"/>
  <c r="FC55" i="4"/>
  <c r="FC56" i="4"/>
  <c r="FC57" i="4"/>
  <c r="FC58" i="4"/>
  <c r="FC59" i="4"/>
  <c r="FC8" i="4"/>
  <c r="KV59" i="3" l="1"/>
  <c r="KV58" i="3"/>
  <c r="LK9" i="3" l="1"/>
  <c r="LN9" i="3"/>
  <c r="LM9" i="3"/>
  <c r="FK12" i="6"/>
  <c r="FK23" i="6"/>
  <c r="FK29" i="6"/>
  <c r="FK30" i="6"/>
  <c r="FK41" i="6"/>
  <c r="FK42" i="6"/>
  <c r="FK46" i="6"/>
  <c r="FK47" i="6"/>
  <c r="FK48" i="6"/>
  <c r="FK52" i="6"/>
  <c r="FK54" i="6"/>
  <c r="FK58" i="6"/>
  <c r="FK9" i="6"/>
  <c r="FJ10" i="6"/>
  <c r="FK10" i="6" s="1"/>
  <c r="FJ11" i="6"/>
  <c r="FK11" i="6" s="1"/>
  <c r="FJ12" i="6"/>
  <c r="FJ13" i="6"/>
  <c r="FK13" i="6" s="1"/>
  <c r="FJ14" i="6"/>
  <c r="FK14" i="6" s="1"/>
  <c r="FJ15" i="6"/>
  <c r="FK15" i="6" s="1"/>
  <c r="FJ16" i="6"/>
  <c r="FK16" i="6" s="1"/>
  <c r="FJ17" i="6"/>
  <c r="FK17" i="6" s="1"/>
  <c r="FJ18" i="6"/>
  <c r="FK18" i="6" s="1"/>
  <c r="FJ19" i="6"/>
  <c r="FK19" i="6" s="1"/>
  <c r="FJ20" i="6"/>
  <c r="FK20" i="6" s="1"/>
  <c r="FJ21" i="6"/>
  <c r="FK21" i="6" s="1"/>
  <c r="FJ22" i="6"/>
  <c r="FK22" i="6" s="1"/>
  <c r="FJ23" i="6"/>
  <c r="FJ24" i="6"/>
  <c r="FK24" i="6" s="1"/>
  <c r="FJ25" i="6"/>
  <c r="FK25" i="6" s="1"/>
  <c r="FJ26" i="6"/>
  <c r="FK26" i="6" s="1"/>
  <c r="FJ27" i="6"/>
  <c r="FK27" i="6" s="1"/>
  <c r="FJ28" i="6"/>
  <c r="FK28" i="6" s="1"/>
  <c r="FJ29" i="6"/>
  <c r="FJ30" i="6"/>
  <c r="FJ31" i="6"/>
  <c r="FK31" i="6" s="1"/>
  <c r="FJ32" i="6"/>
  <c r="FK32" i="6" s="1"/>
  <c r="FJ33" i="6"/>
  <c r="FK33" i="6" s="1"/>
  <c r="FJ34" i="6"/>
  <c r="FK34" i="6" s="1"/>
  <c r="FJ35" i="6"/>
  <c r="FK35" i="6" s="1"/>
  <c r="FJ36" i="6"/>
  <c r="FK36" i="6" s="1"/>
  <c r="FJ37" i="6"/>
  <c r="FK37" i="6" s="1"/>
  <c r="FJ38" i="6"/>
  <c r="FK38" i="6" s="1"/>
  <c r="FJ39" i="6"/>
  <c r="FK39" i="6" s="1"/>
  <c r="FJ40" i="6"/>
  <c r="FK40" i="6" s="1"/>
  <c r="FJ41" i="6"/>
  <c r="FJ42" i="6"/>
  <c r="FJ43" i="6"/>
  <c r="FK43" i="6" s="1"/>
  <c r="FJ44" i="6"/>
  <c r="FK44" i="6" s="1"/>
  <c r="FJ45" i="6"/>
  <c r="FK45" i="6" s="1"/>
  <c r="FJ46" i="6"/>
  <c r="FJ47" i="6"/>
  <c r="FJ48" i="6"/>
  <c r="FJ49" i="6"/>
  <c r="FK49" i="6" s="1"/>
  <c r="FJ50" i="6"/>
  <c r="FK50" i="6" s="1"/>
  <c r="FJ51" i="6"/>
  <c r="FK51" i="6" s="1"/>
  <c r="FJ52" i="6"/>
  <c r="FJ53" i="6"/>
  <c r="FK53" i="6" s="1"/>
  <c r="FJ54" i="6"/>
  <c r="FJ55" i="6"/>
  <c r="FK55" i="6" s="1"/>
  <c r="FJ56" i="6"/>
  <c r="FK56" i="6" s="1"/>
  <c r="FJ57" i="6"/>
  <c r="FK57" i="6" s="1"/>
  <c r="FJ58" i="6"/>
  <c r="FJ59" i="6"/>
  <c r="FJ9" i="6"/>
  <c r="FI9" i="6"/>
  <c r="FE9" i="4"/>
  <c r="FG9" i="4" s="1"/>
  <c r="FG10" i="4"/>
  <c r="FG11" i="4"/>
  <c r="FG12" i="4"/>
  <c r="FG13" i="4"/>
  <c r="FG14" i="4"/>
  <c r="FG15" i="4"/>
  <c r="FG16" i="4"/>
  <c r="FG17" i="4"/>
  <c r="FG18" i="4"/>
  <c r="FG19" i="4"/>
  <c r="FG20" i="4"/>
  <c r="FG21" i="4"/>
  <c r="FG22" i="4"/>
  <c r="FG23" i="4"/>
  <c r="FG24" i="4"/>
  <c r="FG25" i="4"/>
  <c r="FG26" i="4"/>
  <c r="FG27" i="4"/>
  <c r="FG28" i="4"/>
  <c r="FG29" i="4"/>
  <c r="FG30" i="4"/>
  <c r="FG31" i="4"/>
  <c r="FG32" i="4"/>
  <c r="FG33" i="4"/>
  <c r="FG34" i="4"/>
  <c r="FG35" i="4"/>
  <c r="FG36" i="4"/>
  <c r="FG37" i="4"/>
  <c r="FG38" i="4"/>
  <c r="FG39" i="4"/>
  <c r="FG40" i="4"/>
  <c r="FG41" i="4"/>
  <c r="FG42" i="4"/>
  <c r="FG43" i="4"/>
  <c r="FG44" i="4"/>
  <c r="FG45" i="4"/>
  <c r="FG46" i="4"/>
  <c r="FG47" i="4"/>
  <c r="FG48" i="4"/>
  <c r="FG49" i="4"/>
  <c r="FG50" i="4"/>
  <c r="FG51" i="4"/>
  <c r="FG52" i="4"/>
  <c r="FG53" i="4"/>
  <c r="FG54" i="4"/>
  <c r="FG55" i="4"/>
  <c r="FG56" i="4"/>
  <c r="FG57" i="4"/>
  <c r="FG58" i="4"/>
  <c r="FG59" i="4"/>
  <c r="EV15" i="5"/>
  <c r="EV16" i="5"/>
  <c r="EV17" i="5"/>
  <c r="EV19" i="5"/>
  <c r="EV22" i="5"/>
  <c r="EV26" i="5"/>
  <c r="EV27" i="5"/>
  <c r="EV31" i="5"/>
  <c r="EV36" i="5"/>
  <c r="EV37" i="5"/>
  <c r="EV38" i="5"/>
  <c r="EV39" i="5"/>
  <c r="EV41" i="5"/>
  <c r="EV42" i="5"/>
  <c r="EV43" i="5"/>
  <c r="EV44" i="5"/>
  <c r="EV45" i="5"/>
  <c r="EV46" i="5"/>
  <c r="EV47" i="5"/>
  <c r="EV48" i="5"/>
  <c r="EV49" i="5"/>
  <c r="EV50" i="5"/>
  <c r="EV51" i="5"/>
  <c r="EV52" i="5"/>
  <c r="EV53" i="5"/>
  <c r="EV54" i="5"/>
  <c r="EV55" i="5"/>
  <c r="EV56" i="5"/>
  <c r="EV57" i="5"/>
  <c r="EV58" i="5"/>
  <c r="EV59" i="5"/>
  <c r="EV9" i="5"/>
  <c r="ET10" i="5"/>
  <c r="EV10" i="5" s="1"/>
  <c r="ET11" i="5"/>
  <c r="EV11" i="5" s="1"/>
  <c r="ET12" i="5"/>
  <c r="EV12" i="5" s="1"/>
  <c r="ET13" i="5"/>
  <c r="EV13" i="5" s="1"/>
  <c r="ET14" i="5"/>
  <c r="EV14" i="5" s="1"/>
  <c r="ET15" i="5"/>
  <c r="ET16" i="5"/>
  <c r="ET17" i="5"/>
  <c r="ET18" i="5"/>
  <c r="EV18" i="5" s="1"/>
  <c r="ET19" i="5"/>
  <c r="ET20" i="5"/>
  <c r="EV20" i="5" s="1"/>
  <c r="ET21" i="5"/>
  <c r="EV21" i="5" s="1"/>
  <c r="ET22" i="5"/>
  <c r="ET23" i="5"/>
  <c r="EV23" i="5" s="1"/>
  <c r="ET24" i="5"/>
  <c r="EV24" i="5" s="1"/>
  <c r="ET25" i="5"/>
  <c r="EV25" i="5" s="1"/>
  <c r="ET26" i="5"/>
  <c r="ET27" i="5"/>
  <c r="ET28" i="5"/>
  <c r="EV28" i="5" s="1"/>
  <c r="ET29" i="5"/>
  <c r="EV29" i="5" s="1"/>
  <c r="ET30" i="5"/>
  <c r="EV30" i="5" s="1"/>
  <c r="ET31" i="5"/>
  <c r="ET32" i="5"/>
  <c r="EV32" i="5" s="1"/>
  <c r="ET33" i="5"/>
  <c r="EV33" i="5" s="1"/>
  <c r="ET34" i="5"/>
  <c r="EV34" i="5" s="1"/>
  <c r="ET35" i="5"/>
  <c r="EV35" i="5" s="1"/>
  <c r="ET36" i="5"/>
  <c r="ET37" i="5"/>
  <c r="ET38" i="5"/>
  <c r="ET39" i="5"/>
  <c r="ET40" i="5"/>
  <c r="EV40" i="5" s="1"/>
  <c r="ET41" i="5"/>
  <c r="ET42" i="5"/>
  <c r="ET43" i="5"/>
  <c r="ET44" i="5"/>
  <c r="ET45" i="5"/>
  <c r="ET46" i="5"/>
  <c r="ET47" i="5"/>
  <c r="ET48" i="5"/>
  <c r="ET49" i="5"/>
  <c r="ET50" i="5"/>
  <c r="ET51" i="5"/>
  <c r="ET52" i="5"/>
  <c r="ET53" i="5"/>
  <c r="ET54" i="5"/>
  <c r="ET55" i="5"/>
  <c r="ET56" i="5"/>
  <c r="ET57" i="5"/>
  <c r="ET58" i="5"/>
  <c r="ET59" i="5"/>
  <c r="ET9" i="5"/>
  <c r="AA7" i="7" l="1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37" i="7"/>
  <c r="AA38" i="7"/>
  <c r="AA39" i="7"/>
  <c r="AA40" i="7"/>
  <c r="AA41" i="7"/>
  <c r="AA42" i="7"/>
  <c r="AA43" i="7"/>
  <c r="AA44" i="7"/>
  <c r="AA45" i="7"/>
  <c r="AA46" i="7"/>
  <c r="AA47" i="7"/>
  <c r="AA48" i="7"/>
  <c r="AA49" i="7"/>
  <c r="AA50" i="7"/>
  <c r="AA51" i="7"/>
  <c r="AA52" i="7"/>
  <c r="AA53" i="7"/>
  <c r="AA54" i="7"/>
  <c r="AA55" i="7"/>
  <c r="AA56" i="7"/>
  <c r="AA57" i="7"/>
  <c r="AA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6" i="7"/>
  <c r="AZ88" i="8" l="1"/>
  <c r="AY88" i="8"/>
  <c r="AZ87" i="8"/>
  <c r="AY87" i="8"/>
  <c r="AZ86" i="8"/>
  <c r="AZ82" i="8"/>
  <c r="AY82" i="8"/>
  <c r="AZ81" i="8"/>
  <c r="AY81" i="8"/>
  <c r="BC81" i="8" s="1"/>
  <c r="AZ80" i="8"/>
  <c r="BB80" i="8" s="1"/>
  <c r="AY80" i="8"/>
  <c r="AZ79" i="8"/>
  <c r="AZ75" i="8"/>
  <c r="AY75" i="8"/>
  <c r="AZ74" i="8"/>
  <c r="AY74" i="8"/>
  <c r="BC74" i="8" s="1"/>
  <c r="AZ73" i="8"/>
  <c r="AZ69" i="8"/>
  <c r="AY69" i="8"/>
  <c r="AZ68" i="8"/>
  <c r="AY68" i="8"/>
  <c r="BC68" i="8" s="1"/>
  <c r="AZ67" i="8"/>
  <c r="BB67" i="8" s="1"/>
  <c r="AY67" i="8"/>
  <c r="AZ66" i="8"/>
  <c r="AR88" i="8"/>
  <c r="AQ88" i="8"/>
  <c r="AR87" i="8"/>
  <c r="AQ87" i="8"/>
  <c r="AU87" i="8" s="1"/>
  <c r="AQ86" i="8"/>
  <c r="AS86" i="8" s="1"/>
  <c r="AR82" i="8"/>
  <c r="AQ82" i="8"/>
  <c r="AR81" i="8"/>
  <c r="AT81" i="8" s="1"/>
  <c r="AQ81" i="8"/>
  <c r="AU81" i="8" s="1"/>
  <c r="AR80" i="8"/>
  <c r="AT80" i="8" s="1"/>
  <c r="AQ80" i="8"/>
  <c r="AU80" i="8" s="1"/>
  <c r="AQ79" i="8"/>
  <c r="AS79" i="8" s="1"/>
  <c r="AR75" i="8"/>
  <c r="AQ75" i="8"/>
  <c r="AR74" i="8"/>
  <c r="AQ74" i="8"/>
  <c r="AQ73" i="8"/>
  <c r="AS73" i="8" s="1"/>
  <c r="AR69" i="8"/>
  <c r="AQ69" i="8"/>
  <c r="AR68" i="8"/>
  <c r="AT68" i="8" s="1"/>
  <c r="AQ68" i="8"/>
  <c r="AR67" i="8"/>
  <c r="AT67" i="8" s="1"/>
  <c r="AQ67" i="8"/>
  <c r="AQ66" i="8"/>
  <c r="AS66" i="8" s="1"/>
  <c r="AJ88" i="8"/>
  <c r="AI88" i="8"/>
  <c r="AJ87" i="8"/>
  <c r="AI87" i="8"/>
  <c r="AJ82" i="8"/>
  <c r="AI82" i="8"/>
  <c r="AJ81" i="8"/>
  <c r="AI81" i="8"/>
  <c r="AJ80" i="8"/>
  <c r="AL80" i="8" s="1"/>
  <c r="AI80" i="8"/>
  <c r="AJ75" i="8"/>
  <c r="AI75" i="8"/>
  <c r="AJ74" i="8"/>
  <c r="AI74" i="8"/>
  <c r="AJ69" i="8"/>
  <c r="AI69" i="8"/>
  <c r="AJ68" i="8"/>
  <c r="AI68" i="8"/>
  <c r="AM68" i="8" s="1"/>
  <c r="AJ67" i="8"/>
  <c r="AI67" i="8"/>
  <c r="AM67" i="8" s="1"/>
  <c r="AB88" i="8"/>
  <c r="AA88" i="8"/>
  <c r="AB87" i="8"/>
  <c r="AA87" i="8"/>
  <c r="AB82" i="8"/>
  <c r="AA82" i="8"/>
  <c r="AB81" i="8"/>
  <c r="AA81" i="8"/>
  <c r="AB80" i="8"/>
  <c r="AD80" i="8" s="1"/>
  <c r="AA80" i="8"/>
  <c r="AE80" i="8" s="1"/>
  <c r="AB75" i="8"/>
  <c r="AA75" i="8"/>
  <c r="AB74" i="8"/>
  <c r="AD74" i="8" s="1"/>
  <c r="AA74" i="8"/>
  <c r="AB69" i="8"/>
  <c r="AA69" i="8"/>
  <c r="AB68" i="8"/>
  <c r="AA68" i="8"/>
  <c r="AE68" i="8" s="1"/>
  <c r="AB67" i="8"/>
  <c r="AD67" i="8" s="1"/>
  <c r="AA67" i="8"/>
  <c r="T88" i="8"/>
  <c r="S88" i="8"/>
  <c r="T87" i="8"/>
  <c r="S87" i="8"/>
  <c r="W87" i="8" s="1"/>
  <c r="T82" i="8"/>
  <c r="S82" i="8"/>
  <c r="T81" i="8"/>
  <c r="S81" i="8"/>
  <c r="T80" i="8"/>
  <c r="V80" i="8" s="1"/>
  <c r="S80" i="8"/>
  <c r="T75" i="8"/>
  <c r="S75" i="8"/>
  <c r="T74" i="8"/>
  <c r="V74" i="8" s="1"/>
  <c r="S74" i="8"/>
  <c r="W74" i="8" s="1"/>
  <c r="T69" i="8"/>
  <c r="S69" i="8"/>
  <c r="T68" i="8"/>
  <c r="S68" i="8"/>
  <c r="T67" i="8"/>
  <c r="S67" i="8"/>
  <c r="W67" i="8" s="1"/>
  <c r="L88" i="8"/>
  <c r="K88" i="8"/>
  <c r="L87" i="8"/>
  <c r="N87" i="8" s="1"/>
  <c r="K87" i="8"/>
  <c r="L86" i="8"/>
  <c r="L82" i="8"/>
  <c r="K82" i="8"/>
  <c r="L81" i="8"/>
  <c r="N81" i="8" s="1"/>
  <c r="K81" i="8"/>
  <c r="L80" i="8"/>
  <c r="N80" i="8" s="1"/>
  <c r="K80" i="8"/>
  <c r="O80" i="8" s="1"/>
  <c r="L79" i="8"/>
  <c r="L75" i="8"/>
  <c r="K75" i="8"/>
  <c r="L74" i="8"/>
  <c r="N74" i="8" s="1"/>
  <c r="K74" i="8"/>
  <c r="L73" i="8"/>
  <c r="L67" i="8"/>
  <c r="K69" i="8"/>
  <c r="K68" i="8"/>
  <c r="O68" i="8" s="1"/>
  <c r="K67" i="8"/>
  <c r="O67" i="8" s="1"/>
  <c r="L66" i="8"/>
  <c r="N67" i="8"/>
  <c r="V67" i="8"/>
  <c r="AE67" i="8"/>
  <c r="AL67" i="8"/>
  <c r="AU67" i="8"/>
  <c r="BC67" i="8"/>
  <c r="N68" i="8"/>
  <c r="W68" i="8"/>
  <c r="V68" i="8"/>
  <c r="AD68" i="8"/>
  <c r="AL68" i="8"/>
  <c r="AU68" i="8"/>
  <c r="BB68" i="8"/>
  <c r="O74" i="8"/>
  <c r="AE74" i="8"/>
  <c r="AL74" i="8"/>
  <c r="AM74" i="8"/>
  <c r="AU74" i="8"/>
  <c r="AT74" i="8"/>
  <c r="BB74" i="8"/>
  <c r="W80" i="8"/>
  <c r="AM80" i="8"/>
  <c r="BC80" i="8"/>
  <c r="O81" i="8"/>
  <c r="V81" i="8"/>
  <c r="W81" i="8"/>
  <c r="AD81" i="8"/>
  <c r="AE81" i="8"/>
  <c r="AL81" i="8"/>
  <c r="AM81" i="8"/>
  <c r="BB81" i="8"/>
  <c r="O87" i="8"/>
  <c r="V87" i="8"/>
  <c r="AE87" i="8"/>
  <c r="AD87" i="8"/>
  <c r="AL87" i="8"/>
  <c r="AM87" i="8"/>
  <c r="AT87" i="8"/>
  <c r="BC87" i="8"/>
  <c r="BB87" i="8"/>
  <c r="AZ216" i="2"/>
  <c r="AY216" i="2"/>
  <c r="AZ215" i="2"/>
  <c r="AY215" i="2"/>
  <c r="AZ214" i="2"/>
  <c r="BB214" i="2" s="1"/>
  <c r="AY214" i="2"/>
  <c r="BC214" i="2" s="1"/>
  <c r="AZ230" i="2"/>
  <c r="AY230" i="2"/>
  <c r="AZ229" i="2"/>
  <c r="AY229" i="2"/>
  <c r="AZ228" i="2"/>
  <c r="BB228" i="2" s="1"/>
  <c r="AY228" i="2"/>
  <c r="AZ236" i="2"/>
  <c r="AY236" i="2"/>
  <c r="AZ235" i="2"/>
  <c r="BB235" i="2" s="1"/>
  <c r="AY235" i="2"/>
  <c r="BC235" i="2" s="1"/>
  <c r="AR236" i="2"/>
  <c r="AQ236" i="2"/>
  <c r="AR235" i="2"/>
  <c r="AT235" i="2" s="1"/>
  <c r="AQ235" i="2"/>
  <c r="AQ234" i="2"/>
  <c r="AS234" i="2" s="1"/>
  <c r="AZ234" i="2" s="1"/>
  <c r="AR230" i="2"/>
  <c r="AQ230" i="2"/>
  <c r="AR229" i="2"/>
  <c r="AT229" i="2" s="1"/>
  <c r="AQ229" i="2"/>
  <c r="AU229" i="2" s="1"/>
  <c r="AR228" i="2"/>
  <c r="AT228" i="2" s="1"/>
  <c r="AQ228" i="2"/>
  <c r="AQ227" i="2"/>
  <c r="AS227" i="2" s="1"/>
  <c r="AZ227" i="2" s="1"/>
  <c r="AR223" i="2"/>
  <c r="AQ223" i="2"/>
  <c r="AR222" i="2"/>
  <c r="AQ222" i="2"/>
  <c r="AU222" i="2" s="1"/>
  <c r="AR221" i="2"/>
  <c r="AT221" i="2" s="1"/>
  <c r="AQ221" i="2"/>
  <c r="AU221" i="2" s="1"/>
  <c r="AQ220" i="2"/>
  <c r="AS220" i="2" s="1"/>
  <c r="AZ220" i="2" s="1"/>
  <c r="AR216" i="2"/>
  <c r="AQ216" i="2"/>
  <c r="AR215" i="2"/>
  <c r="AT215" i="2" s="1"/>
  <c r="AQ215" i="2"/>
  <c r="AU215" i="2" s="1"/>
  <c r="AR214" i="2"/>
  <c r="AQ214" i="2"/>
  <c r="AQ213" i="2"/>
  <c r="AS213" i="2" s="1"/>
  <c r="AZ213" i="2" s="1"/>
  <c r="AJ236" i="2"/>
  <c r="AI236" i="2"/>
  <c r="AJ235" i="2"/>
  <c r="AI235" i="2"/>
  <c r="AM235" i="2" s="1"/>
  <c r="AJ230" i="2"/>
  <c r="AI230" i="2"/>
  <c r="AJ229" i="2"/>
  <c r="AI229" i="2"/>
  <c r="AJ228" i="2"/>
  <c r="AI228" i="2"/>
  <c r="AJ216" i="2"/>
  <c r="AI216" i="2"/>
  <c r="AJ215" i="2"/>
  <c r="AL215" i="2" s="1"/>
  <c r="AI215" i="2"/>
  <c r="AM215" i="2" s="1"/>
  <c r="AJ214" i="2"/>
  <c r="AL214" i="2" s="1"/>
  <c r="AI214" i="2"/>
  <c r="AM214" i="2" s="1"/>
  <c r="AB236" i="2"/>
  <c r="AA236" i="2"/>
  <c r="AB235" i="2"/>
  <c r="AD235" i="2" s="1"/>
  <c r="AA235" i="2"/>
  <c r="AE235" i="2" s="1"/>
  <c r="AB230" i="2"/>
  <c r="AA230" i="2"/>
  <c r="AB229" i="2"/>
  <c r="AA229" i="2"/>
  <c r="AE229" i="2" s="1"/>
  <c r="AB228" i="2"/>
  <c r="AA228" i="2"/>
  <c r="AE228" i="2" s="1"/>
  <c r="AB223" i="2"/>
  <c r="AA223" i="2"/>
  <c r="AB222" i="2"/>
  <c r="AD222" i="2" s="1"/>
  <c r="AA222" i="2"/>
  <c r="AB221" i="2"/>
  <c r="AA221" i="2"/>
  <c r="AB219" i="2"/>
  <c r="AJ219" i="2" s="1"/>
  <c r="AR219" i="2" s="1"/>
  <c r="AZ219" i="2" s="1"/>
  <c r="AA219" i="2"/>
  <c r="AI219" i="2" s="1"/>
  <c r="AQ219" i="2" s="1"/>
  <c r="AY219" i="2" s="1"/>
  <c r="AB216" i="2"/>
  <c r="AA216" i="2"/>
  <c r="AB215" i="2"/>
  <c r="AD215" i="2" s="1"/>
  <c r="AA215" i="2"/>
  <c r="AE215" i="2" s="1"/>
  <c r="AB214" i="2"/>
  <c r="AA214" i="2"/>
  <c r="AA212" i="2"/>
  <c r="AI212" i="2" s="1"/>
  <c r="AQ212" i="2" s="1"/>
  <c r="AY212" i="2" s="1"/>
  <c r="L219" i="2"/>
  <c r="T219" i="2" s="1"/>
  <c r="K219" i="2"/>
  <c r="K226" i="2" s="1"/>
  <c r="S226" i="2" s="1"/>
  <c r="AA226" i="2" s="1"/>
  <c r="AI226" i="2" s="1"/>
  <c r="AQ226" i="2" s="1"/>
  <c r="AY226" i="2" s="1"/>
  <c r="T236" i="2"/>
  <c r="S236" i="2"/>
  <c r="T235" i="2"/>
  <c r="V235" i="2" s="1"/>
  <c r="S235" i="2"/>
  <c r="W235" i="2" s="1"/>
  <c r="T230" i="2"/>
  <c r="S230" i="2"/>
  <c r="T229" i="2"/>
  <c r="V229" i="2" s="1"/>
  <c r="S229" i="2"/>
  <c r="W229" i="2" s="1"/>
  <c r="T228" i="2"/>
  <c r="S228" i="2"/>
  <c r="W228" i="2" s="1"/>
  <c r="T223" i="2"/>
  <c r="S223" i="2"/>
  <c r="T222" i="2"/>
  <c r="V222" i="2" s="1"/>
  <c r="S222" i="2"/>
  <c r="W222" i="2" s="1"/>
  <c r="S221" i="2"/>
  <c r="W221" i="2" s="1"/>
  <c r="S219" i="2"/>
  <c r="S216" i="2"/>
  <c r="S215" i="2"/>
  <c r="W215" i="2" s="1"/>
  <c r="S214" i="2"/>
  <c r="W214" i="2" s="1"/>
  <c r="T212" i="2"/>
  <c r="AB212" i="2" s="1"/>
  <c r="AJ212" i="2" s="1"/>
  <c r="AR212" i="2" s="1"/>
  <c r="AZ212" i="2" s="1"/>
  <c r="S212" i="2"/>
  <c r="L230" i="2"/>
  <c r="L229" i="2"/>
  <c r="L228" i="2"/>
  <c r="L223" i="2"/>
  <c r="L222" i="2"/>
  <c r="L221" i="2"/>
  <c r="K236" i="2"/>
  <c r="K235" i="2"/>
  <c r="O235" i="2" s="1"/>
  <c r="K230" i="2"/>
  <c r="K229" i="2"/>
  <c r="O229" i="2" s="1"/>
  <c r="K228" i="2"/>
  <c r="O228" i="2" s="1"/>
  <c r="K223" i="2"/>
  <c r="K222" i="2"/>
  <c r="K221" i="2"/>
  <c r="K216" i="2"/>
  <c r="K215" i="2"/>
  <c r="K214" i="2"/>
  <c r="O214" i="2"/>
  <c r="L213" i="2"/>
  <c r="L220" i="2"/>
  <c r="L236" i="2"/>
  <c r="AU235" i="2"/>
  <c r="AL235" i="2"/>
  <c r="L235" i="2"/>
  <c r="N235" i="2" s="1"/>
  <c r="L234" i="2"/>
  <c r="BB229" i="2"/>
  <c r="BC229" i="2"/>
  <c r="AM229" i="2"/>
  <c r="AL229" i="2"/>
  <c r="AD229" i="2"/>
  <c r="N229" i="2"/>
  <c r="BC228" i="2"/>
  <c r="AU228" i="2"/>
  <c r="AM228" i="2"/>
  <c r="AL228" i="2"/>
  <c r="AD228" i="2"/>
  <c r="V228" i="2"/>
  <c r="N228" i="2"/>
  <c r="L227" i="2"/>
  <c r="AT222" i="2"/>
  <c r="AE222" i="2"/>
  <c r="N222" i="2"/>
  <c r="O222" i="2"/>
  <c r="AD221" i="2"/>
  <c r="AE221" i="2"/>
  <c r="V221" i="2"/>
  <c r="N221" i="2"/>
  <c r="O221" i="2"/>
  <c r="T216" i="2"/>
  <c r="L216" i="2"/>
  <c r="BC215" i="2"/>
  <c r="BB215" i="2"/>
  <c r="T215" i="2"/>
  <c r="V215" i="2" s="1"/>
  <c r="O215" i="2"/>
  <c r="L215" i="2"/>
  <c r="N215" i="2" s="1"/>
  <c r="AT214" i="2"/>
  <c r="AU214" i="2"/>
  <c r="AE214" i="2"/>
  <c r="AD214" i="2"/>
  <c r="T214" i="2"/>
  <c r="V214" i="2" s="1"/>
  <c r="L214" i="2"/>
  <c r="N214" i="2" s="1"/>
  <c r="K233" i="2" l="1"/>
  <c r="S233" i="2" s="1"/>
  <c r="AA233" i="2" s="1"/>
  <c r="AI233" i="2" s="1"/>
  <c r="AQ233" i="2" s="1"/>
  <c r="AY233" i="2" s="1"/>
  <c r="L226" i="2"/>
  <c r="AA57" i="11"/>
  <c r="AA56" i="11"/>
  <c r="AA55" i="11"/>
  <c r="AA54" i="11"/>
  <c r="AA53" i="11"/>
  <c r="AA52" i="11"/>
  <c r="AA51" i="11"/>
  <c r="AA50" i="11"/>
  <c r="AA49" i="11"/>
  <c r="AA48" i="11"/>
  <c r="AA47" i="11"/>
  <c r="AA46" i="11"/>
  <c r="AA45" i="11"/>
  <c r="AA44" i="11"/>
  <c r="AA43" i="11"/>
  <c r="AA42" i="11"/>
  <c r="AA41" i="11"/>
  <c r="AA40" i="1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25" i="11"/>
  <c r="AA24" i="11"/>
  <c r="AA23" i="11"/>
  <c r="AA22" i="11"/>
  <c r="AA21" i="11"/>
  <c r="AA20" i="11"/>
  <c r="AA19" i="11"/>
  <c r="AA18" i="11"/>
  <c r="AA17" i="11"/>
  <c r="AA16" i="11"/>
  <c r="AA15" i="11"/>
  <c r="AA14" i="11"/>
  <c r="AA13" i="11"/>
  <c r="AA12" i="11"/>
  <c r="AA11" i="11"/>
  <c r="AA10" i="11"/>
  <c r="AA9" i="11"/>
  <c r="AA8" i="11"/>
  <c r="AA7" i="11"/>
  <c r="AA6" i="11"/>
  <c r="AD7" i="9"/>
  <c r="AD8" i="9"/>
  <c r="AD9" i="9"/>
  <c r="AD10" i="9"/>
  <c r="AD11" i="9"/>
  <c r="AD12" i="9"/>
  <c r="AD13" i="9"/>
  <c r="AD14" i="9"/>
  <c r="AD15" i="9"/>
  <c r="AD16" i="9"/>
  <c r="AD17" i="9"/>
  <c r="AD18" i="9"/>
  <c r="AD19" i="9"/>
  <c r="AD20" i="9"/>
  <c r="AD21" i="9"/>
  <c r="AD22" i="9"/>
  <c r="AD23" i="9"/>
  <c r="AD24" i="9"/>
  <c r="AE24" i="9" s="1"/>
  <c r="AD25" i="9"/>
  <c r="AD26" i="9"/>
  <c r="AD27" i="9"/>
  <c r="AD28" i="9"/>
  <c r="AD29" i="9"/>
  <c r="AD30" i="9"/>
  <c r="AD31" i="9"/>
  <c r="AD32" i="9"/>
  <c r="AD33" i="9"/>
  <c r="AD34" i="9"/>
  <c r="AD35" i="9"/>
  <c r="AE35" i="9" s="1"/>
  <c r="AD36" i="9"/>
  <c r="AE36" i="9" s="1"/>
  <c r="AD37" i="9"/>
  <c r="AD38" i="9"/>
  <c r="AD39" i="9"/>
  <c r="AD40" i="9"/>
  <c r="AD41" i="9"/>
  <c r="AD42" i="9"/>
  <c r="AE42" i="9" s="1"/>
  <c r="AD43" i="9"/>
  <c r="AD44" i="9"/>
  <c r="AD45" i="9"/>
  <c r="AD46" i="9"/>
  <c r="AD47" i="9"/>
  <c r="AE47" i="9" s="1"/>
  <c r="AD48" i="9"/>
  <c r="AD49" i="9"/>
  <c r="AD50" i="9"/>
  <c r="AD51" i="9"/>
  <c r="AE51" i="9" s="1"/>
  <c r="AD52" i="9"/>
  <c r="AD53" i="9"/>
  <c r="AE53" i="9" s="1"/>
  <c r="AD54" i="9"/>
  <c r="AE54" i="9" s="1"/>
  <c r="AD55" i="9"/>
  <c r="AD56" i="9"/>
  <c r="AD57" i="9"/>
  <c r="AD6" i="9"/>
  <c r="X7" i="9"/>
  <c r="X8" i="9"/>
  <c r="X9" i="9"/>
  <c r="X10" i="9"/>
  <c r="X11" i="9"/>
  <c r="X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41" i="9"/>
  <c r="X42" i="9"/>
  <c r="X43" i="9"/>
  <c r="X44" i="9"/>
  <c r="X45" i="9"/>
  <c r="X46" i="9"/>
  <c r="X47" i="9"/>
  <c r="X48" i="9"/>
  <c r="X49" i="9"/>
  <c r="X50" i="9"/>
  <c r="X51" i="9"/>
  <c r="X52" i="9"/>
  <c r="X53" i="9"/>
  <c r="X54" i="9"/>
  <c r="X55" i="9"/>
  <c r="X56" i="9"/>
  <c r="X57" i="9"/>
  <c r="X6" i="9"/>
  <c r="AE57" i="9"/>
  <c r="AC57" i="9"/>
  <c r="AA57" i="9"/>
  <c r="AC56" i="9"/>
  <c r="AE56" i="9" s="1"/>
  <c r="AA56" i="9"/>
  <c r="AC55" i="9"/>
  <c r="AA55" i="9"/>
  <c r="AC54" i="9"/>
  <c r="AA54" i="9"/>
  <c r="AC53" i="9"/>
  <c r="AA53" i="9"/>
  <c r="AC52" i="9"/>
  <c r="AA52" i="9"/>
  <c r="AC51" i="9"/>
  <c r="AA51" i="9"/>
  <c r="AE50" i="9"/>
  <c r="AC50" i="9"/>
  <c r="AA50" i="9"/>
  <c r="AC49" i="9"/>
  <c r="AA49" i="9"/>
  <c r="AE48" i="9"/>
  <c r="AC48" i="9"/>
  <c r="AA48" i="9"/>
  <c r="AC47" i="9"/>
  <c r="AA47" i="9"/>
  <c r="AC46" i="9"/>
  <c r="AA46" i="9"/>
  <c r="AE45" i="9"/>
  <c r="AC45" i="9"/>
  <c r="AA45" i="9"/>
  <c r="AE44" i="9"/>
  <c r="AC44" i="9"/>
  <c r="AA44" i="9"/>
  <c r="AC43" i="9"/>
  <c r="AA43" i="9"/>
  <c r="AC42" i="9"/>
  <c r="AA42" i="9"/>
  <c r="AE41" i="9"/>
  <c r="AC41" i="9"/>
  <c r="AA41" i="9"/>
  <c r="AC40" i="9"/>
  <c r="AA40" i="9"/>
  <c r="AE39" i="9"/>
  <c r="AC39" i="9"/>
  <c r="AA39" i="9"/>
  <c r="AE38" i="9"/>
  <c r="AC38" i="9"/>
  <c r="AA38" i="9"/>
  <c r="AC37" i="9"/>
  <c r="AA37" i="9"/>
  <c r="AC36" i="9"/>
  <c r="AA36" i="9"/>
  <c r="AC35" i="9"/>
  <c r="AA35" i="9"/>
  <c r="AC34" i="9"/>
  <c r="AA34" i="9"/>
  <c r="AC33" i="9"/>
  <c r="AA33" i="9"/>
  <c r="AC32" i="9"/>
  <c r="AE32" i="9" s="1"/>
  <c r="AA32" i="9"/>
  <c r="AC31" i="9"/>
  <c r="AA31" i="9"/>
  <c r="AC30" i="9"/>
  <c r="AA30" i="9"/>
  <c r="AC29" i="9"/>
  <c r="AA29" i="9"/>
  <c r="AC28" i="9"/>
  <c r="AA28" i="9"/>
  <c r="AC27" i="9"/>
  <c r="AA27" i="9"/>
  <c r="AC26" i="9"/>
  <c r="AE26" i="9" s="1"/>
  <c r="AA26" i="9"/>
  <c r="AC25" i="9"/>
  <c r="AE25" i="9" s="1"/>
  <c r="AA25" i="9"/>
  <c r="AC24" i="9"/>
  <c r="AA24" i="9"/>
  <c r="AC23" i="9"/>
  <c r="AA23" i="9"/>
  <c r="AC22" i="9"/>
  <c r="AA22" i="9"/>
  <c r="AC21" i="9"/>
  <c r="AA21" i="9"/>
  <c r="AC20" i="9"/>
  <c r="AA20" i="9"/>
  <c r="AC19" i="9"/>
  <c r="AA19" i="9"/>
  <c r="AC18" i="9"/>
  <c r="AA18" i="9"/>
  <c r="AC17" i="9"/>
  <c r="AA17" i="9"/>
  <c r="AC16" i="9"/>
  <c r="AA16" i="9"/>
  <c r="AC15" i="9"/>
  <c r="AA15" i="9"/>
  <c r="AC14" i="9"/>
  <c r="AE14" i="9" s="1"/>
  <c r="AA14" i="9"/>
  <c r="AC13" i="9"/>
  <c r="AA13" i="9"/>
  <c r="AE12" i="9"/>
  <c r="AC12" i="9"/>
  <c r="AA12" i="9"/>
  <c r="AC11" i="9"/>
  <c r="AA11" i="9"/>
  <c r="AC10" i="9"/>
  <c r="AA10" i="9"/>
  <c r="AC9" i="9"/>
  <c r="AE9" i="9" s="1"/>
  <c r="AA9" i="9"/>
  <c r="AC8" i="9"/>
  <c r="AA8" i="9"/>
  <c r="AC7" i="9"/>
  <c r="AA7" i="9"/>
  <c r="AE6" i="9"/>
  <c r="AC6" i="9"/>
  <c r="AA6" i="9"/>
  <c r="T57" i="10"/>
  <c r="T56" i="10"/>
  <c r="T55" i="10"/>
  <c r="T54" i="10"/>
  <c r="T53" i="10"/>
  <c r="T52" i="10"/>
  <c r="T51" i="10"/>
  <c r="T50" i="10"/>
  <c r="T49" i="10"/>
  <c r="T48" i="10"/>
  <c r="T47" i="10"/>
  <c r="T46" i="10"/>
  <c r="T45" i="10"/>
  <c r="T44" i="10"/>
  <c r="T43" i="10"/>
  <c r="T42" i="10"/>
  <c r="T41" i="10"/>
  <c r="T40" i="10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T7" i="10"/>
  <c r="T6" i="10"/>
  <c r="AB7" i="7"/>
  <c r="AC7" i="7" s="1"/>
  <c r="AB8" i="7"/>
  <c r="AC8" i="7" s="1"/>
  <c r="AB9" i="7"/>
  <c r="AC9" i="7" s="1"/>
  <c r="AB10" i="7"/>
  <c r="AC10" i="7" s="1"/>
  <c r="AB11" i="7"/>
  <c r="AC11" i="7" s="1"/>
  <c r="AB12" i="7"/>
  <c r="AC12" i="7" s="1"/>
  <c r="AB13" i="7"/>
  <c r="AC13" i="7" s="1"/>
  <c r="AB14" i="7"/>
  <c r="AC14" i="7" s="1"/>
  <c r="AB15" i="7"/>
  <c r="AC15" i="7" s="1"/>
  <c r="AB16" i="7"/>
  <c r="AC16" i="7" s="1"/>
  <c r="AB17" i="7"/>
  <c r="AC17" i="7" s="1"/>
  <c r="AB18" i="7"/>
  <c r="AC18" i="7" s="1"/>
  <c r="AB19" i="7"/>
  <c r="AC19" i="7" s="1"/>
  <c r="AB20" i="7"/>
  <c r="AC20" i="7" s="1"/>
  <c r="AB21" i="7"/>
  <c r="AC21" i="7" s="1"/>
  <c r="AB22" i="7"/>
  <c r="AC22" i="7" s="1"/>
  <c r="AB23" i="7"/>
  <c r="AC23" i="7" s="1"/>
  <c r="AB24" i="7"/>
  <c r="AC24" i="7" s="1"/>
  <c r="AB25" i="7"/>
  <c r="AC25" i="7" s="1"/>
  <c r="AB26" i="7"/>
  <c r="AC26" i="7" s="1"/>
  <c r="AB27" i="7"/>
  <c r="AC27" i="7" s="1"/>
  <c r="AB28" i="7"/>
  <c r="AC28" i="7" s="1"/>
  <c r="AB29" i="7"/>
  <c r="AC29" i="7" s="1"/>
  <c r="AB30" i="7"/>
  <c r="AC30" i="7" s="1"/>
  <c r="AB31" i="7"/>
  <c r="AC31" i="7" s="1"/>
  <c r="AB32" i="7"/>
  <c r="AC32" i="7" s="1"/>
  <c r="AB33" i="7"/>
  <c r="AC33" i="7" s="1"/>
  <c r="AB34" i="7"/>
  <c r="AC34" i="7" s="1"/>
  <c r="AB35" i="7"/>
  <c r="AC35" i="7" s="1"/>
  <c r="AB36" i="7"/>
  <c r="AC36" i="7" s="1"/>
  <c r="AB37" i="7"/>
  <c r="AC37" i="7" s="1"/>
  <c r="AB38" i="7"/>
  <c r="AC38" i="7" s="1"/>
  <c r="AB39" i="7"/>
  <c r="AC39" i="7" s="1"/>
  <c r="AB40" i="7"/>
  <c r="AC40" i="7" s="1"/>
  <c r="AB41" i="7"/>
  <c r="AC41" i="7" s="1"/>
  <c r="AB42" i="7"/>
  <c r="AC42" i="7" s="1"/>
  <c r="AB43" i="7"/>
  <c r="AC43" i="7" s="1"/>
  <c r="AB44" i="7"/>
  <c r="AC44" i="7" s="1"/>
  <c r="AB45" i="7"/>
  <c r="AC45" i="7" s="1"/>
  <c r="AB46" i="7"/>
  <c r="AC46" i="7" s="1"/>
  <c r="AB47" i="7"/>
  <c r="AC47" i="7" s="1"/>
  <c r="AB48" i="7"/>
  <c r="AC48" i="7" s="1"/>
  <c r="AB49" i="7"/>
  <c r="AC49" i="7" s="1"/>
  <c r="AB50" i="7"/>
  <c r="AC50" i="7" s="1"/>
  <c r="AB51" i="7"/>
  <c r="AC51" i="7" s="1"/>
  <c r="AB52" i="7"/>
  <c r="AC52" i="7" s="1"/>
  <c r="AB53" i="7"/>
  <c r="AC53" i="7" s="1"/>
  <c r="AB54" i="7"/>
  <c r="AC54" i="7" s="1"/>
  <c r="AB55" i="7"/>
  <c r="AC55" i="7" s="1"/>
  <c r="AB56" i="7"/>
  <c r="AC56" i="7" s="1"/>
  <c r="AB57" i="7"/>
  <c r="AC57" i="7" s="1"/>
  <c r="AB6" i="7"/>
  <c r="AC6" i="7" s="1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V45" i="7"/>
  <c r="V46" i="7"/>
  <c r="V47" i="7"/>
  <c r="V48" i="7"/>
  <c r="V49" i="7"/>
  <c r="V50" i="7"/>
  <c r="V51" i="7"/>
  <c r="V52" i="7"/>
  <c r="V53" i="7"/>
  <c r="V54" i="7"/>
  <c r="V55" i="7"/>
  <c r="V56" i="7"/>
  <c r="V57" i="7"/>
  <c r="V6" i="7"/>
  <c r="Y57" i="7"/>
  <c r="Y56" i="7"/>
  <c r="Y55" i="7"/>
  <c r="Y54" i="7"/>
  <c r="Y53" i="7"/>
  <c r="Y52" i="7"/>
  <c r="Y51" i="7"/>
  <c r="Y50" i="7"/>
  <c r="Y49" i="7"/>
  <c r="Y48" i="7"/>
  <c r="Y47" i="7"/>
  <c r="Y46" i="7"/>
  <c r="Y45" i="7"/>
  <c r="Y44" i="7"/>
  <c r="Y43" i="7"/>
  <c r="Y42" i="7"/>
  <c r="Y41" i="7"/>
  <c r="Y40" i="7"/>
  <c r="Y39" i="7"/>
  <c r="Y38" i="7"/>
  <c r="Y37" i="7"/>
  <c r="Y36" i="7"/>
  <c r="Y35" i="7"/>
  <c r="Y34" i="7"/>
  <c r="Y33" i="7"/>
  <c r="Y32" i="7"/>
  <c r="Y31" i="7"/>
  <c r="Y30" i="7"/>
  <c r="Y29" i="7"/>
  <c r="Y28" i="7"/>
  <c r="Y27" i="7"/>
  <c r="Y26" i="7"/>
  <c r="Y25" i="7"/>
  <c r="Y24" i="7"/>
  <c r="Y23" i="7"/>
  <c r="Y22" i="7"/>
  <c r="Y21" i="7"/>
  <c r="Y20" i="7"/>
  <c r="Y19" i="7"/>
  <c r="Y18" i="7"/>
  <c r="Y17" i="7"/>
  <c r="Y16" i="7"/>
  <c r="Y15" i="7"/>
  <c r="Y14" i="7"/>
  <c r="Y13" i="7"/>
  <c r="Y12" i="7"/>
  <c r="Y11" i="7"/>
  <c r="Y10" i="7"/>
  <c r="Y9" i="7"/>
  <c r="Y8" i="7"/>
  <c r="Y7" i="7"/>
  <c r="Y6" i="7"/>
  <c r="LM8" i="3"/>
  <c r="LN8" i="3" s="1"/>
  <c r="LK8" i="3"/>
  <c r="FE8" i="4"/>
  <c r="FG8" i="4" s="1"/>
  <c r="FJ8" i="6"/>
  <c r="FI8" i="6"/>
  <c r="ET8" i="5"/>
  <c r="EV8" i="5" s="1"/>
  <c r="AE33" i="9" l="1"/>
  <c r="AE30" i="9"/>
  <c r="AE29" i="9"/>
  <c r="AE27" i="9"/>
  <c r="AE23" i="9"/>
  <c r="AE21" i="9"/>
  <c r="AE20" i="9"/>
  <c r="AE18" i="9"/>
  <c r="AE17" i="9"/>
  <c r="AE15" i="9"/>
  <c r="AE11" i="9"/>
  <c r="AE52" i="9"/>
  <c r="AE49" i="9"/>
  <c r="AE8" i="9"/>
  <c r="T226" i="2"/>
  <c r="AB226" i="2" s="1"/>
  <c r="AJ226" i="2" s="1"/>
  <c r="AR226" i="2" s="1"/>
  <c r="AZ226" i="2" s="1"/>
  <c r="L233" i="2"/>
  <c r="T233" i="2" s="1"/>
  <c r="AB233" i="2" s="1"/>
  <c r="AJ233" i="2" s="1"/>
  <c r="AR233" i="2" s="1"/>
  <c r="AZ233" i="2" s="1"/>
  <c r="AE37" i="9"/>
  <c r="AE28" i="9"/>
  <c r="AE16" i="9"/>
  <c r="AE13" i="9"/>
  <c r="AE43" i="9"/>
  <c r="AE7" i="9"/>
  <c r="AE22" i="9"/>
  <c r="AE31" i="9"/>
  <c r="AE40" i="9"/>
  <c r="AE34" i="9"/>
  <c r="AE10" i="9"/>
  <c r="AE19" i="9"/>
  <c r="AE46" i="9"/>
  <c r="AE55" i="9"/>
  <c r="FK8" i="6"/>
  <c r="PD38" i="8"/>
  <c r="PL206" i="2"/>
  <c r="PL205" i="2"/>
  <c r="PN205" i="2" s="1"/>
  <c r="PN204" i="2"/>
  <c r="PL199" i="2"/>
  <c r="PL198" i="2"/>
  <c r="PN198" i="2" s="1"/>
  <c r="PL197" i="2"/>
  <c r="PN197" i="2" s="1"/>
  <c r="PL192" i="2"/>
  <c r="PL191" i="2"/>
  <c r="PN191" i="2" s="1"/>
  <c r="PL190" i="2"/>
  <c r="PN190" i="2" s="1"/>
  <c r="PM189" i="2"/>
  <c r="PM196" i="2" s="1"/>
  <c r="PM203" i="2" s="1"/>
  <c r="PK189" i="2"/>
  <c r="PL185" i="2"/>
  <c r="PL184" i="2"/>
  <c r="PN184" i="2" s="1"/>
  <c r="PL183" i="2"/>
  <c r="PN183" i="2" s="1"/>
  <c r="PL182" i="2"/>
  <c r="PL189" i="2" s="1"/>
  <c r="PL196" i="2" s="1"/>
  <c r="PL203" i="2" s="1"/>
  <c r="EQ59" i="6"/>
  <c r="PK196" i="2" l="1"/>
  <c r="PC204" i="2"/>
  <c r="PD206" i="2"/>
  <c r="PD205" i="2"/>
  <c r="PF205" i="2" s="1"/>
  <c r="PF204" i="2"/>
  <c r="PD199" i="2"/>
  <c r="PD198" i="2"/>
  <c r="PF198" i="2" s="1"/>
  <c r="PD197" i="2"/>
  <c r="PF197" i="2" s="1"/>
  <c r="PD192" i="2"/>
  <c r="PD191" i="2"/>
  <c r="PF191" i="2" s="1"/>
  <c r="PD190" i="2"/>
  <c r="PF190" i="2" s="1"/>
  <c r="PD185" i="2"/>
  <c r="PD184" i="2"/>
  <c r="PF184" i="2" s="1"/>
  <c r="PD183" i="2"/>
  <c r="PF183" i="2" s="1"/>
  <c r="PE189" i="2"/>
  <c r="PE196" i="2" s="1"/>
  <c r="PE203" i="2" s="1"/>
  <c r="PG204" i="2" l="1"/>
  <c r="PK204" i="2"/>
  <c r="PO204" i="2" s="1"/>
  <c r="PK203" i="2"/>
  <c r="PC189" i="2"/>
  <c r="PC196" i="2" l="1"/>
  <c r="EN58" i="4"/>
  <c r="EQ58" i="6"/>
  <c r="PC203" i="2" l="1"/>
  <c r="T56" i="11"/>
  <c r="T55" i="11"/>
  <c r="T54" i="11"/>
  <c r="T53" i="11"/>
  <c r="T51" i="11"/>
  <c r="T52" i="11"/>
  <c r="T50" i="11"/>
  <c r="T49" i="11"/>
  <c r="T57" i="9"/>
  <c r="T56" i="9"/>
  <c r="T55" i="9"/>
  <c r="T54" i="9"/>
  <c r="T53" i="9"/>
  <c r="T52" i="9"/>
  <c r="T51" i="9"/>
  <c r="T50" i="9"/>
  <c r="T49" i="9"/>
  <c r="T48" i="9"/>
  <c r="T47" i="9"/>
  <c r="T46" i="9"/>
  <c r="T45" i="9"/>
  <c r="T44" i="9"/>
  <c r="T43" i="9"/>
  <c r="T42" i="9"/>
  <c r="T41" i="9"/>
  <c r="T40" i="9"/>
  <c r="T39" i="9"/>
  <c r="T38" i="9"/>
  <c r="T37" i="9"/>
  <c r="T36" i="9"/>
  <c r="T35" i="9"/>
  <c r="T34" i="9"/>
  <c r="T33" i="9"/>
  <c r="T32" i="9"/>
  <c r="T31" i="9"/>
  <c r="T30" i="9"/>
  <c r="T29" i="9"/>
  <c r="T28" i="9"/>
  <c r="T27" i="9"/>
  <c r="T26" i="9"/>
  <c r="T25" i="9"/>
  <c r="T24" i="9"/>
  <c r="T23" i="9"/>
  <c r="T22" i="9"/>
  <c r="T21" i="9"/>
  <c r="T20" i="9"/>
  <c r="T19" i="9"/>
  <c r="T18" i="9"/>
  <c r="T17" i="9"/>
  <c r="T16" i="9"/>
  <c r="T15" i="9"/>
  <c r="T14" i="9"/>
  <c r="T13" i="9"/>
  <c r="T12" i="9"/>
  <c r="T11" i="9"/>
  <c r="T9" i="9"/>
  <c r="T8" i="9"/>
  <c r="T7" i="9"/>
  <c r="T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6" i="9"/>
  <c r="I57" i="9"/>
  <c r="I56" i="9"/>
  <c r="I55" i="9"/>
  <c r="I54" i="9"/>
  <c r="I53" i="9"/>
  <c r="I52" i="9"/>
  <c r="I51" i="9"/>
  <c r="I50" i="9"/>
  <c r="I49" i="9"/>
  <c r="I48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R57" i="9"/>
  <c r="R55" i="9"/>
  <c r="R54" i="9"/>
  <c r="R53" i="9"/>
  <c r="R52" i="9"/>
  <c r="R51" i="9"/>
  <c r="R50" i="9"/>
  <c r="R49" i="9"/>
  <c r="R48" i="9"/>
  <c r="R47" i="9"/>
  <c r="R46" i="9"/>
  <c r="R45" i="9"/>
  <c r="R44" i="9"/>
  <c r="R43" i="9"/>
  <c r="R42" i="9"/>
  <c r="R41" i="9"/>
  <c r="R40" i="9"/>
  <c r="R39" i="9"/>
  <c r="R38" i="9"/>
  <c r="R37" i="9"/>
  <c r="R36" i="9"/>
  <c r="R35" i="9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R56" i="9"/>
  <c r="PD59" i="8"/>
  <c r="PD58" i="8"/>
  <c r="PF58" i="8" s="1"/>
  <c r="PG58" i="8"/>
  <c r="PD53" i="8"/>
  <c r="PD52" i="8"/>
  <c r="PF52" i="8" s="1"/>
  <c r="PG52" i="8"/>
  <c r="PD51" i="8"/>
  <c r="PF51" i="8" s="1"/>
  <c r="PG51" i="8"/>
  <c r="PD46" i="8"/>
  <c r="PC46" i="8"/>
  <c r="PD45" i="8"/>
  <c r="PF45" i="8" s="1"/>
  <c r="PC45" i="8"/>
  <c r="PG45" i="8" s="1"/>
  <c r="PD40" i="8"/>
  <c r="PC40" i="8"/>
  <c r="PD39" i="8"/>
  <c r="PF39" i="8" s="1"/>
  <c r="PC39" i="8"/>
  <c r="PG39" i="8" s="1"/>
  <c r="PF38" i="8"/>
  <c r="PC38" i="8"/>
  <c r="PG38" i="8" s="1"/>
  <c r="PE44" i="8"/>
  <c r="PE50" i="8" s="1"/>
  <c r="PE57" i="8" s="1"/>
  <c r="PD44" i="8"/>
  <c r="PD50" i="8" s="1"/>
  <c r="PD57" i="8" s="1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7" i="10"/>
  <c r="N6" i="10"/>
  <c r="T57" i="11"/>
  <c r="L57" i="11"/>
  <c r="L56" i="11"/>
  <c r="L55" i="11"/>
  <c r="L54" i="11"/>
  <c r="L53" i="11"/>
  <c r="L52" i="11"/>
  <c r="L51" i="11"/>
  <c r="L50" i="11"/>
  <c r="L49" i="11"/>
  <c r="T48" i="11"/>
  <c r="L48" i="11"/>
  <c r="T47" i="11"/>
  <c r="L47" i="11"/>
  <c r="T46" i="11"/>
  <c r="L46" i="11"/>
  <c r="T45" i="11"/>
  <c r="L45" i="11"/>
  <c r="T44" i="11"/>
  <c r="L44" i="11"/>
  <c r="T43" i="11"/>
  <c r="L43" i="11"/>
  <c r="T42" i="11"/>
  <c r="L42" i="11"/>
  <c r="T41" i="11"/>
  <c r="L41" i="11"/>
  <c r="T40" i="11"/>
  <c r="L40" i="11"/>
  <c r="T39" i="11"/>
  <c r="L39" i="11"/>
  <c r="T38" i="11"/>
  <c r="L38" i="11"/>
  <c r="T37" i="11"/>
  <c r="L37" i="11"/>
  <c r="T36" i="11"/>
  <c r="L36" i="11"/>
  <c r="T35" i="11"/>
  <c r="L35" i="11"/>
  <c r="T34" i="11"/>
  <c r="L34" i="11"/>
  <c r="T33" i="11"/>
  <c r="L33" i="11"/>
  <c r="T32" i="11"/>
  <c r="L32" i="11"/>
  <c r="T31" i="11"/>
  <c r="L31" i="11"/>
  <c r="T30" i="11"/>
  <c r="L30" i="11"/>
  <c r="T29" i="11"/>
  <c r="L29" i="11"/>
  <c r="T28" i="11"/>
  <c r="L28" i="11"/>
  <c r="T27" i="11"/>
  <c r="L27" i="11"/>
  <c r="T26" i="11"/>
  <c r="L26" i="11"/>
  <c r="T25" i="11"/>
  <c r="L25" i="11"/>
  <c r="T24" i="11"/>
  <c r="L24" i="11"/>
  <c r="T23" i="11"/>
  <c r="L23" i="11"/>
  <c r="T22" i="11"/>
  <c r="L22" i="11"/>
  <c r="T21" i="11"/>
  <c r="L21" i="11"/>
  <c r="T20" i="11"/>
  <c r="L20" i="11"/>
  <c r="T19" i="11"/>
  <c r="L19" i="11"/>
  <c r="T18" i="11"/>
  <c r="L18" i="11"/>
  <c r="T17" i="11"/>
  <c r="L17" i="11"/>
  <c r="T16" i="11"/>
  <c r="L16" i="11"/>
  <c r="T15" i="11"/>
  <c r="L15" i="11"/>
  <c r="T14" i="11"/>
  <c r="L14" i="11"/>
  <c r="T13" i="11"/>
  <c r="L13" i="11"/>
  <c r="T12" i="11"/>
  <c r="L12" i="11"/>
  <c r="T11" i="11"/>
  <c r="L11" i="11"/>
  <c r="T10" i="11"/>
  <c r="L10" i="11"/>
  <c r="T9" i="11"/>
  <c r="L9" i="11"/>
  <c r="T8" i="11"/>
  <c r="L8" i="11"/>
  <c r="T7" i="11"/>
  <c r="L7" i="11"/>
  <c r="T6" i="11"/>
  <c r="L6" i="11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U57" i="9"/>
  <c r="U56" i="9"/>
  <c r="U55" i="9"/>
  <c r="U54" i="9"/>
  <c r="V54" i="9" s="1"/>
  <c r="U53" i="9"/>
  <c r="V53" i="9" s="1"/>
  <c r="U52" i="9"/>
  <c r="V52" i="9" s="1"/>
  <c r="U51" i="9"/>
  <c r="U50" i="9"/>
  <c r="V50" i="9" s="1"/>
  <c r="U49" i="9"/>
  <c r="V49" i="9" s="1"/>
  <c r="U48" i="9"/>
  <c r="V48" i="9" s="1"/>
  <c r="U47" i="9"/>
  <c r="V47" i="9" s="1"/>
  <c r="U46" i="9"/>
  <c r="V46" i="9" s="1"/>
  <c r="U45" i="9"/>
  <c r="U44" i="9"/>
  <c r="U43" i="9"/>
  <c r="U42" i="9"/>
  <c r="V42" i="9" s="1"/>
  <c r="U41" i="9"/>
  <c r="V41" i="9" s="1"/>
  <c r="U40" i="9"/>
  <c r="V40" i="9" s="1"/>
  <c r="U39" i="9"/>
  <c r="V39" i="9" s="1"/>
  <c r="U38" i="9"/>
  <c r="V38" i="9" s="1"/>
  <c r="U37" i="9"/>
  <c r="V37" i="9" s="1"/>
  <c r="U36" i="9"/>
  <c r="V36" i="9" s="1"/>
  <c r="U35" i="9"/>
  <c r="U34" i="9"/>
  <c r="V34" i="9" s="1"/>
  <c r="U33" i="9"/>
  <c r="U32" i="9"/>
  <c r="U31" i="9"/>
  <c r="U30" i="9"/>
  <c r="V30" i="9" s="1"/>
  <c r="U29" i="9"/>
  <c r="V29" i="9" s="1"/>
  <c r="U28" i="9"/>
  <c r="U27" i="9"/>
  <c r="V27" i="9" s="1"/>
  <c r="U26" i="9"/>
  <c r="V26" i="9" s="1"/>
  <c r="U25" i="9"/>
  <c r="V25" i="9" s="1"/>
  <c r="U24" i="9"/>
  <c r="V24" i="9" s="1"/>
  <c r="U23" i="9"/>
  <c r="V23" i="9" s="1"/>
  <c r="U22" i="9"/>
  <c r="V22" i="9" s="1"/>
  <c r="U21" i="9"/>
  <c r="U20" i="9"/>
  <c r="U19" i="9"/>
  <c r="U18" i="9"/>
  <c r="V18" i="9" s="1"/>
  <c r="U17" i="9"/>
  <c r="V17" i="9" s="1"/>
  <c r="U16" i="9"/>
  <c r="U15" i="9"/>
  <c r="U14" i="9"/>
  <c r="V14" i="9" s="1"/>
  <c r="U13" i="9"/>
  <c r="V13" i="9" s="1"/>
  <c r="U12" i="9"/>
  <c r="V12" i="9" s="1"/>
  <c r="U11" i="9"/>
  <c r="V11" i="9" s="1"/>
  <c r="U10" i="9"/>
  <c r="V10" i="9" s="1"/>
  <c r="U9" i="9"/>
  <c r="U8" i="9"/>
  <c r="U7" i="9"/>
  <c r="U6" i="9"/>
  <c r="K45" i="8"/>
  <c r="O45" i="8" s="1"/>
  <c r="OO37" i="8"/>
  <c r="OV59" i="8"/>
  <c r="ON59" i="8"/>
  <c r="OF59" i="8"/>
  <c r="NX59" i="8"/>
  <c r="NH59" i="8"/>
  <c r="MZ59" i="8"/>
  <c r="MR59" i="8"/>
  <c r="MJ59" i="8"/>
  <c r="MB59" i="8"/>
  <c r="LT59" i="8"/>
  <c r="LL59" i="8"/>
  <c r="LD59" i="8"/>
  <c r="KV59" i="8"/>
  <c r="KN59" i="8"/>
  <c r="KF59" i="8"/>
  <c r="JX59" i="8"/>
  <c r="JP59" i="8"/>
  <c r="JH59" i="8"/>
  <c r="IZ59" i="8"/>
  <c r="IR59" i="8"/>
  <c r="IJ59" i="8"/>
  <c r="IB59" i="8"/>
  <c r="HT59" i="8"/>
  <c r="HL59" i="8"/>
  <c r="HD59" i="8"/>
  <c r="GV59" i="8"/>
  <c r="GN59" i="8"/>
  <c r="GF59" i="8"/>
  <c r="FX59" i="8"/>
  <c r="FP59" i="8"/>
  <c r="FH59" i="8"/>
  <c r="EZ59" i="8"/>
  <c r="EJ59" i="8"/>
  <c r="EB59" i="8"/>
  <c r="DT59" i="8"/>
  <c r="DL59" i="8"/>
  <c r="DD59" i="8"/>
  <c r="CV59" i="8"/>
  <c r="CN59" i="8"/>
  <c r="CF59" i="8"/>
  <c r="BX59" i="8"/>
  <c r="BP59" i="8"/>
  <c r="BH59" i="8"/>
  <c r="AZ59" i="8"/>
  <c r="AR59" i="8"/>
  <c r="AJ59" i="8"/>
  <c r="AB59" i="8"/>
  <c r="T59" i="8"/>
  <c r="L59" i="8"/>
  <c r="K59" i="8"/>
  <c r="OV58" i="8"/>
  <c r="OX58" i="8" s="1"/>
  <c r="OY58" i="8"/>
  <c r="ON58" i="8"/>
  <c r="OP58" i="8" s="1"/>
  <c r="OQ58" i="8"/>
  <c r="OF58" i="8"/>
  <c r="OH58" i="8" s="1"/>
  <c r="OI58" i="8"/>
  <c r="NX58" i="8"/>
  <c r="NZ58" i="8" s="1"/>
  <c r="OA58" i="8"/>
  <c r="NR58" i="8"/>
  <c r="NS58" i="8"/>
  <c r="NH58" i="8"/>
  <c r="NJ58" i="8" s="1"/>
  <c r="NK58" i="8"/>
  <c r="MZ58" i="8"/>
  <c r="NB58" i="8" s="1"/>
  <c r="NC58" i="8"/>
  <c r="MR58" i="8"/>
  <c r="MT58" i="8" s="1"/>
  <c r="MU58" i="8"/>
  <c r="MJ58" i="8"/>
  <c r="ML58" i="8" s="1"/>
  <c r="MM58" i="8"/>
  <c r="MB58" i="8"/>
  <c r="MD58" i="8" s="1"/>
  <c r="ME58" i="8"/>
  <c r="LT58" i="8"/>
  <c r="LV58" i="8" s="1"/>
  <c r="LW58" i="8"/>
  <c r="LL58" i="8"/>
  <c r="LN58" i="8" s="1"/>
  <c r="LO58" i="8"/>
  <c r="LD58" i="8"/>
  <c r="LF58" i="8" s="1"/>
  <c r="LG58" i="8"/>
  <c r="KV58" i="8"/>
  <c r="KX58" i="8" s="1"/>
  <c r="KY58" i="8"/>
  <c r="KN58" i="8"/>
  <c r="KP58" i="8" s="1"/>
  <c r="KQ58" i="8"/>
  <c r="KF58" i="8"/>
  <c r="KH58" i="8" s="1"/>
  <c r="KI58" i="8"/>
  <c r="JX58" i="8"/>
  <c r="JZ58" i="8" s="1"/>
  <c r="KA58" i="8"/>
  <c r="JP58" i="8"/>
  <c r="JR58" i="8" s="1"/>
  <c r="JS58" i="8"/>
  <c r="JH58" i="8"/>
  <c r="JJ58" i="8" s="1"/>
  <c r="JK58" i="8"/>
  <c r="IZ58" i="8"/>
  <c r="JB58" i="8" s="1"/>
  <c r="JC58" i="8"/>
  <c r="IR58" i="8"/>
  <c r="IT58" i="8" s="1"/>
  <c r="IU58" i="8"/>
  <c r="IJ58" i="8"/>
  <c r="IL58" i="8" s="1"/>
  <c r="IM58" i="8"/>
  <c r="IB58" i="8"/>
  <c r="ID58" i="8" s="1"/>
  <c r="IE58" i="8"/>
  <c r="HT58" i="8"/>
  <c r="HV58" i="8" s="1"/>
  <c r="HW58" i="8"/>
  <c r="HL58" i="8"/>
  <c r="HN58" i="8" s="1"/>
  <c r="HO58" i="8"/>
  <c r="HD58" i="8"/>
  <c r="HF58" i="8" s="1"/>
  <c r="HG58" i="8"/>
  <c r="GV58" i="8"/>
  <c r="GX58" i="8" s="1"/>
  <c r="GY58" i="8"/>
  <c r="GN58" i="8"/>
  <c r="GP58" i="8" s="1"/>
  <c r="GQ58" i="8"/>
  <c r="GF58" i="8"/>
  <c r="GH58" i="8" s="1"/>
  <c r="GI58" i="8"/>
  <c r="FX58" i="8"/>
  <c r="FZ58" i="8" s="1"/>
  <c r="GA58" i="8"/>
  <c r="FP58" i="8"/>
  <c r="FR58" i="8" s="1"/>
  <c r="FS58" i="8"/>
  <c r="FH58" i="8"/>
  <c r="FJ58" i="8" s="1"/>
  <c r="FK58" i="8"/>
  <c r="EZ58" i="8"/>
  <c r="FB58" i="8" s="1"/>
  <c r="FC58" i="8"/>
  <c r="ET58" i="8"/>
  <c r="EU58" i="8"/>
  <c r="EJ58" i="8"/>
  <c r="EL58" i="8" s="1"/>
  <c r="EM58" i="8"/>
  <c r="EB58" i="8"/>
  <c r="ED58" i="8" s="1"/>
  <c r="EE58" i="8"/>
  <c r="DT58" i="8"/>
  <c r="DV58" i="8" s="1"/>
  <c r="DW58" i="8"/>
  <c r="DL58" i="8"/>
  <c r="DN58" i="8" s="1"/>
  <c r="DO58" i="8"/>
  <c r="DD58" i="8"/>
  <c r="DF58" i="8" s="1"/>
  <c r="DG58" i="8"/>
  <c r="CV58" i="8"/>
  <c r="CX58" i="8" s="1"/>
  <c r="CY58" i="8"/>
  <c r="CN58" i="8"/>
  <c r="CP58" i="8" s="1"/>
  <c r="CQ58" i="8"/>
  <c r="CF58" i="8"/>
  <c r="CH58" i="8" s="1"/>
  <c r="CI58" i="8"/>
  <c r="BX58" i="8"/>
  <c r="BZ58" i="8" s="1"/>
  <c r="CA58" i="8"/>
  <c r="BP58" i="8"/>
  <c r="BR58" i="8" s="1"/>
  <c r="BS58" i="8"/>
  <c r="BH58" i="8"/>
  <c r="BJ58" i="8" s="1"/>
  <c r="BK58" i="8"/>
  <c r="AZ58" i="8"/>
  <c r="BB58" i="8" s="1"/>
  <c r="BC58" i="8"/>
  <c r="AR58" i="8"/>
  <c r="AT58" i="8" s="1"/>
  <c r="AU58" i="8"/>
  <c r="AJ58" i="8"/>
  <c r="AL58" i="8" s="1"/>
  <c r="AM58" i="8"/>
  <c r="AB58" i="8"/>
  <c r="AD58" i="8" s="1"/>
  <c r="AE58" i="8"/>
  <c r="T58" i="8"/>
  <c r="V58" i="8" s="1"/>
  <c r="S58" i="8"/>
  <c r="W58" i="8" s="1"/>
  <c r="L58" i="8"/>
  <c r="N58" i="8" s="1"/>
  <c r="K58" i="8"/>
  <c r="O58" i="8" s="1"/>
  <c r="AS57" i="8"/>
  <c r="L57" i="8"/>
  <c r="OV53" i="8"/>
  <c r="ON53" i="8"/>
  <c r="OF53" i="8"/>
  <c r="NX53" i="8"/>
  <c r="NP53" i="8"/>
  <c r="NH53" i="8"/>
  <c r="MZ53" i="8"/>
  <c r="MR53" i="8"/>
  <c r="MJ53" i="8"/>
  <c r="MB53" i="8"/>
  <c r="LT53" i="8"/>
  <c r="LL53" i="8"/>
  <c r="LD53" i="8"/>
  <c r="KV53" i="8"/>
  <c r="KN53" i="8"/>
  <c r="KF53" i="8"/>
  <c r="JX53" i="8"/>
  <c r="JP53" i="8"/>
  <c r="JH53" i="8"/>
  <c r="IZ53" i="8"/>
  <c r="IR53" i="8"/>
  <c r="IJ53" i="8"/>
  <c r="IB53" i="8"/>
  <c r="HT53" i="8"/>
  <c r="HL53" i="8"/>
  <c r="HD53" i="8"/>
  <c r="GV53" i="8"/>
  <c r="GN53" i="8"/>
  <c r="GF53" i="8"/>
  <c r="FX53" i="8"/>
  <c r="FP53" i="8"/>
  <c r="FH53" i="8"/>
  <c r="EZ53" i="8"/>
  <c r="ER53" i="8"/>
  <c r="EJ53" i="8"/>
  <c r="EB53" i="8"/>
  <c r="DT53" i="8"/>
  <c r="DL53" i="8"/>
  <c r="DD53" i="8"/>
  <c r="CV53" i="8"/>
  <c r="CN53" i="8"/>
  <c r="CF53" i="8"/>
  <c r="BX53" i="8"/>
  <c r="BP53" i="8"/>
  <c r="BH53" i="8"/>
  <c r="BG53" i="8"/>
  <c r="AZ53" i="8"/>
  <c r="AR53" i="8"/>
  <c r="AJ53" i="8"/>
  <c r="AB53" i="8"/>
  <c r="AA53" i="8"/>
  <c r="T53" i="8"/>
  <c r="S53" i="8"/>
  <c r="L53" i="8"/>
  <c r="K53" i="8"/>
  <c r="OV52" i="8"/>
  <c r="OX52" i="8" s="1"/>
  <c r="OY52" i="8"/>
  <c r="ON52" i="8"/>
  <c r="OP52" i="8" s="1"/>
  <c r="OQ52" i="8"/>
  <c r="OF52" i="8"/>
  <c r="OH52" i="8" s="1"/>
  <c r="OI52" i="8"/>
  <c r="NX52" i="8"/>
  <c r="NZ52" i="8" s="1"/>
  <c r="OA52" i="8"/>
  <c r="NP52" i="8"/>
  <c r="NR52" i="8" s="1"/>
  <c r="NS52" i="8"/>
  <c r="NH52" i="8"/>
  <c r="NJ52" i="8" s="1"/>
  <c r="NK52" i="8"/>
  <c r="MZ52" i="8"/>
  <c r="NB52" i="8" s="1"/>
  <c r="NC52" i="8"/>
  <c r="MR52" i="8"/>
  <c r="MT52" i="8" s="1"/>
  <c r="MU52" i="8"/>
  <c r="MJ52" i="8"/>
  <c r="ML52" i="8" s="1"/>
  <c r="MM52" i="8"/>
  <c r="MB52" i="8"/>
  <c r="MD52" i="8" s="1"/>
  <c r="ME52" i="8"/>
  <c r="LT52" i="8"/>
  <c r="LV52" i="8" s="1"/>
  <c r="LW52" i="8"/>
  <c r="LL52" i="8"/>
  <c r="LN52" i="8" s="1"/>
  <c r="LO52" i="8"/>
  <c r="LD52" i="8"/>
  <c r="LF52" i="8" s="1"/>
  <c r="LG52" i="8"/>
  <c r="KV52" i="8"/>
  <c r="KX52" i="8" s="1"/>
  <c r="KY52" i="8"/>
  <c r="KN52" i="8"/>
  <c r="KP52" i="8" s="1"/>
  <c r="KQ52" i="8"/>
  <c r="KF52" i="8"/>
  <c r="KH52" i="8" s="1"/>
  <c r="KI52" i="8"/>
  <c r="JX52" i="8"/>
  <c r="JZ52" i="8" s="1"/>
  <c r="KA52" i="8"/>
  <c r="JP52" i="8"/>
  <c r="JR52" i="8" s="1"/>
  <c r="JS52" i="8"/>
  <c r="JH52" i="8"/>
  <c r="JJ52" i="8" s="1"/>
  <c r="JK52" i="8"/>
  <c r="IZ52" i="8"/>
  <c r="JB52" i="8" s="1"/>
  <c r="JC52" i="8"/>
  <c r="IR52" i="8"/>
  <c r="IT52" i="8" s="1"/>
  <c r="IU52" i="8"/>
  <c r="IJ52" i="8"/>
  <c r="IL52" i="8" s="1"/>
  <c r="IM52" i="8"/>
  <c r="IB52" i="8"/>
  <c r="ID52" i="8" s="1"/>
  <c r="IE52" i="8"/>
  <c r="HT52" i="8"/>
  <c r="HV52" i="8" s="1"/>
  <c r="HW52" i="8"/>
  <c r="HL52" i="8"/>
  <c r="HN52" i="8" s="1"/>
  <c r="HO52" i="8"/>
  <c r="HD52" i="8"/>
  <c r="HF52" i="8" s="1"/>
  <c r="HG52" i="8"/>
  <c r="GV52" i="8"/>
  <c r="GX52" i="8" s="1"/>
  <c r="GY52" i="8"/>
  <c r="GN52" i="8"/>
  <c r="GP52" i="8" s="1"/>
  <c r="GQ52" i="8"/>
  <c r="GF52" i="8"/>
  <c r="GH52" i="8" s="1"/>
  <c r="GI52" i="8"/>
  <c r="FX52" i="8"/>
  <c r="FZ52" i="8" s="1"/>
  <c r="GA52" i="8"/>
  <c r="FP52" i="8"/>
  <c r="FR52" i="8" s="1"/>
  <c r="FS52" i="8"/>
  <c r="FH52" i="8"/>
  <c r="FJ52" i="8" s="1"/>
  <c r="FK52" i="8"/>
  <c r="EZ52" i="8"/>
  <c r="FB52" i="8" s="1"/>
  <c r="FC52" i="8"/>
  <c r="ER52" i="8"/>
  <c r="ET52" i="8" s="1"/>
  <c r="EU52" i="8"/>
  <c r="EJ52" i="8"/>
  <c r="EL52" i="8" s="1"/>
  <c r="EM52" i="8"/>
  <c r="EB52" i="8"/>
  <c r="ED52" i="8" s="1"/>
  <c r="EE52" i="8"/>
  <c r="DT52" i="8"/>
  <c r="DV52" i="8" s="1"/>
  <c r="DW52" i="8"/>
  <c r="DL52" i="8"/>
  <c r="DN52" i="8" s="1"/>
  <c r="DO52" i="8"/>
  <c r="DD52" i="8"/>
  <c r="DF52" i="8" s="1"/>
  <c r="DG52" i="8"/>
  <c r="CV52" i="8"/>
  <c r="CX52" i="8" s="1"/>
  <c r="CY52" i="8"/>
  <c r="CN52" i="8"/>
  <c r="CP52" i="8" s="1"/>
  <c r="CQ52" i="8"/>
  <c r="CF52" i="8"/>
  <c r="CH52" i="8" s="1"/>
  <c r="CI52" i="8"/>
  <c r="BX52" i="8"/>
  <c r="BZ52" i="8" s="1"/>
  <c r="CA52" i="8"/>
  <c r="BP52" i="8"/>
  <c r="BR52" i="8" s="1"/>
  <c r="BS52" i="8"/>
  <c r="BH52" i="8"/>
  <c r="BJ52" i="8" s="1"/>
  <c r="BG52" i="8"/>
  <c r="BK52" i="8" s="1"/>
  <c r="AZ52" i="8"/>
  <c r="BB52" i="8" s="1"/>
  <c r="BC52" i="8"/>
  <c r="AR52" i="8"/>
  <c r="AT52" i="8" s="1"/>
  <c r="AU52" i="8"/>
  <c r="AJ52" i="8"/>
  <c r="AL52" i="8" s="1"/>
  <c r="AM52" i="8"/>
  <c r="AB52" i="8"/>
  <c r="AD52" i="8" s="1"/>
  <c r="AA52" i="8"/>
  <c r="AE52" i="8" s="1"/>
  <c r="T52" i="8"/>
  <c r="V52" i="8" s="1"/>
  <c r="S52" i="8"/>
  <c r="W52" i="8" s="1"/>
  <c r="L52" i="8"/>
  <c r="N52" i="8" s="1"/>
  <c r="K52" i="8"/>
  <c r="O52" i="8" s="1"/>
  <c r="OV51" i="8"/>
  <c r="OX51" i="8" s="1"/>
  <c r="OY51" i="8"/>
  <c r="ON51" i="8"/>
  <c r="OP51" i="8" s="1"/>
  <c r="OQ51" i="8"/>
  <c r="OF51" i="8"/>
  <c r="OH51" i="8" s="1"/>
  <c r="OI51" i="8"/>
  <c r="NX51" i="8"/>
  <c r="NZ51" i="8" s="1"/>
  <c r="OA51" i="8"/>
  <c r="NP51" i="8"/>
  <c r="NR51" i="8" s="1"/>
  <c r="NS51" i="8"/>
  <c r="NH51" i="8"/>
  <c r="NJ51" i="8" s="1"/>
  <c r="NK51" i="8"/>
  <c r="MZ51" i="8"/>
  <c r="NB51" i="8" s="1"/>
  <c r="NC51" i="8"/>
  <c r="MR51" i="8"/>
  <c r="MT51" i="8" s="1"/>
  <c r="MU51" i="8"/>
  <c r="MJ51" i="8"/>
  <c r="ML51" i="8" s="1"/>
  <c r="MM51" i="8"/>
  <c r="MB51" i="8"/>
  <c r="MD51" i="8" s="1"/>
  <c r="ME51" i="8"/>
  <c r="LT51" i="8"/>
  <c r="LV51" i="8" s="1"/>
  <c r="LW51" i="8"/>
  <c r="LL51" i="8"/>
  <c r="LN51" i="8" s="1"/>
  <c r="LO51" i="8"/>
  <c r="LD51" i="8"/>
  <c r="LF51" i="8" s="1"/>
  <c r="LG51" i="8"/>
  <c r="KV51" i="8"/>
  <c r="KX51" i="8" s="1"/>
  <c r="KY51" i="8"/>
  <c r="KN51" i="8"/>
  <c r="KP51" i="8" s="1"/>
  <c r="KQ51" i="8"/>
  <c r="KF51" i="8"/>
  <c r="KH51" i="8" s="1"/>
  <c r="KI51" i="8"/>
  <c r="JX51" i="8"/>
  <c r="JZ51" i="8" s="1"/>
  <c r="KA51" i="8"/>
  <c r="JP51" i="8"/>
  <c r="JR51" i="8" s="1"/>
  <c r="JS51" i="8"/>
  <c r="JH51" i="8"/>
  <c r="JJ51" i="8" s="1"/>
  <c r="JK51" i="8"/>
  <c r="IZ51" i="8"/>
  <c r="JB51" i="8" s="1"/>
  <c r="JC51" i="8"/>
  <c r="IR51" i="8"/>
  <c r="IT51" i="8" s="1"/>
  <c r="IU51" i="8"/>
  <c r="IJ51" i="8"/>
  <c r="IL51" i="8" s="1"/>
  <c r="IM51" i="8"/>
  <c r="IB51" i="8"/>
  <c r="ID51" i="8" s="1"/>
  <c r="IE51" i="8"/>
  <c r="HT51" i="8"/>
  <c r="HV51" i="8" s="1"/>
  <c r="HW51" i="8"/>
  <c r="HL51" i="8"/>
  <c r="HN51" i="8" s="1"/>
  <c r="HO51" i="8"/>
  <c r="HD51" i="8"/>
  <c r="HF51" i="8" s="1"/>
  <c r="HG51" i="8"/>
  <c r="GV51" i="8"/>
  <c r="GX51" i="8" s="1"/>
  <c r="GY51" i="8"/>
  <c r="GN51" i="8"/>
  <c r="GP51" i="8" s="1"/>
  <c r="GQ51" i="8"/>
  <c r="GF51" i="8"/>
  <c r="GH51" i="8" s="1"/>
  <c r="GI51" i="8"/>
  <c r="FX51" i="8"/>
  <c r="FZ51" i="8" s="1"/>
  <c r="GA51" i="8"/>
  <c r="FP51" i="8"/>
  <c r="FR51" i="8" s="1"/>
  <c r="FS51" i="8"/>
  <c r="FH51" i="8"/>
  <c r="FJ51" i="8" s="1"/>
  <c r="FK51" i="8"/>
  <c r="EZ51" i="8"/>
  <c r="FB51" i="8" s="1"/>
  <c r="FC51" i="8"/>
  <c r="ER51" i="8"/>
  <c r="ET51" i="8" s="1"/>
  <c r="EU51" i="8"/>
  <c r="EJ51" i="8"/>
  <c r="EL51" i="8" s="1"/>
  <c r="EM51" i="8"/>
  <c r="EB51" i="8"/>
  <c r="ED51" i="8" s="1"/>
  <c r="EE51" i="8"/>
  <c r="DT51" i="8"/>
  <c r="DV51" i="8" s="1"/>
  <c r="DW51" i="8"/>
  <c r="DL51" i="8"/>
  <c r="DN51" i="8" s="1"/>
  <c r="DO51" i="8"/>
  <c r="DD51" i="8"/>
  <c r="DF51" i="8" s="1"/>
  <c r="DG51" i="8"/>
  <c r="CV51" i="8"/>
  <c r="CX51" i="8" s="1"/>
  <c r="CY51" i="8"/>
  <c r="CN51" i="8"/>
  <c r="CP51" i="8" s="1"/>
  <c r="CQ51" i="8"/>
  <c r="CF51" i="8"/>
  <c r="CH51" i="8" s="1"/>
  <c r="CI51" i="8"/>
  <c r="BX51" i="8"/>
  <c r="BZ51" i="8" s="1"/>
  <c r="CA51" i="8"/>
  <c r="BP51" i="8"/>
  <c r="BR51" i="8" s="1"/>
  <c r="BS51" i="8"/>
  <c r="BH51" i="8"/>
  <c r="BJ51" i="8" s="1"/>
  <c r="BG51" i="8"/>
  <c r="BK51" i="8" s="1"/>
  <c r="AZ51" i="8"/>
  <c r="BB51" i="8" s="1"/>
  <c r="BC51" i="8"/>
  <c r="AR51" i="8"/>
  <c r="AT51" i="8" s="1"/>
  <c r="AU51" i="8"/>
  <c r="AJ51" i="8"/>
  <c r="AL51" i="8" s="1"/>
  <c r="AM51" i="8"/>
  <c r="AB51" i="8"/>
  <c r="AD51" i="8" s="1"/>
  <c r="AA51" i="8"/>
  <c r="AE51" i="8" s="1"/>
  <c r="T51" i="8"/>
  <c r="V51" i="8" s="1"/>
  <c r="S51" i="8"/>
  <c r="W51" i="8" s="1"/>
  <c r="L51" i="8"/>
  <c r="N51" i="8" s="1"/>
  <c r="K51" i="8"/>
  <c r="O51" i="8" s="1"/>
  <c r="L50" i="8"/>
  <c r="OV46" i="8"/>
  <c r="ON46" i="8"/>
  <c r="OF46" i="8"/>
  <c r="NX46" i="8"/>
  <c r="NP46" i="8"/>
  <c r="NH46" i="8"/>
  <c r="MZ46" i="8"/>
  <c r="MR46" i="8"/>
  <c r="MJ46" i="8"/>
  <c r="MB46" i="8"/>
  <c r="LT46" i="8"/>
  <c r="LL46" i="8"/>
  <c r="LD46" i="8"/>
  <c r="KV46" i="8"/>
  <c r="KN46" i="8"/>
  <c r="KF46" i="8"/>
  <c r="JX46" i="8"/>
  <c r="JP46" i="8"/>
  <c r="JH46" i="8"/>
  <c r="IZ46" i="8"/>
  <c r="IR46" i="8"/>
  <c r="IJ46" i="8"/>
  <c r="IB46" i="8"/>
  <c r="HT46" i="8"/>
  <c r="HL46" i="8"/>
  <c r="HD46" i="8"/>
  <c r="GV46" i="8"/>
  <c r="GN46" i="8"/>
  <c r="GF46" i="8"/>
  <c r="FX46" i="8"/>
  <c r="FP46" i="8"/>
  <c r="FH46" i="8"/>
  <c r="EZ46" i="8"/>
  <c r="ER46" i="8"/>
  <c r="EJ46" i="8"/>
  <c r="EB46" i="8"/>
  <c r="DT46" i="8"/>
  <c r="DL46" i="8"/>
  <c r="DD46" i="8"/>
  <c r="CV46" i="8"/>
  <c r="CN46" i="8"/>
  <c r="CF46" i="8"/>
  <c r="BX46" i="8"/>
  <c r="BP46" i="8"/>
  <c r="BH46" i="8"/>
  <c r="BG46" i="8"/>
  <c r="AZ46" i="8"/>
  <c r="AR46" i="8"/>
  <c r="AJ46" i="8"/>
  <c r="AI46" i="8"/>
  <c r="AB46" i="8"/>
  <c r="AA46" i="8"/>
  <c r="T46" i="8"/>
  <c r="S46" i="8"/>
  <c r="L46" i="8"/>
  <c r="K46" i="8"/>
  <c r="OV45" i="8"/>
  <c r="OX45" i="8" s="1"/>
  <c r="OY45" i="8"/>
  <c r="ON45" i="8"/>
  <c r="OP45" i="8" s="1"/>
  <c r="OQ45" i="8"/>
  <c r="OF45" i="8"/>
  <c r="OH45" i="8" s="1"/>
  <c r="OI45" i="8"/>
  <c r="NX45" i="8"/>
  <c r="NZ45" i="8" s="1"/>
  <c r="OA45" i="8"/>
  <c r="NP45" i="8"/>
  <c r="NR45" i="8" s="1"/>
  <c r="NS45" i="8"/>
  <c r="NH45" i="8"/>
  <c r="NJ45" i="8" s="1"/>
  <c r="NK45" i="8"/>
  <c r="MZ45" i="8"/>
  <c r="NB45" i="8" s="1"/>
  <c r="NC45" i="8"/>
  <c r="MR45" i="8"/>
  <c r="MT45" i="8" s="1"/>
  <c r="MU45" i="8"/>
  <c r="MJ45" i="8"/>
  <c r="ML45" i="8" s="1"/>
  <c r="MM45" i="8"/>
  <c r="MB45" i="8"/>
  <c r="MD45" i="8" s="1"/>
  <c r="ME45" i="8"/>
  <c r="LT45" i="8"/>
  <c r="LV45" i="8" s="1"/>
  <c r="LW45" i="8"/>
  <c r="LL45" i="8"/>
  <c r="LN45" i="8" s="1"/>
  <c r="LO45" i="8"/>
  <c r="LD45" i="8"/>
  <c r="LF45" i="8" s="1"/>
  <c r="LG45" i="8"/>
  <c r="KV45" i="8"/>
  <c r="KX45" i="8" s="1"/>
  <c r="KY45" i="8"/>
  <c r="KN45" i="8"/>
  <c r="KP45" i="8" s="1"/>
  <c r="KQ45" i="8"/>
  <c r="KF45" i="8"/>
  <c r="KH45" i="8" s="1"/>
  <c r="KI45" i="8"/>
  <c r="JX45" i="8"/>
  <c r="JZ45" i="8" s="1"/>
  <c r="KA45" i="8"/>
  <c r="JP45" i="8"/>
  <c r="JR45" i="8" s="1"/>
  <c r="JS45" i="8"/>
  <c r="JH45" i="8"/>
  <c r="JJ45" i="8" s="1"/>
  <c r="JK45" i="8"/>
  <c r="IZ45" i="8"/>
  <c r="JB45" i="8" s="1"/>
  <c r="JC45" i="8"/>
  <c r="IR45" i="8"/>
  <c r="IT45" i="8" s="1"/>
  <c r="IU45" i="8"/>
  <c r="IJ45" i="8"/>
  <c r="IL45" i="8" s="1"/>
  <c r="IM45" i="8"/>
  <c r="IB45" i="8"/>
  <c r="ID45" i="8" s="1"/>
  <c r="IE45" i="8"/>
  <c r="HT45" i="8"/>
  <c r="HV45" i="8" s="1"/>
  <c r="HW45" i="8"/>
  <c r="HL45" i="8"/>
  <c r="HN45" i="8" s="1"/>
  <c r="HO45" i="8"/>
  <c r="HD45" i="8"/>
  <c r="HF45" i="8" s="1"/>
  <c r="HG45" i="8"/>
  <c r="GV45" i="8"/>
  <c r="GX45" i="8" s="1"/>
  <c r="GY45" i="8"/>
  <c r="GN45" i="8"/>
  <c r="GP45" i="8" s="1"/>
  <c r="GQ45" i="8"/>
  <c r="GF45" i="8"/>
  <c r="GH45" i="8" s="1"/>
  <c r="GI45" i="8"/>
  <c r="FX45" i="8"/>
  <c r="FZ45" i="8" s="1"/>
  <c r="GA45" i="8"/>
  <c r="FP45" i="8"/>
  <c r="FR45" i="8" s="1"/>
  <c r="FS45" i="8"/>
  <c r="FH45" i="8"/>
  <c r="FJ45" i="8" s="1"/>
  <c r="FK45" i="8"/>
  <c r="EZ45" i="8"/>
  <c r="FB45" i="8" s="1"/>
  <c r="FC45" i="8"/>
  <c r="ER45" i="8"/>
  <c r="ET45" i="8" s="1"/>
  <c r="EU45" i="8"/>
  <c r="EJ45" i="8"/>
  <c r="EL45" i="8" s="1"/>
  <c r="EM45" i="8"/>
  <c r="EB45" i="8"/>
  <c r="ED45" i="8" s="1"/>
  <c r="EE45" i="8"/>
  <c r="DT45" i="8"/>
  <c r="DV45" i="8" s="1"/>
  <c r="DW45" i="8"/>
  <c r="DL45" i="8"/>
  <c r="DN45" i="8" s="1"/>
  <c r="DO45" i="8"/>
  <c r="DD45" i="8"/>
  <c r="DF45" i="8" s="1"/>
  <c r="DG45" i="8"/>
  <c r="CV45" i="8"/>
  <c r="CX45" i="8" s="1"/>
  <c r="CY45" i="8"/>
  <c r="CN45" i="8"/>
  <c r="CP45" i="8" s="1"/>
  <c r="CQ45" i="8"/>
  <c r="CF45" i="8"/>
  <c r="CH45" i="8" s="1"/>
  <c r="CI45" i="8"/>
  <c r="BX45" i="8"/>
  <c r="BZ45" i="8" s="1"/>
  <c r="CA45" i="8"/>
  <c r="BP45" i="8"/>
  <c r="BR45" i="8" s="1"/>
  <c r="BS45" i="8"/>
  <c r="BH45" i="8"/>
  <c r="BJ45" i="8" s="1"/>
  <c r="BG45" i="8"/>
  <c r="BK45" i="8" s="1"/>
  <c r="AZ45" i="8"/>
  <c r="BB45" i="8" s="1"/>
  <c r="BC45" i="8"/>
  <c r="AR45" i="8"/>
  <c r="AT45" i="8" s="1"/>
  <c r="AU45" i="8"/>
  <c r="AJ45" i="8"/>
  <c r="AL45" i="8" s="1"/>
  <c r="AI45" i="8"/>
  <c r="AM45" i="8" s="1"/>
  <c r="AB45" i="8"/>
  <c r="AD45" i="8" s="1"/>
  <c r="AA45" i="8"/>
  <c r="AE45" i="8" s="1"/>
  <c r="T45" i="8"/>
  <c r="V45" i="8" s="1"/>
  <c r="S45" i="8"/>
  <c r="W45" i="8" s="1"/>
  <c r="L45" i="8"/>
  <c r="N45" i="8" s="1"/>
  <c r="MS44" i="8"/>
  <c r="MS50" i="8" s="1"/>
  <c r="MS57" i="8" s="1"/>
  <c r="FY44" i="8"/>
  <c r="FY50" i="8" s="1"/>
  <c r="FY57" i="8" s="1"/>
  <c r="L44" i="8"/>
  <c r="OV40" i="8"/>
  <c r="ON40" i="8"/>
  <c r="OF40" i="8"/>
  <c r="NX40" i="8"/>
  <c r="NP40" i="8"/>
  <c r="NH40" i="8"/>
  <c r="MZ40" i="8"/>
  <c r="MR40" i="8"/>
  <c r="MJ40" i="8"/>
  <c r="MB40" i="8"/>
  <c r="LT40" i="8"/>
  <c r="LL40" i="8"/>
  <c r="LD40" i="8"/>
  <c r="KV40" i="8"/>
  <c r="KN40" i="8"/>
  <c r="KF40" i="8"/>
  <c r="JX40" i="8"/>
  <c r="JP40" i="8"/>
  <c r="JH40" i="8"/>
  <c r="IZ40" i="8"/>
  <c r="IR40" i="8"/>
  <c r="IJ40" i="8"/>
  <c r="IB40" i="8"/>
  <c r="HT40" i="8"/>
  <c r="HL40" i="8"/>
  <c r="HD40" i="8"/>
  <c r="GV40" i="8"/>
  <c r="GN40" i="8"/>
  <c r="GF40" i="8"/>
  <c r="FX40" i="8"/>
  <c r="FP40" i="8"/>
  <c r="FH40" i="8"/>
  <c r="EZ40" i="8"/>
  <c r="ER40" i="8"/>
  <c r="EJ40" i="8"/>
  <c r="EB40" i="8"/>
  <c r="DT40" i="8"/>
  <c r="DL40" i="8"/>
  <c r="DD40" i="8"/>
  <c r="CV40" i="8"/>
  <c r="CN40" i="8"/>
  <c r="CF40" i="8"/>
  <c r="BX40" i="8"/>
  <c r="BP40" i="8"/>
  <c r="BH40" i="8"/>
  <c r="BG40" i="8"/>
  <c r="AZ40" i="8"/>
  <c r="AR40" i="8"/>
  <c r="AJ40" i="8"/>
  <c r="AB40" i="8"/>
  <c r="T40" i="8"/>
  <c r="S40" i="8"/>
  <c r="L40" i="8"/>
  <c r="K40" i="8"/>
  <c r="OV39" i="8"/>
  <c r="OX39" i="8" s="1"/>
  <c r="OY39" i="8"/>
  <c r="ON39" i="8"/>
  <c r="OP39" i="8" s="1"/>
  <c r="OQ39" i="8"/>
  <c r="OF39" i="8"/>
  <c r="OH39" i="8" s="1"/>
  <c r="OI39" i="8"/>
  <c r="NX39" i="8"/>
  <c r="NZ39" i="8" s="1"/>
  <c r="OA39" i="8"/>
  <c r="NP39" i="8"/>
  <c r="NR39" i="8" s="1"/>
  <c r="NS39" i="8"/>
  <c r="NH39" i="8"/>
  <c r="NJ39" i="8" s="1"/>
  <c r="NK39" i="8"/>
  <c r="MZ39" i="8"/>
  <c r="NB39" i="8" s="1"/>
  <c r="NC39" i="8"/>
  <c r="MR39" i="8"/>
  <c r="MT39" i="8" s="1"/>
  <c r="MU39" i="8"/>
  <c r="MJ39" i="8"/>
  <c r="ML39" i="8" s="1"/>
  <c r="MM39" i="8"/>
  <c r="MB39" i="8"/>
  <c r="MD39" i="8" s="1"/>
  <c r="ME39" i="8"/>
  <c r="LT39" i="8"/>
  <c r="LV39" i="8" s="1"/>
  <c r="LW39" i="8"/>
  <c r="LL39" i="8"/>
  <c r="LN39" i="8" s="1"/>
  <c r="LO39" i="8"/>
  <c r="LD39" i="8"/>
  <c r="LF39" i="8" s="1"/>
  <c r="LG39" i="8"/>
  <c r="KV39" i="8"/>
  <c r="KX39" i="8" s="1"/>
  <c r="KY39" i="8"/>
  <c r="KN39" i="8"/>
  <c r="KP39" i="8" s="1"/>
  <c r="KQ39" i="8"/>
  <c r="KF39" i="8"/>
  <c r="KH39" i="8" s="1"/>
  <c r="KI39" i="8"/>
  <c r="JX39" i="8"/>
  <c r="JZ39" i="8" s="1"/>
  <c r="KA39" i="8"/>
  <c r="JP39" i="8"/>
  <c r="JR39" i="8" s="1"/>
  <c r="JS39" i="8"/>
  <c r="JH39" i="8"/>
  <c r="JJ39" i="8" s="1"/>
  <c r="JK39" i="8"/>
  <c r="IZ39" i="8"/>
  <c r="JB39" i="8" s="1"/>
  <c r="JC39" i="8"/>
  <c r="IR39" i="8"/>
  <c r="IT39" i="8" s="1"/>
  <c r="IU39" i="8"/>
  <c r="IJ39" i="8"/>
  <c r="IL39" i="8" s="1"/>
  <c r="IM39" i="8"/>
  <c r="IB39" i="8"/>
  <c r="ID39" i="8" s="1"/>
  <c r="IE39" i="8"/>
  <c r="HT39" i="8"/>
  <c r="HV39" i="8" s="1"/>
  <c r="HW39" i="8"/>
  <c r="HL39" i="8"/>
  <c r="HN39" i="8" s="1"/>
  <c r="HO39" i="8"/>
  <c r="HD39" i="8"/>
  <c r="HF39" i="8" s="1"/>
  <c r="HG39" i="8"/>
  <c r="GV39" i="8"/>
  <c r="GX39" i="8" s="1"/>
  <c r="GY39" i="8"/>
  <c r="GN39" i="8"/>
  <c r="GP39" i="8" s="1"/>
  <c r="GQ39" i="8"/>
  <c r="GF39" i="8"/>
  <c r="GH39" i="8" s="1"/>
  <c r="GI39" i="8"/>
  <c r="FX39" i="8"/>
  <c r="FZ39" i="8" s="1"/>
  <c r="GA39" i="8"/>
  <c r="FP39" i="8"/>
  <c r="FR39" i="8" s="1"/>
  <c r="FS39" i="8"/>
  <c r="FH39" i="8"/>
  <c r="FJ39" i="8" s="1"/>
  <c r="FK39" i="8"/>
  <c r="EZ39" i="8"/>
  <c r="FB39" i="8" s="1"/>
  <c r="FC39" i="8"/>
  <c r="ER39" i="8"/>
  <c r="ET39" i="8" s="1"/>
  <c r="EU39" i="8"/>
  <c r="EJ39" i="8"/>
  <c r="EL39" i="8" s="1"/>
  <c r="EM39" i="8"/>
  <c r="EB39" i="8"/>
  <c r="ED39" i="8" s="1"/>
  <c r="EE39" i="8"/>
  <c r="DT39" i="8"/>
  <c r="DV39" i="8" s="1"/>
  <c r="DW39" i="8"/>
  <c r="DL39" i="8"/>
  <c r="DN39" i="8" s="1"/>
  <c r="DO39" i="8"/>
  <c r="DD39" i="8"/>
  <c r="DF39" i="8" s="1"/>
  <c r="DG39" i="8"/>
  <c r="CV39" i="8"/>
  <c r="CX39" i="8" s="1"/>
  <c r="CY39" i="8"/>
  <c r="CN39" i="8"/>
  <c r="CP39" i="8" s="1"/>
  <c r="CQ39" i="8"/>
  <c r="CF39" i="8"/>
  <c r="CH39" i="8" s="1"/>
  <c r="CI39" i="8"/>
  <c r="BX39" i="8"/>
  <c r="BZ39" i="8" s="1"/>
  <c r="CA39" i="8"/>
  <c r="BP39" i="8"/>
  <c r="BR39" i="8" s="1"/>
  <c r="BS39" i="8"/>
  <c r="BH39" i="8"/>
  <c r="BJ39" i="8" s="1"/>
  <c r="BG39" i="8"/>
  <c r="BK39" i="8" s="1"/>
  <c r="AZ39" i="8"/>
  <c r="BB39" i="8" s="1"/>
  <c r="BC39" i="8"/>
  <c r="AR39" i="8"/>
  <c r="AT39" i="8" s="1"/>
  <c r="AU39" i="8"/>
  <c r="AJ39" i="8"/>
  <c r="AL39" i="8" s="1"/>
  <c r="AM39" i="8"/>
  <c r="AB39" i="8"/>
  <c r="AD39" i="8" s="1"/>
  <c r="AE39" i="8"/>
  <c r="T39" i="8"/>
  <c r="V39" i="8" s="1"/>
  <c r="S39" i="8"/>
  <c r="W39" i="8" s="1"/>
  <c r="L39" i="8"/>
  <c r="N39" i="8" s="1"/>
  <c r="K39" i="8"/>
  <c r="O39" i="8" s="1"/>
  <c r="OV38" i="8"/>
  <c r="OX38" i="8" s="1"/>
  <c r="OY38" i="8"/>
  <c r="ON38" i="8"/>
  <c r="OP38" i="8" s="1"/>
  <c r="OQ38" i="8"/>
  <c r="OF38" i="8"/>
  <c r="OH38" i="8" s="1"/>
  <c r="OI38" i="8"/>
  <c r="NX38" i="8"/>
  <c r="NZ38" i="8" s="1"/>
  <c r="OA38" i="8"/>
  <c r="NP38" i="8"/>
  <c r="NR38" i="8" s="1"/>
  <c r="NS38" i="8"/>
  <c r="NH38" i="8"/>
  <c r="NJ38" i="8" s="1"/>
  <c r="NK38" i="8"/>
  <c r="MZ38" i="8"/>
  <c r="NB38" i="8" s="1"/>
  <c r="NC38" i="8"/>
  <c r="MR38" i="8"/>
  <c r="MT38" i="8" s="1"/>
  <c r="MU38" i="8"/>
  <c r="MJ38" i="8"/>
  <c r="ML38" i="8" s="1"/>
  <c r="MM38" i="8"/>
  <c r="MB38" i="8"/>
  <c r="MD38" i="8" s="1"/>
  <c r="ME38" i="8"/>
  <c r="LT38" i="8"/>
  <c r="LV38" i="8" s="1"/>
  <c r="LW38" i="8"/>
  <c r="LL38" i="8"/>
  <c r="LN38" i="8" s="1"/>
  <c r="LO38" i="8"/>
  <c r="LD38" i="8"/>
  <c r="LF38" i="8" s="1"/>
  <c r="LG38" i="8"/>
  <c r="KV38" i="8"/>
  <c r="KX38" i="8" s="1"/>
  <c r="KY38" i="8"/>
  <c r="KN38" i="8"/>
  <c r="KP38" i="8" s="1"/>
  <c r="KQ38" i="8"/>
  <c r="KF38" i="8"/>
  <c r="KH38" i="8" s="1"/>
  <c r="KI38" i="8"/>
  <c r="JX38" i="8"/>
  <c r="JZ38" i="8" s="1"/>
  <c r="KA38" i="8"/>
  <c r="JP38" i="8"/>
  <c r="JR38" i="8" s="1"/>
  <c r="JS38" i="8"/>
  <c r="JH38" i="8"/>
  <c r="JJ38" i="8" s="1"/>
  <c r="JK38" i="8"/>
  <c r="IZ38" i="8"/>
  <c r="JB38" i="8" s="1"/>
  <c r="JC38" i="8"/>
  <c r="IR38" i="8"/>
  <c r="IT38" i="8" s="1"/>
  <c r="IU38" i="8"/>
  <c r="IJ38" i="8"/>
  <c r="IL38" i="8" s="1"/>
  <c r="IM38" i="8"/>
  <c r="IB38" i="8"/>
  <c r="ID38" i="8" s="1"/>
  <c r="IE38" i="8"/>
  <c r="HT38" i="8"/>
  <c r="HV38" i="8" s="1"/>
  <c r="HW38" i="8"/>
  <c r="HL38" i="8"/>
  <c r="HN38" i="8" s="1"/>
  <c r="HO38" i="8"/>
  <c r="HD38" i="8"/>
  <c r="HF38" i="8" s="1"/>
  <c r="HG38" i="8"/>
  <c r="GV38" i="8"/>
  <c r="GX38" i="8" s="1"/>
  <c r="GY38" i="8"/>
  <c r="GN38" i="8"/>
  <c r="GP38" i="8" s="1"/>
  <c r="GQ38" i="8"/>
  <c r="GF38" i="8"/>
  <c r="GH38" i="8" s="1"/>
  <c r="GI38" i="8"/>
  <c r="FX38" i="8"/>
  <c r="FZ38" i="8" s="1"/>
  <c r="GA38" i="8"/>
  <c r="FP38" i="8"/>
  <c r="FR38" i="8" s="1"/>
  <c r="FS38" i="8"/>
  <c r="FH38" i="8"/>
  <c r="FJ38" i="8" s="1"/>
  <c r="FK38" i="8"/>
  <c r="EZ38" i="8"/>
  <c r="FB38" i="8" s="1"/>
  <c r="FC38" i="8"/>
  <c r="ER38" i="8"/>
  <c r="ET38" i="8" s="1"/>
  <c r="EU38" i="8"/>
  <c r="EJ38" i="8"/>
  <c r="EL38" i="8" s="1"/>
  <c r="EM38" i="8"/>
  <c r="EB38" i="8"/>
  <c r="ED38" i="8" s="1"/>
  <c r="EE38" i="8"/>
  <c r="DT38" i="8"/>
  <c r="DV38" i="8" s="1"/>
  <c r="DW38" i="8"/>
  <c r="DL38" i="8"/>
  <c r="DN38" i="8" s="1"/>
  <c r="DO38" i="8"/>
  <c r="DD38" i="8"/>
  <c r="DF38" i="8" s="1"/>
  <c r="DG38" i="8"/>
  <c r="CV38" i="8"/>
  <c r="CX38" i="8" s="1"/>
  <c r="CY38" i="8"/>
  <c r="CN38" i="8"/>
  <c r="CP38" i="8" s="1"/>
  <c r="CQ38" i="8"/>
  <c r="CF38" i="8"/>
  <c r="CH38" i="8" s="1"/>
  <c r="CI38" i="8"/>
  <c r="BX38" i="8"/>
  <c r="BZ38" i="8" s="1"/>
  <c r="CA38" i="8"/>
  <c r="BP38" i="8"/>
  <c r="BR38" i="8" s="1"/>
  <c r="BS38" i="8"/>
  <c r="BH38" i="8"/>
  <c r="BJ38" i="8" s="1"/>
  <c r="BG38" i="8"/>
  <c r="BK38" i="8" s="1"/>
  <c r="AZ38" i="8"/>
  <c r="BB38" i="8" s="1"/>
  <c r="BC38" i="8"/>
  <c r="AR38" i="8"/>
  <c r="AT38" i="8" s="1"/>
  <c r="AU38" i="8"/>
  <c r="AJ38" i="8"/>
  <c r="AL38" i="8" s="1"/>
  <c r="AM38" i="8"/>
  <c r="AB38" i="8"/>
  <c r="AD38" i="8" s="1"/>
  <c r="AE38" i="8"/>
  <c r="T38" i="8"/>
  <c r="V38" i="8" s="1"/>
  <c r="S38" i="8"/>
  <c r="W38" i="8" s="1"/>
  <c r="L38" i="8"/>
  <c r="N38" i="8" s="1"/>
  <c r="K38" i="8"/>
  <c r="O38" i="8" s="1"/>
  <c r="OG37" i="8"/>
  <c r="MZ37" i="8"/>
  <c r="MZ44" i="8" s="1"/>
  <c r="MZ50" i="8" s="1"/>
  <c r="MZ57" i="8" s="1"/>
  <c r="MQ37" i="8"/>
  <c r="MQ44" i="8" s="1"/>
  <c r="MQ50" i="8" s="1"/>
  <c r="MQ57" i="8" s="1"/>
  <c r="GF37" i="8"/>
  <c r="GF44" i="8" s="1"/>
  <c r="GF50" i="8" s="1"/>
  <c r="GF57" i="8" s="1"/>
  <c r="FW37" i="8"/>
  <c r="FW44" i="8" s="1"/>
  <c r="FW50" i="8" s="1"/>
  <c r="FW57" i="8" s="1"/>
  <c r="AZ37" i="8"/>
  <c r="AZ44" i="8" s="1"/>
  <c r="AZ50" i="8" s="1"/>
  <c r="AZ57" i="8" s="1"/>
  <c r="L37" i="8"/>
  <c r="K57" i="8"/>
  <c r="S50" i="8"/>
  <c r="S44" i="8"/>
  <c r="K44" i="8"/>
  <c r="IC37" i="8"/>
  <c r="HU37" i="8"/>
  <c r="HE37" i="8"/>
  <c r="GW37" i="8"/>
  <c r="GO37" i="8"/>
  <c r="GV37" i="8" s="1"/>
  <c r="GV44" i="8" s="1"/>
  <c r="GV50" i="8" s="1"/>
  <c r="GV57" i="8" s="1"/>
  <c r="FI37" i="8"/>
  <c r="FA37" i="8"/>
  <c r="EK37" i="8"/>
  <c r="EC37" i="8"/>
  <c r="DU37" i="8"/>
  <c r="DE37" i="8"/>
  <c r="CW37" i="8"/>
  <c r="CG37" i="8"/>
  <c r="BY37" i="8"/>
  <c r="BQ37" i="8"/>
  <c r="AI37" i="8"/>
  <c r="AA37" i="8"/>
  <c r="K37" i="8"/>
  <c r="MK37" i="8"/>
  <c r="LE37" i="8"/>
  <c r="JA37" i="8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6" i="7"/>
  <c r="M37" i="8" l="1"/>
  <c r="T37" i="8" s="1"/>
  <c r="K66" i="8"/>
  <c r="M66" i="8" s="1"/>
  <c r="T66" i="8" s="1"/>
  <c r="AC37" i="8"/>
  <c r="AJ37" i="8" s="1"/>
  <c r="AA66" i="8"/>
  <c r="AC66" i="8" s="1"/>
  <c r="AJ66" i="8" s="1"/>
  <c r="AK37" i="8"/>
  <c r="AR37" i="8" s="1"/>
  <c r="AI66" i="8"/>
  <c r="AK66" i="8" s="1"/>
  <c r="AR66" i="8" s="1"/>
  <c r="U44" i="8"/>
  <c r="AB44" i="8" s="1"/>
  <c r="S73" i="8"/>
  <c r="U73" i="8" s="1"/>
  <c r="AB73" i="8" s="1"/>
  <c r="U50" i="8"/>
  <c r="AB50" i="8" s="1"/>
  <c r="S79" i="8"/>
  <c r="U79" i="8" s="1"/>
  <c r="AB79" i="8" s="1"/>
  <c r="M57" i="8"/>
  <c r="T57" i="8" s="1"/>
  <c r="K86" i="8"/>
  <c r="M86" i="8" s="1"/>
  <c r="T86" i="8" s="1"/>
  <c r="M44" i="8"/>
  <c r="T44" i="8" s="1"/>
  <c r="K73" i="8"/>
  <c r="M73" i="8" s="1"/>
  <c r="T73" i="8" s="1"/>
  <c r="V51" i="9"/>
  <c r="V35" i="9"/>
  <c r="V28" i="9"/>
  <c r="V16" i="9"/>
  <c r="V15" i="9"/>
  <c r="V6" i="9"/>
  <c r="V7" i="9"/>
  <c r="V19" i="9"/>
  <c r="V31" i="9"/>
  <c r="V43" i="9"/>
  <c r="V55" i="9"/>
  <c r="V8" i="9"/>
  <c r="V20" i="9"/>
  <c r="V32" i="9"/>
  <c r="V44" i="9"/>
  <c r="V56" i="9"/>
  <c r="V9" i="9"/>
  <c r="V21" i="9"/>
  <c r="V33" i="9"/>
  <c r="V45" i="9"/>
  <c r="V57" i="9"/>
  <c r="PC44" i="8"/>
  <c r="PC50" i="8" s="1"/>
  <c r="PC57" i="8" s="1"/>
  <c r="S57" i="8"/>
  <c r="FQ37" i="8"/>
  <c r="AA44" i="8"/>
  <c r="BA37" i="8"/>
  <c r="IK37" i="8"/>
  <c r="KO37" i="8"/>
  <c r="DM37" i="8"/>
  <c r="IC44" i="8"/>
  <c r="IC50" i="8" s="1"/>
  <c r="IC57" i="8" s="1"/>
  <c r="IA37" i="8"/>
  <c r="IA44" i="8" s="1"/>
  <c r="IA50" i="8" s="1"/>
  <c r="IA57" i="8" s="1"/>
  <c r="IJ37" i="8"/>
  <c r="IJ44" i="8" s="1"/>
  <c r="IJ50" i="8" s="1"/>
  <c r="IJ57" i="8" s="1"/>
  <c r="CO37" i="8"/>
  <c r="GW44" i="8"/>
  <c r="GW50" i="8" s="1"/>
  <c r="GW57" i="8" s="1"/>
  <c r="GU37" i="8"/>
  <c r="GU44" i="8" s="1"/>
  <c r="GU50" i="8" s="1"/>
  <c r="GU57" i="8" s="1"/>
  <c r="HD37" i="8"/>
  <c r="HD44" i="8" s="1"/>
  <c r="HD50" i="8" s="1"/>
  <c r="HD57" i="8" s="1"/>
  <c r="EB37" i="8"/>
  <c r="EB44" i="8" s="1"/>
  <c r="EB50" i="8" s="1"/>
  <c r="EB57" i="8" s="1"/>
  <c r="DS37" i="8"/>
  <c r="DU44" i="8"/>
  <c r="DU50" i="8" s="1"/>
  <c r="DU57" i="8" s="1"/>
  <c r="JA44" i="8"/>
  <c r="JA50" i="8" s="1"/>
  <c r="JA57" i="8" s="1"/>
  <c r="IY37" i="8"/>
  <c r="IY44" i="8" s="1"/>
  <c r="IY50" i="8" s="1"/>
  <c r="IY57" i="8" s="1"/>
  <c r="LE44" i="8"/>
  <c r="LE50" i="8" s="1"/>
  <c r="LE57" i="8" s="1"/>
  <c r="LC37" i="8"/>
  <c r="LC44" i="8" s="1"/>
  <c r="LC50" i="8" s="1"/>
  <c r="LC57" i="8" s="1"/>
  <c r="LL37" i="8"/>
  <c r="LL44" i="8" s="1"/>
  <c r="LL50" i="8" s="1"/>
  <c r="LL57" i="8" s="1"/>
  <c r="MI37" i="8"/>
  <c r="MI44" i="8" s="1"/>
  <c r="MI50" i="8" s="1"/>
  <c r="MI57" i="8" s="1"/>
  <c r="MR37" i="8"/>
  <c r="MR44" i="8" s="1"/>
  <c r="MR50" i="8" s="1"/>
  <c r="MR57" i="8" s="1"/>
  <c r="MK44" i="8"/>
  <c r="MK50" i="8" s="1"/>
  <c r="MK57" i="8" s="1"/>
  <c r="BI37" i="8"/>
  <c r="FI44" i="8"/>
  <c r="FI50" i="8" s="1"/>
  <c r="FI57" i="8" s="1"/>
  <c r="FP37" i="8"/>
  <c r="FP44" i="8" s="1"/>
  <c r="FP50" i="8" s="1"/>
  <c r="FP57" i="8" s="1"/>
  <c r="FG37" i="8"/>
  <c r="FG44" i="8" s="1"/>
  <c r="FG50" i="8" s="1"/>
  <c r="FG57" i="8" s="1"/>
  <c r="JH37" i="8"/>
  <c r="JH44" i="8" s="1"/>
  <c r="JH50" i="8" s="1"/>
  <c r="JH57" i="8" s="1"/>
  <c r="CW44" i="8"/>
  <c r="CW50" i="8" s="1"/>
  <c r="CW57" i="8" s="1"/>
  <c r="DD37" i="8"/>
  <c r="DD44" i="8" s="1"/>
  <c r="DD50" i="8" s="1"/>
  <c r="DD57" i="8" s="1"/>
  <c r="CU37" i="8"/>
  <c r="HE44" i="8"/>
  <c r="HE50" i="8" s="1"/>
  <c r="HE57" i="8" s="1"/>
  <c r="HL37" i="8"/>
  <c r="HL44" i="8" s="1"/>
  <c r="HL50" i="8" s="1"/>
  <c r="HL57" i="8" s="1"/>
  <c r="HC37" i="8"/>
  <c r="HC44" i="8" s="1"/>
  <c r="HC50" i="8" s="1"/>
  <c r="HC57" i="8" s="1"/>
  <c r="K50" i="8"/>
  <c r="FH37" i="8"/>
  <c r="FH44" i="8" s="1"/>
  <c r="FH50" i="8" s="1"/>
  <c r="FH57" i="8" s="1"/>
  <c r="EY37" i="8"/>
  <c r="EY44" i="8" s="1"/>
  <c r="EY50" i="8" s="1"/>
  <c r="EY57" i="8" s="1"/>
  <c r="FA44" i="8"/>
  <c r="FA50" i="8" s="1"/>
  <c r="FA57" i="8" s="1"/>
  <c r="S37" i="8"/>
  <c r="EC44" i="8"/>
  <c r="EC50" i="8" s="1"/>
  <c r="EC57" i="8" s="1"/>
  <c r="EJ37" i="8"/>
  <c r="EJ44" i="8" s="1"/>
  <c r="EJ50" i="8" s="1"/>
  <c r="EJ57" i="8" s="1"/>
  <c r="EA37" i="8"/>
  <c r="HM37" i="8"/>
  <c r="BQ44" i="8"/>
  <c r="BQ50" i="8" s="1"/>
  <c r="BQ57" i="8" s="1"/>
  <c r="BX37" i="8"/>
  <c r="BX44" i="8" s="1"/>
  <c r="BX50" i="8" s="1"/>
  <c r="BX57" i="8" s="1"/>
  <c r="BO37" i="8"/>
  <c r="CG44" i="8"/>
  <c r="CG50" i="8" s="1"/>
  <c r="CG57" i="8" s="1"/>
  <c r="CN37" i="8"/>
  <c r="CN44" i="8" s="1"/>
  <c r="CN50" i="8" s="1"/>
  <c r="CN57" i="8" s="1"/>
  <c r="CE37" i="8"/>
  <c r="DE44" i="8"/>
  <c r="DE50" i="8" s="1"/>
  <c r="DE57" i="8" s="1"/>
  <c r="DL37" i="8"/>
  <c r="DL44" i="8" s="1"/>
  <c r="DL50" i="8" s="1"/>
  <c r="DL57" i="8" s="1"/>
  <c r="DC37" i="8"/>
  <c r="GG37" i="8"/>
  <c r="AI44" i="8"/>
  <c r="AA50" i="8"/>
  <c r="EK44" i="8"/>
  <c r="EK50" i="8" s="1"/>
  <c r="EK57" i="8" s="1"/>
  <c r="ER37" i="8"/>
  <c r="ER44" i="8" s="1"/>
  <c r="ER50" i="8" s="1"/>
  <c r="ER57" i="8" s="1"/>
  <c r="EI37" i="8"/>
  <c r="BY44" i="8"/>
  <c r="BY50" i="8" s="1"/>
  <c r="BY57" i="8" s="1"/>
  <c r="CF37" i="8"/>
  <c r="CF44" i="8" s="1"/>
  <c r="CF50" i="8" s="1"/>
  <c r="CF57" i="8" s="1"/>
  <c r="BW37" i="8"/>
  <c r="ES37" i="8"/>
  <c r="AI50" i="8"/>
  <c r="AI57" i="8"/>
  <c r="OG44" i="8"/>
  <c r="OG50" i="8" s="1"/>
  <c r="OG57" i="8" s="1"/>
  <c r="OE37" i="8"/>
  <c r="OE44" i="8" s="1"/>
  <c r="OE50" i="8" s="1"/>
  <c r="OE57" i="8" s="1"/>
  <c r="ON37" i="8"/>
  <c r="ON44" i="8" s="1"/>
  <c r="ON50" i="8" s="1"/>
  <c r="ON57" i="8" s="1"/>
  <c r="OO44" i="8"/>
  <c r="OO50" i="8" s="1"/>
  <c r="OO57" i="8" s="1"/>
  <c r="OV37" i="8"/>
  <c r="OV44" i="8" s="1"/>
  <c r="OV50" i="8" s="1"/>
  <c r="OV57" i="8" s="1"/>
  <c r="OM37" i="8"/>
  <c r="OM44" i="8" s="1"/>
  <c r="OM50" i="8" s="1"/>
  <c r="OM57" i="8" s="1"/>
  <c r="GO44" i="8"/>
  <c r="GO50" i="8" s="1"/>
  <c r="GO57" i="8" s="1"/>
  <c r="GM37" i="8"/>
  <c r="GM44" i="8" s="1"/>
  <c r="GM50" i="8" s="1"/>
  <c r="GM57" i="8" s="1"/>
  <c r="HU44" i="8"/>
  <c r="HU50" i="8" s="1"/>
  <c r="HU57" i="8" s="1"/>
  <c r="HS37" i="8"/>
  <c r="HS44" i="8" s="1"/>
  <c r="HS50" i="8" s="1"/>
  <c r="HS57" i="8" s="1"/>
  <c r="IB37" i="8"/>
  <c r="IB44" i="8" s="1"/>
  <c r="IB50" i="8" s="1"/>
  <c r="IB57" i="8" s="1"/>
  <c r="AA57" i="8"/>
  <c r="OV206" i="2"/>
  <c r="OU206" i="2"/>
  <c r="PC206" i="2" s="1"/>
  <c r="PK206" i="2" s="1"/>
  <c r="OV205" i="2"/>
  <c r="OX205" i="2" s="1"/>
  <c r="OU205" i="2"/>
  <c r="PC205" i="2" s="1"/>
  <c r="OY204" i="2"/>
  <c r="OX204" i="2"/>
  <c r="OV199" i="2"/>
  <c r="OU199" i="2"/>
  <c r="PC199" i="2" s="1"/>
  <c r="PK199" i="2" s="1"/>
  <c r="OV198" i="2"/>
  <c r="OX198" i="2" s="1"/>
  <c r="OU198" i="2"/>
  <c r="PC198" i="2" s="1"/>
  <c r="OV197" i="2"/>
  <c r="OX197" i="2" s="1"/>
  <c r="OU197" i="2"/>
  <c r="OV192" i="2"/>
  <c r="OU192" i="2"/>
  <c r="PC192" i="2" s="1"/>
  <c r="PK192" i="2" s="1"/>
  <c r="OV191" i="2"/>
  <c r="OX191" i="2" s="1"/>
  <c r="OU191" i="2"/>
  <c r="PC191" i="2" s="1"/>
  <c r="OV190" i="2"/>
  <c r="OX190" i="2" s="1"/>
  <c r="OU190" i="2"/>
  <c r="OV185" i="2"/>
  <c r="OU185" i="2"/>
  <c r="PC185" i="2" s="1"/>
  <c r="PK185" i="2" s="1"/>
  <c r="OV184" i="2"/>
  <c r="OX184" i="2" s="1"/>
  <c r="OU184" i="2"/>
  <c r="OV183" i="2"/>
  <c r="OX183" i="2" s="1"/>
  <c r="OU183" i="2"/>
  <c r="KV57" i="3"/>
  <c r="KV56" i="3"/>
  <c r="KV55" i="3"/>
  <c r="EI44" i="8" l="1"/>
  <c r="EI66" i="8"/>
  <c r="EK66" i="8" s="1"/>
  <c r="AC50" i="8"/>
  <c r="AJ50" i="8" s="1"/>
  <c r="AA79" i="8"/>
  <c r="AC79" i="8" s="1"/>
  <c r="AJ79" i="8" s="1"/>
  <c r="CU44" i="8"/>
  <c r="CU66" i="8"/>
  <c r="CW66" i="8" s="1"/>
  <c r="DD66" i="8" s="1"/>
  <c r="BO44" i="8"/>
  <c r="BO66" i="8"/>
  <c r="BQ66" i="8" s="1"/>
  <c r="BX66" i="8" s="1"/>
  <c r="AK44" i="8"/>
  <c r="AR44" i="8" s="1"/>
  <c r="AI73" i="8"/>
  <c r="AK73" i="8" s="1"/>
  <c r="AR73" i="8" s="1"/>
  <c r="EA44" i="8"/>
  <c r="EA66" i="8"/>
  <c r="EC66" i="8" s="1"/>
  <c r="EJ66" i="8" s="1"/>
  <c r="AC57" i="8"/>
  <c r="AJ57" i="8" s="1"/>
  <c r="AA86" i="8"/>
  <c r="AC86" i="8" s="1"/>
  <c r="AJ86" i="8" s="1"/>
  <c r="AK57" i="8"/>
  <c r="AR57" i="8" s="1"/>
  <c r="AI86" i="8"/>
  <c r="AK86" i="8" s="1"/>
  <c r="AR86" i="8" s="1"/>
  <c r="DC44" i="8"/>
  <c r="DC66" i="8"/>
  <c r="DE66" i="8" s="1"/>
  <c r="DL66" i="8" s="1"/>
  <c r="U37" i="8"/>
  <c r="AB37" i="8" s="1"/>
  <c r="S66" i="8"/>
  <c r="U66" i="8" s="1"/>
  <c r="AB66" i="8" s="1"/>
  <c r="AK50" i="8"/>
  <c r="AR50" i="8" s="1"/>
  <c r="AI79" i="8"/>
  <c r="AK79" i="8" s="1"/>
  <c r="AR79" i="8" s="1"/>
  <c r="DS44" i="8"/>
  <c r="DS66" i="8"/>
  <c r="DU66" i="8" s="1"/>
  <c r="EB66" i="8" s="1"/>
  <c r="BW44" i="8"/>
  <c r="BW66" i="8"/>
  <c r="BY66" i="8" s="1"/>
  <c r="CF66" i="8" s="1"/>
  <c r="CE44" i="8"/>
  <c r="CE66" i="8"/>
  <c r="CG66" i="8" s="1"/>
  <c r="CN66" i="8" s="1"/>
  <c r="AC44" i="8"/>
  <c r="AJ44" i="8" s="1"/>
  <c r="AA73" i="8"/>
  <c r="AC73" i="8" s="1"/>
  <c r="AJ73" i="8" s="1"/>
  <c r="M50" i="8"/>
  <c r="T50" i="8" s="1"/>
  <c r="K79" i="8"/>
  <c r="M79" i="8" s="1"/>
  <c r="T79" i="8" s="1"/>
  <c r="U57" i="8"/>
  <c r="AB57" i="8" s="1"/>
  <c r="S86" i="8"/>
  <c r="U86" i="8" s="1"/>
  <c r="AB86" i="8" s="1"/>
  <c r="OY205" i="2"/>
  <c r="OY191" i="2"/>
  <c r="PK198" i="2"/>
  <c r="PO198" i="2" s="1"/>
  <c r="PG198" i="2"/>
  <c r="OY190" i="2"/>
  <c r="PC190" i="2"/>
  <c r="PG191" i="2"/>
  <c r="PK191" i="2"/>
  <c r="PO191" i="2" s="1"/>
  <c r="PK205" i="2"/>
  <c r="PO205" i="2" s="1"/>
  <c r="PG205" i="2"/>
  <c r="OY197" i="2"/>
  <c r="PC197" i="2"/>
  <c r="OY198" i="2"/>
  <c r="OY183" i="2"/>
  <c r="PC183" i="2"/>
  <c r="OY184" i="2"/>
  <c r="PC184" i="2"/>
  <c r="ES44" i="8"/>
  <c r="ES50" i="8" s="1"/>
  <c r="ES57" i="8" s="1"/>
  <c r="EZ37" i="8"/>
  <c r="EZ44" i="8" s="1"/>
  <c r="EZ50" i="8" s="1"/>
  <c r="EZ57" i="8" s="1"/>
  <c r="EQ37" i="8"/>
  <c r="EQ44" i="8" s="1"/>
  <c r="EQ50" i="8" s="1"/>
  <c r="EQ57" i="8" s="1"/>
  <c r="CV37" i="8"/>
  <c r="CV44" i="8" s="1"/>
  <c r="CV50" i="8" s="1"/>
  <c r="CV57" i="8" s="1"/>
  <c r="CO44" i="8"/>
  <c r="CO50" i="8" s="1"/>
  <c r="CO57" i="8" s="1"/>
  <c r="CM37" i="8"/>
  <c r="IS37" i="8"/>
  <c r="OW37" i="8"/>
  <c r="BP37" i="8"/>
  <c r="BP44" i="8" s="1"/>
  <c r="BP50" i="8" s="1"/>
  <c r="BP57" i="8" s="1"/>
  <c r="BG37" i="8"/>
  <c r="BI44" i="8"/>
  <c r="BI50" i="8" s="1"/>
  <c r="BI57" i="8" s="1"/>
  <c r="JY37" i="8"/>
  <c r="KW37" i="8"/>
  <c r="GE37" i="8"/>
  <c r="GE44" i="8" s="1"/>
  <c r="GE50" i="8" s="1"/>
  <c r="GE57" i="8" s="1"/>
  <c r="GG44" i="8"/>
  <c r="GG50" i="8" s="1"/>
  <c r="GG57" i="8" s="1"/>
  <c r="GN37" i="8"/>
  <c r="GN44" i="8" s="1"/>
  <c r="GN50" i="8" s="1"/>
  <c r="GN57" i="8" s="1"/>
  <c r="BH37" i="8"/>
  <c r="BH44" i="8" s="1"/>
  <c r="BH50" i="8" s="1"/>
  <c r="BH57" i="8" s="1"/>
  <c r="BA44" i="8"/>
  <c r="BA50" i="8" s="1"/>
  <c r="BA57" i="8" s="1"/>
  <c r="AY37" i="8"/>
  <c r="KO44" i="8"/>
  <c r="KO50" i="8" s="1"/>
  <c r="KO57" i="8" s="1"/>
  <c r="KM37" i="8"/>
  <c r="KM44" i="8" s="1"/>
  <c r="KM50" i="8" s="1"/>
  <c r="KM57" i="8" s="1"/>
  <c r="KV37" i="8"/>
  <c r="KV44" i="8" s="1"/>
  <c r="KV50" i="8" s="1"/>
  <c r="KV57" i="8" s="1"/>
  <c r="DM44" i="8"/>
  <c r="DM50" i="8" s="1"/>
  <c r="DM57" i="8" s="1"/>
  <c r="DT37" i="8"/>
  <c r="DT44" i="8" s="1"/>
  <c r="DT50" i="8" s="1"/>
  <c r="DT57" i="8" s="1"/>
  <c r="DK37" i="8"/>
  <c r="FQ44" i="8"/>
  <c r="FQ50" i="8" s="1"/>
  <c r="FQ57" i="8" s="1"/>
  <c r="FX37" i="8"/>
  <c r="FX44" i="8" s="1"/>
  <c r="FX50" i="8" s="1"/>
  <c r="FX57" i="8" s="1"/>
  <c r="FO37" i="8"/>
  <c r="FO44" i="8" s="1"/>
  <c r="FO50" i="8" s="1"/>
  <c r="FO57" i="8" s="1"/>
  <c r="JI37" i="8"/>
  <c r="HK37" i="8"/>
  <c r="HK44" i="8" s="1"/>
  <c r="HK50" i="8" s="1"/>
  <c r="HK57" i="8" s="1"/>
  <c r="HM44" i="8"/>
  <c r="HM50" i="8" s="1"/>
  <c r="HM57" i="8" s="1"/>
  <c r="HT37" i="8"/>
  <c r="HT44" i="8" s="1"/>
  <c r="HT50" i="8" s="1"/>
  <c r="HT57" i="8" s="1"/>
  <c r="IK44" i="8"/>
  <c r="IK50" i="8" s="1"/>
  <c r="IK57" i="8" s="1"/>
  <c r="IR37" i="8"/>
  <c r="IR44" i="8" s="1"/>
  <c r="IR50" i="8" s="1"/>
  <c r="IR57" i="8" s="1"/>
  <c r="II37" i="8"/>
  <c r="II44" i="8" s="1"/>
  <c r="II50" i="8" s="1"/>
  <c r="II57" i="8" s="1"/>
  <c r="LU37" i="8"/>
  <c r="LM37" i="8"/>
  <c r="MC37" i="8"/>
  <c r="KG37" i="8"/>
  <c r="JQ37" i="8"/>
  <c r="EN57" i="4"/>
  <c r="EQ57" i="6"/>
  <c r="DS50" i="8" l="1"/>
  <c r="DS73" i="8"/>
  <c r="DU73" i="8" s="1"/>
  <c r="EB73" i="8" s="1"/>
  <c r="EA50" i="8"/>
  <c r="EA73" i="8"/>
  <c r="EC73" i="8" s="1"/>
  <c r="EJ73" i="8" s="1"/>
  <c r="CM44" i="8"/>
  <c r="CM66" i="8"/>
  <c r="CO66" i="8" s="1"/>
  <c r="CV66" i="8" s="1"/>
  <c r="BO50" i="8"/>
  <c r="BO73" i="8"/>
  <c r="BQ73" i="8" s="1"/>
  <c r="BX73" i="8" s="1"/>
  <c r="AY44" i="8"/>
  <c r="AY66" i="8"/>
  <c r="BA66" i="8" s="1"/>
  <c r="BH66" i="8" s="1"/>
  <c r="DC50" i="8"/>
  <c r="DC73" i="8"/>
  <c r="DE73" i="8" s="1"/>
  <c r="DL73" i="8" s="1"/>
  <c r="CU50" i="8"/>
  <c r="CU73" i="8"/>
  <c r="CW73" i="8" s="1"/>
  <c r="DD73" i="8" s="1"/>
  <c r="CE50" i="8"/>
  <c r="CE73" i="8"/>
  <c r="CG73" i="8" s="1"/>
  <c r="CN73" i="8" s="1"/>
  <c r="DK44" i="8"/>
  <c r="DK66" i="8"/>
  <c r="DM66" i="8" s="1"/>
  <c r="DT66" i="8" s="1"/>
  <c r="BG44" i="8"/>
  <c r="BG66" i="8"/>
  <c r="BI66" i="8" s="1"/>
  <c r="BP66" i="8" s="1"/>
  <c r="BW50" i="8"/>
  <c r="BW73" i="8"/>
  <c r="BY73" i="8" s="1"/>
  <c r="CF73" i="8" s="1"/>
  <c r="EI50" i="8"/>
  <c r="EI73" i="8"/>
  <c r="EK73" i="8" s="1"/>
  <c r="PG197" i="2"/>
  <c r="PK197" i="2"/>
  <c r="PO197" i="2" s="1"/>
  <c r="PG190" i="2"/>
  <c r="PK190" i="2"/>
  <c r="PO190" i="2" s="1"/>
  <c r="PG184" i="2"/>
  <c r="PK184" i="2"/>
  <c r="PO184" i="2" s="1"/>
  <c r="PG183" i="2"/>
  <c r="PK183" i="2"/>
  <c r="PO183" i="2" s="1"/>
  <c r="LM44" i="8"/>
  <c r="LM50" i="8" s="1"/>
  <c r="LM57" i="8" s="1"/>
  <c r="LK37" i="8"/>
  <c r="LK44" i="8" s="1"/>
  <c r="LK50" i="8" s="1"/>
  <c r="LK57" i="8" s="1"/>
  <c r="LT37" i="8"/>
  <c r="LT44" i="8" s="1"/>
  <c r="LT50" i="8" s="1"/>
  <c r="LT57" i="8" s="1"/>
  <c r="JI44" i="8"/>
  <c r="JI50" i="8" s="1"/>
  <c r="JI57" i="8" s="1"/>
  <c r="JG37" i="8"/>
  <c r="JG44" i="8" s="1"/>
  <c r="JG50" i="8" s="1"/>
  <c r="JG57" i="8" s="1"/>
  <c r="JP37" i="8"/>
  <c r="JP44" i="8" s="1"/>
  <c r="JP50" i="8" s="1"/>
  <c r="JP57" i="8" s="1"/>
  <c r="OW44" i="8"/>
  <c r="OW50" i="8" s="1"/>
  <c r="OW57" i="8" s="1"/>
  <c r="OU37" i="8"/>
  <c r="OU44" i="8" s="1"/>
  <c r="OU50" i="8" s="1"/>
  <c r="OU57" i="8" s="1"/>
  <c r="LU44" i="8"/>
  <c r="LU50" i="8" s="1"/>
  <c r="LU57" i="8" s="1"/>
  <c r="LS37" i="8"/>
  <c r="LS44" i="8" s="1"/>
  <c r="LS50" i="8" s="1"/>
  <c r="LS57" i="8" s="1"/>
  <c r="MB37" i="8"/>
  <c r="MB44" i="8" s="1"/>
  <c r="MB50" i="8" s="1"/>
  <c r="MB57" i="8" s="1"/>
  <c r="JQ44" i="8"/>
  <c r="JQ50" i="8" s="1"/>
  <c r="JQ57" i="8" s="1"/>
  <c r="JX37" i="8"/>
  <c r="JX44" i="8" s="1"/>
  <c r="JX50" i="8" s="1"/>
  <c r="JX57" i="8" s="1"/>
  <c r="JO37" i="8"/>
  <c r="JO44" i="8" s="1"/>
  <c r="JO50" i="8" s="1"/>
  <c r="JO57" i="8" s="1"/>
  <c r="IQ37" i="8"/>
  <c r="IQ44" i="8" s="1"/>
  <c r="IQ50" i="8" s="1"/>
  <c r="IQ57" i="8" s="1"/>
  <c r="IZ37" i="8"/>
  <c r="IZ44" i="8" s="1"/>
  <c r="IZ50" i="8" s="1"/>
  <c r="IZ57" i="8" s="1"/>
  <c r="IS44" i="8"/>
  <c r="IS50" i="8" s="1"/>
  <c r="IS57" i="8" s="1"/>
  <c r="MC44" i="8"/>
  <c r="MC50" i="8" s="1"/>
  <c r="MC57" i="8" s="1"/>
  <c r="MJ37" i="8"/>
  <c r="MJ44" i="8" s="1"/>
  <c r="MJ50" i="8" s="1"/>
  <c r="MJ57" i="8" s="1"/>
  <c r="MA37" i="8"/>
  <c r="MA44" i="8" s="1"/>
  <c r="MA50" i="8" s="1"/>
  <c r="MA57" i="8" s="1"/>
  <c r="KW44" i="8"/>
  <c r="KW50" i="8" s="1"/>
  <c r="KW57" i="8" s="1"/>
  <c r="LD37" i="8"/>
  <c r="LD44" i="8" s="1"/>
  <c r="LD50" i="8" s="1"/>
  <c r="LD57" i="8" s="1"/>
  <c r="KU37" i="8"/>
  <c r="KU44" i="8" s="1"/>
  <c r="KU50" i="8" s="1"/>
  <c r="KU57" i="8" s="1"/>
  <c r="KG44" i="8"/>
  <c r="KG50" i="8" s="1"/>
  <c r="KG57" i="8" s="1"/>
  <c r="KE37" i="8"/>
  <c r="KE44" i="8" s="1"/>
  <c r="KE50" i="8" s="1"/>
  <c r="KE57" i="8" s="1"/>
  <c r="KN37" i="8"/>
  <c r="KN44" i="8" s="1"/>
  <c r="KN50" i="8" s="1"/>
  <c r="KN57" i="8" s="1"/>
  <c r="JW37" i="8"/>
  <c r="JW44" i="8" s="1"/>
  <c r="JW50" i="8" s="1"/>
  <c r="JW57" i="8" s="1"/>
  <c r="JY44" i="8"/>
  <c r="JY50" i="8" s="1"/>
  <c r="JY57" i="8" s="1"/>
  <c r="KF37" i="8"/>
  <c r="KF44" i="8" s="1"/>
  <c r="KF50" i="8" s="1"/>
  <c r="KF57" i="8" s="1"/>
  <c r="EN56" i="4"/>
  <c r="EQ56" i="6"/>
  <c r="ON206" i="2"/>
  <c r="OM206" i="2"/>
  <c r="ON205" i="2"/>
  <c r="OP205" i="2" s="1"/>
  <c r="OM205" i="2"/>
  <c r="OQ205" i="2" s="1"/>
  <c r="OQ204" i="2"/>
  <c r="OP204" i="2"/>
  <c r="ON199" i="2"/>
  <c r="OM199" i="2"/>
  <c r="OQ198" i="2"/>
  <c r="ON198" i="2"/>
  <c r="OP198" i="2" s="1"/>
  <c r="OM198" i="2"/>
  <c r="ON197" i="2"/>
  <c r="OP197" i="2" s="1"/>
  <c r="OM197" i="2"/>
  <c r="OQ197" i="2" s="1"/>
  <c r="ON192" i="2"/>
  <c r="OM192" i="2"/>
  <c r="ON191" i="2"/>
  <c r="OP191" i="2" s="1"/>
  <c r="OM191" i="2"/>
  <c r="OQ191" i="2" s="1"/>
  <c r="ON190" i="2"/>
  <c r="OP190" i="2" s="1"/>
  <c r="OM190" i="2"/>
  <c r="OQ190" i="2" s="1"/>
  <c r="ON185" i="2"/>
  <c r="OM185" i="2"/>
  <c r="ON184" i="2"/>
  <c r="OP184" i="2" s="1"/>
  <c r="OM184" i="2"/>
  <c r="OQ184" i="2" s="1"/>
  <c r="ON183" i="2"/>
  <c r="OP183" i="2" s="1"/>
  <c r="OM183" i="2"/>
  <c r="OQ183" i="2" s="1"/>
  <c r="DC57" i="8" l="1"/>
  <c r="DC86" i="8" s="1"/>
  <c r="DE86" i="8" s="1"/>
  <c r="DL86" i="8" s="1"/>
  <c r="DC79" i="8"/>
  <c r="DE79" i="8" s="1"/>
  <c r="DL79" i="8" s="1"/>
  <c r="BG50" i="8"/>
  <c r="BG73" i="8"/>
  <c r="BI73" i="8" s="1"/>
  <c r="BP73" i="8" s="1"/>
  <c r="BO57" i="8"/>
  <c r="BO86" i="8" s="1"/>
  <c r="BQ86" i="8" s="1"/>
  <c r="BX86" i="8" s="1"/>
  <c r="BO79" i="8"/>
  <c r="BQ79" i="8" s="1"/>
  <c r="BX79" i="8" s="1"/>
  <c r="DK50" i="8"/>
  <c r="DK73" i="8"/>
  <c r="DM73" i="8" s="1"/>
  <c r="DT73" i="8" s="1"/>
  <c r="CM50" i="8"/>
  <c r="CM73" i="8"/>
  <c r="CO73" i="8" s="1"/>
  <c r="CV73" i="8" s="1"/>
  <c r="AY50" i="8"/>
  <c r="AY73" i="8"/>
  <c r="BA73" i="8" s="1"/>
  <c r="BH73" i="8" s="1"/>
  <c r="CE57" i="8"/>
  <c r="CE86" i="8" s="1"/>
  <c r="CG86" i="8" s="1"/>
  <c r="CN86" i="8" s="1"/>
  <c r="CE79" i="8"/>
  <c r="CG79" i="8" s="1"/>
  <c r="CN79" i="8" s="1"/>
  <c r="EA57" i="8"/>
  <c r="EA86" i="8" s="1"/>
  <c r="EC86" i="8" s="1"/>
  <c r="EJ86" i="8" s="1"/>
  <c r="EA79" i="8"/>
  <c r="EC79" i="8" s="1"/>
  <c r="EJ79" i="8" s="1"/>
  <c r="BW57" i="8"/>
  <c r="BW86" i="8" s="1"/>
  <c r="BY86" i="8" s="1"/>
  <c r="CF86" i="8" s="1"/>
  <c r="BW79" i="8"/>
  <c r="BY79" i="8" s="1"/>
  <c r="CF79" i="8" s="1"/>
  <c r="EI57" i="8"/>
  <c r="EI86" i="8" s="1"/>
  <c r="EK86" i="8" s="1"/>
  <c r="EI79" i="8"/>
  <c r="EK79" i="8" s="1"/>
  <c r="CU57" i="8"/>
  <c r="CU86" i="8" s="1"/>
  <c r="CW86" i="8" s="1"/>
  <c r="DD86" i="8" s="1"/>
  <c r="CU79" i="8"/>
  <c r="CW79" i="8" s="1"/>
  <c r="DD79" i="8" s="1"/>
  <c r="DS57" i="8"/>
  <c r="DS86" i="8" s="1"/>
  <c r="DU86" i="8" s="1"/>
  <c r="EB86" i="8" s="1"/>
  <c r="DS79" i="8"/>
  <c r="DU79" i="8" s="1"/>
  <c r="EB79" i="8" s="1"/>
  <c r="NA37" i="8"/>
  <c r="NQ37" i="8"/>
  <c r="NI37" i="8"/>
  <c r="NP37" i="8" s="1"/>
  <c r="NP44" i="8" s="1"/>
  <c r="NP50" i="8" s="1"/>
  <c r="NP57" i="8" s="1"/>
  <c r="NY37" i="8"/>
  <c r="OF206" i="2"/>
  <c r="OE206" i="2"/>
  <c r="OF205" i="2"/>
  <c r="OH205" i="2" s="1"/>
  <c r="OE205" i="2"/>
  <c r="OI205" i="2" s="1"/>
  <c r="OI204" i="2"/>
  <c r="OH204" i="2"/>
  <c r="OF199" i="2"/>
  <c r="OE199" i="2"/>
  <c r="OF198" i="2"/>
  <c r="OH198" i="2" s="1"/>
  <c r="OE198" i="2"/>
  <c r="OI198" i="2" s="1"/>
  <c r="OF197" i="2"/>
  <c r="OH197" i="2" s="1"/>
  <c r="OE197" i="2"/>
  <c r="OI197" i="2" s="1"/>
  <c r="OF192" i="2"/>
  <c r="OE192" i="2"/>
  <c r="OF191" i="2"/>
  <c r="OH191" i="2" s="1"/>
  <c r="OE191" i="2"/>
  <c r="OI191" i="2" s="1"/>
  <c r="OF190" i="2"/>
  <c r="OH190" i="2" s="1"/>
  <c r="OE190" i="2"/>
  <c r="OI190" i="2" s="1"/>
  <c r="OF185" i="2"/>
  <c r="OE185" i="2"/>
  <c r="OF184" i="2"/>
  <c r="OH184" i="2" s="1"/>
  <c r="OE184" i="2"/>
  <c r="OI184" i="2" s="1"/>
  <c r="OF183" i="2"/>
  <c r="OH183" i="2" s="1"/>
  <c r="OE183" i="2"/>
  <c r="OI183" i="2" s="1"/>
  <c r="DK57" i="8" l="1"/>
  <c r="DK86" i="8" s="1"/>
  <c r="DM86" i="8" s="1"/>
  <c r="DT86" i="8" s="1"/>
  <c r="DK79" i="8"/>
  <c r="DM79" i="8" s="1"/>
  <c r="DT79" i="8" s="1"/>
  <c r="BG57" i="8"/>
  <c r="BG86" i="8" s="1"/>
  <c r="BI86" i="8" s="1"/>
  <c r="BP86" i="8" s="1"/>
  <c r="BG79" i="8"/>
  <c r="BI79" i="8" s="1"/>
  <c r="BP79" i="8" s="1"/>
  <c r="AY57" i="8"/>
  <c r="AY86" i="8" s="1"/>
  <c r="BA86" i="8" s="1"/>
  <c r="BH86" i="8" s="1"/>
  <c r="AY79" i="8"/>
  <c r="BA79" i="8" s="1"/>
  <c r="BH79" i="8" s="1"/>
  <c r="CM57" i="8"/>
  <c r="CM86" i="8" s="1"/>
  <c r="CO86" i="8" s="1"/>
  <c r="CV86" i="8" s="1"/>
  <c r="CM79" i="8"/>
  <c r="CO79" i="8" s="1"/>
  <c r="CV79" i="8" s="1"/>
  <c r="NI44" i="8"/>
  <c r="NI50" i="8" s="1"/>
  <c r="NI57" i="8" s="1"/>
  <c r="NG37" i="8"/>
  <c r="NG44" i="8" s="1"/>
  <c r="NG50" i="8" s="1"/>
  <c r="NG57" i="8" s="1"/>
  <c r="NX37" i="8"/>
  <c r="NX44" i="8" s="1"/>
  <c r="NX50" i="8" s="1"/>
  <c r="NX57" i="8" s="1"/>
  <c r="NQ44" i="8"/>
  <c r="NQ50" i="8" s="1"/>
  <c r="NQ57" i="8" s="1"/>
  <c r="NO37" i="8"/>
  <c r="NO44" i="8" s="1"/>
  <c r="NO50" i="8" s="1"/>
  <c r="NO57" i="8" s="1"/>
  <c r="NY44" i="8"/>
  <c r="NY50" i="8" s="1"/>
  <c r="NY57" i="8" s="1"/>
  <c r="NW37" i="8"/>
  <c r="NW44" i="8" s="1"/>
  <c r="NW50" i="8" s="1"/>
  <c r="NW57" i="8" s="1"/>
  <c r="OF37" i="8"/>
  <c r="OF44" i="8" s="1"/>
  <c r="OF50" i="8" s="1"/>
  <c r="OF57" i="8" s="1"/>
  <c r="NA44" i="8"/>
  <c r="NA50" i="8" s="1"/>
  <c r="NA57" i="8" s="1"/>
  <c r="MY37" i="8"/>
  <c r="MY44" i="8" s="1"/>
  <c r="MY50" i="8" s="1"/>
  <c r="MY57" i="8" s="1"/>
  <c r="NH37" i="8"/>
  <c r="NH44" i="8" s="1"/>
  <c r="NH50" i="8" s="1"/>
  <c r="NH57" i="8" s="1"/>
  <c r="EN55" i="4"/>
  <c r="EQ55" i="6"/>
  <c r="S7" i="7" l="1"/>
  <c r="T7" i="7" s="1"/>
  <c r="S8" i="7"/>
  <c r="T8" i="7" s="1"/>
  <c r="S9" i="7"/>
  <c r="T9" i="7" s="1"/>
  <c r="S10" i="7"/>
  <c r="T10" i="7" s="1"/>
  <c r="S11" i="7"/>
  <c r="T11" i="7" s="1"/>
  <c r="S12" i="7"/>
  <c r="T12" i="7" s="1"/>
  <c r="S13" i="7"/>
  <c r="T13" i="7" s="1"/>
  <c r="S14" i="7"/>
  <c r="T14" i="7" s="1"/>
  <c r="S15" i="7"/>
  <c r="T15" i="7" s="1"/>
  <c r="S16" i="7"/>
  <c r="T16" i="7" s="1"/>
  <c r="S17" i="7"/>
  <c r="T17" i="7" s="1"/>
  <c r="S18" i="7"/>
  <c r="T18" i="7" s="1"/>
  <c r="S19" i="7"/>
  <c r="T19" i="7" s="1"/>
  <c r="S20" i="7"/>
  <c r="T20" i="7" s="1"/>
  <c r="S21" i="7"/>
  <c r="T21" i="7" s="1"/>
  <c r="S22" i="7"/>
  <c r="T22" i="7" s="1"/>
  <c r="S23" i="7"/>
  <c r="T23" i="7" s="1"/>
  <c r="S24" i="7"/>
  <c r="T24" i="7" s="1"/>
  <c r="S25" i="7"/>
  <c r="T25" i="7" s="1"/>
  <c r="S26" i="7"/>
  <c r="T26" i="7" s="1"/>
  <c r="S27" i="7"/>
  <c r="T27" i="7" s="1"/>
  <c r="S28" i="7"/>
  <c r="T28" i="7" s="1"/>
  <c r="S29" i="7"/>
  <c r="T29" i="7" s="1"/>
  <c r="S30" i="7"/>
  <c r="T30" i="7" s="1"/>
  <c r="S31" i="7"/>
  <c r="T31" i="7" s="1"/>
  <c r="S32" i="7"/>
  <c r="T32" i="7" s="1"/>
  <c r="S33" i="7"/>
  <c r="T33" i="7" s="1"/>
  <c r="S34" i="7"/>
  <c r="T34" i="7" s="1"/>
  <c r="S35" i="7"/>
  <c r="T35" i="7" s="1"/>
  <c r="S36" i="7"/>
  <c r="T36" i="7" s="1"/>
  <c r="S37" i="7"/>
  <c r="T37" i="7" s="1"/>
  <c r="S38" i="7"/>
  <c r="T38" i="7" s="1"/>
  <c r="S39" i="7"/>
  <c r="T39" i="7" s="1"/>
  <c r="S40" i="7"/>
  <c r="T40" i="7" s="1"/>
  <c r="S41" i="7"/>
  <c r="T41" i="7" s="1"/>
  <c r="S42" i="7"/>
  <c r="T42" i="7" s="1"/>
  <c r="S43" i="7"/>
  <c r="T43" i="7" s="1"/>
  <c r="S44" i="7"/>
  <c r="T44" i="7" s="1"/>
  <c r="S45" i="7"/>
  <c r="T45" i="7" s="1"/>
  <c r="S46" i="7"/>
  <c r="T46" i="7" s="1"/>
  <c r="S47" i="7"/>
  <c r="T47" i="7" s="1"/>
  <c r="S48" i="7"/>
  <c r="T48" i="7" s="1"/>
  <c r="S49" i="7"/>
  <c r="T49" i="7" s="1"/>
  <c r="S50" i="7"/>
  <c r="T50" i="7" s="1"/>
  <c r="S51" i="7"/>
  <c r="T51" i="7" s="1"/>
  <c r="S52" i="7"/>
  <c r="T52" i="7" s="1"/>
  <c r="S53" i="7"/>
  <c r="T53" i="7" s="1"/>
  <c r="S54" i="7"/>
  <c r="T54" i="7" s="1"/>
  <c r="S55" i="7"/>
  <c r="T55" i="7" s="1"/>
  <c r="S56" i="7"/>
  <c r="T56" i="7" s="1"/>
  <c r="S57" i="7"/>
  <c r="T57" i="7" s="1"/>
  <c r="S6" i="7"/>
  <c r="T6" i="7" s="1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NX206" i="2" l="1"/>
  <c r="NW206" i="2"/>
  <c r="NX205" i="2"/>
  <c r="NZ205" i="2" s="1"/>
  <c r="NW205" i="2"/>
  <c r="OA205" i="2" s="1"/>
  <c r="OA204" i="2"/>
  <c r="NZ204" i="2"/>
  <c r="NX199" i="2"/>
  <c r="NW199" i="2"/>
  <c r="NX198" i="2"/>
  <c r="NZ198" i="2" s="1"/>
  <c r="NW198" i="2"/>
  <c r="OA198" i="2" s="1"/>
  <c r="NX197" i="2"/>
  <c r="NZ197" i="2" s="1"/>
  <c r="NW197" i="2"/>
  <c r="OA197" i="2" s="1"/>
  <c r="NX192" i="2"/>
  <c r="NW192" i="2"/>
  <c r="NX191" i="2"/>
  <c r="NZ191" i="2" s="1"/>
  <c r="NW191" i="2"/>
  <c r="OA191" i="2" s="1"/>
  <c r="NX190" i="2"/>
  <c r="NZ190" i="2" s="1"/>
  <c r="NW190" i="2"/>
  <c r="OA190" i="2" s="1"/>
  <c r="NX185" i="2"/>
  <c r="NW185" i="2"/>
  <c r="NX184" i="2"/>
  <c r="NZ184" i="2" s="1"/>
  <c r="NW184" i="2"/>
  <c r="OA184" i="2" s="1"/>
  <c r="NX183" i="2"/>
  <c r="NZ183" i="2" s="1"/>
  <c r="NW183" i="2"/>
  <c r="OA183" i="2" s="1"/>
  <c r="KV54" i="3"/>
  <c r="EN54" i="4" l="1"/>
  <c r="EQ54" i="6"/>
  <c r="NP206" i="2" l="1"/>
  <c r="NO206" i="2"/>
  <c r="NP205" i="2"/>
  <c r="NR205" i="2" s="1"/>
  <c r="NO205" i="2"/>
  <c r="NS205" i="2" s="1"/>
  <c r="NS204" i="2"/>
  <c r="NR204" i="2"/>
  <c r="NP199" i="2"/>
  <c r="NO199" i="2"/>
  <c r="NP198" i="2"/>
  <c r="NR198" i="2" s="1"/>
  <c r="NO198" i="2"/>
  <c r="NS198" i="2" s="1"/>
  <c r="NP197" i="2"/>
  <c r="NR197" i="2" s="1"/>
  <c r="NO197" i="2"/>
  <c r="NS197" i="2" s="1"/>
  <c r="NP192" i="2"/>
  <c r="NO192" i="2"/>
  <c r="NP191" i="2"/>
  <c r="NR191" i="2" s="1"/>
  <c r="NO191" i="2"/>
  <c r="NS191" i="2" s="1"/>
  <c r="NP190" i="2"/>
  <c r="NR190" i="2" s="1"/>
  <c r="NO190" i="2"/>
  <c r="NS190" i="2" s="1"/>
  <c r="NP185" i="2"/>
  <c r="NO185" i="2"/>
  <c r="NP184" i="2"/>
  <c r="NR184" i="2" s="1"/>
  <c r="NO184" i="2"/>
  <c r="NS184" i="2" s="1"/>
  <c r="NP183" i="2"/>
  <c r="NR183" i="2" s="1"/>
  <c r="NO183" i="2"/>
  <c r="NS183" i="2" s="1"/>
  <c r="KV53" i="3"/>
  <c r="EN53" i="4" l="1"/>
  <c r="EQ53" i="6"/>
  <c r="NH206" i="2" l="1"/>
  <c r="NG206" i="2"/>
  <c r="NH205" i="2"/>
  <c r="NJ205" i="2" s="1"/>
  <c r="NG205" i="2"/>
  <c r="NK205" i="2" s="1"/>
  <c r="NK204" i="2"/>
  <c r="NJ204" i="2"/>
  <c r="NH199" i="2"/>
  <c r="NG199" i="2"/>
  <c r="NH198" i="2"/>
  <c r="NJ198" i="2" s="1"/>
  <c r="NG198" i="2"/>
  <c r="NK198" i="2" s="1"/>
  <c r="NH197" i="2"/>
  <c r="NJ197" i="2" s="1"/>
  <c r="NG197" i="2"/>
  <c r="NK197" i="2" s="1"/>
  <c r="NH192" i="2"/>
  <c r="NG192" i="2"/>
  <c r="NH191" i="2"/>
  <c r="NJ191" i="2" s="1"/>
  <c r="NG191" i="2"/>
  <c r="NK191" i="2" s="1"/>
  <c r="NH190" i="2"/>
  <c r="NJ190" i="2" s="1"/>
  <c r="NG190" i="2"/>
  <c r="NK190" i="2" s="1"/>
  <c r="NH185" i="2"/>
  <c r="NG185" i="2"/>
  <c r="NH184" i="2"/>
  <c r="NJ184" i="2" s="1"/>
  <c r="NG184" i="2"/>
  <c r="NK184" i="2" s="1"/>
  <c r="NH183" i="2"/>
  <c r="NJ183" i="2" s="1"/>
  <c r="NG183" i="2"/>
  <c r="NK183" i="2" s="1"/>
  <c r="KV52" i="3"/>
  <c r="KV51" i="3"/>
  <c r="EN52" i="4" l="1"/>
  <c r="EQ52" i="6"/>
  <c r="MZ206" i="2" l="1"/>
  <c r="MY206" i="2"/>
  <c r="MZ205" i="2"/>
  <c r="NB205" i="2" s="1"/>
  <c r="MY205" i="2"/>
  <c r="NC205" i="2" s="1"/>
  <c r="NC204" i="2"/>
  <c r="NB204" i="2"/>
  <c r="MZ199" i="2"/>
  <c r="MY199" i="2"/>
  <c r="MZ198" i="2"/>
  <c r="NB198" i="2" s="1"/>
  <c r="MY198" i="2"/>
  <c r="NC198" i="2" s="1"/>
  <c r="MZ197" i="2"/>
  <c r="NB197" i="2" s="1"/>
  <c r="MY197" i="2"/>
  <c r="NC197" i="2" s="1"/>
  <c r="MZ192" i="2"/>
  <c r="MY192" i="2"/>
  <c r="MZ191" i="2"/>
  <c r="NB191" i="2" s="1"/>
  <c r="MY191" i="2"/>
  <c r="NC191" i="2" s="1"/>
  <c r="MZ190" i="2"/>
  <c r="NB190" i="2" s="1"/>
  <c r="MY190" i="2"/>
  <c r="NC190" i="2" s="1"/>
  <c r="MZ185" i="2"/>
  <c r="MY185" i="2"/>
  <c r="MZ184" i="2"/>
  <c r="NB184" i="2" s="1"/>
  <c r="MY184" i="2"/>
  <c r="NC184" i="2" s="1"/>
  <c r="MZ183" i="2"/>
  <c r="NB183" i="2" s="1"/>
  <c r="MY183" i="2"/>
  <c r="NC183" i="2" s="1"/>
  <c r="MZ182" i="2"/>
  <c r="MZ189" i="2" s="1"/>
  <c r="MZ196" i="2" s="1"/>
  <c r="MZ203" i="2" s="1"/>
  <c r="EN51" i="4"/>
  <c r="EQ51" i="6"/>
  <c r="MR206" i="2" l="1"/>
  <c r="MQ206" i="2"/>
  <c r="MR205" i="2"/>
  <c r="MT205" i="2" s="1"/>
  <c r="MQ205" i="2"/>
  <c r="MU205" i="2" s="1"/>
  <c r="MU204" i="2"/>
  <c r="MT204" i="2"/>
  <c r="MR199" i="2"/>
  <c r="MQ199" i="2"/>
  <c r="MR198" i="2"/>
  <c r="MT198" i="2" s="1"/>
  <c r="MQ198" i="2"/>
  <c r="MU198" i="2" s="1"/>
  <c r="MR197" i="2"/>
  <c r="MT197" i="2" s="1"/>
  <c r="MQ197" i="2"/>
  <c r="MU197" i="2" s="1"/>
  <c r="MR192" i="2"/>
  <c r="MQ192" i="2"/>
  <c r="MR191" i="2"/>
  <c r="MT191" i="2" s="1"/>
  <c r="MQ191" i="2"/>
  <c r="MU191" i="2" s="1"/>
  <c r="MR190" i="2"/>
  <c r="MT190" i="2" s="1"/>
  <c r="MQ190" i="2"/>
  <c r="MU190" i="2" s="1"/>
  <c r="MR185" i="2"/>
  <c r="MQ185" i="2"/>
  <c r="MR184" i="2"/>
  <c r="MT184" i="2" s="1"/>
  <c r="MQ184" i="2"/>
  <c r="MU184" i="2" s="1"/>
  <c r="MR183" i="2"/>
  <c r="MT183" i="2" s="1"/>
  <c r="MQ183" i="2"/>
  <c r="MU183" i="2" s="1"/>
  <c r="MS189" i="2"/>
  <c r="MS196" i="2" s="1"/>
  <c r="MS203" i="2" s="1"/>
  <c r="MQ182" i="2"/>
  <c r="KV50" i="3"/>
  <c r="MQ189" i="2" l="1"/>
  <c r="EN50" i="4"/>
  <c r="EQ50" i="6"/>
  <c r="MQ196" i="2" l="1"/>
  <c r="MJ206" i="2"/>
  <c r="MI206" i="2"/>
  <c r="MJ205" i="2"/>
  <c r="ML205" i="2" s="1"/>
  <c r="MI205" i="2"/>
  <c r="MM205" i="2" s="1"/>
  <c r="MM204" i="2"/>
  <c r="ML204" i="2"/>
  <c r="MJ199" i="2"/>
  <c r="MI199" i="2"/>
  <c r="MJ198" i="2"/>
  <c r="ML198" i="2" s="1"/>
  <c r="MI198" i="2"/>
  <c r="MM198" i="2" s="1"/>
  <c r="MJ197" i="2"/>
  <c r="ML197" i="2" s="1"/>
  <c r="MI197" i="2"/>
  <c r="MM197" i="2" s="1"/>
  <c r="MJ192" i="2"/>
  <c r="MI192" i="2"/>
  <c r="MJ191" i="2"/>
  <c r="ML191" i="2" s="1"/>
  <c r="MI191" i="2"/>
  <c r="MM191" i="2" s="1"/>
  <c r="MJ190" i="2"/>
  <c r="ML190" i="2" s="1"/>
  <c r="MI190" i="2"/>
  <c r="MM190" i="2" s="1"/>
  <c r="MJ185" i="2"/>
  <c r="MI185" i="2"/>
  <c r="MJ184" i="2"/>
  <c r="ML184" i="2" s="1"/>
  <c r="MI184" i="2"/>
  <c r="MM184" i="2" s="1"/>
  <c r="MJ183" i="2"/>
  <c r="ML183" i="2" s="1"/>
  <c r="MI183" i="2"/>
  <c r="MM183" i="2" s="1"/>
  <c r="MQ203" i="2" l="1"/>
  <c r="KV49" i="3"/>
  <c r="EN49" i="4" l="1"/>
  <c r="EQ49" i="6"/>
  <c r="MB206" i="2" l="1"/>
  <c r="MA206" i="2"/>
  <c r="MB205" i="2"/>
  <c r="MD205" i="2" s="1"/>
  <c r="MA205" i="2"/>
  <c r="ME205" i="2" s="1"/>
  <c r="ME204" i="2"/>
  <c r="MD204" i="2"/>
  <c r="MB199" i="2"/>
  <c r="MA199" i="2"/>
  <c r="MB198" i="2"/>
  <c r="MD198" i="2" s="1"/>
  <c r="MA198" i="2"/>
  <c r="ME198" i="2" s="1"/>
  <c r="MB197" i="2"/>
  <c r="MD197" i="2" s="1"/>
  <c r="MA197" i="2"/>
  <c r="ME197" i="2" s="1"/>
  <c r="MB192" i="2"/>
  <c r="MA192" i="2"/>
  <c r="MB191" i="2"/>
  <c r="MD191" i="2" s="1"/>
  <c r="MA191" i="2"/>
  <c r="ME191" i="2" s="1"/>
  <c r="MB190" i="2"/>
  <c r="MD190" i="2" s="1"/>
  <c r="MA190" i="2"/>
  <c r="ME190" i="2" s="1"/>
  <c r="MB185" i="2"/>
  <c r="MA185" i="2"/>
  <c r="MB184" i="2"/>
  <c r="MD184" i="2" s="1"/>
  <c r="MA184" i="2"/>
  <c r="ME184" i="2" s="1"/>
  <c r="MB183" i="2"/>
  <c r="MD183" i="2" s="1"/>
  <c r="MA183" i="2"/>
  <c r="ME183" i="2" s="1"/>
  <c r="EN48" i="4" l="1"/>
  <c r="EQ48" i="6"/>
  <c r="EQ47" i="6"/>
  <c r="KV48" i="3" l="1"/>
  <c r="EN47" i="4" l="1"/>
  <c r="KV47" i="3"/>
  <c r="LT206" i="2" l="1"/>
  <c r="LS206" i="2"/>
  <c r="LT205" i="2"/>
  <c r="LV205" i="2" s="1"/>
  <c r="LS205" i="2"/>
  <c r="LW205" i="2" s="1"/>
  <c r="LW204" i="2"/>
  <c r="LV204" i="2"/>
  <c r="LT199" i="2"/>
  <c r="LS199" i="2"/>
  <c r="LT198" i="2"/>
  <c r="LV198" i="2" s="1"/>
  <c r="LS198" i="2"/>
  <c r="LW198" i="2" s="1"/>
  <c r="LT197" i="2"/>
  <c r="LV197" i="2" s="1"/>
  <c r="LS197" i="2"/>
  <c r="LW197" i="2" s="1"/>
  <c r="LT192" i="2"/>
  <c r="LS192" i="2"/>
  <c r="LT191" i="2"/>
  <c r="LV191" i="2" s="1"/>
  <c r="LS191" i="2"/>
  <c r="LW191" i="2" s="1"/>
  <c r="LT190" i="2"/>
  <c r="LV190" i="2" s="1"/>
  <c r="LS190" i="2"/>
  <c r="LW190" i="2" s="1"/>
  <c r="LT185" i="2"/>
  <c r="LS185" i="2"/>
  <c r="LT184" i="2"/>
  <c r="LV184" i="2" s="1"/>
  <c r="LS184" i="2"/>
  <c r="LW184" i="2" s="1"/>
  <c r="LW183" i="2"/>
  <c r="LT183" i="2"/>
  <c r="LV183" i="2" s="1"/>
  <c r="LS183" i="2"/>
  <c r="LL206" i="2" l="1"/>
  <c r="LK206" i="2"/>
  <c r="LL205" i="2"/>
  <c r="LN205" i="2" s="1"/>
  <c r="LK205" i="2"/>
  <c r="LO205" i="2" s="1"/>
  <c r="LO204" i="2"/>
  <c r="LN204" i="2"/>
  <c r="LL199" i="2"/>
  <c r="LK199" i="2"/>
  <c r="LL198" i="2"/>
  <c r="LN198" i="2" s="1"/>
  <c r="LK198" i="2"/>
  <c r="LO198" i="2" s="1"/>
  <c r="LL197" i="2"/>
  <c r="LN197" i="2" s="1"/>
  <c r="LK197" i="2"/>
  <c r="LO197" i="2" s="1"/>
  <c r="LL192" i="2"/>
  <c r="LK192" i="2"/>
  <c r="LL191" i="2"/>
  <c r="LN191" i="2" s="1"/>
  <c r="LK191" i="2"/>
  <c r="LO191" i="2" s="1"/>
  <c r="LL190" i="2"/>
  <c r="LN190" i="2" s="1"/>
  <c r="LK190" i="2"/>
  <c r="LO190" i="2" s="1"/>
  <c r="LL185" i="2"/>
  <c r="LK185" i="2"/>
  <c r="LL184" i="2"/>
  <c r="LN184" i="2" s="1"/>
  <c r="LK184" i="2"/>
  <c r="LO184" i="2" s="1"/>
  <c r="LL183" i="2"/>
  <c r="LN183" i="2" s="1"/>
  <c r="LK183" i="2"/>
  <c r="LO183" i="2" s="1"/>
  <c r="KV46" i="3"/>
  <c r="EN46" i="4" l="1"/>
  <c r="EQ46" i="6"/>
  <c r="LD206" i="2" l="1"/>
  <c r="LC206" i="2"/>
  <c r="LD205" i="2"/>
  <c r="LF205" i="2" s="1"/>
  <c r="LC205" i="2"/>
  <c r="LG205" i="2" s="1"/>
  <c r="LG204" i="2"/>
  <c r="LF204" i="2"/>
  <c r="LD199" i="2"/>
  <c r="LC199" i="2"/>
  <c r="LD198" i="2"/>
  <c r="LF198" i="2" s="1"/>
  <c r="LC198" i="2"/>
  <c r="LG198" i="2" s="1"/>
  <c r="LD197" i="2"/>
  <c r="LF197" i="2" s="1"/>
  <c r="LC197" i="2"/>
  <c r="LG197" i="2" s="1"/>
  <c r="LD192" i="2"/>
  <c r="LC192" i="2"/>
  <c r="LD191" i="2"/>
  <c r="LF191" i="2" s="1"/>
  <c r="LC191" i="2"/>
  <c r="LG191" i="2" s="1"/>
  <c r="LD190" i="2"/>
  <c r="LF190" i="2" s="1"/>
  <c r="LC190" i="2"/>
  <c r="LG190" i="2" s="1"/>
  <c r="LD185" i="2"/>
  <c r="LC185" i="2"/>
  <c r="LD184" i="2"/>
  <c r="LF184" i="2" s="1"/>
  <c r="LC184" i="2"/>
  <c r="LG184" i="2" s="1"/>
  <c r="LD183" i="2"/>
  <c r="LF183" i="2" s="1"/>
  <c r="LC183" i="2"/>
  <c r="LG183" i="2" s="1"/>
  <c r="KV45" i="3"/>
  <c r="KV44" i="3"/>
  <c r="EN45" i="4" l="1"/>
  <c r="EQ45" i="6"/>
  <c r="KV206" i="2" l="1"/>
  <c r="KU206" i="2"/>
  <c r="KV205" i="2"/>
  <c r="KX205" i="2" s="1"/>
  <c r="KU205" i="2"/>
  <c r="KY205" i="2" s="1"/>
  <c r="KY204" i="2"/>
  <c r="KX204" i="2"/>
  <c r="KV199" i="2"/>
  <c r="KU199" i="2"/>
  <c r="KV198" i="2"/>
  <c r="KX198" i="2" s="1"/>
  <c r="KU198" i="2"/>
  <c r="KY198" i="2" s="1"/>
  <c r="KV197" i="2"/>
  <c r="KX197" i="2" s="1"/>
  <c r="KU197" i="2"/>
  <c r="KY197" i="2" s="1"/>
  <c r="KV192" i="2"/>
  <c r="KU192" i="2"/>
  <c r="KV191" i="2"/>
  <c r="KX191" i="2" s="1"/>
  <c r="KU191" i="2"/>
  <c r="KY191" i="2" s="1"/>
  <c r="KV190" i="2"/>
  <c r="KX190" i="2" s="1"/>
  <c r="KU190" i="2"/>
  <c r="KY190" i="2" s="1"/>
  <c r="KV185" i="2"/>
  <c r="KU185" i="2"/>
  <c r="KV184" i="2"/>
  <c r="KX184" i="2" s="1"/>
  <c r="KU184" i="2"/>
  <c r="KY184" i="2" s="1"/>
  <c r="KV183" i="2"/>
  <c r="KX183" i="2" s="1"/>
  <c r="KU183" i="2"/>
  <c r="KY183" i="2" s="1"/>
  <c r="KV43" i="3"/>
  <c r="EN44" i="4" l="1"/>
  <c r="EQ44" i="6"/>
  <c r="EN43" i="4" l="1"/>
  <c r="EQ43" i="6"/>
  <c r="KN206" i="2"/>
  <c r="KM206" i="2"/>
  <c r="KN205" i="2"/>
  <c r="KP205" i="2" s="1"/>
  <c r="KM205" i="2"/>
  <c r="KQ205" i="2" s="1"/>
  <c r="KQ204" i="2"/>
  <c r="KP204" i="2"/>
  <c r="KN199" i="2"/>
  <c r="KM199" i="2"/>
  <c r="KQ198" i="2"/>
  <c r="KN198" i="2"/>
  <c r="KP198" i="2" s="1"/>
  <c r="KM198" i="2"/>
  <c r="KN197" i="2"/>
  <c r="KP197" i="2" s="1"/>
  <c r="KM197" i="2"/>
  <c r="KQ197" i="2" s="1"/>
  <c r="KN192" i="2"/>
  <c r="KM192" i="2"/>
  <c r="KN191" i="2"/>
  <c r="KP191" i="2" s="1"/>
  <c r="KM191" i="2"/>
  <c r="KQ191" i="2" s="1"/>
  <c r="KN190" i="2"/>
  <c r="KP190" i="2" s="1"/>
  <c r="KM190" i="2"/>
  <c r="KQ190" i="2" s="1"/>
  <c r="KN185" i="2"/>
  <c r="KM185" i="2"/>
  <c r="KN184" i="2"/>
  <c r="KP184" i="2" s="1"/>
  <c r="KM184" i="2"/>
  <c r="KQ184" i="2" s="1"/>
  <c r="KN183" i="2"/>
  <c r="KP183" i="2" s="1"/>
  <c r="KM183" i="2"/>
  <c r="KQ183" i="2" s="1"/>
  <c r="KF206" i="2" l="1"/>
  <c r="KE206" i="2"/>
  <c r="KF205" i="2"/>
  <c r="KH205" i="2" s="1"/>
  <c r="KE205" i="2"/>
  <c r="KI205" i="2" s="1"/>
  <c r="KI204" i="2"/>
  <c r="KH204" i="2"/>
  <c r="KF199" i="2"/>
  <c r="KE199" i="2"/>
  <c r="KF198" i="2"/>
  <c r="KH198" i="2" s="1"/>
  <c r="KE198" i="2"/>
  <c r="KI198" i="2" s="1"/>
  <c r="KF197" i="2"/>
  <c r="KH197" i="2" s="1"/>
  <c r="KE197" i="2"/>
  <c r="KI197" i="2" s="1"/>
  <c r="KF192" i="2"/>
  <c r="KE192" i="2"/>
  <c r="KF191" i="2"/>
  <c r="KH191" i="2" s="1"/>
  <c r="KE191" i="2"/>
  <c r="KI191" i="2" s="1"/>
  <c r="KF190" i="2"/>
  <c r="KH190" i="2" s="1"/>
  <c r="KE190" i="2"/>
  <c r="KI190" i="2" s="1"/>
  <c r="KF185" i="2"/>
  <c r="KE185" i="2"/>
  <c r="KF184" i="2"/>
  <c r="KH184" i="2" s="1"/>
  <c r="KE184" i="2"/>
  <c r="KI184" i="2" s="1"/>
  <c r="KF183" i="2"/>
  <c r="KH183" i="2" s="1"/>
  <c r="KE183" i="2"/>
  <c r="KI183" i="2" s="1"/>
  <c r="KV42" i="3" l="1"/>
  <c r="EN42" i="4" l="1"/>
  <c r="EQ42" i="6"/>
  <c r="JX206" i="2" l="1"/>
  <c r="JW206" i="2"/>
  <c r="JX205" i="2"/>
  <c r="JZ205" i="2" s="1"/>
  <c r="JW205" i="2"/>
  <c r="KA205" i="2" s="1"/>
  <c r="KA204" i="2"/>
  <c r="JZ204" i="2"/>
  <c r="JX199" i="2"/>
  <c r="JW199" i="2"/>
  <c r="JX198" i="2"/>
  <c r="JZ198" i="2" s="1"/>
  <c r="JW198" i="2"/>
  <c r="KA198" i="2" s="1"/>
  <c r="JX197" i="2"/>
  <c r="JZ197" i="2" s="1"/>
  <c r="JW197" i="2"/>
  <c r="KA197" i="2" s="1"/>
  <c r="JX192" i="2"/>
  <c r="JW192" i="2"/>
  <c r="JX191" i="2"/>
  <c r="JZ191" i="2" s="1"/>
  <c r="JW191" i="2"/>
  <c r="KA191" i="2" s="1"/>
  <c r="JX190" i="2"/>
  <c r="JZ190" i="2" s="1"/>
  <c r="JW190" i="2"/>
  <c r="KA190" i="2" s="1"/>
  <c r="JX185" i="2"/>
  <c r="JW185" i="2"/>
  <c r="JX184" i="2"/>
  <c r="JZ184" i="2" s="1"/>
  <c r="JW184" i="2"/>
  <c r="KA184" i="2" s="1"/>
  <c r="JX183" i="2"/>
  <c r="JZ183" i="2" s="1"/>
  <c r="JW183" i="2"/>
  <c r="KA183" i="2" s="1"/>
  <c r="KV41" i="3"/>
  <c r="KV40" i="3"/>
  <c r="EN41" i="4" l="1"/>
  <c r="EQ41" i="6"/>
  <c r="JP206" i="2" l="1"/>
  <c r="JO206" i="2"/>
  <c r="JP205" i="2"/>
  <c r="JR205" i="2" s="1"/>
  <c r="JO205" i="2"/>
  <c r="JS205" i="2" s="1"/>
  <c r="JS204" i="2"/>
  <c r="JR204" i="2"/>
  <c r="JP199" i="2"/>
  <c r="JO199" i="2"/>
  <c r="JP198" i="2"/>
  <c r="JR198" i="2" s="1"/>
  <c r="JO198" i="2"/>
  <c r="JS198" i="2" s="1"/>
  <c r="JP197" i="2"/>
  <c r="JR197" i="2" s="1"/>
  <c r="JO197" i="2"/>
  <c r="JS197" i="2" s="1"/>
  <c r="JP192" i="2"/>
  <c r="JO192" i="2"/>
  <c r="JP191" i="2"/>
  <c r="JR191" i="2" s="1"/>
  <c r="JO191" i="2"/>
  <c r="JS191" i="2" s="1"/>
  <c r="JP190" i="2"/>
  <c r="JR190" i="2" s="1"/>
  <c r="JO190" i="2"/>
  <c r="JS190" i="2" s="1"/>
  <c r="JP185" i="2"/>
  <c r="JO185" i="2"/>
  <c r="JP184" i="2"/>
  <c r="JR184" i="2" s="1"/>
  <c r="JO184" i="2"/>
  <c r="JS184" i="2" s="1"/>
  <c r="JP183" i="2"/>
  <c r="JR183" i="2" s="1"/>
  <c r="JO183" i="2"/>
  <c r="JS183" i="2" s="1"/>
  <c r="EN40" i="4" l="1"/>
  <c r="EQ40" i="6"/>
  <c r="JH206" i="2" l="1"/>
  <c r="JG206" i="2"/>
  <c r="JH205" i="2"/>
  <c r="JJ205" i="2" s="1"/>
  <c r="JG205" i="2"/>
  <c r="JK205" i="2" s="1"/>
  <c r="JK204" i="2"/>
  <c r="JJ204" i="2"/>
  <c r="JH199" i="2"/>
  <c r="JG199" i="2"/>
  <c r="JH198" i="2"/>
  <c r="JJ198" i="2" s="1"/>
  <c r="JG198" i="2"/>
  <c r="JK198" i="2" s="1"/>
  <c r="JH197" i="2"/>
  <c r="JJ197" i="2" s="1"/>
  <c r="JG197" i="2"/>
  <c r="JK197" i="2" s="1"/>
  <c r="JH192" i="2"/>
  <c r="JG192" i="2"/>
  <c r="JH191" i="2"/>
  <c r="JJ191" i="2" s="1"/>
  <c r="JG191" i="2"/>
  <c r="JK191" i="2" s="1"/>
  <c r="JH190" i="2"/>
  <c r="JJ190" i="2" s="1"/>
  <c r="JG190" i="2"/>
  <c r="JK190" i="2" s="1"/>
  <c r="JH185" i="2"/>
  <c r="JG185" i="2"/>
  <c r="JH184" i="2"/>
  <c r="JJ184" i="2" s="1"/>
  <c r="JG184" i="2"/>
  <c r="JK184" i="2" s="1"/>
  <c r="JH183" i="2"/>
  <c r="JJ183" i="2" s="1"/>
  <c r="JG183" i="2"/>
  <c r="JK183" i="2" s="1"/>
  <c r="KV39" i="3"/>
  <c r="EN39" i="4" l="1"/>
  <c r="EQ39" i="6"/>
  <c r="IZ206" i="2" l="1"/>
  <c r="IY206" i="2"/>
  <c r="IZ205" i="2"/>
  <c r="JB205" i="2" s="1"/>
  <c r="IY205" i="2"/>
  <c r="JC205" i="2" s="1"/>
  <c r="JC204" i="2"/>
  <c r="JB204" i="2"/>
  <c r="IZ199" i="2"/>
  <c r="IY199" i="2"/>
  <c r="IZ198" i="2"/>
  <c r="JB198" i="2" s="1"/>
  <c r="IY198" i="2"/>
  <c r="JC198" i="2" s="1"/>
  <c r="JC197" i="2"/>
  <c r="IZ197" i="2"/>
  <c r="JB197" i="2" s="1"/>
  <c r="IY197" i="2"/>
  <c r="IZ192" i="2"/>
  <c r="IY192" i="2"/>
  <c r="IZ191" i="2"/>
  <c r="JB191" i="2" s="1"/>
  <c r="IY191" i="2"/>
  <c r="JC191" i="2" s="1"/>
  <c r="IZ190" i="2"/>
  <c r="JB190" i="2" s="1"/>
  <c r="IY190" i="2"/>
  <c r="JC190" i="2" s="1"/>
  <c r="IZ185" i="2"/>
  <c r="IY185" i="2"/>
  <c r="IZ184" i="2"/>
  <c r="JB184" i="2" s="1"/>
  <c r="IY184" i="2"/>
  <c r="JC184" i="2" s="1"/>
  <c r="IZ183" i="2"/>
  <c r="JB183" i="2" s="1"/>
  <c r="IY183" i="2"/>
  <c r="JC183" i="2" s="1"/>
  <c r="KV38" i="3"/>
  <c r="EN38" i="4" l="1"/>
  <c r="EQ38" i="6"/>
  <c r="KV37" i="3" l="1"/>
  <c r="KV36" i="3"/>
  <c r="IR206" i="2" l="1"/>
  <c r="IQ206" i="2"/>
  <c r="IR205" i="2"/>
  <c r="IT205" i="2" s="1"/>
  <c r="IQ205" i="2"/>
  <c r="IU205" i="2" s="1"/>
  <c r="IU204" i="2"/>
  <c r="IT204" i="2"/>
  <c r="IR199" i="2"/>
  <c r="IQ199" i="2"/>
  <c r="IR198" i="2"/>
  <c r="IT198" i="2" s="1"/>
  <c r="IQ198" i="2"/>
  <c r="IU198" i="2" s="1"/>
  <c r="IR197" i="2"/>
  <c r="IT197" i="2" s="1"/>
  <c r="IQ197" i="2"/>
  <c r="IU197" i="2" s="1"/>
  <c r="IR192" i="2"/>
  <c r="IQ192" i="2"/>
  <c r="IR191" i="2"/>
  <c r="IT191" i="2" s="1"/>
  <c r="IQ191" i="2"/>
  <c r="IU191" i="2" s="1"/>
  <c r="IR190" i="2"/>
  <c r="IT190" i="2" s="1"/>
  <c r="IQ190" i="2"/>
  <c r="IU190" i="2" s="1"/>
  <c r="IR185" i="2"/>
  <c r="IQ185" i="2"/>
  <c r="IR184" i="2"/>
  <c r="IT184" i="2" s="1"/>
  <c r="IQ184" i="2"/>
  <c r="IU184" i="2" s="1"/>
  <c r="IR183" i="2"/>
  <c r="IT183" i="2" s="1"/>
  <c r="IQ183" i="2"/>
  <c r="IU183" i="2" s="1"/>
  <c r="EN37" i="4"/>
  <c r="EQ37" i="6"/>
  <c r="IJ206" i="2" l="1"/>
  <c r="II206" i="2"/>
  <c r="IJ205" i="2"/>
  <c r="IL205" i="2" s="1"/>
  <c r="II205" i="2"/>
  <c r="IM205" i="2" s="1"/>
  <c r="IM204" i="2"/>
  <c r="IL204" i="2"/>
  <c r="IJ199" i="2"/>
  <c r="II199" i="2"/>
  <c r="IJ198" i="2"/>
  <c r="IL198" i="2" s="1"/>
  <c r="II198" i="2"/>
  <c r="IM198" i="2" s="1"/>
  <c r="IJ197" i="2"/>
  <c r="IL197" i="2" s="1"/>
  <c r="II197" i="2"/>
  <c r="IM197" i="2" s="1"/>
  <c r="IJ192" i="2"/>
  <c r="II192" i="2"/>
  <c r="IJ191" i="2"/>
  <c r="IL191" i="2" s="1"/>
  <c r="II191" i="2"/>
  <c r="IM191" i="2" s="1"/>
  <c r="IJ190" i="2"/>
  <c r="IL190" i="2" s="1"/>
  <c r="II190" i="2"/>
  <c r="IM190" i="2" s="1"/>
  <c r="IJ185" i="2"/>
  <c r="II185" i="2"/>
  <c r="IJ184" i="2"/>
  <c r="IL184" i="2" s="1"/>
  <c r="II184" i="2"/>
  <c r="IM184" i="2" s="1"/>
  <c r="IJ183" i="2"/>
  <c r="IL183" i="2" s="1"/>
  <c r="II183" i="2"/>
  <c r="IM183" i="2" s="1"/>
  <c r="EN36" i="4" l="1"/>
  <c r="EQ36" i="6"/>
  <c r="KV35" i="3" l="1"/>
  <c r="IB206" i="2" l="1"/>
  <c r="IA206" i="2"/>
  <c r="IB205" i="2"/>
  <c r="ID205" i="2" s="1"/>
  <c r="IA205" i="2"/>
  <c r="IE205" i="2" s="1"/>
  <c r="IE204" i="2"/>
  <c r="ID204" i="2"/>
  <c r="IB199" i="2"/>
  <c r="IA199" i="2"/>
  <c r="IB198" i="2"/>
  <c r="ID198" i="2" s="1"/>
  <c r="IA198" i="2"/>
  <c r="IE198" i="2" s="1"/>
  <c r="IB197" i="2"/>
  <c r="ID197" i="2" s="1"/>
  <c r="IA197" i="2"/>
  <c r="IE197" i="2" s="1"/>
  <c r="IB192" i="2"/>
  <c r="IA192" i="2"/>
  <c r="IB191" i="2"/>
  <c r="ID191" i="2" s="1"/>
  <c r="IA191" i="2"/>
  <c r="IE191" i="2" s="1"/>
  <c r="IB190" i="2"/>
  <c r="ID190" i="2" s="1"/>
  <c r="IA190" i="2"/>
  <c r="IE190" i="2" s="1"/>
  <c r="IB185" i="2"/>
  <c r="IA185" i="2"/>
  <c r="IB184" i="2"/>
  <c r="ID184" i="2" s="1"/>
  <c r="IA184" i="2"/>
  <c r="IE184" i="2" s="1"/>
  <c r="IB183" i="2"/>
  <c r="ID183" i="2" s="1"/>
  <c r="IA183" i="2"/>
  <c r="IE183" i="2" s="1"/>
  <c r="EN35" i="4"/>
  <c r="EQ35" i="6"/>
  <c r="HT206" i="2" l="1"/>
  <c r="HS206" i="2"/>
  <c r="HT205" i="2"/>
  <c r="HV205" i="2" s="1"/>
  <c r="HS205" i="2"/>
  <c r="HW205" i="2" s="1"/>
  <c r="HW204" i="2"/>
  <c r="HV204" i="2"/>
  <c r="HT199" i="2"/>
  <c r="HS199" i="2"/>
  <c r="HT198" i="2"/>
  <c r="HV198" i="2" s="1"/>
  <c r="HS198" i="2"/>
  <c r="HW198" i="2" s="1"/>
  <c r="HT197" i="2"/>
  <c r="HV197" i="2" s="1"/>
  <c r="HS197" i="2"/>
  <c r="HW197" i="2" s="1"/>
  <c r="HT192" i="2"/>
  <c r="HS192" i="2"/>
  <c r="HT191" i="2"/>
  <c r="HV191" i="2" s="1"/>
  <c r="HS191" i="2"/>
  <c r="HW191" i="2" s="1"/>
  <c r="HT190" i="2"/>
  <c r="HV190" i="2" s="1"/>
  <c r="HS190" i="2"/>
  <c r="HW190" i="2" s="1"/>
  <c r="HT185" i="2"/>
  <c r="HS185" i="2"/>
  <c r="HT184" i="2"/>
  <c r="HV184" i="2" s="1"/>
  <c r="HS184" i="2"/>
  <c r="HW184" i="2" s="1"/>
  <c r="HT183" i="2"/>
  <c r="HV183" i="2" s="1"/>
  <c r="HS183" i="2"/>
  <c r="HW183" i="2" s="1"/>
  <c r="KV34" i="3"/>
  <c r="EN34" i="4" l="1"/>
  <c r="EQ34" i="6"/>
  <c r="HL206" i="2" l="1"/>
  <c r="HK206" i="2"/>
  <c r="HL205" i="2"/>
  <c r="HN205" i="2" s="1"/>
  <c r="HK205" i="2"/>
  <c r="HO205" i="2" s="1"/>
  <c r="HO204" i="2"/>
  <c r="HN204" i="2"/>
  <c r="HL199" i="2"/>
  <c r="HK199" i="2"/>
  <c r="HL198" i="2"/>
  <c r="HN198" i="2" s="1"/>
  <c r="HK198" i="2"/>
  <c r="HO198" i="2" s="1"/>
  <c r="HO197" i="2"/>
  <c r="HL197" i="2"/>
  <c r="HN197" i="2" s="1"/>
  <c r="HK197" i="2"/>
  <c r="HL192" i="2"/>
  <c r="HK192" i="2"/>
  <c r="HL191" i="2"/>
  <c r="HN191" i="2" s="1"/>
  <c r="HK191" i="2"/>
  <c r="HO191" i="2" s="1"/>
  <c r="HL190" i="2"/>
  <c r="HN190" i="2" s="1"/>
  <c r="HK190" i="2"/>
  <c r="HO190" i="2" s="1"/>
  <c r="HL185" i="2"/>
  <c r="HK185" i="2"/>
  <c r="HL184" i="2"/>
  <c r="HN184" i="2" s="1"/>
  <c r="HK184" i="2"/>
  <c r="HO184" i="2" s="1"/>
  <c r="HL183" i="2"/>
  <c r="HN183" i="2" s="1"/>
  <c r="HK183" i="2"/>
  <c r="HO183" i="2" s="1"/>
  <c r="KV33" i="3"/>
  <c r="KV32" i="3"/>
  <c r="EN33" i="4" l="1"/>
  <c r="EQ33" i="6"/>
  <c r="HD206" i="2" l="1"/>
  <c r="HC206" i="2"/>
  <c r="HD205" i="2"/>
  <c r="HF205" i="2" s="1"/>
  <c r="HC205" i="2"/>
  <c r="HG205" i="2" s="1"/>
  <c r="HG204" i="2"/>
  <c r="HF204" i="2"/>
  <c r="HD199" i="2"/>
  <c r="HC199" i="2"/>
  <c r="HD198" i="2"/>
  <c r="HF198" i="2" s="1"/>
  <c r="HC198" i="2"/>
  <c r="HG198" i="2" s="1"/>
  <c r="HD197" i="2"/>
  <c r="HF197" i="2" s="1"/>
  <c r="HC197" i="2"/>
  <c r="HG197" i="2" s="1"/>
  <c r="HD192" i="2"/>
  <c r="HC192" i="2"/>
  <c r="HD191" i="2"/>
  <c r="HF191" i="2" s="1"/>
  <c r="HC191" i="2"/>
  <c r="HG191" i="2" s="1"/>
  <c r="HD190" i="2"/>
  <c r="HF190" i="2" s="1"/>
  <c r="HC190" i="2"/>
  <c r="HG190" i="2" s="1"/>
  <c r="HD185" i="2"/>
  <c r="HC185" i="2"/>
  <c r="HD184" i="2"/>
  <c r="HF184" i="2" s="1"/>
  <c r="HC184" i="2"/>
  <c r="HG184" i="2" s="1"/>
  <c r="HG183" i="2"/>
  <c r="HD183" i="2"/>
  <c r="HF183" i="2" s="1"/>
  <c r="HC183" i="2"/>
  <c r="EN32" i="4" l="1"/>
  <c r="EQ32" i="6"/>
  <c r="GV206" i="2" l="1"/>
  <c r="GU206" i="2"/>
  <c r="GV205" i="2"/>
  <c r="GX205" i="2" s="1"/>
  <c r="GU205" i="2"/>
  <c r="GY205" i="2" s="1"/>
  <c r="GY204" i="2"/>
  <c r="GX204" i="2"/>
  <c r="GV199" i="2"/>
  <c r="GU199" i="2"/>
  <c r="GV198" i="2"/>
  <c r="GX198" i="2" s="1"/>
  <c r="GU198" i="2"/>
  <c r="GY198" i="2" s="1"/>
  <c r="GV197" i="2"/>
  <c r="GX197" i="2" s="1"/>
  <c r="GU197" i="2"/>
  <c r="GY197" i="2" s="1"/>
  <c r="GV192" i="2"/>
  <c r="GU192" i="2"/>
  <c r="GV191" i="2"/>
  <c r="GX191" i="2" s="1"/>
  <c r="GU191" i="2"/>
  <c r="GY191" i="2" s="1"/>
  <c r="GV190" i="2"/>
  <c r="GX190" i="2" s="1"/>
  <c r="GU190" i="2"/>
  <c r="GY190" i="2" s="1"/>
  <c r="GV185" i="2"/>
  <c r="GU185" i="2"/>
  <c r="GV184" i="2"/>
  <c r="GX184" i="2" s="1"/>
  <c r="GU184" i="2"/>
  <c r="GY184" i="2" s="1"/>
  <c r="GV183" i="2"/>
  <c r="GX183" i="2" s="1"/>
  <c r="GU183" i="2"/>
  <c r="GY183" i="2" s="1"/>
  <c r="KV31" i="3"/>
  <c r="KV30" i="3"/>
  <c r="EN31" i="4" l="1"/>
  <c r="EQ31" i="6"/>
  <c r="GN206" i="2" l="1"/>
  <c r="GM206" i="2"/>
  <c r="GN205" i="2"/>
  <c r="GP205" i="2" s="1"/>
  <c r="GM205" i="2"/>
  <c r="GQ205" i="2" s="1"/>
  <c r="GQ204" i="2"/>
  <c r="GP204" i="2"/>
  <c r="GN199" i="2"/>
  <c r="GM199" i="2"/>
  <c r="GN198" i="2"/>
  <c r="GP198" i="2" s="1"/>
  <c r="GM198" i="2"/>
  <c r="GQ198" i="2" s="1"/>
  <c r="GN197" i="2"/>
  <c r="GP197" i="2" s="1"/>
  <c r="GM197" i="2"/>
  <c r="GQ197" i="2" s="1"/>
  <c r="GN192" i="2"/>
  <c r="GM192" i="2"/>
  <c r="GN191" i="2"/>
  <c r="GP191" i="2" s="1"/>
  <c r="GM191" i="2"/>
  <c r="GQ191" i="2" s="1"/>
  <c r="GN190" i="2"/>
  <c r="GP190" i="2" s="1"/>
  <c r="GM190" i="2"/>
  <c r="GQ190" i="2" s="1"/>
  <c r="GN185" i="2"/>
  <c r="GM185" i="2"/>
  <c r="GN184" i="2"/>
  <c r="GP184" i="2" s="1"/>
  <c r="GM184" i="2"/>
  <c r="GQ184" i="2" s="1"/>
  <c r="GN183" i="2"/>
  <c r="GP183" i="2" s="1"/>
  <c r="GM183" i="2"/>
  <c r="GQ183" i="2" s="1"/>
  <c r="EN30" i="4" l="1"/>
  <c r="EQ30" i="6"/>
  <c r="GF206" i="2" l="1"/>
  <c r="GE206" i="2"/>
  <c r="GF205" i="2"/>
  <c r="GH205" i="2" s="1"/>
  <c r="GE205" i="2"/>
  <c r="GI205" i="2" s="1"/>
  <c r="GI204" i="2"/>
  <c r="GH204" i="2"/>
  <c r="GF199" i="2"/>
  <c r="GE199" i="2"/>
  <c r="GF198" i="2"/>
  <c r="GH198" i="2" s="1"/>
  <c r="GE198" i="2"/>
  <c r="GI198" i="2" s="1"/>
  <c r="GF197" i="2"/>
  <c r="GH197" i="2" s="1"/>
  <c r="GE197" i="2"/>
  <c r="GI197" i="2" s="1"/>
  <c r="GF192" i="2"/>
  <c r="GE192" i="2"/>
  <c r="GF191" i="2"/>
  <c r="GH191" i="2" s="1"/>
  <c r="GE191" i="2"/>
  <c r="GI191" i="2" s="1"/>
  <c r="GF190" i="2"/>
  <c r="GH190" i="2" s="1"/>
  <c r="GE190" i="2"/>
  <c r="GI190" i="2" s="1"/>
  <c r="GF185" i="2"/>
  <c r="GE185" i="2"/>
  <c r="GF184" i="2"/>
  <c r="GH184" i="2" s="1"/>
  <c r="GE184" i="2"/>
  <c r="GI184" i="2" s="1"/>
  <c r="GI183" i="2"/>
  <c r="GF183" i="2"/>
  <c r="GH183" i="2" s="1"/>
  <c r="GE183" i="2"/>
  <c r="GF182" i="2"/>
  <c r="GF189" i="2" s="1"/>
  <c r="KV29" i="3"/>
  <c r="GF196" i="2" l="1"/>
  <c r="GF203" i="2" s="1"/>
  <c r="EN29" i="4"/>
  <c r="EQ29" i="6"/>
  <c r="FX206" i="2" l="1"/>
  <c r="FW206" i="2"/>
  <c r="FX205" i="2"/>
  <c r="FZ205" i="2" s="1"/>
  <c r="FW205" i="2"/>
  <c r="GA205" i="2" s="1"/>
  <c r="GA204" i="2"/>
  <c r="FZ204" i="2"/>
  <c r="FX199" i="2"/>
  <c r="FW199" i="2"/>
  <c r="FX198" i="2"/>
  <c r="FZ198" i="2" s="1"/>
  <c r="FW198" i="2"/>
  <c r="GA198" i="2" s="1"/>
  <c r="FX197" i="2"/>
  <c r="FZ197" i="2" s="1"/>
  <c r="FW197" i="2"/>
  <c r="GA197" i="2" s="1"/>
  <c r="FX192" i="2"/>
  <c r="FW192" i="2"/>
  <c r="FX191" i="2"/>
  <c r="FZ191" i="2" s="1"/>
  <c r="FW191" i="2"/>
  <c r="GA191" i="2" s="1"/>
  <c r="FX190" i="2"/>
  <c r="FZ190" i="2" s="1"/>
  <c r="FW190" i="2"/>
  <c r="GA190" i="2" s="1"/>
  <c r="FY189" i="2"/>
  <c r="FY196" i="2" s="1"/>
  <c r="FY203" i="2" s="1"/>
  <c r="FX185" i="2"/>
  <c r="FW185" i="2"/>
  <c r="FX184" i="2"/>
  <c r="FZ184" i="2" s="1"/>
  <c r="FW184" i="2"/>
  <c r="GA184" i="2" s="1"/>
  <c r="FX183" i="2"/>
  <c r="FZ183" i="2" s="1"/>
  <c r="FW183" i="2"/>
  <c r="GA183" i="2" s="1"/>
  <c r="FW182" i="2"/>
  <c r="KV28" i="3"/>
  <c r="KV27" i="3"/>
  <c r="FW189" i="2" l="1"/>
  <c r="EN28" i="4"/>
  <c r="EQ28" i="6"/>
  <c r="FW196" i="2" l="1"/>
  <c r="FP206" i="2"/>
  <c r="FO206" i="2"/>
  <c r="FP205" i="2"/>
  <c r="FR205" i="2" s="1"/>
  <c r="FO205" i="2"/>
  <c r="FS205" i="2" s="1"/>
  <c r="FS204" i="2"/>
  <c r="FR204" i="2"/>
  <c r="FP199" i="2"/>
  <c r="FO199" i="2"/>
  <c r="FP198" i="2"/>
  <c r="FR198" i="2" s="1"/>
  <c r="FO198" i="2"/>
  <c r="FS198" i="2" s="1"/>
  <c r="FP197" i="2"/>
  <c r="FR197" i="2" s="1"/>
  <c r="FO197" i="2"/>
  <c r="FS197" i="2" s="1"/>
  <c r="FP192" i="2"/>
  <c r="FO192" i="2"/>
  <c r="FP191" i="2"/>
  <c r="FR191" i="2" s="1"/>
  <c r="FO191" i="2"/>
  <c r="FS191" i="2" s="1"/>
  <c r="FP190" i="2"/>
  <c r="FR190" i="2" s="1"/>
  <c r="FO190" i="2"/>
  <c r="FS190" i="2" s="1"/>
  <c r="FP185" i="2"/>
  <c r="FO185" i="2"/>
  <c r="FP184" i="2"/>
  <c r="FR184" i="2" s="1"/>
  <c r="FO184" i="2"/>
  <c r="FS184" i="2" s="1"/>
  <c r="FP183" i="2"/>
  <c r="FR183" i="2" s="1"/>
  <c r="FO183" i="2"/>
  <c r="FS183" i="2" s="1"/>
  <c r="FW203" i="2" l="1"/>
  <c r="EN27" i="4"/>
  <c r="EQ27" i="6"/>
  <c r="FH206" i="2" l="1"/>
  <c r="FG206" i="2"/>
  <c r="FH205" i="2"/>
  <c r="FJ205" i="2" s="1"/>
  <c r="FG205" i="2"/>
  <c r="FK205" i="2" s="1"/>
  <c r="FK204" i="2"/>
  <c r="FJ204" i="2"/>
  <c r="FH199" i="2"/>
  <c r="FG199" i="2"/>
  <c r="FH198" i="2"/>
  <c r="FJ198" i="2" s="1"/>
  <c r="FG198" i="2"/>
  <c r="FK198" i="2" s="1"/>
  <c r="FH197" i="2"/>
  <c r="FJ197" i="2" s="1"/>
  <c r="FG197" i="2"/>
  <c r="FK197" i="2" s="1"/>
  <c r="FH192" i="2"/>
  <c r="FG192" i="2"/>
  <c r="FH191" i="2"/>
  <c r="FJ191" i="2" s="1"/>
  <c r="FG191" i="2"/>
  <c r="FK191" i="2" s="1"/>
  <c r="FH190" i="2"/>
  <c r="FJ190" i="2" s="1"/>
  <c r="FG190" i="2"/>
  <c r="FK190" i="2" s="1"/>
  <c r="FH185" i="2"/>
  <c r="FG185" i="2"/>
  <c r="FH184" i="2"/>
  <c r="FJ184" i="2" s="1"/>
  <c r="FG184" i="2"/>
  <c r="FK184" i="2" s="1"/>
  <c r="FH183" i="2"/>
  <c r="FJ183" i="2" s="1"/>
  <c r="FG183" i="2"/>
  <c r="FK183" i="2" s="1"/>
  <c r="KV26" i="3"/>
  <c r="EN26" i="4" l="1"/>
  <c r="EQ26" i="6"/>
  <c r="EZ206" i="2" l="1"/>
  <c r="EY206" i="2"/>
  <c r="EZ205" i="2"/>
  <c r="FB205" i="2" s="1"/>
  <c r="EY205" i="2"/>
  <c r="FC205" i="2" s="1"/>
  <c r="FC204" i="2"/>
  <c r="FB204" i="2"/>
  <c r="EZ199" i="2"/>
  <c r="EY199" i="2"/>
  <c r="EZ198" i="2"/>
  <c r="FB198" i="2" s="1"/>
  <c r="EY198" i="2"/>
  <c r="FC198" i="2" s="1"/>
  <c r="EZ197" i="2"/>
  <c r="FB197" i="2" s="1"/>
  <c r="EY197" i="2"/>
  <c r="FC197" i="2" s="1"/>
  <c r="EZ192" i="2"/>
  <c r="EY192" i="2"/>
  <c r="EZ191" i="2"/>
  <c r="FB191" i="2" s="1"/>
  <c r="EY191" i="2"/>
  <c r="FC191" i="2" s="1"/>
  <c r="EZ190" i="2"/>
  <c r="FB190" i="2" s="1"/>
  <c r="EY190" i="2"/>
  <c r="FC190" i="2" s="1"/>
  <c r="EZ185" i="2"/>
  <c r="EY185" i="2"/>
  <c r="EZ184" i="2"/>
  <c r="FB184" i="2" s="1"/>
  <c r="EY184" i="2"/>
  <c r="FC184" i="2" s="1"/>
  <c r="EZ183" i="2"/>
  <c r="FB183" i="2" s="1"/>
  <c r="EY183" i="2"/>
  <c r="FC183" i="2" s="1"/>
  <c r="KV25" i="3"/>
  <c r="KV24" i="3"/>
  <c r="KV23" i="3"/>
  <c r="EN25" i="4" l="1"/>
  <c r="EQ25" i="6"/>
  <c r="ER206" i="2" l="1"/>
  <c r="EQ206" i="2"/>
  <c r="ER205" i="2"/>
  <c r="ET205" i="2" s="1"/>
  <c r="EQ205" i="2"/>
  <c r="EU205" i="2" s="1"/>
  <c r="EU204" i="2"/>
  <c r="ET204" i="2"/>
  <c r="ER199" i="2"/>
  <c r="EQ199" i="2"/>
  <c r="ER198" i="2"/>
  <c r="ET198" i="2" s="1"/>
  <c r="EQ198" i="2"/>
  <c r="EU198" i="2" s="1"/>
  <c r="ER197" i="2"/>
  <c r="ET197" i="2" s="1"/>
  <c r="EQ197" i="2"/>
  <c r="EU197" i="2" s="1"/>
  <c r="ER192" i="2"/>
  <c r="EQ192" i="2"/>
  <c r="ER191" i="2"/>
  <c r="ET191" i="2" s="1"/>
  <c r="EQ191" i="2"/>
  <c r="EU191" i="2" s="1"/>
  <c r="ER190" i="2"/>
  <c r="ET190" i="2" s="1"/>
  <c r="EQ190" i="2"/>
  <c r="EU190" i="2" s="1"/>
  <c r="ER185" i="2"/>
  <c r="EQ185" i="2"/>
  <c r="ER184" i="2"/>
  <c r="ET184" i="2" s="1"/>
  <c r="EQ184" i="2"/>
  <c r="EU184" i="2" s="1"/>
  <c r="ER183" i="2"/>
  <c r="ET183" i="2" s="1"/>
  <c r="EQ183" i="2"/>
  <c r="EU183" i="2" s="1"/>
  <c r="EN24" i="4" l="1"/>
  <c r="EQ24" i="6"/>
  <c r="EN23" i="4" l="1"/>
  <c r="EQ23" i="6"/>
  <c r="EJ206" i="2"/>
  <c r="EI206" i="2"/>
  <c r="EJ205" i="2"/>
  <c r="EL205" i="2" s="1"/>
  <c r="EI205" i="2"/>
  <c r="EM205" i="2" s="1"/>
  <c r="EM204" i="2"/>
  <c r="EL204" i="2"/>
  <c r="EJ199" i="2"/>
  <c r="EI199" i="2"/>
  <c r="EM198" i="2"/>
  <c r="EJ198" i="2"/>
  <c r="EL198" i="2" s="1"/>
  <c r="EI198" i="2"/>
  <c r="EJ197" i="2"/>
  <c r="EL197" i="2" s="1"/>
  <c r="EI197" i="2"/>
  <c r="EM197" i="2" s="1"/>
  <c r="EJ192" i="2"/>
  <c r="EI192" i="2"/>
  <c r="EJ191" i="2"/>
  <c r="EL191" i="2" s="1"/>
  <c r="EI191" i="2"/>
  <c r="EM191" i="2" s="1"/>
  <c r="EJ190" i="2"/>
  <c r="EL190" i="2" s="1"/>
  <c r="EI190" i="2"/>
  <c r="EM190" i="2" s="1"/>
  <c r="EJ185" i="2"/>
  <c r="EI185" i="2"/>
  <c r="EJ184" i="2"/>
  <c r="EL184" i="2" s="1"/>
  <c r="EI184" i="2"/>
  <c r="EM184" i="2" s="1"/>
  <c r="EJ183" i="2"/>
  <c r="EL183" i="2" s="1"/>
  <c r="EI183" i="2"/>
  <c r="EM183" i="2" s="1"/>
  <c r="EB206" i="2" l="1"/>
  <c r="EA206" i="2"/>
  <c r="EB205" i="2"/>
  <c r="ED205" i="2" s="1"/>
  <c r="EA205" i="2"/>
  <c r="EE205" i="2" s="1"/>
  <c r="EE204" i="2"/>
  <c r="ED204" i="2"/>
  <c r="EB199" i="2"/>
  <c r="EA199" i="2"/>
  <c r="EB198" i="2"/>
  <c r="ED198" i="2" s="1"/>
  <c r="EA198" i="2"/>
  <c r="EE198" i="2" s="1"/>
  <c r="EB197" i="2"/>
  <c r="ED197" i="2" s="1"/>
  <c r="EA197" i="2"/>
  <c r="EE197" i="2" s="1"/>
  <c r="EB192" i="2"/>
  <c r="EA192" i="2"/>
  <c r="EB191" i="2"/>
  <c r="ED191" i="2" s="1"/>
  <c r="EA191" i="2"/>
  <c r="EE191" i="2" s="1"/>
  <c r="EB190" i="2"/>
  <c r="ED190" i="2" s="1"/>
  <c r="EA190" i="2"/>
  <c r="EE190" i="2" s="1"/>
  <c r="EB185" i="2"/>
  <c r="EA185" i="2"/>
  <c r="EB184" i="2"/>
  <c r="ED184" i="2" s="1"/>
  <c r="EA184" i="2"/>
  <c r="EE184" i="2" s="1"/>
  <c r="EB183" i="2"/>
  <c r="ED183" i="2" s="1"/>
  <c r="EA183" i="2"/>
  <c r="EE183" i="2" s="1"/>
  <c r="KV22" i="3"/>
  <c r="EN22" i="4" l="1"/>
  <c r="EQ22" i="6"/>
  <c r="KV21" i="3" l="1"/>
  <c r="EN21" i="4" l="1"/>
  <c r="DT206" i="2"/>
  <c r="DS206" i="2"/>
  <c r="DT205" i="2"/>
  <c r="DV205" i="2" s="1"/>
  <c r="DS205" i="2"/>
  <c r="DW205" i="2" s="1"/>
  <c r="DW204" i="2"/>
  <c r="DV204" i="2"/>
  <c r="DT199" i="2"/>
  <c r="DS199" i="2"/>
  <c r="DT198" i="2"/>
  <c r="DV198" i="2" s="1"/>
  <c r="DS198" i="2"/>
  <c r="DW198" i="2" s="1"/>
  <c r="DT197" i="2"/>
  <c r="DV197" i="2" s="1"/>
  <c r="DS197" i="2"/>
  <c r="DW197" i="2" s="1"/>
  <c r="DT192" i="2"/>
  <c r="DS192" i="2"/>
  <c r="DT191" i="2"/>
  <c r="DV191" i="2" s="1"/>
  <c r="DS191" i="2"/>
  <c r="DW191" i="2" s="1"/>
  <c r="DT190" i="2"/>
  <c r="DV190" i="2" s="1"/>
  <c r="DS190" i="2"/>
  <c r="DW190" i="2" s="1"/>
  <c r="DT185" i="2"/>
  <c r="DS185" i="2"/>
  <c r="DT184" i="2"/>
  <c r="DV184" i="2" s="1"/>
  <c r="DS184" i="2"/>
  <c r="DW184" i="2" s="1"/>
  <c r="DT183" i="2"/>
  <c r="DV183" i="2" s="1"/>
  <c r="DS183" i="2"/>
  <c r="DW183" i="2" s="1"/>
  <c r="EQ21" i="6"/>
  <c r="DK206" i="2" l="1"/>
  <c r="DK205" i="2"/>
  <c r="DO205" i="2" s="1"/>
  <c r="DK199" i="2"/>
  <c r="DK198" i="2"/>
  <c r="DO198" i="2" s="1"/>
  <c r="DK197" i="2"/>
  <c r="DO197" i="2" s="1"/>
  <c r="DK192" i="2"/>
  <c r="DK191" i="2"/>
  <c r="DO191" i="2" s="1"/>
  <c r="DK190" i="2"/>
  <c r="DO190" i="2" s="1"/>
  <c r="DK185" i="2"/>
  <c r="DK184" i="2"/>
  <c r="DO184" i="2" s="1"/>
  <c r="DK183" i="2"/>
  <c r="DO183" i="2" s="1"/>
  <c r="DL206" i="2"/>
  <c r="DL205" i="2"/>
  <c r="DN205" i="2" s="1"/>
  <c r="DO204" i="2"/>
  <c r="DN204" i="2"/>
  <c r="DL199" i="2"/>
  <c r="DL198" i="2"/>
  <c r="DN198" i="2" s="1"/>
  <c r="DL197" i="2"/>
  <c r="DN197" i="2" s="1"/>
  <c r="DL192" i="2"/>
  <c r="DL191" i="2"/>
  <c r="DN191" i="2" s="1"/>
  <c r="DL190" i="2"/>
  <c r="DN190" i="2" s="1"/>
  <c r="DL185" i="2"/>
  <c r="DL184" i="2"/>
  <c r="DN184" i="2" s="1"/>
  <c r="DL183" i="2"/>
  <c r="DN183" i="2" s="1"/>
  <c r="KV20" i="3"/>
  <c r="KV19" i="3"/>
  <c r="EN20" i="4" l="1"/>
  <c r="EQ20" i="6"/>
  <c r="DD206" i="2" l="1"/>
  <c r="DC206" i="2"/>
  <c r="DD205" i="2"/>
  <c r="DF205" i="2" s="1"/>
  <c r="DC205" i="2"/>
  <c r="DG205" i="2" s="1"/>
  <c r="DG204" i="2"/>
  <c r="DF204" i="2"/>
  <c r="DD199" i="2"/>
  <c r="DC199" i="2"/>
  <c r="DD198" i="2"/>
  <c r="DF198" i="2" s="1"/>
  <c r="DC198" i="2"/>
  <c r="DG198" i="2" s="1"/>
  <c r="DD197" i="2"/>
  <c r="DF197" i="2" s="1"/>
  <c r="DC197" i="2"/>
  <c r="DG197" i="2" s="1"/>
  <c r="DD192" i="2"/>
  <c r="DC192" i="2"/>
  <c r="DD191" i="2"/>
  <c r="DF191" i="2" s="1"/>
  <c r="DC191" i="2"/>
  <c r="DG191" i="2" s="1"/>
  <c r="DD190" i="2"/>
  <c r="DF190" i="2" s="1"/>
  <c r="DC190" i="2"/>
  <c r="DG190" i="2" s="1"/>
  <c r="DD185" i="2"/>
  <c r="DC185" i="2"/>
  <c r="DD184" i="2"/>
  <c r="DF184" i="2" s="1"/>
  <c r="DC184" i="2"/>
  <c r="DG184" i="2" s="1"/>
  <c r="DD183" i="2"/>
  <c r="DF183" i="2" s="1"/>
  <c r="DC183" i="2"/>
  <c r="DG183" i="2" s="1"/>
  <c r="KV18" i="3"/>
  <c r="EN19" i="4" l="1"/>
  <c r="EQ19" i="6"/>
  <c r="CV206" i="2" l="1"/>
  <c r="CU206" i="2"/>
  <c r="CV205" i="2"/>
  <c r="CX205" i="2" s="1"/>
  <c r="CU205" i="2"/>
  <c r="CY205" i="2" s="1"/>
  <c r="CY204" i="2"/>
  <c r="CX204" i="2"/>
  <c r="CV199" i="2"/>
  <c r="CU199" i="2"/>
  <c r="CV198" i="2"/>
  <c r="CX198" i="2" s="1"/>
  <c r="CU198" i="2"/>
  <c r="CY198" i="2" s="1"/>
  <c r="CV197" i="2"/>
  <c r="CX197" i="2" s="1"/>
  <c r="CU197" i="2"/>
  <c r="CY197" i="2" s="1"/>
  <c r="CV192" i="2"/>
  <c r="CU192" i="2"/>
  <c r="CV191" i="2"/>
  <c r="CX191" i="2" s="1"/>
  <c r="CU191" i="2"/>
  <c r="CY191" i="2" s="1"/>
  <c r="CV190" i="2"/>
  <c r="CX190" i="2" s="1"/>
  <c r="CU190" i="2"/>
  <c r="CY190" i="2" s="1"/>
  <c r="CV185" i="2"/>
  <c r="CU185" i="2"/>
  <c r="CV184" i="2"/>
  <c r="CX184" i="2" s="1"/>
  <c r="CU184" i="2"/>
  <c r="CY184" i="2" s="1"/>
  <c r="CV183" i="2"/>
  <c r="CX183" i="2" s="1"/>
  <c r="CU183" i="2"/>
  <c r="CY183" i="2" s="1"/>
  <c r="KV17" i="3"/>
  <c r="EN18" i="4" l="1"/>
  <c r="EQ18" i="6"/>
  <c r="CN206" i="2" l="1"/>
  <c r="CM206" i="2"/>
  <c r="CN205" i="2"/>
  <c r="CP205" i="2" s="1"/>
  <c r="CM205" i="2"/>
  <c r="CQ205" i="2" s="1"/>
  <c r="CQ204" i="2"/>
  <c r="CP204" i="2"/>
  <c r="CN199" i="2"/>
  <c r="CM199" i="2"/>
  <c r="CN198" i="2"/>
  <c r="CP198" i="2" s="1"/>
  <c r="CM198" i="2"/>
  <c r="CQ198" i="2" s="1"/>
  <c r="CN197" i="2"/>
  <c r="CP197" i="2" s="1"/>
  <c r="CM197" i="2"/>
  <c r="CQ197" i="2" s="1"/>
  <c r="CN192" i="2"/>
  <c r="CM192" i="2"/>
  <c r="CN191" i="2"/>
  <c r="CP191" i="2" s="1"/>
  <c r="CM191" i="2"/>
  <c r="CQ191" i="2" s="1"/>
  <c r="CN190" i="2"/>
  <c r="CP190" i="2" s="1"/>
  <c r="CM190" i="2"/>
  <c r="CQ190" i="2" s="1"/>
  <c r="CN185" i="2"/>
  <c r="CM185" i="2"/>
  <c r="CN184" i="2"/>
  <c r="CP184" i="2" s="1"/>
  <c r="CM184" i="2"/>
  <c r="CQ184" i="2" s="1"/>
  <c r="CN183" i="2"/>
  <c r="CP183" i="2" s="1"/>
  <c r="CM183" i="2"/>
  <c r="CQ183" i="2" s="1"/>
  <c r="EN17" i="4" l="1"/>
  <c r="EQ17" i="6"/>
  <c r="CF206" i="2" l="1"/>
  <c r="CE206" i="2"/>
  <c r="CF205" i="2"/>
  <c r="CH205" i="2" s="1"/>
  <c r="CE205" i="2"/>
  <c r="CI205" i="2" s="1"/>
  <c r="CI204" i="2"/>
  <c r="CH204" i="2"/>
  <c r="CF199" i="2"/>
  <c r="CE199" i="2"/>
  <c r="CF198" i="2"/>
  <c r="CH198" i="2" s="1"/>
  <c r="CE198" i="2"/>
  <c r="CI198" i="2" s="1"/>
  <c r="CF197" i="2"/>
  <c r="CH197" i="2" s="1"/>
  <c r="CE197" i="2"/>
  <c r="CI197" i="2" s="1"/>
  <c r="CF192" i="2"/>
  <c r="CE192" i="2"/>
  <c r="CF191" i="2"/>
  <c r="CH191" i="2" s="1"/>
  <c r="CE191" i="2"/>
  <c r="CI191" i="2" s="1"/>
  <c r="CF190" i="2"/>
  <c r="CH190" i="2" s="1"/>
  <c r="CE190" i="2"/>
  <c r="CI190" i="2" s="1"/>
  <c r="CF185" i="2"/>
  <c r="CE185" i="2"/>
  <c r="CF184" i="2"/>
  <c r="CH184" i="2" s="1"/>
  <c r="CE184" i="2"/>
  <c r="CI184" i="2" s="1"/>
  <c r="CF183" i="2"/>
  <c r="CH183" i="2" s="1"/>
  <c r="CE183" i="2"/>
  <c r="CI183" i="2" s="1"/>
  <c r="KV16" i="3"/>
  <c r="KV15" i="3"/>
  <c r="EN16" i="4" l="1"/>
  <c r="EQ16" i="6"/>
  <c r="KV14" i="3" l="1"/>
  <c r="BX206" i="2" l="1"/>
  <c r="BW206" i="2"/>
  <c r="BX205" i="2"/>
  <c r="BZ205" i="2" s="1"/>
  <c r="BW205" i="2"/>
  <c r="CA205" i="2" s="1"/>
  <c r="CA204" i="2"/>
  <c r="BZ204" i="2"/>
  <c r="BX199" i="2"/>
  <c r="BW199" i="2"/>
  <c r="BX198" i="2"/>
  <c r="BZ198" i="2" s="1"/>
  <c r="BW198" i="2"/>
  <c r="CA198" i="2" s="1"/>
  <c r="BX197" i="2"/>
  <c r="BZ197" i="2" s="1"/>
  <c r="BW197" i="2"/>
  <c r="CA197" i="2" s="1"/>
  <c r="BX192" i="2"/>
  <c r="BW192" i="2"/>
  <c r="BX191" i="2"/>
  <c r="BZ191" i="2" s="1"/>
  <c r="BW191" i="2"/>
  <c r="CA191" i="2" s="1"/>
  <c r="BX190" i="2"/>
  <c r="BZ190" i="2" s="1"/>
  <c r="BW190" i="2"/>
  <c r="CA190" i="2" s="1"/>
  <c r="BX185" i="2"/>
  <c r="BW185" i="2"/>
  <c r="BX184" i="2"/>
  <c r="BZ184" i="2" s="1"/>
  <c r="BW184" i="2"/>
  <c r="CA184" i="2" s="1"/>
  <c r="BX183" i="2"/>
  <c r="BZ183" i="2" s="1"/>
  <c r="BW183" i="2"/>
  <c r="CA183" i="2" s="1"/>
  <c r="EN15" i="4"/>
  <c r="EQ15" i="6"/>
  <c r="BP206" i="2" l="1"/>
  <c r="BO206" i="2"/>
  <c r="BP205" i="2"/>
  <c r="BR205" i="2" s="1"/>
  <c r="BO205" i="2"/>
  <c r="BS205" i="2" s="1"/>
  <c r="BS204" i="2"/>
  <c r="BR204" i="2"/>
  <c r="BP199" i="2"/>
  <c r="BO199" i="2"/>
  <c r="BP198" i="2"/>
  <c r="BR198" i="2" s="1"/>
  <c r="BO198" i="2"/>
  <c r="BS198" i="2" s="1"/>
  <c r="BS197" i="2"/>
  <c r="BP197" i="2"/>
  <c r="BR197" i="2" s="1"/>
  <c r="BO197" i="2"/>
  <c r="BP192" i="2"/>
  <c r="BO192" i="2"/>
  <c r="BP191" i="2"/>
  <c r="BR191" i="2" s="1"/>
  <c r="BO191" i="2"/>
  <c r="BS191" i="2" s="1"/>
  <c r="BP190" i="2"/>
  <c r="BR190" i="2" s="1"/>
  <c r="BO190" i="2"/>
  <c r="BS190" i="2" s="1"/>
  <c r="BP185" i="2"/>
  <c r="BO185" i="2"/>
  <c r="BP184" i="2"/>
  <c r="BR184" i="2" s="1"/>
  <c r="BO184" i="2"/>
  <c r="BS184" i="2" s="1"/>
  <c r="BP183" i="2"/>
  <c r="BR183" i="2" s="1"/>
  <c r="BO183" i="2"/>
  <c r="BS183" i="2" s="1"/>
  <c r="EN14" i="4" l="1"/>
  <c r="EQ14" i="6"/>
  <c r="BG192" i="2" l="1"/>
  <c r="BH206" i="2"/>
  <c r="BG206" i="2"/>
  <c r="BH205" i="2"/>
  <c r="BJ205" i="2" s="1"/>
  <c r="BG205" i="2"/>
  <c r="BK205" i="2" s="1"/>
  <c r="BK204" i="2"/>
  <c r="BJ204" i="2"/>
  <c r="BH199" i="2"/>
  <c r="BG199" i="2"/>
  <c r="BH198" i="2"/>
  <c r="BJ198" i="2" s="1"/>
  <c r="BG198" i="2"/>
  <c r="BK198" i="2" s="1"/>
  <c r="BH197" i="2"/>
  <c r="BJ197" i="2" s="1"/>
  <c r="BG197" i="2"/>
  <c r="BK197" i="2" s="1"/>
  <c r="BH192" i="2"/>
  <c r="BH191" i="2"/>
  <c r="BJ191" i="2" s="1"/>
  <c r="BG191" i="2"/>
  <c r="BK191" i="2" s="1"/>
  <c r="BH190" i="2"/>
  <c r="BJ190" i="2" s="1"/>
  <c r="BG190" i="2"/>
  <c r="BK190" i="2" s="1"/>
  <c r="BH185" i="2"/>
  <c r="BG185" i="2"/>
  <c r="BH184" i="2"/>
  <c r="BJ184" i="2" s="1"/>
  <c r="BG184" i="2"/>
  <c r="BK184" i="2" s="1"/>
  <c r="BH183" i="2"/>
  <c r="BJ183" i="2" s="1"/>
  <c r="BG183" i="2"/>
  <c r="BK183" i="2" s="1"/>
  <c r="KV13" i="3"/>
  <c r="EN13" i="4" l="1"/>
  <c r="EQ13" i="6"/>
  <c r="EX9" i="6" l="1"/>
  <c r="EX10" i="6"/>
  <c r="EX11" i="6"/>
  <c r="EX12" i="6"/>
  <c r="EX13" i="6"/>
  <c r="EX14" i="6"/>
  <c r="EX15" i="6"/>
  <c r="EX16" i="6"/>
  <c r="EX17" i="6"/>
  <c r="EX18" i="6"/>
  <c r="EX19" i="6"/>
  <c r="EX20" i="6"/>
  <c r="EX21" i="6"/>
  <c r="EX22" i="6"/>
  <c r="EX23" i="6"/>
  <c r="EX24" i="6"/>
  <c r="EX25" i="6"/>
  <c r="EX26" i="6"/>
  <c r="EX27" i="6"/>
  <c r="EX28" i="6"/>
  <c r="EX29" i="6"/>
  <c r="EX30" i="6"/>
  <c r="EX31" i="6"/>
  <c r="EX32" i="6"/>
  <c r="EX33" i="6"/>
  <c r="EX34" i="6"/>
  <c r="EX35" i="6"/>
  <c r="EX36" i="6"/>
  <c r="EX37" i="6"/>
  <c r="EX38" i="6"/>
  <c r="EX39" i="6"/>
  <c r="EX40" i="6"/>
  <c r="EX41" i="6"/>
  <c r="EX42" i="6"/>
  <c r="EX43" i="6"/>
  <c r="EX44" i="6"/>
  <c r="EX45" i="6"/>
  <c r="EX46" i="6"/>
  <c r="EX47" i="6"/>
  <c r="EX48" i="6"/>
  <c r="EX49" i="6"/>
  <c r="EX50" i="6"/>
  <c r="EX51" i="6"/>
  <c r="EX52" i="6"/>
  <c r="EX53" i="6"/>
  <c r="EX54" i="6"/>
  <c r="EX55" i="6"/>
  <c r="EX56" i="6"/>
  <c r="EX57" i="6"/>
  <c r="EX58" i="6"/>
  <c r="EX59" i="6"/>
  <c r="EX8" i="6"/>
  <c r="EU9" i="6"/>
  <c r="EU10" i="6"/>
  <c r="EU11" i="6"/>
  <c r="EU12" i="6"/>
  <c r="EU13" i="6"/>
  <c r="EU14" i="6"/>
  <c r="EU15" i="6"/>
  <c r="EU16" i="6"/>
  <c r="EU17" i="6"/>
  <c r="EU18" i="6"/>
  <c r="EU19" i="6"/>
  <c r="EU20" i="6"/>
  <c r="EU21" i="6"/>
  <c r="EU22" i="6"/>
  <c r="EU23" i="6"/>
  <c r="EU24" i="6"/>
  <c r="EU25" i="6"/>
  <c r="EU26" i="6"/>
  <c r="EU27" i="6"/>
  <c r="EU28" i="6"/>
  <c r="EU29" i="6"/>
  <c r="EU30" i="6"/>
  <c r="EU31" i="6"/>
  <c r="EU32" i="6"/>
  <c r="EU33" i="6"/>
  <c r="EU34" i="6"/>
  <c r="EU35" i="6"/>
  <c r="EU36" i="6"/>
  <c r="EU37" i="6"/>
  <c r="EU38" i="6"/>
  <c r="EU39" i="6"/>
  <c r="EU40" i="6"/>
  <c r="EU41" i="6"/>
  <c r="EU42" i="6"/>
  <c r="EU43" i="6"/>
  <c r="EU44" i="6"/>
  <c r="EU45" i="6"/>
  <c r="EU46" i="6"/>
  <c r="EU47" i="6"/>
  <c r="EU48" i="6"/>
  <c r="EU49" i="6"/>
  <c r="EU50" i="6"/>
  <c r="EU51" i="6"/>
  <c r="EU52" i="6"/>
  <c r="EU53" i="6"/>
  <c r="EU54" i="6"/>
  <c r="EU55" i="6"/>
  <c r="EU56" i="6"/>
  <c r="EU57" i="6"/>
  <c r="EU58" i="6"/>
  <c r="EU59" i="6"/>
  <c r="EU8" i="6"/>
  <c r="ER9" i="6"/>
  <c r="ER10" i="6"/>
  <c r="ER11" i="6"/>
  <c r="ER12" i="6"/>
  <c r="ER13" i="6"/>
  <c r="ER14" i="6"/>
  <c r="ER15" i="6"/>
  <c r="ER16" i="6"/>
  <c r="ER17" i="6"/>
  <c r="ER18" i="6"/>
  <c r="ER19" i="6"/>
  <c r="ER20" i="6"/>
  <c r="ER21" i="6"/>
  <c r="ER22" i="6"/>
  <c r="ER23" i="6"/>
  <c r="ER24" i="6"/>
  <c r="ER25" i="6"/>
  <c r="ER26" i="6"/>
  <c r="ER27" i="6"/>
  <c r="ER28" i="6"/>
  <c r="ER29" i="6"/>
  <c r="ER30" i="6"/>
  <c r="ER31" i="6"/>
  <c r="ER32" i="6"/>
  <c r="ER33" i="6"/>
  <c r="ER34" i="6"/>
  <c r="ER35" i="6"/>
  <c r="ER36" i="6"/>
  <c r="ER37" i="6"/>
  <c r="ER38" i="6"/>
  <c r="ER39" i="6"/>
  <c r="ER40" i="6"/>
  <c r="ER41" i="6"/>
  <c r="ER42" i="6"/>
  <c r="ER43" i="6"/>
  <c r="ER44" i="6"/>
  <c r="ER45" i="6"/>
  <c r="ER46" i="6"/>
  <c r="ER47" i="6"/>
  <c r="ER48" i="6"/>
  <c r="ER49" i="6"/>
  <c r="ER50" i="6"/>
  <c r="ER51" i="6"/>
  <c r="ER52" i="6"/>
  <c r="ER53" i="6"/>
  <c r="ER54" i="6"/>
  <c r="ER55" i="6"/>
  <c r="ER56" i="6"/>
  <c r="ER57" i="6"/>
  <c r="ER58" i="6"/>
  <c r="ER59" i="6"/>
  <c r="ER8" i="6"/>
  <c r="EL9" i="5"/>
  <c r="EL10" i="5"/>
  <c r="EL11" i="5"/>
  <c r="EL12" i="5"/>
  <c r="EL13" i="5"/>
  <c r="EL14" i="5"/>
  <c r="EL15" i="5"/>
  <c r="EL16" i="5"/>
  <c r="EL17" i="5"/>
  <c r="EL18" i="5"/>
  <c r="EL19" i="5"/>
  <c r="EL20" i="5"/>
  <c r="EL21" i="5"/>
  <c r="EL22" i="5"/>
  <c r="EL23" i="5"/>
  <c r="EL24" i="5"/>
  <c r="EL25" i="5"/>
  <c r="EL26" i="5"/>
  <c r="EL27" i="5"/>
  <c r="EL28" i="5"/>
  <c r="EL29" i="5"/>
  <c r="EL30" i="5"/>
  <c r="EL31" i="5"/>
  <c r="EL32" i="5"/>
  <c r="EL33" i="5"/>
  <c r="EL34" i="5"/>
  <c r="EL35" i="5"/>
  <c r="EL36" i="5"/>
  <c r="EL37" i="5"/>
  <c r="EL38" i="5"/>
  <c r="EL39" i="5"/>
  <c r="EL40" i="5"/>
  <c r="EL41" i="5"/>
  <c r="EL42" i="5"/>
  <c r="EL43" i="5"/>
  <c r="EL44" i="5"/>
  <c r="EL45" i="5"/>
  <c r="EL46" i="5"/>
  <c r="EL47" i="5"/>
  <c r="EL48" i="5"/>
  <c r="EL49" i="5"/>
  <c r="EL50" i="5"/>
  <c r="EL51" i="5"/>
  <c r="EL52" i="5"/>
  <c r="EL53" i="5"/>
  <c r="EL54" i="5"/>
  <c r="EL55" i="5"/>
  <c r="EL56" i="5"/>
  <c r="EL57" i="5"/>
  <c r="EL58" i="5"/>
  <c r="EL59" i="5"/>
  <c r="EI9" i="5"/>
  <c r="EI10" i="5"/>
  <c r="EI11" i="5"/>
  <c r="EI12" i="5"/>
  <c r="EI13" i="5"/>
  <c r="EI14" i="5"/>
  <c r="EI15" i="5"/>
  <c r="EI16" i="5"/>
  <c r="EI17" i="5"/>
  <c r="EI18" i="5"/>
  <c r="EI19" i="5"/>
  <c r="EI20" i="5"/>
  <c r="EI21" i="5"/>
  <c r="EI22" i="5"/>
  <c r="EI23" i="5"/>
  <c r="EI24" i="5"/>
  <c r="EI25" i="5"/>
  <c r="EI26" i="5"/>
  <c r="EI27" i="5"/>
  <c r="EI28" i="5"/>
  <c r="EI29" i="5"/>
  <c r="EI30" i="5"/>
  <c r="EI31" i="5"/>
  <c r="EI32" i="5"/>
  <c r="EI33" i="5"/>
  <c r="EI34" i="5"/>
  <c r="EI35" i="5"/>
  <c r="EI36" i="5"/>
  <c r="EI37" i="5"/>
  <c r="EI38" i="5"/>
  <c r="EI39" i="5"/>
  <c r="EI40" i="5"/>
  <c r="EI41" i="5"/>
  <c r="EI42" i="5"/>
  <c r="EI43" i="5"/>
  <c r="EI44" i="5"/>
  <c r="EI45" i="5"/>
  <c r="EI46" i="5"/>
  <c r="EI47" i="5"/>
  <c r="EI48" i="5"/>
  <c r="EI49" i="5"/>
  <c r="EI50" i="5"/>
  <c r="EI51" i="5"/>
  <c r="EI52" i="5"/>
  <c r="EI53" i="5"/>
  <c r="EI54" i="5"/>
  <c r="EI55" i="5"/>
  <c r="EI56" i="5"/>
  <c r="EI57" i="5"/>
  <c r="EI58" i="5"/>
  <c r="EI59" i="5"/>
  <c r="EF9" i="5"/>
  <c r="EF10" i="5"/>
  <c r="EF11" i="5"/>
  <c r="EF12" i="5"/>
  <c r="EF13" i="5"/>
  <c r="EF14" i="5"/>
  <c r="EF15" i="5"/>
  <c r="EF16" i="5"/>
  <c r="EF17" i="5"/>
  <c r="EF18" i="5"/>
  <c r="EF19" i="5"/>
  <c r="EF20" i="5"/>
  <c r="EF21" i="5"/>
  <c r="EF22" i="5"/>
  <c r="EF23" i="5"/>
  <c r="EF24" i="5"/>
  <c r="EF25" i="5"/>
  <c r="EF26" i="5"/>
  <c r="EF27" i="5"/>
  <c r="EF28" i="5"/>
  <c r="EF29" i="5"/>
  <c r="EF30" i="5"/>
  <c r="EF31" i="5"/>
  <c r="EF32" i="5"/>
  <c r="EF33" i="5"/>
  <c r="EF34" i="5"/>
  <c r="EF35" i="5"/>
  <c r="EF36" i="5"/>
  <c r="EF37" i="5"/>
  <c r="EF38" i="5"/>
  <c r="EF39" i="5"/>
  <c r="EF40" i="5"/>
  <c r="EF41" i="5"/>
  <c r="EF42" i="5"/>
  <c r="EF43" i="5"/>
  <c r="EF44" i="5"/>
  <c r="EF45" i="5"/>
  <c r="EF46" i="5"/>
  <c r="EF47" i="5"/>
  <c r="EF48" i="5"/>
  <c r="EF49" i="5"/>
  <c r="EF50" i="5"/>
  <c r="EF51" i="5"/>
  <c r="EF52" i="5"/>
  <c r="EF53" i="5"/>
  <c r="EF54" i="5"/>
  <c r="EF55" i="5"/>
  <c r="EF56" i="5"/>
  <c r="EF57" i="5"/>
  <c r="EF58" i="5"/>
  <c r="EF59" i="5"/>
  <c r="EL8" i="5"/>
  <c r="EF8" i="5"/>
  <c r="EI8" i="5"/>
  <c r="JY60" i="3"/>
  <c r="AY206" i="2" l="1"/>
  <c r="AY205" i="2"/>
  <c r="BC205" i="2" s="1"/>
  <c r="AY199" i="2"/>
  <c r="AY198" i="2"/>
  <c r="AY197" i="2"/>
  <c r="BC197" i="2" s="1"/>
  <c r="AY190" i="2"/>
  <c r="AY192" i="2"/>
  <c r="AY191" i="2"/>
  <c r="BC191" i="2" s="1"/>
  <c r="BC190" i="2"/>
  <c r="AY185" i="2"/>
  <c r="AY184" i="2"/>
  <c r="BC184" i="2" s="1"/>
  <c r="AY183" i="2"/>
  <c r="BC183" i="2" s="1"/>
  <c r="AZ206" i="2"/>
  <c r="AZ205" i="2"/>
  <c r="BB205" i="2" s="1"/>
  <c r="BC204" i="2"/>
  <c r="BB204" i="2"/>
  <c r="AZ199" i="2"/>
  <c r="BC198" i="2"/>
  <c r="AZ198" i="2"/>
  <c r="BB198" i="2" s="1"/>
  <c r="AZ197" i="2"/>
  <c r="BB197" i="2" s="1"/>
  <c r="AZ192" i="2"/>
  <c r="AZ191" i="2"/>
  <c r="BB191" i="2" s="1"/>
  <c r="AZ190" i="2"/>
  <c r="BB190" i="2" s="1"/>
  <c r="AZ185" i="2"/>
  <c r="AZ184" i="2"/>
  <c r="BB184" i="2" s="1"/>
  <c r="AZ183" i="2"/>
  <c r="BB183" i="2" s="1"/>
  <c r="AZ182" i="2"/>
  <c r="AZ189" i="2" s="1"/>
  <c r="AZ196" i="2" s="1"/>
  <c r="AZ203" i="2" s="1"/>
  <c r="KV12" i="3"/>
  <c r="EN12" i="4" l="1"/>
  <c r="EQ12" i="6"/>
  <c r="EJ12" i="5"/>
  <c r="AR206" i="2" l="1"/>
  <c r="AQ206" i="2"/>
  <c r="AR205" i="2"/>
  <c r="AT205" i="2" s="1"/>
  <c r="AQ205" i="2"/>
  <c r="AU205" i="2" s="1"/>
  <c r="AU204" i="2"/>
  <c r="AT204" i="2"/>
  <c r="AS203" i="2"/>
  <c r="AR199" i="2"/>
  <c r="AQ199" i="2"/>
  <c r="AR198" i="2"/>
  <c r="AT198" i="2" s="1"/>
  <c r="AQ198" i="2"/>
  <c r="AU198" i="2" s="1"/>
  <c r="AR197" i="2"/>
  <c r="AT197" i="2" s="1"/>
  <c r="AQ197" i="2"/>
  <c r="AU197" i="2" s="1"/>
  <c r="AR192" i="2"/>
  <c r="AQ192" i="2"/>
  <c r="AR191" i="2"/>
  <c r="AT191" i="2" s="1"/>
  <c r="AQ191" i="2"/>
  <c r="AU191" i="2" s="1"/>
  <c r="AR190" i="2"/>
  <c r="AT190" i="2" s="1"/>
  <c r="AQ190" i="2"/>
  <c r="AU190" i="2" s="1"/>
  <c r="AR185" i="2"/>
  <c r="AQ185" i="2"/>
  <c r="AR184" i="2"/>
  <c r="AT184" i="2" s="1"/>
  <c r="AQ184" i="2"/>
  <c r="AU184" i="2" s="1"/>
  <c r="AR183" i="2"/>
  <c r="AT183" i="2" s="1"/>
  <c r="AQ183" i="2"/>
  <c r="AU183" i="2" s="1"/>
  <c r="KV11" i="3"/>
  <c r="EN11" i="4"/>
  <c r="EQ11" i="6"/>
  <c r="AJ206" i="2"/>
  <c r="AI206" i="2"/>
  <c r="AJ205" i="2"/>
  <c r="AL205" i="2" s="1"/>
  <c r="AI205" i="2"/>
  <c r="AM205" i="2" s="1"/>
  <c r="AM204" i="2"/>
  <c r="AL204" i="2"/>
  <c r="AJ199" i="2"/>
  <c r="AI199" i="2"/>
  <c r="AJ198" i="2"/>
  <c r="AL198" i="2" s="1"/>
  <c r="AI198" i="2"/>
  <c r="AM198" i="2" s="1"/>
  <c r="AJ197" i="2"/>
  <c r="AL197" i="2" s="1"/>
  <c r="AI197" i="2"/>
  <c r="AM197" i="2" s="1"/>
  <c r="AJ192" i="2"/>
  <c r="AI192" i="2"/>
  <c r="AJ191" i="2"/>
  <c r="AL191" i="2" s="1"/>
  <c r="AI191" i="2"/>
  <c r="AM191" i="2" s="1"/>
  <c r="AJ190" i="2"/>
  <c r="AL190" i="2" s="1"/>
  <c r="AI190" i="2"/>
  <c r="AM190" i="2" s="1"/>
  <c r="AJ185" i="2"/>
  <c r="AI185" i="2"/>
  <c r="AJ184" i="2"/>
  <c r="AL184" i="2" s="1"/>
  <c r="AI184" i="2"/>
  <c r="AM184" i="2" s="1"/>
  <c r="AJ183" i="2"/>
  <c r="AL183" i="2" s="1"/>
  <c r="AI183" i="2"/>
  <c r="AM183" i="2" s="1"/>
  <c r="KV10" i="3"/>
  <c r="EN10" i="4"/>
  <c r="EQ10" i="6"/>
  <c r="AB206" i="2"/>
  <c r="AA206" i="2"/>
  <c r="AB205" i="2"/>
  <c r="AD205" i="2" s="1"/>
  <c r="AA205" i="2"/>
  <c r="AE205" i="2" s="1"/>
  <c r="AE204" i="2"/>
  <c r="AD204" i="2"/>
  <c r="AB199" i="2"/>
  <c r="AA199" i="2"/>
  <c r="AB198" i="2"/>
  <c r="AD198" i="2" s="1"/>
  <c r="AA198" i="2"/>
  <c r="AE198" i="2" s="1"/>
  <c r="AB197" i="2"/>
  <c r="AD197" i="2" s="1"/>
  <c r="AA197" i="2"/>
  <c r="AE197" i="2" s="1"/>
  <c r="AB192" i="2"/>
  <c r="AA192" i="2"/>
  <c r="AB191" i="2"/>
  <c r="AD191" i="2" s="1"/>
  <c r="AA191" i="2"/>
  <c r="AE191" i="2" s="1"/>
  <c r="AB190" i="2"/>
  <c r="AD190" i="2" s="1"/>
  <c r="AA190" i="2"/>
  <c r="AE190" i="2" s="1"/>
  <c r="AB185" i="2"/>
  <c r="AA185" i="2"/>
  <c r="AB184" i="2"/>
  <c r="AD184" i="2" s="1"/>
  <c r="AA184" i="2"/>
  <c r="AE184" i="2" s="1"/>
  <c r="AB183" i="2"/>
  <c r="AD183" i="2" s="1"/>
  <c r="AA183" i="2"/>
  <c r="AE183" i="2" s="1"/>
  <c r="KV9" i="3"/>
  <c r="EN9" i="4"/>
  <c r="EQ9" i="6"/>
  <c r="LF60" i="3"/>
  <c r="S192" i="2"/>
  <c r="S191" i="2"/>
  <c r="W191" i="2" s="1"/>
  <c r="EX9" i="4"/>
  <c r="EX10" i="4"/>
  <c r="EX11" i="4"/>
  <c r="EX12" i="4"/>
  <c r="EX13" i="4"/>
  <c r="EX14" i="4"/>
  <c r="EX15" i="4"/>
  <c r="EX16" i="4"/>
  <c r="EX17" i="4"/>
  <c r="EX18" i="4"/>
  <c r="EX19" i="4"/>
  <c r="EX20" i="4"/>
  <c r="EX21" i="4"/>
  <c r="EX22" i="4"/>
  <c r="EX23" i="4"/>
  <c r="EX24" i="4"/>
  <c r="EX25" i="4"/>
  <c r="EX26" i="4"/>
  <c r="EX27" i="4"/>
  <c r="EX28" i="4"/>
  <c r="EX29" i="4"/>
  <c r="EX30" i="4"/>
  <c r="EX31" i="4"/>
  <c r="EX32" i="4"/>
  <c r="EX33" i="4"/>
  <c r="EX34" i="4"/>
  <c r="EX35" i="4"/>
  <c r="EX36" i="4"/>
  <c r="EX37" i="4"/>
  <c r="EX38" i="4"/>
  <c r="EX39" i="4"/>
  <c r="EX40" i="4"/>
  <c r="EX41" i="4"/>
  <c r="EX42" i="4"/>
  <c r="EX43" i="4"/>
  <c r="EX44" i="4"/>
  <c r="EX45" i="4"/>
  <c r="EX46" i="4"/>
  <c r="EX47" i="4"/>
  <c r="EX48" i="4"/>
  <c r="EX49" i="4"/>
  <c r="EX50" i="4"/>
  <c r="EX51" i="4"/>
  <c r="EX52" i="4"/>
  <c r="EX53" i="4"/>
  <c r="EX54" i="4"/>
  <c r="EX55" i="4"/>
  <c r="EX56" i="4"/>
  <c r="EX57" i="4"/>
  <c r="EX8" i="4"/>
  <c r="LF8" i="3"/>
  <c r="LD9" i="3"/>
  <c r="LD10" i="3"/>
  <c r="LD11" i="3"/>
  <c r="LD12" i="3"/>
  <c r="LD13" i="3"/>
  <c r="LD14" i="3"/>
  <c r="LD15" i="3"/>
  <c r="LD16" i="3"/>
  <c r="LD17" i="3"/>
  <c r="LD18" i="3"/>
  <c r="LD19" i="3"/>
  <c r="LD20" i="3"/>
  <c r="LD21" i="3"/>
  <c r="LD22" i="3"/>
  <c r="LD23" i="3"/>
  <c r="LD24" i="3"/>
  <c r="LD25" i="3"/>
  <c r="LD26" i="3"/>
  <c r="LD27" i="3"/>
  <c r="LD28" i="3"/>
  <c r="LD29" i="3"/>
  <c r="LD30" i="3"/>
  <c r="LD31" i="3"/>
  <c r="LD32" i="3"/>
  <c r="LD33" i="3"/>
  <c r="LD34" i="3"/>
  <c r="LD35" i="3"/>
  <c r="LD36" i="3"/>
  <c r="LD37" i="3"/>
  <c r="LD38" i="3"/>
  <c r="LD39" i="3"/>
  <c r="LD40" i="3"/>
  <c r="LD41" i="3"/>
  <c r="LD42" i="3"/>
  <c r="LD43" i="3"/>
  <c r="LD44" i="3"/>
  <c r="LD45" i="3"/>
  <c r="LD46" i="3"/>
  <c r="LD47" i="3"/>
  <c r="LD48" i="3"/>
  <c r="LD49" i="3"/>
  <c r="LD50" i="3"/>
  <c r="LD51" i="3"/>
  <c r="LD52" i="3"/>
  <c r="LD53" i="3"/>
  <c r="LD54" i="3"/>
  <c r="LD55" i="3"/>
  <c r="LD56" i="3"/>
  <c r="LD57" i="3"/>
  <c r="LD58" i="3"/>
  <c r="LD59" i="3"/>
  <c r="LD8" i="3"/>
  <c r="LB9" i="3"/>
  <c r="LF9" i="3" s="1"/>
  <c r="LB10" i="3"/>
  <c r="LF10" i="3" s="1"/>
  <c r="LB11" i="3"/>
  <c r="LF11" i="3" s="1"/>
  <c r="LB12" i="3"/>
  <c r="LF12" i="3" s="1"/>
  <c r="LB13" i="3"/>
  <c r="LF13" i="3" s="1"/>
  <c r="LB14" i="3"/>
  <c r="LF14" i="3" s="1"/>
  <c r="LB15" i="3"/>
  <c r="LF15" i="3" s="1"/>
  <c r="LB16" i="3"/>
  <c r="LF16" i="3" s="1"/>
  <c r="LB17" i="3"/>
  <c r="LF17" i="3" s="1"/>
  <c r="LB18" i="3"/>
  <c r="LF18" i="3" s="1"/>
  <c r="LB19" i="3"/>
  <c r="LF19" i="3" s="1"/>
  <c r="LB20" i="3"/>
  <c r="LF20" i="3" s="1"/>
  <c r="LB21" i="3"/>
  <c r="LF21" i="3" s="1"/>
  <c r="LB22" i="3"/>
  <c r="LF22" i="3" s="1"/>
  <c r="LB23" i="3"/>
  <c r="LF23" i="3" s="1"/>
  <c r="LB24" i="3"/>
  <c r="LF24" i="3" s="1"/>
  <c r="LB25" i="3"/>
  <c r="LF25" i="3" s="1"/>
  <c r="LB26" i="3"/>
  <c r="LF26" i="3" s="1"/>
  <c r="LB27" i="3"/>
  <c r="LF27" i="3" s="1"/>
  <c r="LB28" i="3"/>
  <c r="LF28" i="3" s="1"/>
  <c r="LB29" i="3"/>
  <c r="LF29" i="3" s="1"/>
  <c r="LB30" i="3"/>
  <c r="LF30" i="3" s="1"/>
  <c r="LB31" i="3"/>
  <c r="LF31" i="3" s="1"/>
  <c r="LB32" i="3"/>
  <c r="LF32" i="3" s="1"/>
  <c r="LB33" i="3"/>
  <c r="LF33" i="3" s="1"/>
  <c r="LB34" i="3"/>
  <c r="LF34" i="3" s="1"/>
  <c r="LB35" i="3"/>
  <c r="LF35" i="3" s="1"/>
  <c r="LB36" i="3"/>
  <c r="LF36" i="3" s="1"/>
  <c r="LB37" i="3"/>
  <c r="LF37" i="3" s="1"/>
  <c r="LB38" i="3"/>
  <c r="LF38" i="3" s="1"/>
  <c r="LB39" i="3"/>
  <c r="LF39" i="3" s="1"/>
  <c r="LB40" i="3"/>
  <c r="LF40" i="3" s="1"/>
  <c r="LB41" i="3"/>
  <c r="LF41" i="3" s="1"/>
  <c r="LB42" i="3"/>
  <c r="LF42" i="3" s="1"/>
  <c r="LB43" i="3"/>
  <c r="LF43" i="3" s="1"/>
  <c r="LB44" i="3"/>
  <c r="LF44" i="3" s="1"/>
  <c r="LB45" i="3"/>
  <c r="LF45" i="3" s="1"/>
  <c r="LB46" i="3"/>
  <c r="LF46" i="3" s="1"/>
  <c r="LB47" i="3"/>
  <c r="LF47" i="3" s="1"/>
  <c r="LB48" i="3"/>
  <c r="LF48" i="3" s="1"/>
  <c r="LB49" i="3"/>
  <c r="LF49" i="3" s="1"/>
  <c r="LB50" i="3"/>
  <c r="LF50" i="3" s="1"/>
  <c r="LB51" i="3"/>
  <c r="LF51" i="3" s="1"/>
  <c r="LB52" i="3"/>
  <c r="LF52" i="3" s="1"/>
  <c r="LB53" i="3"/>
  <c r="LF53" i="3" s="1"/>
  <c r="LB54" i="3"/>
  <c r="LF54" i="3" s="1"/>
  <c r="LB55" i="3"/>
  <c r="LF55" i="3" s="1"/>
  <c r="LB56" i="3"/>
  <c r="LF56" i="3" s="1"/>
  <c r="LB57" i="3"/>
  <c r="LF57" i="3" s="1"/>
  <c r="LB58" i="3"/>
  <c r="LF58" i="3" s="1"/>
  <c r="LB59" i="3"/>
  <c r="LF59" i="3" s="1"/>
  <c r="LB8" i="3"/>
  <c r="T206" i="2"/>
  <c r="S206" i="2"/>
  <c r="T205" i="2"/>
  <c r="V205" i="2" s="1"/>
  <c r="S205" i="2"/>
  <c r="W205" i="2" s="1"/>
  <c r="W204" i="2"/>
  <c r="V204" i="2"/>
  <c r="T199" i="2"/>
  <c r="S199" i="2"/>
  <c r="T198" i="2"/>
  <c r="V198" i="2" s="1"/>
  <c r="S198" i="2"/>
  <c r="W198" i="2" s="1"/>
  <c r="T197" i="2"/>
  <c r="V197" i="2" s="1"/>
  <c r="S197" i="2"/>
  <c r="W197" i="2" s="1"/>
  <c r="T192" i="2"/>
  <c r="T191" i="2"/>
  <c r="V191" i="2" s="1"/>
  <c r="T190" i="2"/>
  <c r="V190" i="2" s="1"/>
  <c r="S190" i="2"/>
  <c r="W190" i="2" s="1"/>
  <c r="T185" i="2"/>
  <c r="S185" i="2"/>
  <c r="T184" i="2"/>
  <c r="V184" i="2" s="1"/>
  <c r="S184" i="2"/>
  <c r="W184" i="2" s="1"/>
  <c r="T183" i="2"/>
  <c r="V183" i="2" s="1"/>
  <c r="S183" i="2"/>
  <c r="W183" i="2" s="1"/>
  <c r="L199" i="2"/>
  <c r="L198" i="2"/>
  <c r="N198" i="2" s="1"/>
  <c r="L197" i="2"/>
  <c r="K192" i="2"/>
  <c r="K191" i="2"/>
  <c r="O191" i="2" s="1"/>
  <c r="K190" i="2"/>
  <c r="O190" i="2" s="1"/>
  <c r="L206" i="2"/>
  <c r="K206" i="2"/>
  <c r="L205" i="2"/>
  <c r="N205" i="2" s="1"/>
  <c r="K205" i="2"/>
  <c r="O205" i="2" s="1"/>
  <c r="N204" i="2"/>
  <c r="O204" i="2"/>
  <c r="L203" i="2"/>
  <c r="K199" i="2"/>
  <c r="K198" i="2"/>
  <c r="O198" i="2" s="1"/>
  <c r="N197" i="2"/>
  <c r="K197" i="2"/>
  <c r="O197" i="2" s="1"/>
  <c r="L196" i="2"/>
  <c r="L192" i="2"/>
  <c r="L191" i="2"/>
  <c r="N191" i="2" s="1"/>
  <c r="L190" i="2"/>
  <c r="N190" i="2" s="1"/>
  <c r="L189" i="2"/>
  <c r="L185" i="2"/>
  <c r="K185" i="2"/>
  <c r="L184" i="2"/>
  <c r="N184" i="2" s="1"/>
  <c r="K184" i="2"/>
  <c r="O184" i="2" s="1"/>
  <c r="L183" i="2"/>
  <c r="N183" i="2" s="1"/>
  <c r="K183" i="2"/>
  <c r="O183" i="2" s="1"/>
  <c r="L182" i="2"/>
  <c r="KA60" i="3"/>
  <c r="KH60" i="3"/>
  <c r="KB60" i="3"/>
  <c r="KI60" i="3"/>
  <c r="KC60" i="3"/>
  <c r="KJ60" i="3"/>
  <c r="KD60" i="3"/>
  <c r="KK60" i="3" s="1"/>
  <c r="JV60" i="3"/>
  <c r="JQ60" i="3"/>
  <c r="JQ59" i="3"/>
  <c r="DZ59" i="4" l="1"/>
  <c r="EA59" i="6"/>
  <c r="EN8" i="4"/>
  <c r="JN60" i="3"/>
  <c r="JN61" i="3" s="1"/>
  <c r="FO60" i="3"/>
  <c r="FJ60" i="3"/>
  <c r="FQ60" i="3" s="1"/>
  <c r="FI60" i="3"/>
  <c r="FP60" i="3" s="1"/>
  <c r="FH60" i="3"/>
  <c r="FG60" i="3"/>
  <c r="FN60" i="3" s="1"/>
  <c r="EX60" i="3"/>
  <c r="R60" i="3"/>
  <c r="P60" i="3"/>
  <c r="W60" i="3" s="1"/>
  <c r="O60" i="3"/>
  <c r="V60" i="3" s="1"/>
  <c r="N60" i="3"/>
  <c r="U60" i="3" s="1"/>
  <c r="M60" i="3"/>
  <c r="T60" i="3" s="1"/>
  <c r="K60" i="3"/>
  <c r="D60" i="3"/>
  <c r="KZ59" i="3"/>
  <c r="KW59" i="3"/>
  <c r="KJ59" i="3"/>
  <c r="KD59" i="3"/>
  <c r="KK59" i="3" s="1"/>
  <c r="KC59" i="3"/>
  <c r="KB59" i="3"/>
  <c r="KI59" i="3" s="1"/>
  <c r="KA59" i="3"/>
  <c r="KH59" i="3" s="1"/>
  <c r="JV59" i="3"/>
  <c r="JY59" i="3" s="1"/>
  <c r="KF59" i="3" s="1"/>
  <c r="KM59" i="3" s="1"/>
  <c r="JD59" i="3"/>
  <c r="IY59" i="3"/>
  <c r="JF59" i="3" s="1"/>
  <c r="IX59" i="3"/>
  <c r="JE59" i="3" s="1"/>
  <c r="IW59" i="3"/>
  <c r="IV59" i="3"/>
  <c r="JC59" i="3" s="1"/>
  <c r="IN59" i="3"/>
  <c r="IL59" i="3"/>
  <c r="HT59" i="3"/>
  <c r="IA59" i="3" s="1"/>
  <c r="HS59" i="3"/>
  <c r="HZ59" i="3" s="1"/>
  <c r="HR59" i="3"/>
  <c r="HY59" i="3" s="1"/>
  <c r="HQ59" i="3"/>
  <c r="HX59" i="3" s="1"/>
  <c r="HI59" i="3"/>
  <c r="GV59" i="3"/>
  <c r="GU59" i="3"/>
  <c r="GO59" i="3"/>
  <c r="GN59" i="3"/>
  <c r="GM59" i="3"/>
  <c r="GT59" i="3" s="1"/>
  <c r="GL59" i="3"/>
  <c r="GS59" i="3" s="1"/>
  <c r="GD59" i="3"/>
  <c r="FQ59" i="3"/>
  <c r="FP59" i="3"/>
  <c r="FO59" i="3"/>
  <c r="FN59" i="3"/>
  <c r="FJ59" i="3"/>
  <c r="FI59" i="3"/>
  <c r="FH59" i="3"/>
  <c r="FG59" i="3"/>
  <c r="EX59" i="3"/>
  <c r="EL59" i="3"/>
  <c r="EK59" i="3"/>
  <c r="EJ59" i="3"/>
  <c r="EH59" i="3"/>
  <c r="EF59" i="3"/>
  <c r="EM59" i="3" s="1"/>
  <c r="EE59" i="3"/>
  <c r="ED59" i="3"/>
  <c r="EC59" i="3"/>
  <c r="EA59" i="3"/>
  <c r="DT59" i="3"/>
  <c r="DH59" i="3"/>
  <c r="DG59" i="3"/>
  <c r="DF59" i="3"/>
  <c r="DD59" i="3"/>
  <c r="DB59" i="3"/>
  <c r="DI59" i="3" s="1"/>
  <c r="DA59" i="3"/>
  <c r="CZ59" i="3"/>
  <c r="CY59" i="3"/>
  <c r="CW59" i="3"/>
  <c r="CP59" i="3"/>
  <c r="CD59" i="3"/>
  <c r="CC59" i="3"/>
  <c r="CB59" i="3"/>
  <c r="BZ59" i="3"/>
  <c r="BX59" i="3"/>
  <c r="CE59" i="3" s="1"/>
  <c r="BW59" i="3"/>
  <c r="BV59" i="3"/>
  <c r="BU59" i="3"/>
  <c r="BS59" i="3"/>
  <c r="BL59" i="3"/>
  <c r="AZ59" i="3"/>
  <c r="AY59" i="3"/>
  <c r="AX59" i="3"/>
  <c r="AV59" i="3"/>
  <c r="AT59" i="3"/>
  <c r="BA59" i="3" s="1"/>
  <c r="AS59" i="3"/>
  <c r="AR59" i="3"/>
  <c r="AQ59" i="3"/>
  <c r="AO59" i="3"/>
  <c r="AH59" i="3"/>
  <c r="V59" i="3"/>
  <c r="U59" i="3"/>
  <c r="T59" i="3"/>
  <c r="R59" i="3"/>
  <c r="P59" i="3"/>
  <c r="W59" i="3" s="1"/>
  <c r="O59" i="3"/>
  <c r="N59" i="3"/>
  <c r="M59" i="3"/>
  <c r="K59" i="3"/>
  <c r="D59" i="3"/>
  <c r="KZ58" i="3"/>
  <c r="KW58" i="3"/>
  <c r="KK58" i="3"/>
  <c r="KJ58" i="3"/>
  <c r="KH58" i="3"/>
  <c r="KD58" i="3"/>
  <c r="KC58" i="3"/>
  <c r="KB58" i="3"/>
  <c r="KI58" i="3" s="1"/>
  <c r="KA58" i="3"/>
  <c r="JY58" i="3"/>
  <c r="KF58" i="3" s="1"/>
  <c r="KM58" i="3" s="1"/>
  <c r="JV58" i="3"/>
  <c r="JQ58" i="3"/>
  <c r="JF58" i="3"/>
  <c r="JE58" i="3"/>
  <c r="IY58" i="3"/>
  <c r="IX58" i="3"/>
  <c r="IW58" i="3"/>
  <c r="JD58" i="3" s="1"/>
  <c r="IV58" i="3"/>
  <c r="JC58" i="3" s="1"/>
  <c r="IN58" i="3"/>
  <c r="IL58" i="3"/>
  <c r="IA58" i="3"/>
  <c r="HZ58" i="3"/>
  <c r="HX58" i="3"/>
  <c r="HT58" i="3"/>
  <c r="HS58" i="3"/>
  <c r="HR58" i="3"/>
  <c r="HY58" i="3" s="1"/>
  <c r="HQ58" i="3"/>
  <c r="HI58" i="3"/>
  <c r="HG58" i="3"/>
  <c r="GU58" i="3"/>
  <c r="GT58" i="3"/>
  <c r="GS58" i="3"/>
  <c r="GO58" i="3"/>
  <c r="GV58" i="3" s="1"/>
  <c r="GN58" i="3"/>
  <c r="GM58" i="3"/>
  <c r="GL58" i="3"/>
  <c r="GD58" i="3"/>
  <c r="FP58" i="3"/>
  <c r="FN58" i="3"/>
  <c r="FJ58" i="3"/>
  <c r="FQ58" i="3" s="1"/>
  <c r="FI58" i="3"/>
  <c r="FH58" i="3"/>
  <c r="FO58" i="3" s="1"/>
  <c r="FG58" i="3"/>
  <c r="EX58" i="3"/>
  <c r="EJ58" i="3"/>
  <c r="EH58" i="3"/>
  <c r="EF58" i="3"/>
  <c r="EM58" i="3" s="1"/>
  <c r="EE58" i="3"/>
  <c r="EL58" i="3" s="1"/>
  <c r="ED58" i="3"/>
  <c r="EK58" i="3" s="1"/>
  <c r="EC58" i="3"/>
  <c r="EA58" i="3"/>
  <c r="DT58" i="3"/>
  <c r="DF58" i="3"/>
  <c r="DD58" i="3"/>
  <c r="DB58" i="3"/>
  <c r="DI58" i="3" s="1"/>
  <c r="DA58" i="3"/>
  <c r="DH58" i="3" s="1"/>
  <c r="CZ58" i="3"/>
  <c r="DG58" i="3" s="1"/>
  <c r="CY58" i="3"/>
  <c r="CW58" i="3"/>
  <c r="CP58" i="3"/>
  <c r="CB58" i="3"/>
  <c r="BZ58" i="3"/>
  <c r="BX58" i="3"/>
  <c r="CE58" i="3" s="1"/>
  <c r="BW58" i="3"/>
  <c r="CD58" i="3" s="1"/>
  <c r="BV58" i="3"/>
  <c r="CC58" i="3" s="1"/>
  <c r="BU58" i="3"/>
  <c r="BS58" i="3"/>
  <c r="BL58" i="3"/>
  <c r="AX58" i="3"/>
  <c r="AV58" i="3"/>
  <c r="AT58" i="3"/>
  <c r="BA58" i="3" s="1"/>
  <c r="AS58" i="3"/>
  <c r="AZ58" i="3" s="1"/>
  <c r="AR58" i="3"/>
  <c r="AY58" i="3" s="1"/>
  <c r="AQ58" i="3"/>
  <c r="AO58" i="3"/>
  <c r="AH58" i="3"/>
  <c r="T58" i="3"/>
  <c r="R58" i="3"/>
  <c r="P58" i="3"/>
  <c r="W58" i="3" s="1"/>
  <c r="O58" i="3"/>
  <c r="V58" i="3" s="1"/>
  <c r="N58" i="3"/>
  <c r="U58" i="3" s="1"/>
  <c r="M58" i="3"/>
  <c r="K58" i="3"/>
  <c r="D58" i="3"/>
  <c r="KZ57" i="3"/>
  <c r="KW57" i="3"/>
  <c r="KM57" i="3"/>
  <c r="KJ57" i="3"/>
  <c r="KI57" i="3"/>
  <c r="KH57" i="3"/>
  <c r="KD57" i="3"/>
  <c r="KK57" i="3" s="1"/>
  <c r="KC57" i="3"/>
  <c r="KB57" i="3"/>
  <c r="KA57" i="3"/>
  <c r="JV57" i="3"/>
  <c r="JY57" i="3" s="1"/>
  <c r="KF57" i="3" s="1"/>
  <c r="JQ57" i="3"/>
  <c r="JD57" i="3"/>
  <c r="IY57" i="3"/>
  <c r="JF57" i="3" s="1"/>
  <c r="IX57" i="3"/>
  <c r="JE57" i="3" s="1"/>
  <c r="IW57" i="3"/>
  <c r="IV57" i="3"/>
  <c r="JC57" i="3" s="1"/>
  <c r="IN57" i="3"/>
  <c r="IL57" i="3"/>
  <c r="HZ57" i="3"/>
  <c r="HT57" i="3"/>
  <c r="IA57" i="3" s="1"/>
  <c r="HS57" i="3"/>
  <c r="HR57" i="3"/>
  <c r="HY57" i="3" s="1"/>
  <c r="HQ57" i="3"/>
  <c r="HX57" i="3" s="1"/>
  <c r="HI57" i="3"/>
  <c r="HG57" i="3"/>
  <c r="GV57" i="3"/>
  <c r="GS57" i="3"/>
  <c r="GO57" i="3"/>
  <c r="GN57" i="3"/>
  <c r="GU57" i="3" s="1"/>
  <c r="GM57" i="3"/>
  <c r="GT57" i="3" s="1"/>
  <c r="GL57" i="3"/>
  <c r="GD57" i="3"/>
  <c r="GB57" i="3"/>
  <c r="FJ57" i="3"/>
  <c r="FQ57" i="3" s="1"/>
  <c r="FI57" i="3"/>
  <c r="FP57" i="3" s="1"/>
  <c r="FH57" i="3"/>
  <c r="FO57" i="3" s="1"/>
  <c r="FG57" i="3"/>
  <c r="FN57" i="3" s="1"/>
  <c r="EX57" i="3"/>
  <c r="EM57" i="3"/>
  <c r="EH57" i="3"/>
  <c r="EF57" i="3"/>
  <c r="EE57" i="3"/>
  <c r="EL57" i="3" s="1"/>
  <c r="ED57" i="3"/>
  <c r="EK57" i="3" s="1"/>
  <c r="EC57" i="3"/>
  <c r="EJ57" i="3" s="1"/>
  <c r="EA57" i="3"/>
  <c r="DT57" i="3"/>
  <c r="DI57" i="3"/>
  <c r="DD57" i="3"/>
  <c r="DB57" i="3"/>
  <c r="DA57" i="3"/>
  <c r="DH57" i="3" s="1"/>
  <c r="CZ57" i="3"/>
  <c r="DG57" i="3" s="1"/>
  <c r="CY57" i="3"/>
  <c r="DF57" i="3" s="1"/>
  <c r="CW57" i="3"/>
  <c r="CP57" i="3"/>
  <c r="CE57" i="3"/>
  <c r="BZ57" i="3"/>
  <c r="BX57" i="3"/>
  <c r="BW57" i="3"/>
  <c r="CD57" i="3" s="1"/>
  <c r="BV57" i="3"/>
  <c r="CC57" i="3" s="1"/>
  <c r="BU57" i="3"/>
  <c r="CB57" i="3" s="1"/>
  <c r="BS57" i="3"/>
  <c r="BL57" i="3"/>
  <c r="BA57" i="3"/>
  <c r="AV57" i="3"/>
  <c r="AT57" i="3"/>
  <c r="AS57" i="3"/>
  <c r="AZ57" i="3" s="1"/>
  <c r="AR57" i="3"/>
  <c r="AY57" i="3" s="1"/>
  <c r="AQ57" i="3"/>
  <c r="AX57" i="3" s="1"/>
  <c r="AO57" i="3"/>
  <c r="AH57" i="3"/>
  <c r="W57" i="3"/>
  <c r="R57" i="3"/>
  <c r="P57" i="3"/>
  <c r="O57" i="3"/>
  <c r="V57" i="3" s="1"/>
  <c r="N57" i="3"/>
  <c r="U57" i="3" s="1"/>
  <c r="M57" i="3"/>
  <c r="T57" i="3" s="1"/>
  <c r="K57" i="3"/>
  <c r="D57" i="3"/>
  <c r="KZ56" i="3"/>
  <c r="KW56" i="3"/>
  <c r="KJ56" i="3"/>
  <c r="KI56" i="3"/>
  <c r="KF56" i="3"/>
  <c r="KM56" i="3" s="1"/>
  <c r="KD56" i="3"/>
  <c r="KK56" i="3" s="1"/>
  <c r="KC56" i="3"/>
  <c r="KB56" i="3"/>
  <c r="KA56" i="3"/>
  <c r="KH56" i="3" s="1"/>
  <c r="JV56" i="3"/>
  <c r="JY56" i="3" s="1"/>
  <c r="JQ56" i="3"/>
  <c r="JD56" i="3"/>
  <c r="IY56" i="3"/>
  <c r="JF56" i="3" s="1"/>
  <c r="IX56" i="3"/>
  <c r="JE56" i="3" s="1"/>
  <c r="IW56" i="3"/>
  <c r="IV56" i="3"/>
  <c r="JC56" i="3" s="1"/>
  <c r="IN56" i="3"/>
  <c r="IL56" i="3"/>
  <c r="HT56" i="3"/>
  <c r="IA56" i="3" s="1"/>
  <c r="HS56" i="3"/>
  <c r="HZ56" i="3" s="1"/>
  <c r="HR56" i="3"/>
  <c r="HY56" i="3" s="1"/>
  <c r="HQ56" i="3"/>
  <c r="HX56" i="3" s="1"/>
  <c r="HI56" i="3"/>
  <c r="HG56" i="3"/>
  <c r="GV56" i="3"/>
  <c r="GO56" i="3"/>
  <c r="GN56" i="3"/>
  <c r="GU56" i="3" s="1"/>
  <c r="GM56" i="3"/>
  <c r="GT56" i="3" s="1"/>
  <c r="GL56" i="3"/>
  <c r="GS56" i="3" s="1"/>
  <c r="GD56" i="3"/>
  <c r="GB56" i="3"/>
  <c r="FP56" i="3"/>
  <c r="FJ56" i="3"/>
  <c r="FQ56" i="3" s="1"/>
  <c r="FI56" i="3"/>
  <c r="FH56" i="3"/>
  <c r="FO56" i="3" s="1"/>
  <c r="FG56" i="3"/>
  <c r="FN56" i="3" s="1"/>
  <c r="EX56" i="3"/>
  <c r="EM56" i="3"/>
  <c r="EJ56" i="3"/>
  <c r="EH56" i="3"/>
  <c r="EF56" i="3"/>
  <c r="EE56" i="3"/>
  <c r="EL56" i="3" s="1"/>
  <c r="ED56" i="3"/>
  <c r="EK56" i="3" s="1"/>
  <c r="EC56" i="3"/>
  <c r="EA56" i="3"/>
  <c r="DT56" i="3"/>
  <c r="DI56" i="3"/>
  <c r="DF56" i="3"/>
  <c r="DD56" i="3"/>
  <c r="DB56" i="3"/>
  <c r="DA56" i="3"/>
  <c r="DH56" i="3" s="1"/>
  <c r="CZ56" i="3"/>
  <c r="DG56" i="3" s="1"/>
  <c r="CY56" i="3"/>
  <c r="CW56" i="3"/>
  <c r="CP56" i="3"/>
  <c r="CE56" i="3"/>
  <c r="CB56" i="3"/>
  <c r="BZ56" i="3"/>
  <c r="BX56" i="3"/>
  <c r="BW56" i="3"/>
  <c r="CD56" i="3" s="1"/>
  <c r="BV56" i="3"/>
  <c r="CC56" i="3" s="1"/>
  <c r="BU56" i="3"/>
  <c r="BS56" i="3"/>
  <c r="BL56" i="3"/>
  <c r="BA56" i="3"/>
  <c r="AX56" i="3"/>
  <c r="AV56" i="3"/>
  <c r="AT56" i="3"/>
  <c r="AS56" i="3"/>
  <c r="AZ56" i="3" s="1"/>
  <c r="AR56" i="3"/>
  <c r="AY56" i="3" s="1"/>
  <c r="AQ56" i="3"/>
  <c r="AO56" i="3"/>
  <c r="AH56" i="3"/>
  <c r="W56" i="3"/>
  <c r="T56" i="3"/>
  <c r="R56" i="3"/>
  <c r="P56" i="3"/>
  <c r="O56" i="3"/>
  <c r="V56" i="3" s="1"/>
  <c r="N56" i="3"/>
  <c r="U56" i="3" s="1"/>
  <c r="M56" i="3"/>
  <c r="K56" i="3"/>
  <c r="D56" i="3"/>
  <c r="KZ55" i="3"/>
  <c r="KW55" i="3"/>
  <c r="KM55" i="3"/>
  <c r="KD55" i="3"/>
  <c r="KK55" i="3" s="1"/>
  <c r="KC55" i="3"/>
  <c r="KJ55" i="3" s="1"/>
  <c r="KB55" i="3"/>
  <c r="KI55" i="3" s="1"/>
  <c r="KA55" i="3"/>
  <c r="KH55" i="3" s="1"/>
  <c r="JV55" i="3"/>
  <c r="JY55" i="3" s="1"/>
  <c r="KF55" i="3" s="1"/>
  <c r="JQ55" i="3"/>
  <c r="IY55" i="3"/>
  <c r="JF55" i="3" s="1"/>
  <c r="IX55" i="3"/>
  <c r="JE55" i="3" s="1"/>
  <c r="IW55" i="3"/>
  <c r="JD55" i="3" s="1"/>
  <c r="IV55" i="3"/>
  <c r="JC55" i="3" s="1"/>
  <c r="IN55" i="3"/>
  <c r="IL55" i="3"/>
  <c r="HZ55" i="3"/>
  <c r="HT55" i="3"/>
  <c r="IA55" i="3" s="1"/>
  <c r="HS55" i="3"/>
  <c r="HR55" i="3"/>
  <c r="HY55" i="3" s="1"/>
  <c r="HQ55" i="3"/>
  <c r="HX55" i="3" s="1"/>
  <c r="HI55" i="3"/>
  <c r="HG55" i="3"/>
  <c r="GV55" i="3"/>
  <c r="GS55" i="3"/>
  <c r="GO55" i="3"/>
  <c r="GN55" i="3"/>
  <c r="GU55" i="3" s="1"/>
  <c r="GM55" i="3"/>
  <c r="GT55" i="3" s="1"/>
  <c r="GL55" i="3"/>
  <c r="GD55" i="3"/>
  <c r="GB55" i="3"/>
  <c r="FP55" i="3"/>
  <c r="FJ55" i="3"/>
  <c r="FQ55" i="3" s="1"/>
  <c r="FI55" i="3"/>
  <c r="FH55" i="3"/>
  <c r="FO55" i="3" s="1"/>
  <c r="FG55" i="3"/>
  <c r="FN55" i="3" s="1"/>
  <c r="EX55" i="3"/>
  <c r="EM55" i="3"/>
  <c r="EK55" i="3"/>
  <c r="EJ55" i="3"/>
  <c r="EH55" i="3"/>
  <c r="EF55" i="3"/>
  <c r="EE55" i="3"/>
  <c r="EL55" i="3" s="1"/>
  <c r="ED55" i="3"/>
  <c r="EC55" i="3"/>
  <c r="EA55" i="3"/>
  <c r="DT55" i="3"/>
  <c r="DI55" i="3"/>
  <c r="DG55" i="3"/>
  <c r="DF55" i="3"/>
  <c r="DD55" i="3"/>
  <c r="DB55" i="3"/>
  <c r="DA55" i="3"/>
  <c r="DH55" i="3" s="1"/>
  <c r="CZ55" i="3"/>
  <c r="CY55" i="3"/>
  <c r="CW55" i="3"/>
  <c r="CP55" i="3"/>
  <c r="CE55" i="3"/>
  <c r="CC55" i="3"/>
  <c r="CB55" i="3"/>
  <c r="BZ55" i="3"/>
  <c r="BX55" i="3"/>
  <c r="BW55" i="3"/>
  <c r="CD55" i="3" s="1"/>
  <c r="BV55" i="3"/>
  <c r="BU55" i="3"/>
  <c r="BS55" i="3"/>
  <c r="BL55" i="3"/>
  <c r="BA55" i="3"/>
  <c r="AY55" i="3"/>
  <c r="AX55" i="3"/>
  <c r="AV55" i="3"/>
  <c r="AT55" i="3"/>
  <c r="AS55" i="3"/>
  <c r="AZ55" i="3" s="1"/>
  <c r="AR55" i="3"/>
  <c r="AQ55" i="3"/>
  <c r="AO55" i="3"/>
  <c r="AH55" i="3"/>
  <c r="W55" i="3"/>
  <c r="U55" i="3"/>
  <c r="T55" i="3"/>
  <c r="R55" i="3"/>
  <c r="P55" i="3"/>
  <c r="O55" i="3"/>
  <c r="V55" i="3" s="1"/>
  <c r="N55" i="3"/>
  <c r="M55" i="3"/>
  <c r="K55" i="3"/>
  <c r="D55" i="3"/>
  <c r="KZ54" i="3"/>
  <c r="KW54" i="3"/>
  <c r="KI54" i="3"/>
  <c r="KD54" i="3"/>
  <c r="KK54" i="3" s="1"/>
  <c r="KC54" i="3"/>
  <c r="KJ54" i="3" s="1"/>
  <c r="KB54" i="3"/>
  <c r="KA54" i="3"/>
  <c r="KH54" i="3" s="1"/>
  <c r="JV54" i="3"/>
  <c r="JY54" i="3" s="1"/>
  <c r="KF54" i="3" s="1"/>
  <c r="KM54" i="3" s="1"/>
  <c r="JQ54" i="3"/>
  <c r="JD54" i="3"/>
  <c r="IY54" i="3"/>
  <c r="JF54" i="3" s="1"/>
  <c r="IX54" i="3"/>
  <c r="JE54" i="3" s="1"/>
  <c r="IW54" i="3"/>
  <c r="IV54" i="3"/>
  <c r="JC54" i="3" s="1"/>
  <c r="IN54" i="3"/>
  <c r="IL54" i="3"/>
  <c r="HZ54" i="3"/>
  <c r="HT54" i="3"/>
  <c r="IA54" i="3" s="1"/>
  <c r="HS54" i="3"/>
  <c r="HR54" i="3"/>
  <c r="HY54" i="3" s="1"/>
  <c r="HQ54" i="3"/>
  <c r="HX54" i="3" s="1"/>
  <c r="HI54" i="3"/>
  <c r="HG54" i="3"/>
  <c r="GV54" i="3"/>
  <c r="GS54" i="3"/>
  <c r="GO54" i="3"/>
  <c r="GN54" i="3"/>
  <c r="GU54" i="3" s="1"/>
  <c r="GM54" i="3"/>
  <c r="GT54" i="3" s="1"/>
  <c r="GL54" i="3"/>
  <c r="GD54" i="3"/>
  <c r="GB54" i="3"/>
  <c r="FP54" i="3"/>
  <c r="FN54" i="3"/>
  <c r="FJ54" i="3"/>
  <c r="FQ54" i="3" s="1"/>
  <c r="FI54" i="3"/>
  <c r="FH54" i="3"/>
  <c r="FO54" i="3" s="1"/>
  <c r="FG54" i="3"/>
  <c r="EX54" i="3"/>
  <c r="EK54" i="3"/>
  <c r="EJ54" i="3"/>
  <c r="EH54" i="3"/>
  <c r="EF54" i="3"/>
  <c r="EM54" i="3" s="1"/>
  <c r="EE54" i="3"/>
  <c r="EL54" i="3" s="1"/>
  <c r="ED54" i="3"/>
  <c r="EC54" i="3"/>
  <c r="EA54" i="3"/>
  <c r="DT54" i="3"/>
  <c r="DG54" i="3"/>
  <c r="DF54" i="3"/>
  <c r="DD54" i="3"/>
  <c r="DB54" i="3"/>
  <c r="DI54" i="3" s="1"/>
  <c r="DA54" i="3"/>
  <c r="DH54" i="3" s="1"/>
  <c r="CZ54" i="3"/>
  <c r="CY54" i="3"/>
  <c r="CW54" i="3"/>
  <c r="CP54" i="3"/>
  <c r="CC54" i="3"/>
  <c r="CB54" i="3"/>
  <c r="BZ54" i="3"/>
  <c r="BX54" i="3"/>
  <c r="CE54" i="3" s="1"/>
  <c r="BW54" i="3"/>
  <c r="CD54" i="3" s="1"/>
  <c r="BV54" i="3"/>
  <c r="BU54" i="3"/>
  <c r="BS54" i="3"/>
  <c r="BL54" i="3"/>
  <c r="AY54" i="3"/>
  <c r="AX54" i="3"/>
  <c r="AV54" i="3"/>
  <c r="AT54" i="3"/>
  <c r="BA54" i="3" s="1"/>
  <c r="AS54" i="3"/>
  <c r="AZ54" i="3" s="1"/>
  <c r="AR54" i="3"/>
  <c r="AQ54" i="3"/>
  <c r="AO54" i="3"/>
  <c r="AH54" i="3"/>
  <c r="U54" i="3"/>
  <c r="T54" i="3"/>
  <c r="R54" i="3"/>
  <c r="P54" i="3"/>
  <c r="W54" i="3" s="1"/>
  <c r="O54" i="3"/>
  <c r="V54" i="3" s="1"/>
  <c r="N54" i="3"/>
  <c r="M54" i="3"/>
  <c r="K54" i="3"/>
  <c r="D54" i="3"/>
  <c r="KZ53" i="3"/>
  <c r="KW53" i="3"/>
  <c r="KM53" i="3"/>
  <c r="KJ53" i="3"/>
  <c r="KI53" i="3"/>
  <c r="KD53" i="3"/>
  <c r="KK53" i="3" s="1"/>
  <c r="KC53" i="3"/>
  <c r="KB53" i="3"/>
  <c r="KA53" i="3"/>
  <c r="KH53" i="3" s="1"/>
  <c r="JV53" i="3"/>
  <c r="JY53" i="3" s="1"/>
  <c r="KF53" i="3" s="1"/>
  <c r="JQ53" i="3"/>
  <c r="JD53" i="3"/>
  <c r="IY53" i="3"/>
  <c r="JF53" i="3" s="1"/>
  <c r="IX53" i="3"/>
  <c r="JE53" i="3" s="1"/>
  <c r="IW53" i="3"/>
  <c r="IV53" i="3"/>
  <c r="JC53" i="3" s="1"/>
  <c r="IN53" i="3"/>
  <c r="IL53" i="3"/>
  <c r="HZ53" i="3"/>
  <c r="HX53" i="3"/>
  <c r="HT53" i="3"/>
  <c r="IA53" i="3" s="1"/>
  <c r="HS53" i="3"/>
  <c r="HR53" i="3"/>
  <c r="HY53" i="3" s="1"/>
  <c r="HQ53" i="3"/>
  <c r="HI53" i="3"/>
  <c r="HG53" i="3"/>
  <c r="GS53" i="3"/>
  <c r="GO53" i="3"/>
  <c r="GV53" i="3" s="1"/>
  <c r="GN53" i="3"/>
  <c r="GU53" i="3" s="1"/>
  <c r="GM53" i="3"/>
  <c r="GT53" i="3" s="1"/>
  <c r="GL53" i="3"/>
  <c r="GD53" i="3"/>
  <c r="GB53" i="3"/>
  <c r="FJ53" i="3"/>
  <c r="FQ53" i="3" s="1"/>
  <c r="FI53" i="3"/>
  <c r="FP53" i="3" s="1"/>
  <c r="FH53" i="3"/>
  <c r="FO53" i="3" s="1"/>
  <c r="FG53" i="3"/>
  <c r="FN53" i="3" s="1"/>
  <c r="EX53" i="3"/>
  <c r="EM53" i="3"/>
  <c r="EH53" i="3"/>
  <c r="EF53" i="3"/>
  <c r="EE53" i="3"/>
  <c r="EL53" i="3" s="1"/>
  <c r="ED53" i="3"/>
  <c r="EK53" i="3" s="1"/>
  <c r="EC53" i="3"/>
  <c r="EJ53" i="3" s="1"/>
  <c r="EA53" i="3"/>
  <c r="DT53" i="3"/>
  <c r="DI53" i="3"/>
  <c r="DD53" i="3"/>
  <c r="DB53" i="3"/>
  <c r="DA53" i="3"/>
  <c r="DH53" i="3" s="1"/>
  <c r="CZ53" i="3"/>
  <c r="DG53" i="3" s="1"/>
  <c r="CY53" i="3"/>
  <c r="DF53" i="3" s="1"/>
  <c r="CW53" i="3"/>
  <c r="CP53" i="3"/>
  <c r="CE53" i="3"/>
  <c r="BZ53" i="3"/>
  <c r="BX53" i="3"/>
  <c r="BW53" i="3"/>
  <c r="CD53" i="3" s="1"/>
  <c r="BV53" i="3"/>
  <c r="CC53" i="3" s="1"/>
  <c r="BU53" i="3"/>
  <c r="CB53" i="3" s="1"/>
  <c r="BS53" i="3"/>
  <c r="BL53" i="3"/>
  <c r="BA53" i="3"/>
  <c r="AV53" i="3"/>
  <c r="AT53" i="3"/>
  <c r="AS53" i="3"/>
  <c r="AZ53" i="3" s="1"/>
  <c r="AR53" i="3"/>
  <c r="AY53" i="3" s="1"/>
  <c r="AQ53" i="3"/>
  <c r="AX53" i="3" s="1"/>
  <c r="AO53" i="3"/>
  <c r="AH53" i="3"/>
  <c r="W53" i="3"/>
  <c r="R53" i="3"/>
  <c r="P53" i="3"/>
  <c r="O53" i="3"/>
  <c r="V53" i="3" s="1"/>
  <c r="N53" i="3"/>
  <c r="U53" i="3" s="1"/>
  <c r="M53" i="3"/>
  <c r="T53" i="3" s="1"/>
  <c r="K53" i="3"/>
  <c r="D53" i="3"/>
  <c r="KZ52" i="3"/>
  <c r="KW52" i="3"/>
  <c r="KJ52" i="3"/>
  <c r="KI52" i="3"/>
  <c r="KF52" i="3"/>
  <c r="KM52" i="3" s="1"/>
  <c r="KD52" i="3"/>
  <c r="KK52" i="3" s="1"/>
  <c r="KC52" i="3"/>
  <c r="KB52" i="3"/>
  <c r="KA52" i="3"/>
  <c r="KH52" i="3" s="1"/>
  <c r="JY52" i="3"/>
  <c r="JV52" i="3"/>
  <c r="JQ52" i="3"/>
  <c r="JD52" i="3"/>
  <c r="IY52" i="3"/>
  <c r="JF52" i="3" s="1"/>
  <c r="IX52" i="3"/>
  <c r="JE52" i="3" s="1"/>
  <c r="IW52" i="3"/>
  <c r="IV52" i="3"/>
  <c r="JC52" i="3" s="1"/>
  <c r="IN52" i="3"/>
  <c r="IL52" i="3"/>
  <c r="HT52" i="3"/>
  <c r="IA52" i="3" s="1"/>
  <c r="HS52" i="3"/>
  <c r="HZ52" i="3" s="1"/>
  <c r="HR52" i="3"/>
  <c r="HY52" i="3" s="1"/>
  <c r="HQ52" i="3"/>
  <c r="HX52" i="3" s="1"/>
  <c r="HI52" i="3"/>
  <c r="HG52" i="3"/>
  <c r="GV52" i="3"/>
  <c r="GO52" i="3"/>
  <c r="GN52" i="3"/>
  <c r="GU52" i="3" s="1"/>
  <c r="GM52" i="3"/>
  <c r="GT52" i="3" s="1"/>
  <c r="GL52" i="3"/>
  <c r="GS52" i="3" s="1"/>
  <c r="GD52" i="3"/>
  <c r="GB52" i="3"/>
  <c r="FQ52" i="3"/>
  <c r="FP52" i="3"/>
  <c r="FJ52" i="3"/>
  <c r="FI52" i="3"/>
  <c r="FH52" i="3"/>
  <c r="FO52" i="3" s="1"/>
  <c r="FG52" i="3"/>
  <c r="FN52" i="3" s="1"/>
  <c r="EX52" i="3"/>
  <c r="EM52" i="3"/>
  <c r="EJ52" i="3"/>
  <c r="EH52" i="3"/>
  <c r="EF52" i="3"/>
  <c r="EE52" i="3"/>
  <c r="EL52" i="3" s="1"/>
  <c r="ED52" i="3"/>
  <c r="EK52" i="3" s="1"/>
  <c r="EC52" i="3"/>
  <c r="EA52" i="3"/>
  <c r="DT52" i="3"/>
  <c r="DI52" i="3"/>
  <c r="DF52" i="3"/>
  <c r="DD52" i="3"/>
  <c r="DB52" i="3"/>
  <c r="DA52" i="3"/>
  <c r="DH52" i="3" s="1"/>
  <c r="CZ52" i="3"/>
  <c r="DG52" i="3" s="1"/>
  <c r="CY52" i="3"/>
  <c r="CW52" i="3"/>
  <c r="CP52" i="3"/>
  <c r="CE52" i="3"/>
  <c r="CB52" i="3"/>
  <c r="BZ52" i="3"/>
  <c r="BX52" i="3"/>
  <c r="BW52" i="3"/>
  <c r="CD52" i="3" s="1"/>
  <c r="BV52" i="3"/>
  <c r="CC52" i="3" s="1"/>
  <c r="BU52" i="3"/>
  <c r="BS52" i="3"/>
  <c r="BL52" i="3"/>
  <c r="BA52" i="3"/>
  <c r="AX52" i="3"/>
  <c r="AV52" i="3"/>
  <c r="AT52" i="3"/>
  <c r="AS52" i="3"/>
  <c r="AZ52" i="3" s="1"/>
  <c r="AR52" i="3"/>
  <c r="AY52" i="3" s="1"/>
  <c r="AQ52" i="3"/>
  <c r="AO52" i="3"/>
  <c r="AH52" i="3"/>
  <c r="W52" i="3"/>
  <c r="T52" i="3"/>
  <c r="R52" i="3"/>
  <c r="P52" i="3"/>
  <c r="O52" i="3"/>
  <c r="V52" i="3" s="1"/>
  <c r="N52" i="3"/>
  <c r="U52" i="3" s="1"/>
  <c r="M52" i="3"/>
  <c r="K52" i="3"/>
  <c r="D52" i="3"/>
  <c r="KZ51" i="3"/>
  <c r="KW51" i="3"/>
  <c r="KD51" i="3"/>
  <c r="KK51" i="3" s="1"/>
  <c r="KC51" i="3"/>
  <c r="KJ51" i="3" s="1"/>
  <c r="KB51" i="3"/>
  <c r="KI51" i="3" s="1"/>
  <c r="KA51" i="3"/>
  <c r="KH51" i="3" s="1"/>
  <c r="JV51" i="3"/>
  <c r="JY51" i="3" s="1"/>
  <c r="KF51" i="3" s="1"/>
  <c r="KM51" i="3" s="1"/>
  <c r="JQ51" i="3"/>
  <c r="IY51" i="3"/>
  <c r="JF51" i="3" s="1"/>
  <c r="IX51" i="3"/>
  <c r="JE51" i="3" s="1"/>
  <c r="IW51" i="3"/>
  <c r="JD51" i="3" s="1"/>
  <c r="IV51" i="3"/>
  <c r="JC51" i="3" s="1"/>
  <c r="IN51" i="3"/>
  <c r="IL51" i="3"/>
  <c r="IA51" i="3"/>
  <c r="HZ51" i="3"/>
  <c r="HT51" i="3"/>
  <c r="HS51" i="3"/>
  <c r="HR51" i="3"/>
  <c r="HY51" i="3" s="1"/>
  <c r="HQ51" i="3"/>
  <c r="HX51" i="3" s="1"/>
  <c r="HI51" i="3"/>
  <c r="HG51" i="3"/>
  <c r="GV51" i="3"/>
  <c r="GT51" i="3"/>
  <c r="GS51" i="3"/>
  <c r="GO51" i="3"/>
  <c r="GN51" i="3"/>
  <c r="GU51" i="3" s="1"/>
  <c r="GM51" i="3"/>
  <c r="GL51" i="3"/>
  <c r="GD51" i="3"/>
  <c r="GB51" i="3"/>
  <c r="FP51" i="3"/>
  <c r="FN51" i="3"/>
  <c r="FJ51" i="3"/>
  <c r="FQ51" i="3" s="1"/>
  <c r="FI51" i="3"/>
  <c r="FH51" i="3"/>
  <c r="FO51" i="3" s="1"/>
  <c r="FG51" i="3"/>
  <c r="EX51" i="3"/>
  <c r="EM51" i="3"/>
  <c r="EK51" i="3"/>
  <c r="EJ51" i="3"/>
  <c r="EH51" i="3"/>
  <c r="EF51" i="3"/>
  <c r="EE51" i="3"/>
  <c r="EL51" i="3" s="1"/>
  <c r="ED51" i="3"/>
  <c r="EC51" i="3"/>
  <c r="EA51" i="3"/>
  <c r="DT51" i="3"/>
  <c r="DI51" i="3"/>
  <c r="DG51" i="3"/>
  <c r="DF51" i="3"/>
  <c r="DD51" i="3"/>
  <c r="DB51" i="3"/>
  <c r="DA51" i="3"/>
  <c r="DH51" i="3" s="1"/>
  <c r="CZ51" i="3"/>
  <c r="CY51" i="3"/>
  <c r="CW51" i="3"/>
  <c r="CP51" i="3"/>
  <c r="CE51" i="3"/>
  <c r="CC51" i="3"/>
  <c r="CB51" i="3"/>
  <c r="BZ51" i="3"/>
  <c r="BX51" i="3"/>
  <c r="BW51" i="3"/>
  <c r="CD51" i="3" s="1"/>
  <c r="BV51" i="3"/>
  <c r="BU51" i="3"/>
  <c r="BS51" i="3"/>
  <c r="BL51" i="3"/>
  <c r="BA51" i="3"/>
  <c r="AY51" i="3"/>
  <c r="AX51" i="3"/>
  <c r="AV51" i="3"/>
  <c r="AT51" i="3"/>
  <c r="AS51" i="3"/>
  <c r="AZ51" i="3" s="1"/>
  <c r="AR51" i="3"/>
  <c r="AQ51" i="3"/>
  <c r="AO51" i="3"/>
  <c r="AH51" i="3"/>
  <c r="W51" i="3"/>
  <c r="U51" i="3"/>
  <c r="T51" i="3"/>
  <c r="R51" i="3"/>
  <c r="P51" i="3"/>
  <c r="O51" i="3"/>
  <c r="V51" i="3" s="1"/>
  <c r="N51" i="3"/>
  <c r="M51" i="3"/>
  <c r="K51" i="3"/>
  <c r="D51" i="3"/>
  <c r="KZ50" i="3"/>
  <c r="KW50" i="3"/>
  <c r="KI50" i="3"/>
  <c r="KD50" i="3"/>
  <c r="KK50" i="3" s="1"/>
  <c r="KC50" i="3"/>
  <c r="KJ50" i="3" s="1"/>
  <c r="KB50" i="3"/>
  <c r="KA50" i="3"/>
  <c r="KH50" i="3" s="1"/>
  <c r="JV50" i="3"/>
  <c r="JY50" i="3" s="1"/>
  <c r="KF50" i="3" s="1"/>
  <c r="KM50" i="3" s="1"/>
  <c r="JQ50" i="3"/>
  <c r="JD50" i="3"/>
  <c r="IY50" i="3"/>
  <c r="JF50" i="3" s="1"/>
  <c r="IX50" i="3"/>
  <c r="JE50" i="3" s="1"/>
  <c r="IW50" i="3"/>
  <c r="IV50" i="3"/>
  <c r="JC50" i="3" s="1"/>
  <c r="IN50" i="3"/>
  <c r="IL50" i="3"/>
  <c r="IA50" i="3"/>
  <c r="HZ50" i="3"/>
  <c r="HT50" i="3"/>
  <c r="HS50" i="3"/>
  <c r="HR50" i="3"/>
  <c r="HY50" i="3" s="1"/>
  <c r="HQ50" i="3"/>
  <c r="HX50" i="3" s="1"/>
  <c r="HI50" i="3"/>
  <c r="HG50" i="3"/>
  <c r="GV50" i="3"/>
  <c r="GS50" i="3"/>
  <c r="GO50" i="3"/>
  <c r="GN50" i="3"/>
  <c r="GU50" i="3" s="1"/>
  <c r="GM50" i="3"/>
  <c r="GT50" i="3" s="1"/>
  <c r="GL50" i="3"/>
  <c r="GD50" i="3"/>
  <c r="GB50" i="3"/>
  <c r="FP50" i="3"/>
  <c r="FJ50" i="3"/>
  <c r="FQ50" i="3" s="1"/>
  <c r="FI50" i="3"/>
  <c r="FH50" i="3"/>
  <c r="FO50" i="3" s="1"/>
  <c r="FG50" i="3"/>
  <c r="FN50" i="3" s="1"/>
  <c r="EX50" i="3"/>
  <c r="EK50" i="3"/>
  <c r="EJ50" i="3"/>
  <c r="EH50" i="3"/>
  <c r="EF50" i="3"/>
  <c r="EM50" i="3" s="1"/>
  <c r="EE50" i="3"/>
  <c r="EL50" i="3" s="1"/>
  <c r="ED50" i="3"/>
  <c r="EC50" i="3"/>
  <c r="EA50" i="3"/>
  <c r="DT50" i="3"/>
  <c r="DG50" i="3"/>
  <c r="DF50" i="3"/>
  <c r="DD50" i="3"/>
  <c r="DB50" i="3"/>
  <c r="DI50" i="3" s="1"/>
  <c r="DA50" i="3"/>
  <c r="DH50" i="3" s="1"/>
  <c r="CZ50" i="3"/>
  <c r="CY50" i="3"/>
  <c r="CW50" i="3"/>
  <c r="CP50" i="3"/>
  <c r="CC50" i="3"/>
  <c r="CB50" i="3"/>
  <c r="BZ50" i="3"/>
  <c r="BX50" i="3"/>
  <c r="CE50" i="3" s="1"/>
  <c r="BW50" i="3"/>
  <c r="CD50" i="3" s="1"/>
  <c r="BV50" i="3"/>
  <c r="BU50" i="3"/>
  <c r="BS50" i="3"/>
  <c r="BL50" i="3"/>
  <c r="AY50" i="3"/>
  <c r="AX50" i="3"/>
  <c r="AV50" i="3"/>
  <c r="AT50" i="3"/>
  <c r="BA50" i="3" s="1"/>
  <c r="AS50" i="3"/>
  <c r="AZ50" i="3" s="1"/>
  <c r="AR50" i="3"/>
  <c r="AQ50" i="3"/>
  <c r="AO50" i="3"/>
  <c r="AH50" i="3"/>
  <c r="U50" i="3"/>
  <c r="T50" i="3"/>
  <c r="R50" i="3"/>
  <c r="P50" i="3"/>
  <c r="W50" i="3" s="1"/>
  <c r="O50" i="3"/>
  <c r="V50" i="3" s="1"/>
  <c r="N50" i="3"/>
  <c r="M50" i="3"/>
  <c r="K50" i="3"/>
  <c r="D50" i="3"/>
  <c r="KZ49" i="3"/>
  <c r="KW49" i="3"/>
  <c r="KJ49" i="3"/>
  <c r="KI49" i="3"/>
  <c r="KD49" i="3"/>
  <c r="KK49" i="3" s="1"/>
  <c r="KC49" i="3"/>
  <c r="KB49" i="3"/>
  <c r="KA49" i="3"/>
  <c r="KH49" i="3" s="1"/>
  <c r="JV49" i="3"/>
  <c r="JY49" i="3" s="1"/>
  <c r="KF49" i="3" s="1"/>
  <c r="KM49" i="3" s="1"/>
  <c r="JQ49" i="3"/>
  <c r="JE49" i="3"/>
  <c r="JD49" i="3"/>
  <c r="IY49" i="3"/>
  <c r="JF49" i="3" s="1"/>
  <c r="IX49" i="3"/>
  <c r="IW49" i="3"/>
  <c r="IV49" i="3"/>
  <c r="JC49" i="3" s="1"/>
  <c r="IN49" i="3"/>
  <c r="IL49" i="3"/>
  <c r="HZ49" i="3"/>
  <c r="HT49" i="3"/>
  <c r="IA49" i="3" s="1"/>
  <c r="HS49" i="3"/>
  <c r="HR49" i="3"/>
  <c r="HY49" i="3" s="1"/>
  <c r="HQ49" i="3"/>
  <c r="HX49" i="3" s="1"/>
  <c r="HI49" i="3"/>
  <c r="HG49" i="3"/>
  <c r="GS49" i="3"/>
  <c r="GO49" i="3"/>
  <c r="GV49" i="3" s="1"/>
  <c r="GN49" i="3"/>
  <c r="GU49" i="3" s="1"/>
  <c r="GM49" i="3"/>
  <c r="GT49" i="3" s="1"/>
  <c r="GL49" i="3"/>
  <c r="GD49" i="3"/>
  <c r="GB49" i="3"/>
  <c r="FJ49" i="3"/>
  <c r="FQ49" i="3" s="1"/>
  <c r="FI49" i="3"/>
  <c r="FP49" i="3" s="1"/>
  <c r="FH49" i="3"/>
  <c r="FO49" i="3" s="1"/>
  <c r="FG49" i="3"/>
  <c r="FN49" i="3" s="1"/>
  <c r="EX49" i="3"/>
  <c r="EM49" i="3"/>
  <c r="EH49" i="3"/>
  <c r="EF49" i="3"/>
  <c r="EE49" i="3"/>
  <c r="EL49" i="3" s="1"/>
  <c r="ED49" i="3"/>
  <c r="EK49" i="3" s="1"/>
  <c r="EC49" i="3"/>
  <c r="EJ49" i="3" s="1"/>
  <c r="EA49" i="3"/>
  <c r="DT49" i="3"/>
  <c r="DI49" i="3"/>
  <c r="DD49" i="3"/>
  <c r="DB49" i="3"/>
  <c r="DA49" i="3"/>
  <c r="DH49" i="3" s="1"/>
  <c r="CZ49" i="3"/>
  <c r="DG49" i="3" s="1"/>
  <c r="CY49" i="3"/>
  <c r="DF49" i="3" s="1"/>
  <c r="CW49" i="3"/>
  <c r="CP49" i="3"/>
  <c r="CE49" i="3"/>
  <c r="BZ49" i="3"/>
  <c r="BX49" i="3"/>
  <c r="BW49" i="3"/>
  <c r="CD49" i="3" s="1"/>
  <c r="BV49" i="3"/>
  <c r="CC49" i="3" s="1"/>
  <c r="BU49" i="3"/>
  <c r="CB49" i="3" s="1"/>
  <c r="BS49" i="3"/>
  <c r="BL49" i="3"/>
  <c r="BA49" i="3"/>
  <c r="AV49" i="3"/>
  <c r="AT49" i="3"/>
  <c r="AS49" i="3"/>
  <c r="AZ49" i="3" s="1"/>
  <c r="AR49" i="3"/>
  <c r="AY49" i="3" s="1"/>
  <c r="AQ49" i="3"/>
  <c r="AX49" i="3" s="1"/>
  <c r="AO49" i="3"/>
  <c r="AH49" i="3"/>
  <c r="W49" i="3"/>
  <c r="R49" i="3"/>
  <c r="P49" i="3"/>
  <c r="O49" i="3"/>
  <c r="V49" i="3" s="1"/>
  <c r="N49" i="3"/>
  <c r="U49" i="3" s="1"/>
  <c r="M49" i="3"/>
  <c r="T49" i="3" s="1"/>
  <c r="K49" i="3"/>
  <c r="D49" i="3"/>
  <c r="KZ48" i="3"/>
  <c r="KW48" i="3"/>
  <c r="KJ48" i="3"/>
  <c r="KI48" i="3"/>
  <c r="KF48" i="3"/>
  <c r="KM48" i="3" s="1"/>
  <c r="KD48" i="3"/>
  <c r="KK48" i="3" s="1"/>
  <c r="KC48" i="3"/>
  <c r="KB48" i="3"/>
  <c r="KA48" i="3"/>
  <c r="KH48" i="3" s="1"/>
  <c r="JV48" i="3"/>
  <c r="JY48" i="3" s="1"/>
  <c r="JQ48" i="3"/>
  <c r="JD48" i="3"/>
  <c r="IY48" i="3"/>
  <c r="JF48" i="3" s="1"/>
  <c r="IX48" i="3"/>
  <c r="JE48" i="3" s="1"/>
  <c r="IW48" i="3"/>
  <c r="IV48" i="3"/>
  <c r="JC48" i="3" s="1"/>
  <c r="IN48" i="3"/>
  <c r="IL48" i="3"/>
  <c r="HT48" i="3"/>
  <c r="IA48" i="3" s="1"/>
  <c r="HS48" i="3"/>
  <c r="HZ48" i="3" s="1"/>
  <c r="HR48" i="3"/>
  <c r="HY48" i="3" s="1"/>
  <c r="HQ48" i="3"/>
  <c r="HX48" i="3" s="1"/>
  <c r="HI48" i="3"/>
  <c r="HG48" i="3"/>
  <c r="GV48" i="3"/>
  <c r="GO48" i="3"/>
  <c r="GN48" i="3"/>
  <c r="GU48" i="3" s="1"/>
  <c r="GM48" i="3"/>
  <c r="GT48" i="3" s="1"/>
  <c r="GL48" i="3"/>
  <c r="GS48" i="3" s="1"/>
  <c r="GD48" i="3"/>
  <c r="GB48" i="3"/>
  <c r="FQ48" i="3"/>
  <c r="FP48" i="3"/>
  <c r="FJ48" i="3"/>
  <c r="FI48" i="3"/>
  <c r="FH48" i="3"/>
  <c r="FO48" i="3" s="1"/>
  <c r="FG48" i="3"/>
  <c r="FN48" i="3" s="1"/>
  <c r="EX48" i="3"/>
  <c r="EM48" i="3"/>
  <c r="EK48" i="3"/>
  <c r="EJ48" i="3"/>
  <c r="EH48" i="3"/>
  <c r="EF48" i="3"/>
  <c r="EE48" i="3"/>
  <c r="EL48" i="3" s="1"/>
  <c r="ED48" i="3"/>
  <c r="EC48" i="3"/>
  <c r="EA48" i="3"/>
  <c r="DT48" i="3"/>
  <c r="DI48" i="3"/>
  <c r="DG48" i="3"/>
  <c r="DF48" i="3"/>
  <c r="DD48" i="3"/>
  <c r="DB48" i="3"/>
  <c r="DA48" i="3"/>
  <c r="DH48" i="3" s="1"/>
  <c r="CZ48" i="3"/>
  <c r="CY48" i="3"/>
  <c r="CW48" i="3"/>
  <c r="CP48" i="3"/>
  <c r="CE48" i="3"/>
  <c r="CC48" i="3"/>
  <c r="CB48" i="3"/>
  <c r="BZ48" i="3"/>
  <c r="BX48" i="3"/>
  <c r="BW48" i="3"/>
  <c r="CD48" i="3" s="1"/>
  <c r="BV48" i="3"/>
  <c r="BU48" i="3"/>
  <c r="BS48" i="3"/>
  <c r="BL48" i="3"/>
  <c r="BA48" i="3"/>
  <c r="AY48" i="3"/>
  <c r="AX48" i="3"/>
  <c r="AV48" i="3"/>
  <c r="AT48" i="3"/>
  <c r="AS48" i="3"/>
  <c r="AZ48" i="3" s="1"/>
  <c r="AR48" i="3"/>
  <c r="AQ48" i="3"/>
  <c r="AO48" i="3"/>
  <c r="AH48" i="3"/>
  <c r="W48" i="3"/>
  <c r="U48" i="3"/>
  <c r="T48" i="3"/>
  <c r="R48" i="3"/>
  <c r="P48" i="3"/>
  <c r="O48" i="3"/>
  <c r="V48" i="3" s="1"/>
  <c r="N48" i="3"/>
  <c r="M48" i="3"/>
  <c r="K48" i="3"/>
  <c r="D48" i="3"/>
  <c r="KZ47" i="3"/>
  <c r="KW47" i="3"/>
  <c r="KM47" i="3"/>
  <c r="KD47" i="3"/>
  <c r="KK47" i="3" s="1"/>
  <c r="KC47" i="3"/>
  <c r="KJ47" i="3" s="1"/>
  <c r="KB47" i="3"/>
  <c r="KI47" i="3" s="1"/>
  <c r="KA47" i="3"/>
  <c r="KH47" i="3" s="1"/>
  <c r="JV47" i="3"/>
  <c r="JY47" i="3" s="1"/>
  <c r="KF47" i="3" s="1"/>
  <c r="JQ47" i="3"/>
  <c r="JD47" i="3"/>
  <c r="IY47" i="3"/>
  <c r="JF47" i="3" s="1"/>
  <c r="IX47" i="3"/>
  <c r="JE47" i="3" s="1"/>
  <c r="IW47" i="3"/>
  <c r="IV47" i="3"/>
  <c r="JC47" i="3" s="1"/>
  <c r="IN47" i="3"/>
  <c r="IL47" i="3"/>
  <c r="HZ47" i="3"/>
  <c r="HT47" i="3"/>
  <c r="IA47" i="3" s="1"/>
  <c r="HS47" i="3"/>
  <c r="HR47" i="3"/>
  <c r="HY47" i="3" s="1"/>
  <c r="HQ47" i="3"/>
  <c r="HX47" i="3" s="1"/>
  <c r="HI47" i="3"/>
  <c r="HG47" i="3"/>
  <c r="GV47" i="3"/>
  <c r="GS47" i="3"/>
  <c r="GO47" i="3"/>
  <c r="GN47" i="3"/>
  <c r="GU47" i="3" s="1"/>
  <c r="GM47" i="3"/>
  <c r="GT47" i="3" s="1"/>
  <c r="GL47" i="3"/>
  <c r="GD47" i="3"/>
  <c r="GB47" i="3"/>
  <c r="FP47" i="3"/>
  <c r="FJ47" i="3"/>
  <c r="FQ47" i="3" s="1"/>
  <c r="FI47" i="3"/>
  <c r="FH47" i="3"/>
  <c r="FO47" i="3" s="1"/>
  <c r="FG47" i="3"/>
  <c r="FN47" i="3" s="1"/>
  <c r="EX47" i="3"/>
  <c r="EM47" i="3"/>
  <c r="EK47" i="3"/>
  <c r="EJ47" i="3"/>
  <c r="EH47" i="3"/>
  <c r="EF47" i="3"/>
  <c r="EE47" i="3"/>
  <c r="EL47" i="3" s="1"/>
  <c r="ED47" i="3"/>
  <c r="EC47" i="3"/>
  <c r="EA47" i="3"/>
  <c r="DT47" i="3"/>
  <c r="DI47" i="3"/>
  <c r="DG47" i="3"/>
  <c r="DF47" i="3"/>
  <c r="DD47" i="3"/>
  <c r="DB47" i="3"/>
  <c r="DA47" i="3"/>
  <c r="DH47" i="3" s="1"/>
  <c r="CZ47" i="3"/>
  <c r="CY47" i="3"/>
  <c r="CW47" i="3"/>
  <c r="CP47" i="3"/>
  <c r="CE47" i="3"/>
  <c r="CC47" i="3"/>
  <c r="CB47" i="3"/>
  <c r="BZ47" i="3"/>
  <c r="BX47" i="3"/>
  <c r="BW47" i="3"/>
  <c r="CD47" i="3" s="1"/>
  <c r="BV47" i="3"/>
  <c r="BU47" i="3"/>
  <c r="BS47" i="3"/>
  <c r="BL47" i="3"/>
  <c r="BA47" i="3"/>
  <c r="AY47" i="3"/>
  <c r="AX47" i="3"/>
  <c r="AV47" i="3"/>
  <c r="AT47" i="3"/>
  <c r="AS47" i="3"/>
  <c r="AZ47" i="3" s="1"/>
  <c r="AR47" i="3"/>
  <c r="AQ47" i="3"/>
  <c r="AO47" i="3"/>
  <c r="AH47" i="3"/>
  <c r="W47" i="3"/>
  <c r="U47" i="3"/>
  <c r="T47" i="3"/>
  <c r="R47" i="3"/>
  <c r="P47" i="3"/>
  <c r="O47" i="3"/>
  <c r="V47" i="3" s="1"/>
  <c r="N47" i="3"/>
  <c r="M47" i="3"/>
  <c r="K47" i="3"/>
  <c r="D47" i="3"/>
  <c r="KZ46" i="3"/>
  <c r="KW46" i="3"/>
  <c r="KM46" i="3"/>
  <c r="KJ46" i="3"/>
  <c r="KI46" i="3"/>
  <c r="KD46" i="3"/>
  <c r="KK46" i="3" s="1"/>
  <c r="KC46" i="3"/>
  <c r="KB46" i="3"/>
  <c r="KA46" i="3"/>
  <c r="KH46" i="3" s="1"/>
  <c r="JV46" i="3"/>
  <c r="JY46" i="3" s="1"/>
  <c r="KF46" i="3" s="1"/>
  <c r="JQ46" i="3"/>
  <c r="JD46" i="3"/>
  <c r="IY46" i="3"/>
  <c r="JF46" i="3" s="1"/>
  <c r="IX46" i="3"/>
  <c r="JE46" i="3" s="1"/>
  <c r="IW46" i="3"/>
  <c r="IV46" i="3"/>
  <c r="JC46" i="3" s="1"/>
  <c r="IN46" i="3"/>
  <c r="IL46" i="3"/>
  <c r="HZ46" i="3"/>
  <c r="HT46" i="3"/>
  <c r="IA46" i="3" s="1"/>
  <c r="HS46" i="3"/>
  <c r="HR46" i="3"/>
  <c r="HY46" i="3" s="1"/>
  <c r="HQ46" i="3"/>
  <c r="HX46" i="3" s="1"/>
  <c r="HI46" i="3"/>
  <c r="HG46" i="3"/>
  <c r="GV46" i="3"/>
  <c r="GT46" i="3"/>
  <c r="GS46" i="3"/>
  <c r="GO46" i="3"/>
  <c r="GN46" i="3"/>
  <c r="GU46" i="3" s="1"/>
  <c r="GM46" i="3"/>
  <c r="GL46" i="3"/>
  <c r="GD46" i="3"/>
  <c r="GB46" i="3"/>
  <c r="FQ46" i="3"/>
  <c r="FP46" i="3"/>
  <c r="FN46" i="3"/>
  <c r="FL46" i="3"/>
  <c r="FJ46" i="3"/>
  <c r="FI46" i="3"/>
  <c r="FH46" i="3"/>
  <c r="FO46" i="3" s="1"/>
  <c r="FG46" i="3"/>
  <c r="FE46" i="3"/>
  <c r="EX46" i="3"/>
  <c r="EM46" i="3"/>
  <c r="EL46" i="3"/>
  <c r="EJ46" i="3"/>
  <c r="EH46" i="3"/>
  <c r="EF46" i="3"/>
  <c r="EE46" i="3"/>
  <c r="ED46" i="3"/>
  <c r="EK46" i="3" s="1"/>
  <c r="EC46" i="3"/>
  <c r="EA46" i="3"/>
  <c r="DT46" i="3"/>
  <c r="DI46" i="3"/>
  <c r="DH46" i="3"/>
  <c r="DF46" i="3"/>
  <c r="DD46" i="3"/>
  <c r="DB46" i="3"/>
  <c r="DA46" i="3"/>
  <c r="CZ46" i="3"/>
  <c r="DG46" i="3" s="1"/>
  <c r="CY46" i="3"/>
  <c r="CW46" i="3"/>
  <c r="CP46" i="3"/>
  <c r="CE46" i="3"/>
  <c r="CD46" i="3"/>
  <c r="CB46" i="3"/>
  <c r="BZ46" i="3"/>
  <c r="BX46" i="3"/>
  <c r="BW46" i="3"/>
  <c r="BV46" i="3"/>
  <c r="CC46" i="3" s="1"/>
  <c r="BU46" i="3"/>
  <c r="BS46" i="3"/>
  <c r="BL46" i="3"/>
  <c r="BA46" i="3"/>
  <c r="AZ46" i="3"/>
  <c r="AX46" i="3"/>
  <c r="AV46" i="3"/>
  <c r="AT46" i="3"/>
  <c r="AS46" i="3"/>
  <c r="AR46" i="3"/>
  <c r="AY46" i="3" s="1"/>
  <c r="AQ46" i="3"/>
  <c r="AO46" i="3"/>
  <c r="AH46" i="3"/>
  <c r="W46" i="3"/>
  <c r="V46" i="3"/>
  <c r="T46" i="3"/>
  <c r="R46" i="3"/>
  <c r="P46" i="3"/>
  <c r="O46" i="3"/>
  <c r="N46" i="3"/>
  <c r="U46" i="3" s="1"/>
  <c r="M46" i="3"/>
  <c r="K46" i="3"/>
  <c r="D46" i="3"/>
  <c r="KZ45" i="3"/>
  <c r="KW45" i="3"/>
  <c r="KM45" i="3"/>
  <c r="KK45" i="3"/>
  <c r="KI45" i="3"/>
  <c r="KH45" i="3"/>
  <c r="KD45" i="3"/>
  <c r="KC45" i="3"/>
  <c r="KJ45" i="3" s="1"/>
  <c r="KB45" i="3"/>
  <c r="KA45" i="3"/>
  <c r="JY45" i="3"/>
  <c r="KF45" i="3" s="1"/>
  <c r="JV45" i="3"/>
  <c r="JQ45" i="3"/>
  <c r="JF45" i="3"/>
  <c r="JE45" i="3"/>
  <c r="JC45" i="3"/>
  <c r="IY45" i="3"/>
  <c r="IX45" i="3"/>
  <c r="IW45" i="3"/>
  <c r="JD45" i="3" s="1"/>
  <c r="IV45" i="3"/>
  <c r="IN45" i="3"/>
  <c r="IL45" i="3"/>
  <c r="HY45" i="3"/>
  <c r="HX45" i="3"/>
  <c r="HT45" i="3"/>
  <c r="IA45" i="3" s="1"/>
  <c r="HS45" i="3"/>
  <c r="HZ45" i="3" s="1"/>
  <c r="HR45" i="3"/>
  <c r="HQ45" i="3"/>
  <c r="HI45" i="3"/>
  <c r="HG45" i="3"/>
  <c r="GU45" i="3"/>
  <c r="GS45" i="3"/>
  <c r="GO45" i="3"/>
  <c r="GV45" i="3" s="1"/>
  <c r="GN45" i="3"/>
  <c r="GM45" i="3"/>
  <c r="GT45" i="3" s="1"/>
  <c r="GL45" i="3"/>
  <c r="GD45" i="3"/>
  <c r="GB45" i="3"/>
  <c r="FP45" i="3"/>
  <c r="FO45" i="3"/>
  <c r="FL45" i="3"/>
  <c r="FJ45" i="3"/>
  <c r="FQ45" i="3" s="1"/>
  <c r="FI45" i="3"/>
  <c r="FH45" i="3"/>
  <c r="FG45" i="3"/>
  <c r="FN45" i="3" s="1"/>
  <c r="FE45" i="3"/>
  <c r="EX45" i="3"/>
  <c r="EL45" i="3"/>
  <c r="EK45" i="3"/>
  <c r="EH45" i="3"/>
  <c r="EF45" i="3"/>
  <c r="EM45" i="3" s="1"/>
  <c r="EE45" i="3"/>
  <c r="ED45" i="3"/>
  <c r="EC45" i="3"/>
  <c r="EJ45" i="3" s="1"/>
  <c r="EA45" i="3"/>
  <c r="DT45" i="3"/>
  <c r="DH45" i="3"/>
  <c r="DG45" i="3"/>
  <c r="DD45" i="3"/>
  <c r="DB45" i="3"/>
  <c r="DI45" i="3" s="1"/>
  <c r="DA45" i="3"/>
  <c r="CZ45" i="3"/>
  <c r="CY45" i="3"/>
  <c r="DF45" i="3" s="1"/>
  <c r="CW45" i="3"/>
  <c r="CP45" i="3"/>
  <c r="CD45" i="3"/>
  <c r="CC45" i="3"/>
  <c r="BZ45" i="3"/>
  <c r="BX45" i="3"/>
  <c r="CE45" i="3" s="1"/>
  <c r="BW45" i="3"/>
  <c r="BV45" i="3"/>
  <c r="BU45" i="3"/>
  <c r="CB45" i="3" s="1"/>
  <c r="BS45" i="3"/>
  <c r="BL45" i="3"/>
  <c r="AZ45" i="3"/>
  <c r="AY45" i="3"/>
  <c r="AV45" i="3"/>
  <c r="AT45" i="3"/>
  <c r="BA45" i="3" s="1"/>
  <c r="AS45" i="3"/>
  <c r="AR45" i="3"/>
  <c r="AQ45" i="3"/>
  <c r="AX45" i="3" s="1"/>
  <c r="AO45" i="3"/>
  <c r="AH45" i="3"/>
  <c r="V45" i="3"/>
  <c r="U45" i="3"/>
  <c r="R45" i="3"/>
  <c r="P45" i="3"/>
  <c r="W45" i="3" s="1"/>
  <c r="O45" i="3"/>
  <c r="N45" i="3"/>
  <c r="M45" i="3"/>
  <c r="T45" i="3" s="1"/>
  <c r="K45" i="3"/>
  <c r="D45" i="3"/>
  <c r="KZ44" i="3"/>
  <c r="KW44" i="3"/>
  <c r="KK44" i="3"/>
  <c r="KJ44" i="3"/>
  <c r="KH44" i="3"/>
  <c r="KD44" i="3"/>
  <c r="KC44" i="3"/>
  <c r="KB44" i="3"/>
  <c r="KI44" i="3" s="1"/>
  <c r="KA44" i="3"/>
  <c r="JV44" i="3"/>
  <c r="JY44" i="3" s="1"/>
  <c r="KF44" i="3" s="1"/>
  <c r="KM44" i="3" s="1"/>
  <c r="JQ44" i="3"/>
  <c r="JE44" i="3"/>
  <c r="JD44" i="3"/>
  <c r="IY44" i="3"/>
  <c r="JF44" i="3" s="1"/>
  <c r="IX44" i="3"/>
  <c r="IW44" i="3"/>
  <c r="IV44" i="3"/>
  <c r="JC44" i="3" s="1"/>
  <c r="IN44" i="3"/>
  <c r="IL44" i="3"/>
  <c r="IA44" i="3"/>
  <c r="HX44" i="3"/>
  <c r="HT44" i="3"/>
  <c r="HS44" i="3"/>
  <c r="HZ44" i="3" s="1"/>
  <c r="HR44" i="3"/>
  <c r="HY44" i="3" s="1"/>
  <c r="HQ44" i="3"/>
  <c r="HI44" i="3"/>
  <c r="HG44" i="3"/>
  <c r="GT44" i="3"/>
  <c r="GO44" i="3"/>
  <c r="GV44" i="3" s="1"/>
  <c r="GN44" i="3"/>
  <c r="GU44" i="3" s="1"/>
  <c r="GM44" i="3"/>
  <c r="GL44" i="3"/>
  <c r="GS44" i="3" s="1"/>
  <c r="GD44" i="3"/>
  <c r="GB44" i="3"/>
  <c r="FO44" i="3"/>
  <c r="FN44" i="3"/>
  <c r="FL44" i="3"/>
  <c r="FJ44" i="3"/>
  <c r="FQ44" i="3" s="1"/>
  <c r="FI44" i="3"/>
  <c r="FP44" i="3" s="1"/>
  <c r="FH44" i="3"/>
  <c r="FG44" i="3"/>
  <c r="FE44" i="3"/>
  <c r="EX44" i="3"/>
  <c r="EK44" i="3"/>
  <c r="EJ44" i="3"/>
  <c r="EH44" i="3"/>
  <c r="EF44" i="3"/>
  <c r="EM44" i="3" s="1"/>
  <c r="EE44" i="3"/>
  <c r="EL44" i="3" s="1"/>
  <c r="ED44" i="3"/>
  <c r="EC44" i="3"/>
  <c r="EA44" i="3"/>
  <c r="DT44" i="3"/>
  <c r="DG44" i="3"/>
  <c r="DF44" i="3"/>
  <c r="DD44" i="3"/>
  <c r="DB44" i="3"/>
  <c r="DI44" i="3" s="1"/>
  <c r="DA44" i="3"/>
  <c r="DH44" i="3" s="1"/>
  <c r="CZ44" i="3"/>
  <c r="CY44" i="3"/>
  <c r="CW44" i="3"/>
  <c r="CP44" i="3"/>
  <c r="CC44" i="3"/>
  <c r="CB44" i="3"/>
  <c r="BZ44" i="3"/>
  <c r="BX44" i="3"/>
  <c r="CE44" i="3" s="1"/>
  <c r="BW44" i="3"/>
  <c r="CD44" i="3" s="1"/>
  <c r="BV44" i="3"/>
  <c r="BU44" i="3"/>
  <c r="BS44" i="3"/>
  <c r="BL44" i="3"/>
  <c r="AY44" i="3"/>
  <c r="AX44" i="3"/>
  <c r="AV44" i="3"/>
  <c r="AT44" i="3"/>
  <c r="BA44" i="3" s="1"/>
  <c r="AS44" i="3"/>
  <c r="AZ44" i="3" s="1"/>
  <c r="AR44" i="3"/>
  <c r="AQ44" i="3"/>
  <c r="AO44" i="3"/>
  <c r="AH44" i="3"/>
  <c r="U44" i="3"/>
  <c r="T44" i="3"/>
  <c r="R44" i="3"/>
  <c r="P44" i="3"/>
  <c r="W44" i="3" s="1"/>
  <c r="O44" i="3"/>
  <c r="V44" i="3" s="1"/>
  <c r="N44" i="3"/>
  <c r="M44" i="3"/>
  <c r="K44" i="3"/>
  <c r="D44" i="3"/>
  <c r="KZ43" i="3"/>
  <c r="KW43" i="3"/>
  <c r="KM43" i="3"/>
  <c r="KJ43" i="3"/>
  <c r="KI43" i="3"/>
  <c r="KD43" i="3"/>
  <c r="KK43" i="3" s="1"/>
  <c r="KC43" i="3"/>
  <c r="KB43" i="3"/>
  <c r="KA43" i="3"/>
  <c r="KH43" i="3" s="1"/>
  <c r="JV43" i="3"/>
  <c r="JY43" i="3" s="1"/>
  <c r="KF43" i="3" s="1"/>
  <c r="JQ43" i="3"/>
  <c r="JD43" i="3"/>
  <c r="JC43" i="3"/>
  <c r="IY43" i="3"/>
  <c r="JF43" i="3" s="1"/>
  <c r="IX43" i="3"/>
  <c r="JE43" i="3" s="1"/>
  <c r="IW43" i="3"/>
  <c r="IV43" i="3"/>
  <c r="IN43" i="3"/>
  <c r="IL43" i="3"/>
  <c r="HZ43" i="3"/>
  <c r="HX43" i="3"/>
  <c r="HT43" i="3"/>
  <c r="IA43" i="3" s="1"/>
  <c r="HS43" i="3"/>
  <c r="HR43" i="3"/>
  <c r="HY43" i="3" s="1"/>
  <c r="HQ43" i="3"/>
  <c r="HI43" i="3"/>
  <c r="HG43" i="3"/>
  <c r="GV43" i="3"/>
  <c r="GT43" i="3"/>
  <c r="GS43" i="3"/>
  <c r="GO43" i="3"/>
  <c r="GN43" i="3"/>
  <c r="GU43" i="3" s="1"/>
  <c r="GM43" i="3"/>
  <c r="GL43" i="3"/>
  <c r="GD43" i="3"/>
  <c r="GB43" i="3"/>
  <c r="FQ43" i="3"/>
  <c r="FN43" i="3"/>
  <c r="FL43" i="3"/>
  <c r="FJ43" i="3"/>
  <c r="FI43" i="3"/>
  <c r="FP43" i="3" s="1"/>
  <c r="FH43" i="3"/>
  <c r="FO43" i="3" s="1"/>
  <c r="FG43" i="3"/>
  <c r="FE43" i="3"/>
  <c r="EX43" i="3"/>
  <c r="EM43" i="3"/>
  <c r="EJ43" i="3"/>
  <c r="EH43" i="3"/>
  <c r="EF43" i="3"/>
  <c r="EE43" i="3"/>
  <c r="EL43" i="3" s="1"/>
  <c r="ED43" i="3"/>
  <c r="EK43" i="3" s="1"/>
  <c r="EC43" i="3"/>
  <c r="EA43" i="3"/>
  <c r="DT43" i="3"/>
  <c r="DF43" i="3"/>
  <c r="DD43" i="3"/>
  <c r="DB43" i="3"/>
  <c r="DI43" i="3" s="1"/>
  <c r="DA43" i="3"/>
  <c r="DH43" i="3" s="1"/>
  <c r="CZ43" i="3"/>
  <c r="DG43" i="3" s="1"/>
  <c r="CY43" i="3"/>
  <c r="CW43" i="3"/>
  <c r="CP43" i="3"/>
  <c r="CB43" i="3"/>
  <c r="BZ43" i="3"/>
  <c r="BX43" i="3"/>
  <c r="CE43" i="3" s="1"/>
  <c r="BW43" i="3"/>
  <c r="CD43" i="3" s="1"/>
  <c r="BV43" i="3"/>
  <c r="CC43" i="3" s="1"/>
  <c r="BU43" i="3"/>
  <c r="BS43" i="3"/>
  <c r="BL43" i="3"/>
  <c r="AX43" i="3"/>
  <c r="AV43" i="3"/>
  <c r="AT43" i="3"/>
  <c r="BA43" i="3" s="1"/>
  <c r="AS43" i="3"/>
  <c r="AZ43" i="3" s="1"/>
  <c r="AR43" i="3"/>
  <c r="AY43" i="3" s="1"/>
  <c r="AQ43" i="3"/>
  <c r="AO43" i="3"/>
  <c r="AH43" i="3"/>
  <c r="T43" i="3"/>
  <c r="R43" i="3"/>
  <c r="P43" i="3"/>
  <c r="W43" i="3" s="1"/>
  <c r="O43" i="3"/>
  <c r="V43" i="3" s="1"/>
  <c r="N43" i="3"/>
  <c r="U43" i="3" s="1"/>
  <c r="M43" i="3"/>
  <c r="K43" i="3"/>
  <c r="D43" i="3"/>
  <c r="KZ42" i="3"/>
  <c r="KW42" i="3"/>
  <c r="KM42" i="3"/>
  <c r="KK42" i="3"/>
  <c r="KI42" i="3"/>
  <c r="KH42" i="3"/>
  <c r="KD42" i="3"/>
  <c r="KC42" i="3"/>
  <c r="KJ42" i="3" s="1"/>
  <c r="KB42" i="3"/>
  <c r="KA42" i="3"/>
  <c r="JY42" i="3"/>
  <c r="KF42" i="3" s="1"/>
  <c r="JV42" i="3"/>
  <c r="JQ42" i="3"/>
  <c r="JF42" i="3"/>
  <c r="JC42" i="3"/>
  <c r="IY42" i="3"/>
  <c r="IX42" i="3"/>
  <c r="JE42" i="3" s="1"/>
  <c r="IW42" i="3"/>
  <c r="JD42" i="3" s="1"/>
  <c r="IV42" i="3"/>
  <c r="IN42" i="3"/>
  <c r="IL42" i="3"/>
  <c r="HY42" i="3"/>
  <c r="HT42" i="3"/>
  <c r="IA42" i="3" s="1"/>
  <c r="HS42" i="3"/>
  <c r="HZ42" i="3" s="1"/>
  <c r="HR42" i="3"/>
  <c r="HQ42" i="3"/>
  <c r="HX42" i="3" s="1"/>
  <c r="HI42" i="3"/>
  <c r="HG42" i="3"/>
  <c r="GU42" i="3"/>
  <c r="GO42" i="3"/>
  <c r="GV42" i="3" s="1"/>
  <c r="GN42" i="3"/>
  <c r="GM42" i="3"/>
  <c r="GT42" i="3" s="1"/>
  <c r="GL42" i="3"/>
  <c r="GS42" i="3" s="1"/>
  <c r="GD42" i="3"/>
  <c r="GB42" i="3"/>
  <c r="FL42" i="3"/>
  <c r="FJ42" i="3"/>
  <c r="FQ42" i="3" s="1"/>
  <c r="FI42" i="3"/>
  <c r="FP42" i="3" s="1"/>
  <c r="FH42" i="3"/>
  <c r="FO42" i="3" s="1"/>
  <c r="FG42" i="3"/>
  <c r="FN42" i="3" s="1"/>
  <c r="FE42" i="3"/>
  <c r="EX42" i="3"/>
  <c r="EK42" i="3"/>
  <c r="EH42" i="3"/>
  <c r="EF42" i="3"/>
  <c r="EM42" i="3" s="1"/>
  <c r="EE42" i="3"/>
  <c r="EL42" i="3" s="1"/>
  <c r="ED42" i="3"/>
  <c r="EC42" i="3"/>
  <c r="EJ42" i="3" s="1"/>
  <c r="EA42" i="3"/>
  <c r="DT42" i="3"/>
  <c r="DD42" i="3"/>
  <c r="DB42" i="3"/>
  <c r="DI42" i="3" s="1"/>
  <c r="DA42" i="3"/>
  <c r="DH42" i="3" s="1"/>
  <c r="CZ42" i="3"/>
  <c r="DG42" i="3" s="1"/>
  <c r="CY42" i="3"/>
  <c r="DF42" i="3" s="1"/>
  <c r="CW42" i="3"/>
  <c r="CP42" i="3"/>
  <c r="CC42" i="3"/>
  <c r="BZ42" i="3"/>
  <c r="BX42" i="3"/>
  <c r="CE42" i="3" s="1"/>
  <c r="BW42" i="3"/>
  <c r="CD42" i="3" s="1"/>
  <c r="BV42" i="3"/>
  <c r="BU42" i="3"/>
  <c r="CB42" i="3" s="1"/>
  <c r="BS42" i="3"/>
  <c r="BL42" i="3"/>
  <c r="AV42" i="3"/>
  <c r="AT42" i="3"/>
  <c r="BA42" i="3" s="1"/>
  <c r="AS42" i="3"/>
  <c r="AZ42" i="3" s="1"/>
  <c r="AR42" i="3"/>
  <c r="AY42" i="3" s="1"/>
  <c r="AQ42" i="3"/>
  <c r="AX42" i="3" s="1"/>
  <c r="AO42" i="3"/>
  <c r="AH42" i="3"/>
  <c r="U42" i="3"/>
  <c r="R42" i="3"/>
  <c r="P42" i="3"/>
  <c r="W42" i="3" s="1"/>
  <c r="O42" i="3"/>
  <c r="V42" i="3" s="1"/>
  <c r="N42" i="3"/>
  <c r="M42" i="3"/>
  <c r="T42" i="3" s="1"/>
  <c r="K42" i="3"/>
  <c r="D42" i="3"/>
  <c r="KZ41" i="3"/>
  <c r="KW41" i="3"/>
  <c r="KK41" i="3"/>
  <c r="KH41" i="3"/>
  <c r="KD41" i="3"/>
  <c r="KC41" i="3"/>
  <c r="KJ41" i="3" s="1"/>
  <c r="KB41" i="3"/>
  <c r="KI41" i="3" s="1"/>
  <c r="KA41" i="3"/>
  <c r="JV41" i="3"/>
  <c r="JY41" i="3" s="1"/>
  <c r="KF41" i="3" s="1"/>
  <c r="KM41" i="3" s="1"/>
  <c r="JQ41" i="3"/>
  <c r="JE41" i="3"/>
  <c r="JD41" i="3"/>
  <c r="IY41" i="3"/>
  <c r="JF41" i="3" s="1"/>
  <c r="IX41" i="3"/>
  <c r="IW41" i="3"/>
  <c r="IV41" i="3"/>
  <c r="JC41" i="3" s="1"/>
  <c r="IN41" i="3"/>
  <c r="IL41" i="3"/>
  <c r="HT41" i="3"/>
  <c r="IA41" i="3" s="1"/>
  <c r="HS41" i="3"/>
  <c r="HZ41" i="3" s="1"/>
  <c r="HR41" i="3"/>
  <c r="HY41" i="3" s="1"/>
  <c r="HQ41" i="3"/>
  <c r="HX41" i="3" s="1"/>
  <c r="HI41" i="3"/>
  <c r="HG41" i="3"/>
  <c r="GO41" i="3"/>
  <c r="GV41" i="3" s="1"/>
  <c r="GN41" i="3"/>
  <c r="GU41" i="3" s="1"/>
  <c r="GM41" i="3"/>
  <c r="GT41" i="3" s="1"/>
  <c r="GL41" i="3"/>
  <c r="GS41" i="3" s="1"/>
  <c r="GD41" i="3"/>
  <c r="GB41" i="3"/>
  <c r="FN41" i="3"/>
  <c r="FL41" i="3"/>
  <c r="FJ41" i="3"/>
  <c r="FQ41" i="3" s="1"/>
  <c r="FI41" i="3"/>
  <c r="FP41" i="3" s="1"/>
  <c r="FH41" i="3"/>
  <c r="FO41" i="3" s="1"/>
  <c r="FG41" i="3"/>
  <c r="FE41" i="3"/>
  <c r="EX41" i="3"/>
  <c r="EJ41" i="3"/>
  <c r="EH41" i="3"/>
  <c r="EF41" i="3"/>
  <c r="EM41" i="3" s="1"/>
  <c r="EE41" i="3"/>
  <c r="EL41" i="3" s="1"/>
  <c r="ED41" i="3"/>
  <c r="EK41" i="3" s="1"/>
  <c r="EC41" i="3"/>
  <c r="EA41" i="3"/>
  <c r="DT41" i="3"/>
  <c r="DF41" i="3"/>
  <c r="DD41" i="3"/>
  <c r="DB41" i="3"/>
  <c r="DI41" i="3" s="1"/>
  <c r="DA41" i="3"/>
  <c r="DH41" i="3" s="1"/>
  <c r="CZ41" i="3"/>
  <c r="DG41" i="3" s="1"/>
  <c r="CY41" i="3"/>
  <c r="CW41" i="3"/>
  <c r="CP41" i="3"/>
  <c r="CB41" i="3"/>
  <c r="BZ41" i="3"/>
  <c r="BX41" i="3"/>
  <c r="CE41" i="3" s="1"/>
  <c r="BW41" i="3"/>
  <c r="CD41" i="3" s="1"/>
  <c r="BV41" i="3"/>
  <c r="CC41" i="3" s="1"/>
  <c r="BU41" i="3"/>
  <c r="BS41" i="3"/>
  <c r="BL41" i="3"/>
  <c r="AX41" i="3"/>
  <c r="AV41" i="3"/>
  <c r="AT41" i="3"/>
  <c r="BA41" i="3" s="1"/>
  <c r="AS41" i="3"/>
  <c r="AZ41" i="3" s="1"/>
  <c r="AR41" i="3"/>
  <c r="AY41" i="3" s="1"/>
  <c r="AQ41" i="3"/>
  <c r="AO41" i="3"/>
  <c r="AH41" i="3"/>
  <c r="T41" i="3"/>
  <c r="R41" i="3"/>
  <c r="P41" i="3"/>
  <c r="W41" i="3" s="1"/>
  <c r="O41" i="3"/>
  <c r="V41" i="3" s="1"/>
  <c r="N41" i="3"/>
  <c r="U41" i="3" s="1"/>
  <c r="M41" i="3"/>
  <c r="K41" i="3"/>
  <c r="D41" i="3"/>
  <c r="KZ40" i="3"/>
  <c r="KW40" i="3"/>
  <c r="KD40" i="3"/>
  <c r="KK40" i="3" s="1"/>
  <c r="KC40" i="3"/>
  <c r="KJ40" i="3" s="1"/>
  <c r="KB40" i="3"/>
  <c r="KI40" i="3" s="1"/>
  <c r="KA40" i="3"/>
  <c r="KH40" i="3" s="1"/>
  <c r="JY40" i="3"/>
  <c r="KF40" i="3" s="1"/>
  <c r="KM40" i="3" s="1"/>
  <c r="JV40" i="3"/>
  <c r="JQ40" i="3"/>
  <c r="JD40" i="3"/>
  <c r="IY40" i="3"/>
  <c r="JF40" i="3" s="1"/>
  <c r="IX40" i="3"/>
  <c r="JE40" i="3" s="1"/>
  <c r="IW40" i="3"/>
  <c r="IV40" i="3"/>
  <c r="JC40" i="3" s="1"/>
  <c r="IN40" i="3"/>
  <c r="IL40" i="3"/>
  <c r="HT40" i="3"/>
  <c r="IA40" i="3" s="1"/>
  <c r="HS40" i="3"/>
  <c r="HZ40" i="3" s="1"/>
  <c r="HR40" i="3"/>
  <c r="HY40" i="3" s="1"/>
  <c r="HQ40" i="3"/>
  <c r="HX40" i="3" s="1"/>
  <c r="HI40" i="3"/>
  <c r="HG40" i="3"/>
  <c r="GO40" i="3"/>
  <c r="GV40" i="3" s="1"/>
  <c r="GN40" i="3"/>
  <c r="GU40" i="3" s="1"/>
  <c r="GM40" i="3"/>
  <c r="GT40" i="3" s="1"/>
  <c r="GL40" i="3"/>
  <c r="GS40" i="3" s="1"/>
  <c r="GD40" i="3"/>
  <c r="GB40" i="3"/>
  <c r="FQ40" i="3"/>
  <c r="FL40" i="3"/>
  <c r="FJ40" i="3"/>
  <c r="FI40" i="3"/>
  <c r="FP40" i="3" s="1"/>
  <c r="FH40" i="3"/>
  <c r="FO40" i="3" s="1"/>
  <c r="FG40" i="3"/>
  <c r="FN40" i="3" s="1"/>
  <c r="FE40" i="3"/>
  <c r="EX40" i="3"/>
  <c r="EM40" i="3"/>
  <c r="EH40" i="3"/>
  <c r="EF40" i="3"/>
  <c r="EE40" i="3"/>
  <c r="EL40" i="3" s="1"/>
  <c r="ED40" i="3"/>
  <c r="EK40" i="3" s="1"/>
  <c r="EC40" i="3"/>
  <c r="EJ40" i="3" s="1"/>
  <c r="EA40" i="3"/>
  <c r="DT40" i="3"/>
  <c r="DI40" i="3"/>
  <c r="DD40" i="3"/>
  <c r="DB40" i="3"/>
  <c r="DA40" i="3"/>
  <c r="DH40" i="3" s="1"/>
  <c r="CZ40" i="3"/>
  <c r="DG40" i="3" s="1"/>
  <c r="CY40" i="3"/>
  <c r="DF40" i="3" s="1"/>
  <c r="CW40" i="3"/>
  <c r="CP40" i="3"/>
  <c r="CE40" i="3"/>
  <c r="BZ40" i="3"/>
  <c r="BX40" i="3"/>
  <c r="BW40" i="3"/>
  <c r="CD40" i="3" s="1"/>
  <c r="BV40" i="3"/>
  <c r="CC40" i="3" s="1"/>
  <c r="BU40" i="3"/>
  <c r="CB40" i="3" s="1"/>
  <c r="BS40" i="3"/>
  <c r="BL40" i="3"/>
  <c r="BA40" i="3"/>
  <c r="AV40" i="3"/>
  <c r="AT40" i="3"/>
  <c r="AS40" i="3"/>
  <c r="AZ40" i="3" s="1"/>
  <c r="AR40" i="3"/>
  <c r="AY40" i="3" s="1"/>
  <c r="AQ40" i="3"/>
  <c r="AX40" i="3" s="1"/>
  <c r="AO40" i="3"/>
  <c r="AH40" i="3"/>
  <c r="W40" i="3"/>
  <c r="R40" i="3"/>
  <c r="P40" i="3"/>
  <c r="O40" i="3"/>
  <c r="V40" i="3" s="1"/>
  <c r="N40" i="3"/>
  <c r="U40" i="3" s="1"/>
  <c r="M40" i="3"/>
  <c r="T40" i="3" s="1"/>
  <c r="K40" i="3"/>
  <c r="D40" i="3"/>
  <c r="KZ39" i="3"/>
  <c r="KW39" i="3"/>
  <c r="KD39" i="3"/>
  <c r="KK39" i="3" s="1"/>
  <c r="KC39" i="3"/>
  <c r="KJ39" i="3" s="1"/>
  <c r="KB39" i="3"/>
  <c r="KI39" i="3" s="1"/>
  <c r="KA39" i="3"/>
  <c r="KH39" i="3" s="1"/>
  <c r="JY39" i="3"/>
  <c r="KF39" i="3" s="1"/>
  <c r="KM39" i="3" s="1"/>
  <c r="JV39" i="3"/>
  <c r="JQ39" i="3"/>
  <c r="JC39" i="3"/>
  <c r="IY39" i="3"/>
  <c r="JF39" i="3" s="1"/>
  <c r="IX39" i="3"/>
  <c r="JE39" i="3" s="1"/>
  <c r="IW39" i="3"/>
  <c r="JD39" i="3" s="1"/>
  <c r="IV39" i="3"/>
  <c r="IN39" i="3"/>
  <c r="IL39" i="3"/>
  <c r="HT39" i="3"/>
  <c r="IA39" i="3" s="1"/>
  <c r="HS39" i="3"/>
  <c r="HZ39" i="3" s="1"/>
  <c r="HR39" i="3"/>
  <c r="HY39" i="3" s="1"/>
  <c r="HQ39" i="3"/>
  <c r="HX39" i="3" s="1"/>
  <c r="HI39" i="3"/>
  <c r="HG39" i="3"/>
  <c r="GV39" i="3"/>
  <c r="GO39" i="3"/>
  <c r="GN39" i="3"/>
  <c r="GU39" i="3" s="1"/>
  <c r="GM39" i="3"/>
  <c r="GT39" i="3" s="1"/>
  <c r="GL39" i="3"/>
  <c r="GS39" i="3" s="1"/>
  <c r="GD39" i="3"/>
  <c r="GB39" i="3"/>
  <c r="FQ39" i="3"/>
  <c r="FP39" i="3"/>
  <c r="FL39" i="3"/>
  <c r="FJ39" i="3"/>
  <c r="FI39" i="3"/>
  <c r="FH39" i="3"/>
  <c r="FO39" i="3" s="1"/>
  <c r="FG39" i="3"/>
  <c r="FN39" i="3" s="1"/>
  <c r="FE39" i="3"/>
  <c r="EX39" i="3"/>
  <c r="EM39" i="3"/>
  <c r="EL39" i="3"/>
  <c r="EH39" i="3"/>
  <c r="EF39" i="3"/>
  <c r="EE39" i="3"/>
  <c r="ED39" i="3"/>
  <c r="EK39" i="3" s="1"/>
  <c r="EC39" i="3"/>
  <c r="EJ39" i="3" s="1"/>
  <c r="EA39" i="3"/>
  <c r="DT39" i="3"/>
  <c r="DI39" i="3"/>
  <c r="DH39" i="3"/>
  <c r="DD39" i="3"/>
  <c r="DB39" i="3"/>
  <c r="DA39" i="3"/>
  <c r="CZ39" i="3"/>
  <c r="DG39" i="3" s="1"/>
  <c r="CY39" i="3"/>
  <c r="DF39" i="3" s="1"/>
  <c r="CW39" i="3"/>
  <c r="CP39" i="3"/>
  <c r="CE39" i="3"/>
  <c r="CD39" i="3"/>
  <c r="BZ39" i="3"/>
  <c r="BX39" i="3"/>
  <c r="BW39" i="3"/>
  <c r="BV39" i="3"/>
  <c r="CC39" i="3" s="1"/>
  <c r="BU39" i="3"/>
  <c r="CB39" i="3" s="1"/>
  <c r="BS39" i="3"/>
  <c r="BL39" i="3"/>
  <c r="BA39" i="3"/>
  <c r="AZ39" i="3"/>
  <c r="AV39" i="3"/>
  <c r="AT39" i="3"/>
  <c r="AS39" i="3"/>
  <c r="AR39" i="3"/>
  <c r="AY39" i="3" s="1"/>
  <c r="AQ39" i="3"/>
  <c r="AX39" i="3" s="1"/>
  <c r="AO39" i="3"/>
  <c r="AH39" i="3"/>
  <c r="W39" i="3"/>
  <c r="V39" i="3"/>
  <c r="R39" i="3"/>
  <c r="P39" i="3"/>
  <c r="O39" i="3"/>
  <c r="N39" i="3"/>
  <c r="U39" i="3" s="1"/>
  <c r="M39" i="3"/>
  <c r="T39" i="3" s="1"/>
  <c r="K39" i="3"/>
  <c r="D39" i="3"/>
  <c r="KZ38" i="3"/>
  <c r="KW38" i="3"/>
  <c r="KF38" i="3"/>
  <c r="KM38" i="3" s="1"/>
  <c r="KD38" i="3"/>
  <c r="KK38" i="3" s="1"/>
  <c r="KC38" i="3"/>
  <c r="KJ38" i="3" s="1"/>
  <c r="KB38" i="3"/>
  <c r="KI38" i="3" s="1"/>
  <c r="KA38" i="3"/>
  <c r="KH38" i="3" s="1"/>
  <c r="JY38" i="3"/>
  <c r="JV38" i="3"/>
  <c r="JQ38" i="3"/>
  <c r="JE38" i="3"/>
  <c r="IY38" i="3"/>
  <c r="JF38" i="3" s="1"/>
  <c r="IX38" i="3"/>
  <c r="IW38" i="3"/>
  <c r="JD38" i="3" s="1"/>
  <c r="IV38" i="3"/>
  <c r="JC38" i="3" s="1"/>
  <c r="IN38" i="3"/>
  <c r="IL38" i="3"/>
  <c r="HX38" i="3"/>
  <c r="HT38" i="3"/>
  <c r="IA38" i="3" s="1"/>
  <c r="HS38" i="3"/>
  <c r="HZ38" i="3" s="1"/>
  <c r="HR38" i="3"/>
  <c r="HY38" i="3" s="1"/>
  <c r="HQ38" i="3"/>
  <c r="HI38" i="3"/>
  <c r="HG38" i="3"/>
  <c r="GV38" i="3"/>
  <c r="GU38" i="3"/>
  <c r="GO38" i="3"/>
  <c r="GN38" i="3"/>
  <c r="GM38" i="3"/>
  <c r="GT38" i="3" s="1"/>
  <c r="GL38" i="3"/>
  <c r="GS38" i="3" s="1"/>
  <c r="GD38" i="3"/>
  <c r="GB38" i="3"/>
  <c r="FP38" i="3"/>
  <c r="FO38" i="3"/>
  <c r="FL38" i="3"/>
  <c r="FJ38" i="3"/>
  <c r="FQ38" i="3" s="1"/>
  <c r="FI38" i="3"/>
  <c r="FH38" i="3"/>
  <c r="FG38" i="3"/>
  <c r="FN38" i="3" s="1"/>
  <c r="FE38" i="3"/>
  <c r="EX38" i="3"/>
  <c r="EL38" i="3"/>
  <c r="EK38" i="3"/>
  <c r="EH38" i="3"/>
  <c r="EF38" i="3"/>
  <c r="EM38" i="3" s="1"/>
  <c r="EE38" i="3"/>
  <c r="ED38" i="3"/>
  <c r="EC38" i="3"/>
  <c r="EJ38" i="3" s="1"/>
  <c r="EA38" i="3"/>
  <c r="DT38" i="3"/>
  <c r="DH38" i="3"/>
  <c r="DG38" i="3"/>
  <c r="DD38" i="3"/>
  <c r="DB38" i="3"/>
  <c r="DI38" i="3" s="1"/>
  <c r="DA38" i="3"/>
  <c r="CZ38" i="3"/>
  <c r="CY38" i="3"/>
  <c r="DF38" i="3" s="1"/>
  <c r="CW38" i="3"/>
  <c r="CP38" i="3"/>
  <c r="CD38" i="3"/>
  <c r="CC38" i="3"/>
  <c r="BZ38" i="3"/>
  <c r="BX38" i="3"/>
  <c r="CE38" i="3" s="1"/>
  <c r="BW38" i="3"/>
  <c r="BV38" i="3"/>
  <c r="BU38" i="3"/>
  <c r="CB38" i="3" s="1"/>
  <c r="BS38" i="3"/>
  <c r="BL38" i="3"/>
  <c r="AZ38" i="3"/>
  <c r="AY38" i="3"/>
  <c r="AV38" i="3"/>
  <c r="AT38" i="3"/>
  <c r="BA38" i="3" s="1"/>
  <c r="AS38" i="3"/>
  <c r="AR38" i="3"/>
  <c r="AQ38" i="3"/>
  <c r="AX38" i="3" s="1"/>
  <c r="AO38" i="3"/>
  <c r="AH38" i="3"/>
  <c r="V38" i="3"/>
  <c r="U38" i="3"/>
  <c r="R38" i="3"/>
  <c r="P38" i="3"/>
  <c r="W38" i="3" s="1"/>
  <c r="O38" i="3"/>
  <c r="N38" i="3"/>
  <c r="M38" i="3"/>
  <c r="T38" i="3" s="1"/>
  <c r="K38" i="3"/>
  <c r="D38" i="3"/>
  <c r="KZ37" i="3"/>
  <c r="KW37" i="3"/>
  <c r="KH37" i="3"/>
  <c r="KD37" i="3"/>
  <c r="KK37" i="3" s="1"/>
  <c r="KC37" i="3"/>
  <c r="KJ37" i="3" s="1"/>
  <c r="KB37" i="3"/>
  <c r="KI37" i="3" s="1"/>
  <c r="KA37" i="3"/>
  <c r="JY37" i="3"/>
  <c r="KF37" i="3" s="1"/>
  <c r="KM37" i="3" s="1"/>
  <c r="JV37" i="3"/>
  <c r="JQ37" i="3"/>
  <c r="IY37" i="3"/>
  <c r="JF37" i="3" s="1"/>
  <c r="IX37" i="3"/>
  <c r="JE37" i="3" s="1"/>
  <c r="IW37" i="3"/>
  <c r="JD37" i="3" s="1"/>
  <c r="IV37" i="3"/>
  <c r="JC37" i="3" s="1"/>
  <c r="IN37" i="3"/>
  <c r="IL37" i="3"/>
  <c r="IA37" i="3"/>
  <c r="HT37" i="3"/>
  <c r="HS37" i="3"/>
  <c r="HZ37" i="3" s="1"/>
  <c r="HR37" i="3"/>
  <c r="HY37" i="3" s="1"/>
  <c r="HQ37" i="3"/>
  <c r="HX37" i="3" s="1"/>
  <c r="HI37" i="3"/>
  <c r="HG37" i="3"/>
  <c r="GV37" i="3"/>
  <c r="GU37" i="3"/>
  <c r="GT37" i="3"/>
  <c r="GO37" i="3"/>
  <c r="GN37" i="3"/>
  <c r="GM37" i="3"/>
  <c r="GL37" i="3"/>
  <c r="GS37" i="3" s="1"/>
  <c r="GD37" i="3"/>
  <c r="GB37" i="3"/>
  <c r="FO37" i="3"/>
  <c r="FN37" i="3"/>
  <c r="FL37" i="3"/>
  <c r="FJ37" i="3"/>
  <c r="FQ37" i="3" s="1"/>
  <c r="FI37" i="3"/>
  <c r="FP37" i="3" s="1"/>
  <c r="FH37" i="3"/>
  <c r="FG37" i="3"/>
  <c r="FE37" i="3"/>
  <c r="EX37" i="3"/>
  <c r="EK37" i="3"/>
  <c r="EJ37" i="3"/>
  <c r="EH37" i="3"/>
  <c r="EF37" i="3"/>
  <c r="EM37" i="3" s="1"/>
  <c r="EE37" i="3"/>
  <c r="EL37" i="3" s="1"/>
  <c r="ED37" i="3"/>
  <c r="EC37" i="3"/>
  <c r="EA37" i="3"/>
  <c r="DT37" i="3"/>
  <c r="DG37" i="3"/>
  <c r="DF37" i="3"/>
  <c r="DD37" i="3"/>
  <c r="DB37" i="3"/>
  <c r="DI37" i="3" s="1"/>
  <c r="DA37" i="3"/>
  <c r="DH37" i="3" s="1"/>
  <c r="CZ37" i="3"/>
  <c r="CY37" i="3"/>
  <c r="CW37" i="3"/>
  <c r="CP37" i="3"/>
  <c r="CC37" i="3"/>
  <c r="CB37" i="3"/>
  <c r="BZ37" i="3"/>
  <c r="BX37" i="3"/>
  <c r="CE37" i="3" s="1"/>
  <c r="BW37" i="3"/>
  <c r="CD37" i="3" s="1"/>
  <c r="BV37" i="3"/>
  <c r="BU37" i="3"/>
  <c r="BS37" i="3"/>
  <c r="BL37" i="3"/>
  <c r="AY37" i="3"/>
  <c r="AX37" i="3"/>
  <c r="AV37" i="3"/>
  <c r="AT37" i="3"/>
  <c r="BA37" i="3" s="1"/>
  <c r="AS37" i="3"/>
  <c r="AZ37" i="3" s="1"/>
  <c r="AR37" i="3"/>
  <c r="AQ37" i="3"/>
  <c r="AO37" i="3"/>
  <c r="AH37" i="3"/>
  <c r="U37" i="3"/>
  <c r="T37" i="3"/>
  <c r="R37" i="3"/>
  <c r="P37" i="3"/>
  <c r="W37" i="3" s="1"/>
  <c r="O37" i="3"/>
  <c r="V37" i="3" s="1"/>
  <c r="N37" i="3"/>
  <c r="M37" i="3"/>
  <c r="K37" i="3"/>
  <c r="D37" i="3"/>
  <c r="KZ36" i="3"/>
  <c r="KW36" i="3"/>
  <c r="KM36" i="3"/>
  <c r="KK36" i="3"/>
  <c r="KH36" i="3"/>
  <c r="KD36" i="3"/>
  <c r="KC36" i="3"/>
  <c r="KJ36" i="3" s="1"/>
  <c r="KB36" i="3"/>
  <c r="KI36" i="3" s="1"/>
  <c r="KA36" i="3"/>
  <c r="JV36" i="3"/>
  <c r="JY36" i="3" s="1"/>
  <c r="KF36" i="3" s="1"/>
  <c r="JQ36" i="3"/>
  <c r="IY36" i="3"/>
  <c r="JF36" i="3" s="1"/>
  <c r="IX36" i="3"/>
  <c r="JE36" i="3" s="1"/>
  <c r="IW36" i="3"/>
  <c r="JD36" i="3" s="1"/>
  <c r="IV36" i="3"/>
  <c r="JC36" i="3" s="1"/>
  <c r="IN36" i="3"/>
  <c r="IL36" i="3"/>
  <c r="IA36" i="3"/>
  <c r="HZ36" i="3"/>
  <c r="HT36" i="3"/>
  <c r="HS36" i="3"/>
  <c r="HR36" i="3"/>
  <c r="HY36" i="3" s="1"/>
  <c r="HQ36" i="3"/>
  <c r="HX36" i="3" s="1"/>
  <c r="HI36" i="3"/>
  <c r="HG36" i="3"/>
  <c r="GT36" i="3"/>
  <c r="GS36" i="3"/>
  <c r="GO36" i="3"/>
  <c r="GV36" i="3" s="1"/>
  <c r="GN36" i="3"/>
  <c r="GU36" i="3" s="1"/>
  <c r="GM36" i="3"/>
  <c r="GL36" i="3"/>
  <c r="GD36" i="3"/>
  <c r="GB36" i="3"/>
  <c r="FN36" i="3"/>
  <c r="FL36" i="3"/>
  <c r="FJ36" i="3"/>
  <c r="FQ36" i="3" s="1"/>
  <c r="FI36" i="3"/>
  <c r="FP36" i="3" s="1"/>
  <c r="FH36" i="3"/>
  <c r="FO36" i="3" s="1"/>
  <c r="FG36" i="3"/>
  <c r="FE36" i="3"/>
  <c r="EX36" i="3"/>
  <c r="EJ36" i="3"/>
  <c r="EH36" i="3"/>
  <c r="EF36" i="3"/>
  <c r="EM36" i="3" s="1"/>
  <c r="EE36" i="3"/>
  <c r="EL36" i="3" s="1"/>
  <c r="ED36" i="3"/>
  <c r="EK36" i="3" s="1"/>
  <c r="EC36" i="3"/>
  <c r="EA36" i="3"/>
  <c r="DT36" i="3"/>
  <c r="DF36" i="3"/>
  <c r="DD36" i="3"/>
  <c r="DB36" i="3"/>
  <c r="DI36" i="3" s="1"/>
  <c r="DA36" i="3"/>
  <c r="DH36" i="3" s="1"/>
  <c r="CZ36" i="3"/>
  <c r="DG36" i="3" s="1"/>
  <c r="CY36" i="3"/>
  <c r="CW36" i="3"/>
  <c r="CP36" i="3"/>
  <c r="CE36" i="3"/>
  <c r="CB36" i="3"/>
  <c r="BZ36" i="3"/>
  <c r="BX36" i="3"/>
  <c r="BW36" i="3"/>
  <c r="CD36" i="3" s="1"/>
  <c r="BV36" i="3"/>
  <c r="CC36" i="3" s="1"/>
  <c r="BU36" i="3"/>
  <c r="BS36" i="3"/>
  <c r="BL36" i="3"/>
  <c r="AX36" i="3"/>
  <c r="AV36" i="3"/>
  <c r="AT36" i="3"/>
  <c r="BA36" i="3" s="1"/>
  <c r="AS36" i="3"/>
  <c r="AZ36" i="3" s="1"/>
  <c r="AR36" i="3"/>
  <c r="AY36" i="3" s="1"/>
  <c r="AQ36" i="3"/>
  <c r="AO36" i="3"/>
  <c r="AH36" i="3"/>
  <c r="T36" i="3"/>
  <c r="R36" i="3"/>
  <c r="P36" i="3"/>
  <c r="W36" i="3" s="1"/>
  <c r="O36" i="3"/>
  <c r="V36" i="3" s="1"/>
  <c r="N36" i="3"/>
  <c r="U36" i="3" s="1"/>
  <c r="M36" i="3"/>
  <c r="K36" i="3"/>
  <c r="D36" i="3"/>
  <c r="KZ35" i="3"/>
  <c r="KW35" i="3"/>
  <c r="KM35" i="3"/>
  <c r="KK35" i="3"/>
  <c r="KD35" i="3"/>
  <c r="KC35" i="3"/>
  <c r="KJ35" i="3" s="1"/>
  <c r="KB35" i="3"/>
  <c r="KI35" i="3" s="1"/>
  <c r="KA35" i="3"/>
  <c r="KH35" i="3" s="1"/>
  <c r="JV35" i="3"/>
  <c r="JY35" i="3" s="1"/>
  <c r="KF35" i="3" s="1"/>
  <c r="JQ35" i="3"/>
  <c r="JF35" i="3"/>
  <c r="IY35" i="3"/>
  <c r="IX35" i="3"/>
  <c r="JE35" i="3" s="1"/>
  <c r="IW35" i="3"/>
  <c r="JD35" i="3" s="1"/>
  <c r="IV35" i="3"/>
  <c r="JC35" i="3" s="1"/>
  <c r="IN35" i="3"/>
  <c r="IL35" i="3"/>
  <c r="HZ35" i="3"/>
  <c r="HY35" i="3"/>
  <c r="HT35" i="3"/>
  <c r="IA35" i="3" s="1"/>
  <c r="HS35" i="3"/>
  <c r="HR35" i="3"/>
  <c r="HQ35" i="3"/>
  <c r="HX35" i="3" s="1"/>
  <c r="HI35" i="3"/>
  <c r="HG35" i="3"/>
  <c r="GS35" i="3"/>
  <c r="GO35" i="3"/>
  <c r="GV35" i="3" s="1"/>
  <c r="GN35" i="3"/>
  <c r="GU35" i="3" s="1"/>
  <c r="GM35" i="3"/>
  <c r="GT35" i="3" s="1"/>
  <c r="GL35" i="3"/>
  <c r="GD35" i="3"/>
  <c r="GB35" i="3"/>
  <c r="FL35" i="3"/>
  <c r="FJ35" i="3"/>
  <c r="FQ35" i="3" s="1"/>
  <c r="FI35" i="3"/>
  <c r="FP35" i="3" s="1"/>
  <c r="FH35" i="3"/>
  <c r="FO35" i="3" s="1"/>
  <c r="FG35" i="3"/>
  <c r="FN35" i="3" s="1"/>
  <c r="FE35" i="3"/>
  <c r="EX35" i="3"/>
  <c r="EH35" i="3"/>
  <c r="EF35" i="3"/>
  <c r="EM35" i="3" s="1"/>
  <c r="EE35" i="3"/>
  <c r="EL35" i="3" s="1"/>
  <c r="ED35" i="3"/>
  <c r="EK35" i="3" s="1"/>
  <c r="EC35" i="3"/>
  <c r="EJ35" i="3" s="1"/>
  <c r="EA35" i="3"/>
  <c r="DT35" i="3"/>
  <c r="DI35" i="3"/>
  <c r="DD35" i="3"/>
  <c r="DB35" i="3"/>
  <c r="DA35" i="3"/>
  <c r="DH35" i="3" s="1"/>
  <c r="CZ35" i="3"/>
  <c r="DG35" i="3" s="1"/>
  <c r="CY35" i="3"/>
  <c r="DF35" i="3" s="1"/>
  <c r="CW35" i="3"/>
  <c r="CP35" i="3"/>
  <c r="CE35" i="3"/>
  <c r="BZ35" i="3"/>
  <c r="BX35" i="3"/>
  <c r="BW35" i="3"/>
  <c r="CD35" i="3" s="1"/>
  <c r="BV35" i="3"/>
  <c r="CC35" i="3" s="1"/>
  <c r="BU35" i="3"/>
  <c r="CB35" i="3" s="1"/>
  <c r="BS35" i="3"/>
  <c r="BL35" i="3"/>
  <c r="AV35" i="3"/>
  <c r="AT35" i="3"/>
  <c r="BA35" i="3" s="1"/>
  <c r="AS35" i="3"/>
  <c r="AZ35" i="3" s="1"/>
  <c r="AR35" i="3"/>
  <c r="AY35" i="3" s="1"/>
  <c r="AQ35" i="3"/>
  <c r="AX35" i="3" s="1"/>
  <c r="AO35" i="3"/>
  <c r="AH35" i="3"/>
  <c r="W35" i="3"/>
  <c r="R35" i="3"/>
  <c r="P35" i="3"/>
  <c r="O35" i="3"/>
  <c r="V35" i="3" s="1"/>
  <c r="N35" i="3"/>
  <c r="U35" i="3" s="1"/>
  <c r="M35" i="3"/>
  <c r="T35" i="3" s="1"/>
  <c r="K35" i="3"/>
  <c r="D35" i="3"/>
  <c r="KZ34" i="3"/>
  <c r="KW34" i="3"/>
  <c r="KK34" i="3"/>
  <c r="KJ34" i="3"/>
  <c r="KD34" i="3"/>
  <c r="KC34" i="3"/>
  <c r="KB34" i="3"/>
  <c r="KI34" i="3" s="1"/>
  <c r="KA34" i="3"/>
  <c r="KH34" i="3" s="1"/>
  <c r="JY34" i="3"/>
  <c r="KF34" i="3" s="1"/>
  <c r="KM34" i="3" s="1"/>
  <c r="JV34" i="3"/>
  <c r="JQ34" i="3"/>
  <c r="JF34" i="3"/>
  <c r="JE34" i="3"/>
  <c r="IY34" i="3"/>
  <c r="IX34" i="3"/>
  <c r="IW34" i="3"/>
  <c r="JD34" i="3" s="1"/>
  <c r="IV34" i="3"/>
  <c r="JC34" i="3" s="1"/>
  <c r="IN34" i="3"/>
  <c r="IL34" i="3"/>
  <c r="HZ34" i="3"/>
  <c r="HY34" i="3"/>
  <c r="HX34" i="3"/>
  <c r="HT34" i="3"/>
  <c r="IA34" i="3" s="1"/>
  <c r="HS34" i="3"/>
  <c r="HR34" i="3"/>
  <c r="HQ34" i="3"/>
  <c r="HI34" i="3"/>
  <c r="HG34" i="3"/>
  <c r="GV34" i="3"/>
  <c r="GS34" i="3"/>
  <c r="GO34" i="3"/>
  <c r="GN34" i="3"/>
  <c r="GU34" i="3" s="1"/>
  <c r="GM34" i="3"/>
  <c r="GT34" i="3" s="1"/>
  <c r="GL34" i="3"/>
  <c r="GD34" i="3"/>
  <c r="GB34" i="3"/>
  <c r="FL34" i="3"/>
  <c r="FJ34" i="3"/>
  <c r="FQ34" i="3" s="1"/>
  <c r="FI34" i="3"/>
  <c r="FP34" i="3" s="1"/>
  <c r="FH34" i="3"/>
  <c r="FO34" i="3" s="1"/>
  <c r="FG34" i="3"/>
  <c r="FN34" i="3" s="1"/>
  <c r="FE34" i="3"/>
  <c r="EX34" i="3"/>
  <c r="EL34" i="3"/>
  <c r="EH34" i="3"/>
  <c r="EF34" i="3"/>
  <c r="EM34" i="3" s="1"/>
  <c r="EE34" i="3"/>
  <c r="ED34" i="3"/>
  <c r="EK34" i="3" s="1"/>
  <c r="EC34" i="3"/>
  <c r="EJ34" i="3" s="1"/>
  <c r="EA34" i="3"/>
  <c r="DT34" i="3"/>
  <c r="DD34" i="3"/>
  <c r="DB34" i="3"/>
  <c r="DI34" i="3" s="1"/>
  <c r="DA34" i="3"/>
  <c r="DH34" i="3" s="1"/>
  <c r="CZ34" i="3"/>
  <c r="DG34" i="3" s="1"/>
  <c r="CY34" i="3"/>
  <c r="DF34" i="3" s="1"/>
  <c r="CW34" i="3"/>
  <c r="CP34" i="3"/>
  <c r="CD34" i="3"/>
  <c r="BZ34" i="3"/>
  <c r="BX34" i="3"/>
  <c r="CE34" i="3" s="1"/>
  <c r="BW34" i="3"/>
  <c r="BV34" i="3"/>
  <c r="CC34" i="3" s="1"/>
  <c r="BU34" i="3"/>
  <c r="CB34" i="3" s="1"/>
  <c r="BS34" i="3"/>
  <c r="BL34" i="3"/>
  <c r="AZ34" i="3"/>
  <c r="AV34" i="3"/>
  <c r="AT34" i="3"/>
  <c r="BA34" i="3" s="1"/>
  <c r="AS34" i="3"/>
  <c r="AR34" i="3"/>
  <c r="AY34" i="3" s="1"/>
  <c r="AQ34" i="3"/>
  <c r="AX34" i="3" s="1"/>
  <c r="AO34" i="3"/>
  <c r="AH34" i="3"/>
  <c r="R34" i="3"/>
  <c r="P34" i="3"/>
  <c r="W34" i="3" s="1"/>
  <c r="O34" i="3"/>
  <c r="V34" i="3" s="1"/>
  <c r="N34" i="3"/>
  <c r="U34" i="3" s="1"/>
  <c r="M34" i="3"/>
  <c r="T34" i="3" s="1"/>
  <c r="K34" i="3"/>
  <c r="D34" i="3"/>
  <c r="KZ33" i="3"/>
  <c r="KW33" i="3"/>
  <c r="KJ33" i="3"/>
  <c r="KI33" i="3"/>
  <c r="KH33" i="3"/>
  <c r="KD33" i="3"/>
  <c r="KK33" i="3" s="1"/>
  <c r="KC33" i="3"/>
  <c r="KB33" i="3"/>
  <c r="KA33" i="3"/>
  <c r="JY33" i="3"/>
  <c r="KF33" i="3" s="1"/>
  <c r="KM33" i="3" s="1"/>
  <c r="JV33" i="3"/>
  <c r="JQ33" i="3"/>
  <c r="JE33" i="3"/>
  <c r="JD33" i="3"/>
  <c r="IY33" i="3"/>
  <c r="JF33" i="3" s="1"/>
  <c r="IX33" i="3"/>
  <c r="IW33" i="3"/>
  <c r="IV33" i="3"/>
  <c r="JC33" i="3" s="1"/>
  <c r="IN33" i="3"/>
  <c r="IL33" i="3"/>
  <c r="HX33" i="3"/>
  <c r="HT33" i="3"/>
  <c r="IA33" i="3" s="1"/>
  <c r="HS33" i="3"/>
  <c r="HZ33" i="3" s="1"/>
  <c r="HR33" i="3"/>
  <c r="HY33" i="3" s="1"/>
  <c r="HQ33" i="3"/>
  <c r="HI33" i="3"/>
  <c r="HG33" i="3"/>
  <c r="GV33" i="3"/>
  <c r="GO33" i="3"/>
  <c r="GN33" i="3"/>
  <c r="GU33" i="3" s="1"/>
  <c r="GM33" i="3"/>
  <c r="GT33" i="3" s="1"/>
  <c r="GL33" i="3"/>
  <c r="GS33" i="3" s="1"/>
  <c r="GD33" i="3"/>
  <c r="GB33" i="3"/>
  <c r="FQ33" i="3"/>
  <c r="FO33" i="3"/>
  <c r="FL33" i="3"/>
  <c r="FJ33" i="3"/>
  <c r="FI33" i="3"/>
  <c r="FP33" i="3" s="1"/>
  <c r="FH33" i="3"/>
  <c r="FG33" i="3"/>
  <c r="FN33" i="3" s="1"/>
  <c r="FE33" i="3"/>
  <c r="EX33" i="3"/>
  <c r="EM33" i="3"/>
  <c r="EK33" i="3"/>
  <c r="EJ33" i="3"/>
  <c r="EH33" i="3"/>
  <c r="EF33" i="3"/>
  <c r="EE33" i="3"/>
  <c r="EL33" i="3" s="1"/>
  <c r="ED33" i="3"/>
  <c r="EC33" i="3"/>
  <c r="EA33" i="3"/>
  <c r="DT33" i="3"/>
  <c r="DI33" i="3"/>
  <c r="DF33" i="3"/>
  <c r="DD33" i="3"/>
  <c r="DB33" i="3"/>
  <c r="DA33" i="3"/>
  <c r="DH33" i="3" s="1"/>
  <c r="CZ33" i="3"/>
  <c r="DG33" i="3" s="1"/>
  <c r="CY33" i="3"/>
  <c r="CW33" i="3"/>
  <c r="CP33" i="3"/>
  <c r="BZ33" i="3"/>
  <c r="BX33" i="3"/>
  <c r="CE33" i="3" s="1"/>
  <c r="BW33" i="3"/>
  <c r="CD33" i="3" s="1"/>
  <c r="BV33" i="3"/>
  <c r="CC33" i="3" s="1"/>
  <c r="BU33" i="3"/>
  <c r="CB33" i="3" s="1"/>
  <c r="BS33" i="3"/>
  <c r="BL33" i="3"/>
  <c r="AY33" i="3"/>
  <c r="AV33" i="3"/>
  <c r="AT33" i="3"/>
  <c r="BA33" i="3" s="1"/>
  <c r="AS33" i="3"/>
  <c r="AZ33" i="3" s="1"/>
  <c r="AR33" i="3"/>
  <c r="AQ33" i="3"/>
  <c r="AX33" i="3" s="1"/>
  <c r="AO33" i="3"/>
  <c r="AH33" i="3"/>
  <c r="R33" i="3"/>
  <c r="P33" i="3"/>
  <c r="W33" i="3" s="1"/>
  <c r="O33" i="3"/>
  <c r="V33" i="3" s="1"/>
  <c r="N33" i="3"/>
  <c r="U33" i="3" s="1"/>
  <c r="M33" i="3"/>
  <c r="T33" i="3" s="1"/>
  <c r="K33" i="3"/>
  <c r="D33" i="3"/>
  <c r="KZ32" i="3"/>
  <c r="KW32" i="3"/>
  <c r="KI32" i="3"/>
  <c r="KH32" i="3"/>
  <c r="KD32" i="3"/>
  <c r="KK32" i="3" s="1"/>
  <c r="KC32" i="3"/>
  <c r="KJ32" i="3" s="1"/>
  <c r="KB32" i="3"/>
  <c r="KA32" i="3"/>
  <c r="JV32" i="3"/>
  <c r="JY32" i="3" s="1"/>
  <c r="KF32" i="3" s="1"/>
  <c r="KM32" i="3" s="1"/>
  <c r="JQ32" i="3"/>
  <c r="JE32" i="3"/>
  <c r="JD32" i="3"/>
  <c r="JC32" i="3"/>
  <c r="IY32" i="3"/>
  <c r="JF32" i="3" s="1"/>
  <c r="IX32" i="3"/>
  <c r="IW32" i="3"/>
  <c r="IV32" i="3"/>
  <c r="IN32" i="3"/>
  <c r="IL32" i="3"/>
  <c r="IA32" i="3"/>
  <c r="HX32" i="3"/>
  <c r="HT32" i="3"/>
  <c r="HS32" i="3"/>
  <c r="HZ32" i="3" s="1"/>
  <c r="HR32" i="3"/>
  <c r="HY32" i="3" s="1"/>
  <c r="HQ32" i="3"/>
  <c r="HI32" i="3"/>
  <c r="HG32" i="3"/>
  <c r="GO32" i="3"/>
  <c r="GV32" i="3" s="1"/>
  <c r="GN32" i="3"/>
  <c r="GU32" i="3" s="1"/>
  <c r="GM32" i="3"/>
  <c r="GT32" i="3" s="1"/>
  <c r="GL32" i="3"/>
  <c r="GS32" i="3" s="1"/>
  <c r="GD32" i="3"/>
  <c r="GB32" i="3"/>
  <c r="FQ32" i="3"/>
  <c r="FN32" i="3"/>
  <c r="FL32" i="3"/>
  <c r="FJ32" i="3"/>
  <c r="FI32" i="3"/>
  <c r="FP32" i="3" s="1"/>
  <c r="FH32" i="3"/>
  <c r="FO32" i="3" s="1"/>
  <c r="FG32" i="3"/>
  <c r="FE32" i="3"/>
  <c r="EX32" i="3"/>
  <c r="EM32" i="3"/>
  <c r="EJ32" i="3"/>
  <c r="EH32" i="3"/>
  <c r="EF32" i="3"/>
  <c r="EE32" i="3"/>
  <c r="EL32" i="3" s="1"/>
  <c r="ED32" i="3"/>
  <c r="EK32" i="3" s="1"/>
  <c r="EC32" i="3"/>
  <c r="EA32" i="3"/>
  <c r="DT32" i="3"/>
  <c r="DI32" i="3"/>
  <c r="DD32" i="3"/>
  <c r="DB32" i="3"/>
  <c r="DA32" i="3"/>
  <c r="DH32" i="3" s="1"/>
  <c r="CZ32" i="3"/>
  <c r="DG32" i="3" s="1"/>
  <c r="CY32" i="3"/>
  <c r="DF32" i="3" s="1"/>
  <c r="CW32" i="3"/>
  <c r="CP32" i="3"/>
  <c r="CE32" i="3"/>
  <c r="CD32" i="3"/>
  <c r="CB32" i="3"/>
  <c r="BZ32" i="3"/>
  <c r="BX32" i="3"/>
  <c r="BW32" i="3"/>
  <c r="BV32" i="3"/>
  <c r="CC32" i="3" s="1"/>
  <c r="BU32" i="3"/>
  <c r="BS32" i="3"/>
  <c r="BL32" i="3"/>
  <c r="BA32" i="3"/>
  <c r="AZ32" i="3"/>
  <c r="AV32" i="3"/>
  <c r="AT32" i="3"/>
  <c r="AS32" i="3"/>
  <c r="AR32" i="3"/>
  <c r="AY32" i="3" s="1"/>
  <c r="AQ32" i="3"/>
  <c r="AX32" i="3" s="1"/>
  <c r="AO32" i="3"/>
  <c r="AH32" i="3"/>
  <c r="W32" i="3"/>
  <c r="R32" i="3"/>
  <c r="P32" i="3"/>
  <c r="O32" i="3"/>
  <c r="V32" i="3" s="1"/>
  <c r="N32" i="3"/>
  <c r="U32" i="3" s="1"/>
  <c r="M32" i="3"/>
  <c r="T32" i="3" s="1"/>
  <c r="K32" i="3"/>
  <c r="D32" i="3"/>
  <c r="KZ31" i="3"/>
  <c r="KW31" i="3"/>
  <c r="KH31" i="3"/>
  <c r="KF31" i="3"/>
  <c r="KM31" i="3" s="1"/>
  <c r="KD31" i="3"/>
  <c r="KK31" i="3" s="1"/>
  <c r="KC31" i="3"/>
  <c r="KJ31" i="3" s="1"/>
  <c r="KB31" i="3"/>
  <c r="KI31" i="3" s="1"/>
  <c r="KA31" i="3"/>
  <c r="JV31" i="3"/>
  <c r="JY31" i="3" s="1"/>
  <c r="JQ31" i="3"/>
  <c r="JC31" i="3"/>
  <c r="IY31" i="3"/>
  <c r="JF31" i="3" s="1"/>
  <c r="IX31" i="3"/>
  <c r="JE31" i="3" s="1"/>
  <c r="IW31" i="3"/>
  <c r="JD31" i="3" s="1"/>
  <c r="IV31" i="3"/>
  <c r="IN31" i="3"/>
  <c r="IL31" i="3"/>
  <c r="HZ31" i="3"/>
  <c r="HT31" i="3"/>
  <c r="IA31" i="3" s="1"/>
  <c r="HS31" i="3"/>
  <c r="HR31" i="3"/>
  <c r="HY31" i="3" s="1"/>
  <c r="HQ31" i="3"/>
  <c r="HX31" i="3" s="1"/>
  <c r="HI31" i="3"/>
  <c r="HG31" i="3"/>
  <c r="GO31" i="3"/>
  <c r="GV31" i="3" s="1"/>
  <c r="GN31" i="3"/>
  <c r="GU31" i="3" s="1"/>
  <c r="GM31" i="3"/>
  <c r="GT31" i="3" s="1"/>
  <c r="GL31" i="3"/>
  <c r="GS31" i="3" s="1"/>
  <c r="GD31" i="3"/>
  <c r="GB31" i="3"/>
  <c r="FL31" i="3"/>
  <c r="FJ31" i="3"/>
  <c r="FQ31" i="3" s="1"/>
  <c r="FI31" i="3"/>
  <c r="FP31" i="3" s="1"/>
  <c r="FH31" i="3"/>
  <c r="FO31" i="3" s="1"/>
  <c r="FG31" i="3"/>
  <c r="FN31" i="3" s="1"/>
  <c r="FE31" i="3"/>
  <c r="EX31" i="3"/>
  <c r="EM31" i="3"/>
  <c r="EH31" i="3"/>
  <c r="EF31" i="3"/>
  <c r="EE31" i="3"/>
  <c r="EL31" i="3" s="1"/>
  <c r="ED31" i="3"/>
  <c r="EK31" i="3" s="1"/>
  <c r="EC31" i="3"/>
  <c r="EJ31" i="3" s="1"/>
  <c r="EA31" i="3"/>
  <c r="DT31" i="3"/>
  <c r="DI31" i="3"/>
  <c r="DD31" i="3"/>
  <c r="DB31" i="3"/>
  <c r="DA31" i="3"/>
  <c r="DH31" i="3" s="1"/>
  <c r="CZ31" i="3"/>
  <c r="DG31" i="3" s="1"/>
  <c r="CY31" i="3"/>
  <c r="DF31" i="3" s="1"/>
  <c r="CW31" i="3"/>
  <c r="CP31" i="3"/>
  <c r="CD31" i="3"/>
  <c r="CC31" i="3"/>
  <c r="BZ31" i="3"/>
  <c r="BX31" i="3"/>
  <c r="CE31" i="3" s="1"/>
  <c r="BW31" i="3"/>
  <c r="BV31" i="3"/>
  <c r="BU31" i="3"/>
  <c r="CB31" i="3" s="1"/>
  <c r="BS31" i="3"/>
  <c r="BL31" i="3"/>
  <c r="AV31" i="3"/>
  <c r="AT31" i="3"/>
  <c r="BA31" i="3" s="1"/>
  <c r="AS31" i="3"/>
  <c r="AZ31" i="3" s="1"/>
  <c r="AR31" i="3"/>
  <c r="AY31" i="3" s="1"/>
  <c r="AQ31" i="3"/>
  <c r="AX31" i="3" s="1"/>
  <c r="AO31" i="3"/>
  <c r="AH31" i="3"/>
  <c r="R31" i="3"/>
  <c r="P31" i="3"/>
  <c r="W31" i="3" s="1"/>
  <c r="O31" i="3"/>
  <c r="V31" i="3" s="1"/>
  <c r="N31" i="3"/>
  <c r="U31" i="3" s="1"/>
  <c r="M31" i="3"/>
  <c r="T31" i="3" s="1"/>
  <c r="K31" i="3"/>
  <c r="D31" i="3"/>
  <c r="KZ30" i="3"/>
  <c r="KW30" i="3"/>
  <c r="KK30" i="3"/>
  <c r="KJ30" i="3"/>
  <c r="KF30" i="3"/>
  <c r="KM30" i="3" s="1"/>
  <c r="KD30" i="3"/>
  <c r="KC30" i="3"/>
  <c r="KB30" i="3"/>
  <c r="KI30" i="3" s="1"/>
  <c r="KA30" i="3"/>
  <c r="KH30" i="3" s="1"/>
  <c r="JY30" i="3"/>
  <c r="JV30" i="3"/>
  <c r="JQ30" i="3"/>
  <c r="JF30" i="3"/>
  <c r="IY30" i="3"/>
  <c r="IX30" i="3"/>
  <c r="JE30" i="3" s="1"/>
  <c r="IW30" i="3"/>
  <c r="JD30" i="3" s="1"/>
  <c r="IV30" i="3"/>
  <c r="JC30" i="3" s="1"/>
  <c r="IN30" i="3"/>
  <c r="IL30" i="3"/>
  <c r="IA30" i="3"/>
  <c r="HZ30" i="3"/>
  <c r="HT30" i="3"/>
  <c r="HS30" i="3"/>
  <c r="HR30" i="3"/>
  <c r="HY30" i="3" s="1"/>
  <c r="HQ30" i="3"/>
  <c r="HX30" i="3" s="1"/>
  <c r="HI30" i="3"/>
  <c r="HG30" i="3"/>
  <c r="GO30" i="3"/>
  <c r="GV30" i="3" s="1"/>
  <c r="GN30" i="3"/>
  <c r="GU30" i="3" s="1"/>
  <c r="GM30" i="3"/>
  <c r="GT30" i="3" s="1"/>
  <c r="GL30" i="3"/>
  <c r="GS30" i="3" s="1"/>
  <c r="GD30" i="3"/>
  <c r="GB30" i="3"/>
  <c r="FL30" i="3"/>
  <c r="FJ30" i="3"/>
  <c r="FQ30" i="3" s="1"/>
  <c r="FI30" i="3"/>
  <c r="FP30" i="3" s="1"/>
  <c r="FH30" i="3"/>
  <c r="FO30" i="3" s="1"/>
  <c r="FG30" i="3"/>
  <c r="FN30" i="3" s="1"/>
  <c r="FE30" i="3"/>
  <c r="EX30" i="3"/>
  <c r="EH30" i="3"/>
  <c r="EF30" i="3"/>
  <c r="EM30" i="3" s="1"/>
  <c r="EE30" i="3"/>
  <c r="EL30" i="3" s="1"/>
  <c r="ED30" i="3"/>
  <c r="EK30" i="3" s="1"/>
  <c r="EC30" i="3"/>
  <c r="EJ30" i="3" s="1"/>
  <c r="EA30" i="3"/>
  <c r="DT30" i="3"/>
  <c r="DD30" i="3"/>
  <c r="DB30" i="3"/>
  <c r="DI30" i="3" s="1"/>
  <c r="DA30" i="3"/>
  <c r="DH30" i="3" s="1"/>
  <c r="CZ30" i="3"/>
  <c r="DG30" i="3" s="1"/>
  <c r="CY30" i="3"/>
  <c r="DF30" i="3" s="1"/>
  <c r="CW30" i="3"/>
  <c r="CP30" i="3"/>
  <c r="BZ30" i="3"/>
  <c r="BX30" i="3"/>
  <c r="CE30" i="3" s="1"/>
  <c r="BW30" i="3"/>
  <c r="CD30" i="3" s="1"/>
  <c r="BV30" i="3"/>
  <c r="CC30" i="3" s="1"/>
  <c r="BU30" i="3"/>
  <c r="CB30" i="3" s="1"/>
  <c r="BS30" i="3"/>
  <c r="BL30" i="3"/>
  <c r="AV30" i="3"/>
  <c r="AT30" i="3"/>
  <c r="BA30" i="3" s="1"/>
  <c r="AS30" i="3"/>
  <c r="AZ30" i="3" s="1"/>
  <c r="AR30" i="3"/>
  <c r="AY30" i="3" s="1"/>
  <c r="AQ30" i="3"/>
  <c r="AX30" i="3" s="1"/>
  <c r="AO30" i="3"/>
  <c r="AH30" i="3"/>
  <c r="R30" i="3"/>
  <c r="P30" i="3"/>
  <c r="W30" i="3" s="1"/>
  <c r="O30" i="3"/>
  <c r="V30" i="3" s="1"/>
  <c r="N30" i="3"/>
  <c r="U30" i="3" s="1"/>
  <c r="M30" i="3"/>
  <c r="T30" i="3" s="1"/>
  <c r="K30" i="3"/>
  <c r="D30" i="3"/>
  <c r="KZ29" i="3"/>
  <c r="KW29" i="3"/>
  <c r="KJ29" i="3"/>
  <c r="KD29" i="3"/>
  <c r="KK29" i="3" s="1"/>
  <c r="KC29" i="3"/>
  <c r="KB29" i="3"/>
  <c r="KI29" i="3" s="1"/>
  <c r="KA29" i="3"/>
  <c r="KH29" i="3" s="1"/>
  <c r="JY29" i="3"/>
  <c r="KF29" i="3" s="1"/>
  <c r="KM29" i="3" s="1"/>
  <c r="JV29" i="3"/>
  <c r="JQ29" i="3"/>
  <c r="JE29" i="3"/>
  <c r="IY29" i="3"/>
  <c r="JF29" i="3" s="1"/>
  <c r="IX29" i="3"/>
  <c r="IW29" i="3"/>
  <c r="JD29" i="3" s="1"/>
  <c r="IV29" i="3"/>
  <c r="JC29" i="3" s="1"/>
  <c r="IN29" i="3"/>
  <c r="IL29" i="3"/>
  <c r="IA29" i="3"/>
  <c r="HT29" i="3"/>
  <c r="HS29" i="3"/>
  <c r="HZ29" i="3" s="1"/>
  <c r="HR29" i="3"/>
  <c r="HY29" i="3" s="1"/>
  <c r="HQ29" i="3"/>
  <c r="HX29" i="3" s="1"/>
  <c r="HI29" i="3"/>
  <c r="HG29" i="3"/>
  <c r="GO29" i="3"/>
  <c r="GV29" i="3" s="1"/>
  <c r="GN29" i="3"/>
  <c r="GU29" i="3" s="1"/>
  <c r="GM29" i="3"/>
  <c r="GT29" i="3" s="1"/>
  <c r="GL29" i="3"/>
  <c r="GS29" i="3" s="1"/>
  <c r="GD29" i="3"/>
  <c r="GB29" i="3"/>
  <c r="FL29" i="3"/>
  <c r="FJ29" i="3"/>
  <c r="FQ29" i="3" s="1"/>
  <c r="FI29" i="3"/>
  <c r="FP29" i="3" s="1"/>
  <c r="FH29" i="3"/>
  <c r="FO29" i="3" s="1"/>
  <c r="FG29" i="3"/>
  <c r="FN29" i="3" s="1"/>
  <c r="FE29" i="3"/>
  <c r="EX29" i="3"/>
  <c r="EH29" i="3"/>
  <c r="EF29" i="3"/>
  <c r="EM29" i="3" s="1"/>
  <c r="EE29" i="3"/>
  <c r="EL29" i="3" s="1"/>
  <c r="ED29" i="3"/>
  <c r="EK29" i="3" s="1"/>
  <c r="EC29" i="3"/>
  <c r="EJ29" i="3" s="1"/>
  <c r="EA29" i="3"/>
  <c r="DT29" i="3"/>
  <c r="DD29" i="3"/>
  <c r="DB29" i="3"/>
  <c r="DI29" i="3" s="1"/>
  <c r="DA29" i="3"/>
  <c r="DH29" i="3" s="1"/>
  <c r="CZ29" i="3"/>
  <c r="DG29" i="3" s="1"/>
  <c r="CY29" i="3"/>
  <c r="DF29" i="3" s="1"/>
  <c r="CW29" i="3"/>
  <c r="CP29" i="3"/>
  <c r="BZ29" i="3"/>
  <c r="BX29" i="3"/>
  <c r="CE29" i="3" s="1"/>
  <c r="BW29" i="3"/>
  <c r="CD29" i="3" s="1"/>
  <c r="BV29" i="3"/>
  <c r="CC29" i="3" s="1"/>
  <c r="BU29" i="3"/>
  <c r="CB29" i="3" s="1"/>
  <c r="BS29" i="3"/>
  <c r="BL29" i="3"/>
  <c r="AV29" i="3"/>
  <c r="AT29" i="3"/>
  <c r="BA29" i="3" s="1"/>
  <c r="AS29" i="3"/>
  <c r="AZ29" i="3" s="1"/>
  <c r="AR29" i="3"/>
  <c r="AY29" i="3" s="1"/>
  <c r="AQ29" i="3"/>
  <c r="AX29" i="3" s="1"/>
  <c r="AO29" i="3"/>
  <c r="AH29" i="3"/>
  <c r="R29" i="3"/>
  <c r="P29" i="3"/>
  <c r="W29" i="3" s="1"/>
  <c r="O29" i="3"/>
  <c r="V29" i="3" s="1"/>
  <c r="N29" i="3"/>
  <c r="U29" i="3" s="1"/>
  <c r="M29" i="3"/>
  <c r="T29" i="3" s="1"/>
  <c r="K29" i="3"/>
  <c r="D29" i="3"/>
  <c r="KZ28" i="3"/>
  <c r="KW28" i="3"/>
  <c r="KK28" i="3"/>
  <c r="KI28" i="3"/>
  <c r="KD28" i="3"/>
  <c r="KC28" i="3"/>
  <c r="KJ28" i="3" s="1"/>
  <c r="KB28" i="3"/>
  <c r="KA28" i="3"/>
  <c r="KH28" i="3" s="1"/>
  <c r="JV28" i="3"/>
  <c r="JY28" i="3" s="1"/>
  <c r="KF28" i="3" s="1"/>
  <c r="KM28" i="3" s="1"/>
  <c r="JQ28" i="3"/>
  <c r="IY28" i="3"/>
  <c r="JF28" i="3" s="1"/>
  <c r="IX28" i="3"/>
  <c r="JE28" i="3" s="1"/>
  <c r="IW28" i="3"/>
  <c r="JD28" i="3" s="1"/>
  <c r="IV28" i="3"/>
  <c r="JC28" i="3" s="1"/>
  <c r="IN28" i="3"/>
  <c r="IL28" i="3"/>
  <c r="HT28" i="3"/>
  <c r="IA28" i="3" s="1"/>
  <c r="HS28" i="3"/>
  <c r="HZ28" i="3" s="1"/>
  <c r="HR28" i="3"/>
  <c r="HY28" i="3" s="1"/>
  <c r="HQ28" i="3"/>
  <c r="HX28" i="3" s="1"/>
  <c r="HI28" i="3"/>
  <c r="HG28" i="3"/>
  <c r="GO28" i="3"/>
  <c r="GV28" i="3" s="1"/>
  <c r="GN28" i="3"/>
  <c r="GU28" i="3" s="1"/>
  <c r="GM28" i="3"/>
  <c r="GT28" i="3" s="1"/>
  <c r="GL28" i="3"/>
  <c r="GS28" i="3" s="1"/>
  <c r="GD28" i="3"/>
  <c r="GB28" i="3"/>
  <c r="FQ28" i="3"/>
  <c r="FL28" i="3"/>
  <c r="FJ28" i="3"/>
  <c r="FI28" i="3"/>
  <c r="FP28" i="3" s="1"/>
  <c r="FH28" i="3"/>
  <c r="FO28" i="3" s="1"/>
  <c r="FG28" i="3"/>
  <c r="FN28" i="3" s="1"/>
  <c r="FE28" i="3"/>
  <c r="EX28" i="3"/>
  <c r="EM28" i="3"/>
  <c r="EH28" i="3"/>
  <c r="EF28" i="3"/>
  <c r="EE28" i="3"/>
  <c r="EL28" i="3" s="1"/>
  <c r="ED28" i="3"/>
  <c r="EK28" i="3" s="1"/>
  <c r="EC28" i="3"/>
  <c r="EJ28" i="3" s="1"/>
  <c r="EA28" i="3"/>
  <c r="DT28" i="3"/>
  <c r="DI28" i="3"/>
  <c r="DD28" i="3"/>
  <c r="DB28" i="3"/>
  <c r="DA28" i="3"/>
  <c r="DH28" i="3" s="1"/>
  <c r="CZ28" i="3"/>
  <c r="DG28" i="3" s="1"/>
  <c r="CY28" i="3"/>
  <c r="DF28" i="3" s="1"/>
  <c r="CW28" i="3"/>
  <c r="CP28" i="3"/>
  <c r="CE28" i="3"/>
  <c r="BZ28" i="3"/>
  <c r="BX28" i="3"/>
  <c r="BW28" i="3"/>
  <c r="CD28" i="3" s="1"/>
  <c r="BV28" i="3"/>
  <c r="CC28" i="3" s="1"/>
  <c r="BU28" i="3"/>
  <c r="CB28" i="3" s="1"/>
  <c r="BS28" i="3"/>
  <c r="BL28" i="3"/>
  <c r="BA28" i="3"/>
  <c r="AV28" i="3"/>
  <c r="AT28" i="3"/>
  <c r="AS28" i="3"/>
  <c r="AZ28" i="3" s="1"/>
  <c r="AR28" i="3"/>
  <c r="AY28" i="3" s="1"/>
  <c r="AQ28" i="3"/>
  <c r="AX28" i="3" s="1"/>
  <c r="AO28" i="3"/>
  <c r="AH28" i="3"/>
  <c r="W28" i="3"/>
  <c r="R28" i="3"/>
  <c r="P28" i="3"/>
  <c r="O28" i="3"/>
  <c r="V28" i="3" s="1"/>
  <c r="N28" i="3"/>
  <c r="U28" i="3" s="1"/>
  <c r="M28" i="3"/>
  <c r="T28" i="3" s="1"/>
  <c r="K28" i="3"/>
  <c r="D28" i="3"/>
  <c r="KZ27" i="3"/>
  <c r="KW27" i="3"/>
  <c r="KD27" i="3"/>
  <c r="KK27" i="3" s="1"/>
  <c r="KC27" i="3"/>
  <c r="KJ27" i="3" s="1"/>
  <c r="KB27" i="3"/>
  <c r="KI27" i="3" s="1"/>
  <c r="KA27" i="3"/>
  <c r="KH27" i="3" s="1"/>
  <c r="JV27" i="3"/>
  <c r="JY27" i="3" s="1"/>
  <c r="KF27" i="3" s="1"/>
  <c r="KM27" i="3" s="1"/>
  <c r="JQ27" i="3"/>
  <c r="JC27" i="3"/>
  <c r="IY27" i="3"/>
  <c r="JF27" i="3" s="1"/>
  <c r="IX27" i="3"/>
  <c r="JE27" i="3" s="1"/>
  <c r="IW27" i="3"/>
  <c r="JD27" i="3" s="1"/>
  <c r="IV27" i="3"/>
  <c r="IN27" i="3"/>
  <c r="IL27" i="3"/>
  <c r="HT27" i="3"/>
  <c r="IA27" i="3" s="1"/>
  <c r="HS27" i="3"/>
  <c r="HZ27" i="3" s="1"/>
  <c r="HR27" i="3"/>
  <c r="HY27" i="3" s="1"/>
  <c r="HQ27" i="3"/>
  <c r="HX27" i="3" s="1"/>
  <c r="HI27" i="3"/>
  <c r="HG27" i="3"/>
  <c r="GV27" i="3"/>
  <c r="GO27" i="3"/>
  <c r="GN27" i="3"/>
  <c r="GU27" i="3" s="1"/>
  <c r="GM27" i="3"/>
  <c r="GT27" i="3" s="1"/>
  <c r="GL27" i="3"/>
  <c r="GS27" i="3" s="1"/>
  <c r="GD27" i="3"/>
  <c r="GB27" i="3"/>
  <c r="FQ27" i="3"/>
  <c r="FP27" i="3"/>
  <c r="FL27" i="3"/>
  <c r="FJ27" i="3"/>
  <c r="FI27" i="3"/>
  <c r="FH27" i="3"/>
  <c r="FO27" i="3" s="1"/>
  <c r="FG27" i="3"/>
  <c r="FN27" i="3" s="1"/>
  <c r="FE27" i="3"/>
  <c r="EX27" i="3"/>
  <c r="EM27" i="3"/>
  <c r="EL27" i="3"/>
  <c r="EH27" i="3"/>
  <c r="EF27" i="3"/>
  <c r="EE27" i="3"/>
  <c r="ED27" i="3"/>
  <c r="EK27" i="3" s="1"/>
  <c r="EC27" i="3"/>
  <c r="EJ27" i="3" s="1"/>
  <c r="EA27" i="3"/>
  <c r="DT27" i="3"/>
  <c r="DI27" i="3"/>
  <c r="DH27" i="3"/>
  <c r="DG27" i="3"/>
  <c r="DD27" i="3"/>
  <c r="DB27" i="3"/>
  <c r="DA27" i="3"/>
  <c r="CZ27" i="3"/>
  <c r="CY27" i="3"/>
  <c r="DF27" i="3" s="1"/>
  <c r="CW27" i="3"/>
  <c r="CP27" i="3"/>
  <c r="CE27" i="3"/>
  <c r="CD27" i="3"/>
  <c r="CC27" i="3"/>
  <c r="BZ27" i="3"/>
  <c r="BX27" i="3"/>
  <c r="BW27" i="3"/>
  <c r="BV27" i="3"/>
  <c r="BU27" i="3"/>
  <c r="CB27" i="3" s="1"/>
  <c r="BS27" i="3"/>
  <c r="BL27" i="3"/>
  <c r="BA27" i="3"/>
  <c r="AZ27" i="3"/>
  <c r="AY27" i="3"/>
  <c r="AV27" i="3"/>
  <c r="AT27" i="3"/>
  <c r="AS27" i="3"/>
  <c r="AR27" i="3"/>
  <c r="AQ27" i="3"/>
  <c r="AX27" i="3" s="1"/>
  <c r="AO27" i="3"/>
  <c r="AH27" i="3"/>
  <c r="W27" i="3"/>
  <c r="V27" i="3"/>
  <c r="U27" i="3"/>
  <c r="R27" i="3"/>
  <c r="P27" i="3"/>
  <c r="O27" i="3"/>
  <c r="N27" i="3"/>
  <c r="M27" i="3"/>
  <c r="T27" i="3" s="1"/>
  <c r="K27" i="3"/>
  <c r="D27" i="3"/>
  <c r="KZ26" i="3"/>
  <c r="KW26" i="3"/>
  <c r="KK26" i="3"/>
  <c r="KJ26" i="3"/>
  <c r="KD26" i="3"/>
  <c r="KC26" i="3"/>
  <c r="KB26" i="3"/>
  <c r="KI26" i="3" s="1"/>
  <c r="KA26" i="3"/>
  <c r="KH26" i="3" s="1"/>
  <c r="JY26" i="3"/>
  <c r="KF26" i="3" s="1"/>
  <c r="KM26" i="3" s="1"/>
  <c r="JV26" i="3"/>
  <c r="JQ26" i="3"/>
  <c r="IY26" i="3"/>
  <c r="JF26" i="3" s="1"/>
  <c r="IX26" i="3"/>
  <c r="JE26" i="3" s="1"/>
  <c r="IW26" i="3"/>
  <c r="JD26" i="3" s="1"/>
  <c r="IV26" i="3"/>
  <c r="JC26" i="3" s="1"/>
  <c r="IN26" i="3"/>
  <c r="IL26" i="3"/>
  <c r="HT26" i="3"/>
  <c r="IA26" i="3" s="1"/>
  <c r="HS26" i="3"/>
  <c r="HZ26" i="3" s="1"/>
  <c r="HR26" i="3"/>
  <c r="HY26" i="3" s="1"/>
  <c r="HQ26" i="3"/>
  <c r="HX26" i="3" s="1"/>
  <c r="HI26" i="3"/>
  <c r="HG26" i="3"/>
  <c r="GV26" i="3"/>
  <c r="GU26" i="3"/>
  <c r="GO26" i="3"/>
  <c r="GN26" i="3"/>
  <c r="GM26" i="3"/>
  <c r="GT26" i="3" s="1"/>
  <c r="GL26" i="3"/>
  <c r="GS26" i="3" s="1"/>
  <c r="GD26" i="3"/>
  <c r="GB26" i="3"/>
  <c r="FN26" i="3"/>
  <c r="FL26" i="3"/>
  <c r="FJ26" i="3"/>
  <c r="FQ26" i="3" s="1"/>
  <c r="FI26" i="3"/>
  <c r="FP26" i="3" s="1"/>
  <c r="FH26" i="3"/>
  <c r="FO26" i="3" s="1"/>
  <c r="FG26" i="3"/>
  <c r="FE26" i="3"/>
  <c r="EX26" i="3"/>
  <c r="EM26" i="3"/>
  <c r="EJ26" i="3"/>
  <c r="EH26" i="3"/>
  <c r="EF26" i="3"/>
  <c r="EE26" i="3"/>
  <c r="EL26" i="3" s="1"/>
  <c r="ED26" i="3"/>
  <c r="EK26" i="3" s="1"/>
  <c r="EC26" i="3"/>
  <c r="EA26" i="3"/>
  <c r="DT26" i="3"/>
  <c r="DI26" i="3"/>
  <c r="DF26" i="3"/>
  <c r="DD26" i="3"/>
  <c r="DB26" i="3"/>
  <c r="DA26" i="3"/>
  <c r="DH26" i="3" s="1"/>
  <c r="CZ26" i="3"/>
  <c r="DG26" i="3" s="1"/>
  <c r="CY26" i="3"/>
  <c r="CW26" i="3"/>
  <c r="CP26" i="3"/>
  <c r="CE26" i="3"/>
  <c r="CB26" i="3"/>
  <c r="BZ26" i="3"/>
  <c r="BX26" i="3"/>
  <c r="BW26" i="3"/>
  <c r="CD26" i="3" s="1"/>
  <c r="BV26" i="3"/>
  <c r="CC26" i="3" s="1"/>
  <c r="BU26" i="3"/>
  <c r="BS26" i="3"/>
  <c r="BL26" i="3"/>
  <c r="BA26" i="3"/>
  <c r="AX26" i="3"/>
  <c r="AV26" i="3"/>
  <c r="AT26" i="3"/>
  <c r="AS26" i="3"/>
  <c r="AZ26" i="3" s="1"/>
  <c r="AR26" i="3"/>
  <c r="AY26" i="3" s="1"/>
  <c r="AQ26" i="3"/>
  <c r="AO26" i="3"/>
  <c r="AH26" i="3"/>
  <c r="W26" i="3"/>
  <c r="T26" i="3"/>
  <c r="R26" i="3"/>
  <c r="P26" i="3"/>
  <c r="O26" i="3"/>
  <c r="V26" i="3" s="1"/>
  <c r="N26" i="3"/>
  <c r="U26" i="3" s="1"/>
  <c r="M26" i="3"/>
  <c r="K26" i="3"/>
  <c r="D26" i="3"/>
  <c r="KZ25" i="3"/>
  <c r="KW25" i="3"/>
  <c r="KK25" i="3"/>
  <c r="KD25" i="3"/>
  <c r="KC25" i="3"/>
  <c r="KJ25" i="3" s="1"/>
  <c r="KB25" i="3"/>
  <c r="KI25" i="3" s="1"/>
  <c r="KA25" i="3"/>
  <c r="KH25" i="3" s="1"/>
  <c r="JV25" i="3"/>
  <c r="JY25" i="3" s="1"/>
  <c r="KF25" i="3" s="1"/>
  <c r="KM25" i="3" s="1"/>
  <c r="JQ25" i="3"/>
  <c r="JF25" i="3"/>
  <c r="IY25" i="3"/>
  <c r="IX25" i="3"/>
  <c r="JE25" i="3" s="1"/>
  <c r="IW25" i="3"/>
  <c r="JD25" i="3" s="1"/>
  <c r="IV25" i="3"/>
  <c r="JC25" i="3" s="1"/>
  <c r="IN25" i="3"/>
  <c r="IL25" i="3"/>
  <c r="HZ25" i="3"/>
  <c r="HY25" i="3"/>
  <c r="HT25" i="3"/>
  <c r="IA25" i="3" s="1"/>
  <c r="HS25" i="3"/>
  <c r="HR25" i="3"/>
  <c r="HQ25" i="3"/>
  <c r="HX25" i="3" s="1"/>
  <c r="HI25" i="3"/>
  <c r="HG25" i="3"/>
  <c r="GS25" i="3"/>
  <c r="GO25" i="3"/>
  <c r="GV25" i="3" s="1"/>
  <c r="GN25" i="3"/>
  <c r="GU25" i="3" s="1"/>
  <c r="GM25" i="3"/>
  <c r="GT25" i="3" s="1"/>
  <c r="GL25" i="3"/>
  <c r="GD25" i="3"/>
  <c r="GB25" i="3"/>
  <c r="FP25" i="3"/>
  <c r="FL25" i="3"/>
  <c r="FJ25" i="3"/>
  <c r="FQ25" i="3" s="1"/>
  <c r="FI25" i="3"/>
  <c r="FH25" i="3"/>
  <c r="FO25" i="3" s="1"/>
  <c r="FG25" i="3"/>
  <c r="FN25" i="3" s="1"/>
  <c r="FE25" i="3"/>
  <c r="EX25" i="3"/>
  <c r="EL25" i="3"/>
  <c r="EH25" i="3"/>
  <c r="EF25" i="3"/>
  <c r="EM25" i="3" s="1"/>
  <c r="EE25" i="3"/>
  <c r="ED25" i="3"/>
  <c r="EK25" i="3" s="1"/>
  <c r="EC25" i="3"/>
  <c r="EJ25" i="3" s="1"/>
  <c r="EA25" i="3"/>
  <c r="DT25" i="3"/>
  <c r="DH25" i="3"/>
  <c r="DD25" i="3"/>
  <c r="DB25" i="3"/>
  <c r="DI25" i="3" s="1"/>
  <c r="DA25" i="3"/>
  <c r="CZ25" i="3"/>
  <c r="DG25" i="3" s="1"/>
  <c r="CY25" i="3"/>
  <c r="DF25" i="3" s="1"/>
  <c r="CW25" i="3"/>
  <c r="CP25" i="3"/>
  <c r="CD25" i="3"/>
  <c r="BZ25" i="3"/>
  <c r="BX25" i="3"/>
  <c r="CE25" i="3" s="1"/>
  <c r="BW25" i="3"/>
  <c r="BV25" i="3"/>
  <c r="CC25" i="3" s="1"/>
  <c r="BU25" i="3"/>
  <c r="CB25" i="3" s="1"/>
  <c r="BS25" i="3"/>
  <c r="BL25" i="3"/>
  <c r="AZ25" i="3"/>
  <c r="AV25" i="3"/>
  <c r="AT25" i="3"/>
  <c r="BA25" i="3" s="1"/>
  <c r="AS25" i="3"/>
  <c r="AR25" i="3"/>
  <c r="AY25" i="3" s="1"/>
  <c r="AQ25" i="3"/>
  <c r="AX25" i="3" s="1"/>
  <c r="AO25" i="3"/>
  <c r="AH25" i="3"/>
  <c r="Y25" i="3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Y38" i="3" s="1"/>
  <c r="Y39" i="3" s="1"/>
  <c r="Y40" i="3" s="1"/>
  <c r="Y41" i="3" s="1"/>
  <c r="Y42" i="3" s="1"/>
  <c r="Y43" i="3" s="1"/>
  <c r="Y44" i="3" s="1"/>
  <c r="Y45" i="3" s="1"/>
  <c r="Y46" i="3" s="1"/>
  <c r="Y47" i="3" s="1"/>
  <c r="Y48" i="3" s="1"/>
  <c r="Y49" i="3" s="1"/>
  <c r="Y50" i="3" s="1"/>
  <c r="Y51" i="3" s="1"/>
  <c r="Y52" i="3" s="1"/>
  <c r="Y53" i="3" s="1"/>
  <c r="Y54" i="3" s="1"/>
  <c r="Y55" i="3" s="1"/>
  <c r="Y56" i="3" s="1"/>
  <c r="Y57" i="3" s="1"/>
  <c r="Y58" i="3" s="1"/>
  <c r="Y59" i="3" s="1"/>
  <c r="Y60" i="3" s="1"/>
  <c r="BC8" i="3" s="1"/>
  <c r="BC9" i="3" s="1"/>
  <c r="BC10" i="3" s="1"/>
  <c r="V25" i="3"/>
  <c r="R25" i="3"/>
  <c r="P25" i="3"/>
  <c r="W25" i="3" s="1"/>
  <c r="O25" i="3"/>
  <c r="N25" i="3"/>
  <c r="U25" i="3" s="1"/>
  <c r="M25" i="3"/>
  <c r="T25" i="3" s="1"/>
  <c r="K25" i="3"/>
  <c r="D25" i="3"/>
  <c r="KZ24" i="3"/>
  <c r="KW24" i="3"/>
  <c r="KK24" i="3"/>
  <c r="KJ24" i="3"/>
  <c r="KH24" i="3"/>
  <c r="KD24" i="3"/>
  <c r="KC24" i="3"/>
  <c r="KB24" i="3"/>
  <c r="KI24" i="3" s="1"/>
  <c r="KA24" i="3"/>
  <c r="JY24" i="3"/>
  <c r="KF24" i="3" s="1"/>
  <c r="KM24" i="3" s="1"/>
  <c r="JV24" i="3"/>
  <c r="JQ24" i="3"/>
  <c r="JF24" i="3"/>
  <c r="JE24" i="3"/>
  <c r="IY24" i="3"/>
  <c r="IX24" i="3"/>
  <c r="IW24" i="3"/>
  <c r="JD24" i="3" s="1"/>
  <c r="IV24" i="3"/>
  <c r="JC24" i="3" s="1"/>
  <c r="IN24" i="3"/>
  <c r="IL24" i="3"/>
  <c r="HX24" i="3"/>
  <c r="HT24" i="3"/>
  <c r="IA24" i="3" s="1"/>
  <c r="HS24" i="3"/>
  <c r="HZ24" i="3" s="1"/>
  <c r="HR24" i="3"/>
  <c r="HY24" i="3" s="1"/>
  <c r="HQ24" i="3"/>
  <c r="HI24" i="3"/>
  <c r="HG24" i="3"/>
  <c r="GO24" i="3"/>
  <c r="GV24" i="3" s="1"/>
  <c r="GN24" i="3"/>
  <c r="GU24" i="3" s="1"/>
  <c r="GM24" i="3"/>
  <c r="GT24" i="3" s="1"/>
  <c r="GL24" i="3"/>
  <c r="GS24" i="3" s="1"/>
  <c r="GD24" i="3"/>
  <c r="GB24" i="3"/>
  <c r="FQ24" i="3"/>
  <c r="FO24" i="3"/>
  <c r="FL24" i="3"/>
  <c r="FJ24" i="3"/>
  <c r="FI24" i="3"/>
  <c r="FP24" i="3" s="1"/>
  <c r="FH24" i="3"/>
  <c r="FG24" i="3"/>
  <c r="FN24" i="3" s="1"/>
  <c r="FE24" i="3"/>
  <c r="EX24" i="3"/>
  <c r="EM24" i="3"/>
  <c r="EK24" i="3"/>
  <c r="EH24" i="3"/>
  <c r="EF24" i="3"/>
  <c r="EE24" i="3"/>
  <c r="EL24" i="3" s="1"/>
  <c r="ED24" i="3"/>
  <c r="EC24" i="3"/>
  <c r="EJ24" i="3" s="1"/>
  <c r="EA24" i="3"/>
  <c r="DT24" i="3"/>
  <c r="DI24" i="3"/>
  <c r="DD24" i="3"/>
  <c r="DB24" i="3"/>
  <c r="DA24" i="3"/>
  <c r="DH24" i="3" s="1"/>
  <c r="CZ24" i="3"/>
  <c r="DG24" i="3" s="1"/>
  <c r="CY24" i="3"/>
  <c r="DF24" i="3" s="1"/>
  <c r="CW24" i="3"/>
  <c r="CP24" i="3"/>
  <c r="CE24" i="3"/>
  <c r="BZ24" i="3"/>
  <c r="BX24" i="3"/>
  <c r="BW24" i="3"/>
  <c r="CD24" i="3" s="1"/>
  <c r="BV24" i="3"/>
  <c r="CC24" i="3" s="1"/>
  <c r="BU24" i="3"/>
  <c r="CB24" i="3" s="1"/>
  <c r="BS24" i="3"/>
  <c r="BL24" i="3"/>
  <c r="BA24" i="3"/>
  <c r="AV24" i="3"/>
  <c r="AT24" i="3"/>
  <c r="AS24" i="3"/>
  <c r="AZ24" i="3" s="1"/>
  <c r="AR24" i="3"/>
  <c r="AY24" i="3" s="1"/>
  <c r="AQ24" i="3"/>
  <c r="AX24" i="3" s="1"/>
  <c r="AO24" i="3"/>
  <c r="AH24" i="3"/>
  <c r="W24" i="3"/>
  <c r="V24" i="3"/>
  <c r="R24" i="3"/>
  <c r="P24" i="3"/>
  <c r="O24" i="3"/>
  <c r="N24" i="3"/>
  <c r="U24" i="3" s="1"/>
  <c r="M24" i="3"/>
  <c r="T24" i="3" s="1"/>
  <c r="K24" i="3"/>
  <c r="D24" i="3"/>
  <c r="KZ23" i="3"/>
  <c r="KW23" i="3"/>
  <c r="KH23" i="3"/>
  <c r="KD23" i="3"/>
  <c r="KK23" i="3" s="1"/>
  <c r="KC23" i="3"/>
  <c r="KJ23" i="3" s="1"/>
  <c r="KB23" i="3"/>
  <c r="KI23" i="3" s="1"/>
  <c r="KA23" i="3"/>
  <c r="JY23" i="3"/>
  <c r="KF23" i="3" s="1"/>
  <c r="KM23" i="3" s="1"/>
  <c r="JV23" i="3"/>
  <c r="JQ23" i="3"/>
  <c r="JC23" i="3"/>
  <c r="IY23" i="3"/>
  <c r="JF23" i="3" s="1"/>
  <c r="IX23" i="3"/>
  <c r="JE23" i="3" s="1"/>
  <c r="IW23" i="3"/>
  <c r="JD23" i="3" s="1"/>
  <c r="IV23" i="3"/>
  <c r="IN23" i="3"/>
  <c r="IL23" i="3"/>
  <c r="HT23" i="3"/>
  <c r="IA23" i="3" s="1"/>
  <c r="HS23" i="3"/>
  <c r="HZ23" i="3" s="1"/>
  <c r="HR23" i="3"/>
  <c r="HY23" i="3" s="1"/>
  <c r="HQ23" i="3"/>
  <c r="HX23" i="3" s="1"/>
  <c r="HI23" i="3"/>
  <c r="HG23" i="3"/>
  <c r="GU23" i="3"/>
  <c r="GO23" i="3"/>
  <c r="GV23" i="3" s="1"/>
  <c r="GN23" i="3"/>
  <c r="GM23" i="3"/>
  <c r="GT23" i="3" s="1"/>
  <c r="GL23" i="3"/>
  <c r="GS23" i="3" s="1"/>
  <c r="GD23" i="3"/>
  <c r="GB23" i="3"/>
  <c r="FO23" i="3"/>
  <c r="FL23" i="3"/>
  <c r="FJ23" i="3"/>
  <c r="FQ23" i="3" s="1"/>
  <c r="FI23" i="3"/>
  <c r="FP23" i="3" s="1"/>
  <c r="FH23" i="3"/>
  <c r="FG23" i="3"/>
  <c r="FN23" i="3" s="1"/>
  <c r="FE23" i="3"/>
  <c r="EX23" i="3"/>
  <c r="EK23" i="3"/>
  <c r="EH23" i="3"/>
  <c r="EF23" i="3"/>
  <c r="EM23" i="3" s="1"/>
  <c r="EE23" i="3"/>
  <c r="EL23" i="3" s="1"/>
  <c r="ED23" i="3"/>
  <c r="EC23" i="3"/>
  <c r="EJ23" i="3" s="1"/>
  <c r="EA23" i="3"/>
  <c r="DT23" i="3"/>
  <c r="DG23" i="3"/>
  <c r="DD23" i="3"/>
  <c r="DB23" i="3"/>
  <c r="DI23" i="3" s="1"/>
  <c r="DA23" i="3"/>
  <c r="DH23" i="3" s="1"/>
  <c r="CZ23" i="3"/>
  <c r="CY23" i="3"/>
  <c r="DF23" i="3" s="1"/>
  <c r="CW23" i="3"/>
  <c r="CP23" i="3"/>
  <c r="CC23" i="3"/>
  <c r="BZ23" i="3"/>
  <c r="BX23" i="3"/>
  <c r="CE23" i="3" s="1"/>
  <c r="BW23" i="3"/>
  <c r="CD23" i="3" s="1"/>
  <c r="BV23" i="3"/>
  <c r="BU23" i="3"/>
  <c r="CB23" i="3" s="1"/>
  <c r="BS23" i="3"/>
  <c r="BL23" i="3"/>
  <c r="AY23" i="3"/>
  <c r="AV23" i="3"/>
  <c r="AT23" i="3"/>
  <c r="BA23" i="3" s="1"/>
  <c r="AS23" i="3"/>
  <c r="AZ23" i="3" s="1"/>
  <c r="AR23" i="3"/>
  <c r="AQ23" i="3"/>
  <c r="AX23" i="3" s="1"/>
  <c r="AO23" i="3"/>
  <c r="AH23" i="3"/>
  <c r="W23" i="3"/>
  <c r="T23" i="3"/>
  <c r="R23" i="3"/>
  <c r="P23" i="3"/>
  <c r="O23" i="3"/>
  <c r="V23" i="3" s="1"/>
  <c r="N23" i="3"/>
  <c r="U23" i="3" s="1"/>
  <c r="M23" i="3"/>
  <c r="K23" i="3"/>
  <c r="D23" i="3"/>
  <c r="KZ22" i="3"/>
  <c r="KW22" i="3"/>
  <c r="KD22" i="3"/>
  <c r="KK22" i="3" s="1"/>
  <c r="KC22" i="3"/>
  <c r="KJ22" i="3" s="1"/>
  <c r="KB22" i="3"/>
  <c r="KI22" i="3" s="1"/>
  <c r="KA22" i="3"/>
  <c r="KH22" i="3" s="1"/>
  <c r="JY22" i="3"/>
  <c r="KF22" i="3" s="1"/>
  <c r="KM22" i="3" s="1"/>
  <c r="JV22" i="3"/>
  <c r="JQ22" i="3"/>
  <c r="JF22" i="3"/>
  <c r="IY22" i="3"/>
  <c r="IX22" i="3"/>
  <c r="JE22" i="3" s="1"/>
  <c r="IW22" i="3"/>
  <c r="JD22" i="3" s="1"/>
  <c r="IV22" i="3"/>
  <c r="JC22" i="3" s="1"/>
  <c r="IN22" i="3"/>
  <c r="IL22" i="3"/>
  <c r="HT22" i="3"/>
  <c r="IA22" i="3" s="1"/>
  <c r="HS22" i="3"/>
  <c r="HZ22" i="3" s="1"/>
  <c r="HR22" i="3"/>
  <c r="HY22" i="3" s="1"/>
  <c r="HQ22" i="3"/>
  <c r="HX22" i="3" s="1"/>
  <c r="HI22" i="3"/>
  <c r="HG22" i="3"/>
  <c r="GV22" i="3"/>
  <c r="GO22" i="3"/>
  <c r="GN22" i="3"/>
  <c r="GU22" i="3" s="1"/>
  <c r="GM22" i="3"/>
  <c r="GT22" i="3" s="1"/>
  <c r="GL22" i="3"/>
  <c r="GS22" i="3" s="1"/>
  <c r="GD22" i="3"/>
  <c r="GB22" i="3"/>
  <c r="FP22" i="3"/>
  <c r="FL22" i="3"/>
  <c r="FJ22" i="3"/>
  <c r="FQ22" i="3" s="1"/>
  <c r="FI22" i="3"/>
  <c r="FH22" i="3"/>
  <c r="FO22" i="3" s="1"/>
  <c r="FG22" i="3"/>
  <c r="FN22" i="3" s="1"/>
  <c r="FE22" i="3"/>
  <c r="EX22" i="3"/>
  <c r="EL22" i="3"/>
  <c r="EH22" i="3"/>
  <c r="EF22" i="3"/>
  <c r="EM22" i="3" s="1"/>
  <c r="EE22" i="3"/>
  <c r="ED22" i="3"/>
  <c r="EK22" i="3" s="1"/>
  <c r="EC22" i="3"/>
  <c r="EJ22" i="3" s="1"/>
  <c r="EA22" i="3"/>
  <c r="DT22" i="3"/>
  <c r="DH22" i="3"/>
  <c r="DD22" i="3"/>
  <c r="DB22" i="3"/>
  <c r="DI22" i="3" s="1"/>
  <c r="DA22" i="3"/>
  <c r="CZ22" i="3"/>
  <c r="DG22" i="3" s="1"/>
  <c r="CY22" i="3"/>
  <c r="DF22" i="3" s="1"/>
  <c r="CW22" i="3"/>
  <c r="CP22" i="3"/>
  <c r="CD22" i="3"/>
  <c r="BZ22" i="3"/>
  <c r="BX22" i="3"/>
  <c r="CE22" i="3" s="1"/>
  <c r="BW22" i="3"/>
  <c r="BV22" i="3"/>
  <c r="CC22" i="3" s="1"/>
  <c r="BU22" i="3"/>
  <c r="CB22" i="3" s="1"/>
  <c r="BS22" i="3"/>
  <c r="BL22" i="3"/>
  <c r="AZ22" i="3"/>
  <c r="AV22" i="3"/>
  <c r="AT22" i="3"/>
  <c r="BA22" i="3" s="1"/>
  <c r="AS22" i="3"/>
  <c r="AR22" i="3"/>
  <c r="AY22" i="3" s="1"/>
  <c r="AQ22" i="3"/>
  <c r="AX22" i="3" s="1"/>
  <c r="AO22" i="3"/>
  <c r="AH22" i="3"/>
  <c r="W22" i="3"/>
  <c r="U22" i="3"/>
  <c r="R22" i="3"/>
  <c r="P22" i="3"/>
  <c r="O22" i="3"/>
  <c r="V22" i="3" s="1"/>
  <c r="N22" i="3"/>
  <c r="M22" i="3"/>
  <c r="T22" i="3" s="1"/>
  <c r="K22" i="3"/>
  <c r="D22" i="3"/>
  <c r="KZ21" i="3"/>
  <c r="KW21" i="3"/>
  <c r="KD21" i="3"/>
  <c r="KK21" i="3" s="1"/>
  <c r="KC21" i="3"/>
  <c r="KJ21" i="3" s="1"/>
  <c r="KB21" i="3"/>
  <c r="KI21" i="3" s="1"/>
  <c r="KA21" i="3"/>
  <c r="KH21" i="3" s="1"/>
  <c r="JV21" i="3"/>
  <c r="JY21" i="3" s="1"/>
  <c r="KF21" i="3" s="1"/>
  <c r="KM21" i="3" s="1"/>
  <c r="JQ21" i="3"/>
  <c r="IY21" i="3"/>
  <c r="JF21" i="3" s="1"/>
  <c r="IX21" i="3"/>
  <c r="JE21" i="3" s="1"/>
  <c r="IW21" i="3"/>
  <c r="JD21" i="3" s="1"/>
  <c r="IV21" i="3"/>
  <c r="JC21" i="3" s="1"/>
  <c r="IN21" i="3"/>
  <c r="IL21" i="3"/>
  <c r="IA21" i="3"/>
  <c r="HZ21" i="3"/>
  <c r="HT21" i="3"/>
  <c r="HS21" i="3"/>
  <c r="HR21" i="3"/>
  <c r="HY21" i="3" s="1"/>
  <c r="HQ21" i="3"/>
  <c r="HX21" i="3" s="1"/>
  <c r="HI21" i="3"/>
  <c r="HG21" i="3"/>
  <c r="GV21" i="3"/>
  <c r="GU21" i="3"/>
  <c r="GO21" i="3"/>
  <c r="GN21" i="3"/>
  <c r="GM21" i="3"/>
  <c r="GT21" i="3" s="1"/>
  <c r="GL21" i="3"/>
  <c r="GS21" i="3" s="1"/>
  <c r="GD21" i="3"/>
  <c r="GB21" i="3"/>
  <c r="FQ21" i="3"/>
  <c r="FO21" i="3"/>
  <c r="FL21" i="3"/>
  <c r="FJ21" i="3"/>
  <c r="FI21" i="3"/>
  <c r="FP21" i="3" s="1"/>
  <c r="FH21" i="3"/>
  <c r="FG21" i="3"/>
  <c r="FN21" i="3" s="1"/>
  <c r="FE21" i="3"/>
  <c r="EX21" i="3"/>
  <c r="EM21" i="3"/>
  <c r="EK21" i="3"/>
  <c r="EH21" i="3"/>
  <c r="EF21" i="3"/>
  <c r="EE21" i="3"/>
  <c r="EL21" i="3" s="1"/>
  <c r="ED21" i="3"/>
  <c r="EC21" i="3"/>
  <c r="EJ21" i="3" s="1"/>
  <c r="EA21" i="3"/>
  <c r="DT21" i="3"/>
  <c r="DI21" i="3"/>
  <c r="DG21" i="3"/>
  <c r="DD21" i="3"/>
  <c r="DB21" i="3"/>
  <c r="DA21" i="3"/>
  <c r="DH21" i="3" s="1"/>
  <c r="CZ21" i="3"/>
  <c r="CY21" i="3"/>
  <c r="DF21" i="3" s="1"/>
  <c r="CW21" i="3"/>
  <c r="CP21" i="3"/>
  <c r="CE21" i="3"/>
  <c r="CC21" i="3"/>
  <c r="BZ21" i="3"/>
  <c r="BX21" i="3"/>
  <c r="BW21" i="3"/>
  <c r="CD21" i="3" s="1"/>
  <c r="BV21" i="3"/>
  <c r="BU21" i="3"/>
  <c r="CB21" i="3" s="1"/>
  <c r="BS21" i="3"/>
  <c r="BL21" i="3"/>
  <c r="BA21" i="3"/>
  <c r="AY21" i="3"/>
  <c r="AV21" i="3"/>
  <c r="AT21" i="3"/>
  <c r="AS21" i="3"/>
  <c r="AZ21" i="3" s="1"/>
  <c r="AR21" i="3"/>
  <c r="AQ21" i="3"/>
  <c r="AX21" i="3" s="1"/>
  <c r="AO21" i="3"/>
  <c r="AH21" i="3"/>
  <c r="W21" i="3"/>
  <c r="V21" i="3"/>
  <c r="T21" i="3"/>
  <c r="R21" i="3"/>
  <c r="P21" i="3"/>
  <c r="O21" i="3"/>
  <c r="N21" i="3"/>
  <c r="U21" i="3" s="1"/>
  <c r="M21" i="3"/>
  <c r="K21" i="3"/>
  <c r="D21" i="3"/>
  <c r="KZ20" i="3"/>
  <c r="KW20" i="3"/>
  <c r="KD20" i="3"/>
  <c r="KK20" i="3" s="1"/>
  <c r="KC20" i="3"/>
  <c r="KJ20" i="3" s="1"/>
  <c r="KB20" i="3"/>
  <c r="KI20" i="3" s="1"/>
  <c r="KA20" i="3"/>
  <c r="KH20" i="3" s="1"/>
  <c r="JY20" i="3"/>
  <c r="KF20" i="3" s="1"/>
  <c r="KM20" i="3" s="1"/>
  <c r="JV20" i="3"/>
  <c r="JQ20" i="3"/>
  <c r="IY20" i="3"/>
  <c r="JF20" i="3" s="1"/>
  <c r="IX20" i="3"/>
  <c r="JE20" i="3" s="1"/>
  <c r="IW20" i="3"/>
  <c r="JD20" i="3" s="1"/>
  <c r="IV20" i="3"/>
  <c r="JC20" i="3" s="1"/>
  <c r="IN20" i="3"/>
  <c r="IL20" i="3"/>
  <c r="HZ20" i="3"/>
  <c r="HT20" i="3"/>
  <c r="IA20" i="3" s="1"/>
  <c r="HS20" i="3"/>
  <c r="HR20" i="3"/>
  <c r="HY20" i="3" s="1"/>
  <c r="HQ20" i="3"/>
  <c r="HX20" i="3" s="1"/>
  <c r="HI20" i="3"/>
  <c r="HG20" i="3"/>
  <c r="GV20" i="3"/>
  <c r="GT20" i="3"/>
  <c r="GO20" i="3"/>
  <c r="GN20" i="3"/>
  <c r="GU20" i="3" s="1"/>
  <c r="GM20" i="3"/>
  <c r="GL20" i="3"/>
  <c r="GS20" i="3" s="1"/>
  <c r="GD20" i="3"/>
  <c r="GB20" i="3"/>
  <c r="FQ20" i="3"/>
  <c r="FP20" i="3"/>
  <c r="FN20" i="3"/>
  <c r="FL20" i="3"/>
  <c r="FJ20" i="3"/>
  <c r="FI20" i="3"/>
  <c r="FH20" i="3"/>
  <c r="FO20" i="3" s="1"/>
  <c r="FG20" i="3"/>
  <c r="FE20" i="3"/>
  <c r="EX20" i="3"/>
  <c r="EM20" i="3"/>
  <c r="EL20" i="3"/>
  <c r="EK20" i="3"/>
  <c r="EJ20" i="3"/>
  <c r="EH20" i="3"/>
  <c r="EF20" i="3"/>
  <c r="EE20" i="3"/>
  <c r="ED20" i="3"/>
  <c r="EC20" i="3"/>
  <c r="EA20" i="3"/>
  <c r="DT20" i="3"/>
  <c r="DI20" i="3"/>
  <c r="DH20" i="3"/>
  <c r="DD20" i="3"/>
  <c r="DB20" i="3"/>
  <c r="DA20" i="3"/>
  <c r="CZ20" i="3"/>
  <c r="DG20" i="3" s="1"/>
  <c r="CY20" i="3"/>
  <c r="DF20" i="3" s="1"/>
  <c r="CW20" i="3"/>
  <c r="CP20" i="3"/>
  <c r="CE20" i="3"/>
  <c r="CD20" i="3"/>
  <c r="CC20" i="3"/>
  <c r="BZ20" i="3"/>
  <c r="BX20" i="3"/>
  <c r="BW20" i="3"/>
  <c r="BV20" i="3"/>
  <c r="BU20" i="3"/>
  <c r="CB20" i="3" s="1"/>
  <c r="BS20" i="3"/>
  <c r="BL20" i="3"/>
  <c r="BA20" i="3"/>
  <c r="AZ20" i="3"/>
  <c r="AV20" i="3"/>
  <c r="AT20" i="3"/>
  <c r="AS20" i="3"/>
  <c r="AR20" i="3"/>
  <c r="AY20" i="3" s="1"/>
  <c r="AQ20" i="3"/>
  <c r="AX20" i="3" s="1"/>
  <c r="AO20" i="3"/>
  <c r="AH20" i="3"/>
  <c r="W20" i="3"/>
  <c r="V20" i="3"/>
  <c r="U20" i="3"/>
  <c r="R20" i="3"/>
  <c r="P20" i="3"/>
  <c r="O20" i="3"/>
  <c r="N20" i="3"/>
  <c r="M20" i="3"/>
  <c r="T20" i="3" s="1"/>
  <c r="K20" i="3"/>
  <c r="D20" i="3"/>
  <c r="KZ19" i="3"/>
  <c r="KW19" i="3"/>
  <c r="KD19" i="3"/>
  <c r="KK19" i="3" s="1"/>
  <c r="KC19" i="3"/>
  <c r="KJ19" i="3" s="1"/>
  <c r="KB19" i="3"/>
  <c r="KI19" i="3" s="1"/>
  <c r="KA19" i="3"/>
  <c r="KH19" i="3" s="1"/>
  <c r="JY19" i="3"/>
  <c r="KF19" i="3" s="1"/>
  <c r="KM19" i="3" s="1"/>
  <c r="JV19" i="3"/>
  <c r="JQ19" i="3"/>
  <c r="IY19" i="3"/>
  <c r="JF19" i="3" s="1"/>
  <c r="IX19" i="3"/>
  <c r="JE19" i="3" s="1"/>
  <c r="IW19" i="3"/>
  <c r="JD19" i="3" s="1"/>
  <c r="IV19" i="3"/>
  <c r="JC19" i="3" s="1"/>
  <c r="IN19" i="3"/>
  <c r="IL19" i="3"/>
  <c r="IA19" i="3"/>
  <c r="HY19" i="3"/>
  <c r="HX19" i="3"/>
  <c r="HT19" i="3"/>
  <c r="HS19" i="3"/>
  <c r="HZ19" i="3" s="1"/>
  <c r="HR19" i="3"/>
  <c r="HQ19" i="3"/>
  <c r="HI19" i="3"/>
  <c r="HG19" i="3"/>
  <c r="GV19" i="3"/>
  <c r="GU19" i="3"/>
  <c r="GS19" i="3"/>
  <c r="GO19" i="3"/>
  <c r="GN19" i="3"/>
  <c r="GM19" i="3"/>
  <c r="GT19" i="3" s="1"/>
  <c r="GL19" i="3"/>
  <c r="GD19" i="3"/>
  <c r="GB19" i="3"/>
  <c r="FP19" i="3"/>
  <c r="FO19" i="3"/>
  <c r="FN19" i="3"/>
  <c r="FL19" i="3"/>
  <c r="FJ19" i="3"/>
  <c r="FQ19" i="3" s="1"/>
  <c r="FI19" i="3"/>
  <c r="FH19" i="3"/>
  <c r="FG19" i="3"/>
  <c r="FE19" i="3"/>
  <c r="EX19" i="3"/>
  <c r="EL19" i="3"/>
  <c r="EK19" i="3"/>
  <c r="EH19" i="3"/>
  <c r="EF19" i="3"/>
  <c r="EM19" i="3" s="1"/>
  <c r="EE19" i="3"/>
  <c r="ED19" i="3"/>
  <c r="EC19" i="3"/>
  <c r="EJ19" i="3" s="1"/>
  <c r="EA19" i="3"/>
  <c r="DT19" i="3"/>
  <c r="DH19" i="3"/>
  <c r="DG19" i="3"/>
  <c r="DD19" i="3"/>
  <c r="DB19" i="3"/>
  <c r="DI19" i="3" s="1"/>
  <c r="DA19" i="3"/>
  <c r="CZ19" i="3"/>
  <c r="CY19" i="3"/>
  <c r="DF19" i="3" s="1"/>
  <c r="CW19" i="3"/>
  <c r="CP19" i="3"/>
  <c r="CD19" i="3"/>
  <c r="CC19" i="3"/>
  <c r="BZ19" i="3"/>
  <c r="BX19" i="3"/>
  <c r="CE19" i="3" s="1"/>
  <c r="BW19" i="3"/>
  <c r="BV19" i="3"/>
  <c r="BU19" i="3"/>
  <c r="CB19" i="3" s="1"/>
  <c r="BS19" i="3"/>
  <c r="BL19" i="3"/>
  <c r="AZ19" i="3"/>
  <c r="AY19" i="3"/>
  <c r="AV19" i="3"/>
  <c r="AT19" i="3"/>
  <c r="BA19" i="3" s="1"/>
  <c r="AS19" i="3"/>
  <c r="AR19" i="3"/>
  <c r="AQ19" i="3"/>
  <c r="AX19" i="3" s="1"/>
  <c r="AO19" i="3"/>
  <c r="AH19" i="3"/>
  <c r="U19" i="3"/>
  <c r="T19" i="3"/>
  <c r="R19" i="3"/>
  <c r="P19" i="3"/>
  <c r="W19" i="3" s="1"/>
  <c r="O19" i="3"/>
  <c r="V19" i="3" s="1"/>
  <c r="N19" i="3"/>
  <c r="M19" i="3"/>
  <c r="K19" i="3"/>
  <c r="D19" i="3"/>
  <c r="KZ18" i="3"/>
  <c r="KW18" i="3"/>
  <c r="KH18" i="3"/>
  <c r="KD18" i="3"/>
  <c r="KK18" i="3" s="1"/>
  <c r="KC18" i="3"/>
  <c r="KJ18" i="3" s="1"/>
  <c r="KB18" i="3"/>
  <c r="KI18" i="3" s="1"/>
  <c r="KA18" i="3"/>
  <c r="JV18" i="3"/>
  <c r="JY18" i="3" s="1"/>
  <c r="KF18" i="3" s="1"/>
  <c r="KM18" i="3" s="1"/>
  <c r="JQ18" i="3"/>
  <c r="JD18" i="3"/>
  <c r="IY18" i="3"/>
  <c r="JF18" i="3" s="1"/>
  <c r="IX18" i="3"/>
  <c r="JE18" i="3" s="1"/>
  <c r="IW18" i="3"/>
  <c r="IV18" i="3"/>
  <c r="JC18" i="3" s="1"/>
  <c r="IN18" i="3"/>
  <c r="IL18" i="3"/>
  <c r="IA18" i="3"/>
  <c r="HZ18" i="3"/>
  <c r="HT18" i="3"/>
  <c r="HS18" i="3"/>
  <c r="HR18" i="3"/>
  <c r="HY18" i="3" s="1"/>
  <c r="HQ18" i="3"/>
  <c r="HX18" i="3" s="1"/>
  <c r="HI18" i="3"/>
  <c r="HG18" i="3"/>
  <c r="GU18" i="3"/>
  <c r="GT18" i="3"/>
  <c r="GO18" i="3"/>
  <c r="GV18" i="3" s="1"/>
  <c r="GN18" i="3"/>
  <c r="GM18" i="3"/>
  <c r="GL18" i="3"/>
  <c r="GS18" i="3" s="1"/>
  <c r="GD18" i="3"/>
  <c r="GB18" i="3"/>
  <c r="FO18" i="3"/>
  <c r="FN18" i="3"/>
  <c r="FL18" i="3"/>
  <c r="FJ18" i="3"/>
  <c r="FQ18" i="3" s="1"/>
  <c r="FI18" i="3"/>
  <c r="FP18" i="3" s="1"/>
  <c r="FH18" i="3"/>
  <c r="FG18" i="3"/>
  <c r="FE18" i="3"/>
  <c r="EX18" i="3"/>
  <c r="EK18" i="3"/>
  <c r="EJ18" i="3"/>
  <c r="EH18" i="3"/>
  <c r="EF18" i="3"/>
  <c r="EM18" i="3" s="1"/>
  <c r="EE18" i="3"/>
  <c r="EL18" i="3" s="1"/>
  <c r="ED18" i="3"/>
  <c r="EC18" i="3"/>
  <c r="EA18" i="3"/>
  <c r="DT18" i="3"/>
  <c r="DG18" i="3"/>
  <c r="DF18" i="3"/>
  <c r="DD18" i="3"/>
  <c r="DB18" i="3"/>
  <c r="DI18" i="3" s="1"/>
  <c r="DA18" i="3"/>
  <c r="DH18" i="3" s="1"/>
  <c r="CZ18" i="3"/>
  <c r="CY18" i="3"/>
  <c r="CW18" i="3"/>
  <c r="CP18" i="3"/>
  <c r="CC18" i="3"/>
  <c r="BZ18" i="3"/>
  <c r="BX18" i="3"/>
  <c r="CE18" i="3" s="1"/>
  <c r="BW18" i="3"/>
  <c r="CD18" i="3" s="1"/>
  <c r="BV18" i="3"/>
  <c r="BU18" i="3"/>
  <c r="CB18" i="3" s="1"/>
  <c r="BS18" i="3"/>
  <c r="BL18" i="3"/>
  <c r="AY18" i="3"/>
  <c r="AV18" i="3"/>
  <c r="AT18" i="3"/>
  <c r="BA18" i="3" s="1"/>
  <c r="AS18" i="3"/>
  <c r="AZ18" i="3" s="1"/>
  <c r="AR18" i="3"/>
  <c r="AQ18" i="3"/>
  <c r="AX18" i="3" s="1"/>
  <c r="AO18" i="3"/>
  <c r="AH18" i="3"/>
  <c r="W18" i="3"/>
  <c r="T18" i="3"/>
  <c r="R18" i="3"/>
  <c r="P18" i="3"/>
  <c r="O18" i="3"/>
  <c r="V18" i="3" s="1"/>
  <c r="N18" i="3"/>
  <c r="U18" i="3" s="1"/>
  <c r="M18" i="3"/>
  <c r="K18" i="3"/>
  <c r="D18" i="3"/>
  <c r="KZ17" i="3"/>
  <c r="KW17" i="3"/>
  <c r="KM17" i="3"/>
  <c r="KF17" i="3"/>
  <c r="KD17" i="3"/>
  <c r="KK17" i="3" s="1"/>
  <c r="KC17" i="3"/>
  <c r="KJ17" i="3" s="1"/>
  <c r="KB17" i="3"/>
  <c r="KI17" i="3" s="1"/>
  <c r="KA17" i="3"/>
  <c r="KH17" i="3" s="1"/>
  <c r="JY17" i="3"/>
  <c r="JV17" i="3"/>
  <c r="JQ17" i="3"/>
  <c r="IY17" i="3"/>
  <c r="JF17" i="3" s="1"/>
  <c r="IX17" i="3"/>
  <c r="JE17" i="3" s="1"/>
  <c r="IW17" i="3"/>
  <c r="JD17" i="3" s="1"/>
  <c r="IV17" i="3"/>
  <c r="JC17" i="3" s="1"/>
  <c r="IN17" i="3"/>
  <c r="IL17" i="3"/>
  <c r="HZ17" i="3"/>
  <c r="HT17" i="3"/>
  <c r="IA17" i="3" s="1"/>
  <c r="HS17" i="3"/>
  <c r="HR17" i="3"/>
  <c r="HY17" i="3" s="1"/>
  <c r="HQ17" i="3"/>
  <c r="HX17" i="3" s="1"/>
  <c r="HI17" i="3"/>
  <c r="HG17" i="3"/>
  <c r="GT17" i="3"/>
  <c r="GO17" i="3"/>
  <c r="GV17" i="3" s="1"/>
  <c r="GN17" i="3"/>
  <c r="GU17" i="3" s="1"/>
  <c r="GM17" i="3"/>
  <c r="GL17" i="3"/>
  <c r="GS17" i="3" s="1"/>
  <c r="GD17" i="3"/>
  <c r="GB17" i="3"/>
  <c r="FQ17" i="3"/>
  <c r="FN17" i="3"/>
  <c r="FL17" i="3"/>
  <c r="FJ17" i="3"/>
  <c r="FI17" i="3"/>
  <c r="FP17" i="3" s="1"/>
  <c r="FH17" i="3"/>
  <c r="FO17" i="3" s="1"/>
  <c r="FG17" i="3"/>
  <c r="FE17" i="3"/>
  <c r="EX17" i="3"/>
  <c r="EM17" i="3"/>
  <c r="EJ17" i="3"/>
  <c r="EH17" i="3"/>
  <c r="EF17" i="3"/>
  <c r="EE17" i="3"/>
  <c r="EL17" i="3" s="1"/>
  <c r="ED17" i="3"/>
  <c r="EK17" i="3" s="1"/>
  <c r="EC17" i="3"/>
  <c r="EA17" i="3"/>
  <c r="DT17" i="3"/>
  <c r="DI17" i="3"/>
  <c r="DF17" i="3"/>
  <c r="DD17" i="3"/>
  <c r="DB17" i="3"/>
  <c r="DA17" i="3"/>
  <c r="DH17" i="3" s="1"/>
  <c r="CZ17" i="3"/>
  <c r="DG17" i="3" s="1"/>
  <c r="CY17" i="3"/>
  <c r="CW17" i="3"/>
  <c r="CP17" i="3"/>
  <c r="CE17" i="3"/>
  <c r="CB17" i="3"/>
  <c r="BZ17" i="3"/>
  <c r="BX17" i="3"/>
  <c r="BW17" i="3"/>
  <c r="CD17" i="3" s="1"/>
  <c r="BV17" i="3"/>
  <c r="CC17" i="3" s="1"/>
  <c r="BU17" i="3"/>
  <c r="BS17" i="3"/>
  <c r="BL17" i="3"/>
  <c r="AX17" i="3"/>
  <c r="AV17" i="3"/>
  <c r="AT17" i="3"/>
  <c r="BA17" i="3" s="1"/>
  <c r="AS17" i="3"/>
  <c r="AZ17" i="3" s="1"/>
  <c r="AR17" i="3"/>
  <c r="AY17" i="3" s="1"/>
  <c r="AQ17" i="3"/>
  <c r="AO17" i="3"/>
  <c r="AH17" i="3"/>
  <c r="W17" i="3"/>
  <c r="R17" i="3"/>
  <c r="P17" i="3"/>
  <c r="O17" i="3"/>
  <c r="V17" i="3" s="1"/>
  <c r="N17" i="3"/>
  <c r="U17" i="3" s="1"/>
  <c r="M17" i="3"/>
  <c r="T17" i="3" s="1"/>
  <c r="K17" i="3"/>
  <c r="D17" i="3"/>
  <c r="KZ16" i="3"/>
  <c r="KW16" i="3"/>
  <c r="KK16" i="3"/>
  <c r="KI16" i="3"/>
  <c r="KD16" i="3"/>
  <c r="KC16" i="3"/>
  <c r="KJ16" i="3" s="1"/>
  <c r="KB16" i="3"/>
  <c r="KA16" i="3"/>
  <c r="KH16" i="3" s="1"/>
  <c r="JV16" i="3"/>
  <c r="JY16" i="3" s="1"/>
  <c r="KF16" i="3" s="1"/>
  <c r="KM16" i="3" s="1"/>
  <c r="JQ16" i="3"/>
  <c r="JF16" i="3"/>
  <c r="IY16" i="3"/>
  <c r="IX16" i="3"/>
  <c r="JE16" i="3" s="1"/>
  <c r="IW16" i="3"/>
  <c r="JD16" i="3" s="1"/>
  <c r="IV16" i="3"/>
  <c r="JC16" i="3" s="1"/>
  <c r="IN16" i="3"/>
  <c r="IL16" i="3"/>
  <c r="HY16" i="3"/>
  <c r="HT16" i="3"/>
  <c r="IA16" i="3" s="1"/>
  <c r="HS16" i="3"/>
  <c r="HZ16" i="3" s="1"/>
  <c r="HR16" i="3"/>
  <c r="HQ16" i="3"/>
  <c r="HX16" i="3" s="1"/>
  <c r="HI16" i="3"/>
  <c r="HG16" i="3"/>
  <c r="GS16" i="3"/>
  <c r="GO16" i="3"/>
  <c r="GV16" i="3" s="1"/>
  <c r="GN16" i="3"/>
  <c r="GU16" i="3" s="1"/>
  <c r="GM16" i="3"/>
  <c r="GT16" i="3" s="1"/>
  <c r="GL16" i="3"/>
  <c r="GD16" i="3"/>
  <c r="GB16" i="3"/>
  <c r="FL16" i="3"/>
  <c r="FJ16" i="3"/>
  <c r="FQ16" i="3" s="1"/>
  <c r="FI16" i="3"/>
  <c r="FP16" i="3" s="1"/>
  <c r="FH16" i="3"/>
  <c r="FO16" i="3" s="1"/>
  <c r="FG16" i="3"/>
  <c r="FN16" i="3" s="1"/>
  <c r="FE16" i="3"/>
  <c r="EX16" i="3"/>
  <c r="EH16" i="3"/>
  <c r="EF16" i="3"/>
  <c r="EM16" i="3" s="1"/>
  <c r="EE16" i="3"/>
  <c r="EL16" i="3" s="1"/>
  <c r="ED16" i="3"/>
  <c r="EK16" i="3" s="1"/>
  <c r="EC16" i="3"/>
  <c r="EJ16" i="3" s="1"/>
  <c r="EA16" i="3"/>
  <c r="DT16" i="3"/>
  <c r="DD16" i="3"/>
  <c r="DB16" i="3"/>
  <c r="DI16" i="3" s="1"/>
  <c r="DA16" i="3"/>
  <c r="DH16" i="3" s="1"/>
  <c r="CZ16" i="3"/>
  <c r="DG16" i="3" s="1"/>
  <c r="CY16" i="3"/>
  <c r="DF16" i="3" s="1"/>
  <c r="CW16" i="3"/>
  <c r="CP16" i="3"/>
  <c r="BZ16" i="3"/>
  <c r="BX16" i="3"/>
  <c r="CE16" i="3" s="1"/>
  <c r="BW16" i="3"/>
  <c r="CD16" i="3" s="1"/>
  <c r="BV16" i="3"/>
  <c r="CC16" i="3" s="1"/>
  <c r="BU16" i="3"/>
  <c r="CB16" i="3" s="1"/>
  <c r="BS16" i="3"/>
  <c r="BL16" i="3"/>
  <c r="AV16" i="3"/>
  <c r="AT16" i="3"/>
  <c r="BA16" i="3" s="1"/>
  <c r="AS16" i="3"/>
  <c r="AZ16" i="3" s="1"/>
  <c r="AR16" i="3"/>
  <c r="AY16" i="3" s="1"/>
  <c r="AQ16" i="3"/>
  <c r="AX16" i="3" s="1"/>
  <c r="AO16" i="3"/>
  <c r="AH16" i="3"/>
  <c r="R16" i="3"/>
  <c r="P16" i="3"/>
  <c r="W16" i="3" s="1"/>
  <c r="O16" i="3"/>
  <c r="V16" i="3" s="1"/>
  <c r="N16" i="3"/>
  <c r="U16" i="3" s="1"/>
  <c r="M16" i="3"/>
  <c r="T16" i="3" s="1"/>
  <c r="K16" i="3"/>
  <c r="D16" i="3"/>
  <c r="KZ15" i="3"/>
  <c r="KW15" i="3"/>
  <c r="KJ15" i="3"/>
  <c r="KD15" i="3"/>
  <c r="KK15" i="3" s="1"/>
  <c r="KC15" i="3"/>
  <c r="KB15" i="3"/>
  <c r="KI15" i="3" s="1"/>
  <c r="KA15" i="3"/>
  <c r="KH15" i="3" s="1"/>
  <c r="JV15" i="3"/>
  <c r="JY15" i="3" s="1"/>
  <c r="KF15" i="3" s="1"/>
  <c r="KM15" i="3" s="1"/>
  <c r="JQ15" i="3"/>
  <c r="JE15" i="3"/>
  <c r="IY15" i="3"/>
  <c r="JF15" i="3" s="1"/>
  <c r="IX15" i="3"/>
  <c r="IW15" i="3"/>
  <c r="JD15" i="3" s="1"/>
  <c r="IV15" i="3"/>
  <c r="JC15" i="3" s="1"/>
  <c r="IN15" i="3"/>
  <c r="IL15" i="3"/>
  <c r="HX15" i="3"/>
  <c r="HT15" i="3"/>
  <c r="IA15" i="3" s="1"/>
  <c r="HS15" i="3"/>
  <c r="HZ15" i="3" s="1"/>
  <c r="HR15" i="3"/>
  <c r="HY15" i="3" s="1"/>
  <c r="HQ15" i="3"/>
  <c r="HI15" i="3"/>
  <c r="HG15" i="3"/>
  <c r="GO15" i="3"/>
  <c r="GV15" i="3" s="1"/>
  <c r="GN15" i="3"/>
  <c r="GU15" i="3" s="1"/>
  <c r="GM15" i="3"/>
  <c r="GT15" i="3" s="1"/>
  <c r="GL15" i="3"/>
  <c r="GS15" i="3" s="1"/>
  <c r="GD15" i="3"/>
  <c r="GB15" i="3"/>
  <c r="FQ15" i="3"/>
  <c r="FL15" i="3"/>
  <c r="FJ15" i="3"/>
  <c r="FH15" i="3"/>
  <c r="FO15" i="3" s="1"/>
  <c r="FG15" i="3"/>
  <c r="FN15" i="3" s="1"/>
  <c r="FE15" i="3"/>
  <c r="EX15" i="3"/>
  <c r="EM15" i="3"/>
  <c r="EL15" i="3"/>
  <c r="EH15" i="3"/>
  <c r="EF15" i="3"/>
  <c r="EE15" i="3"/>
  <c r="ED15" i="3"/>
  <c r="EK15" i="3" s="1"/>
  <c r="EC15" i="3"/>
  <c r="EJ15" i="3" s="1"/>
  <c r="EA15" i="3"/>
  <c r="DT15" i="3"/>
  <c r="DI15" i="3"/>
  <c r="DH15" i="3"/>
  <c r="DD15" i="3"/>
  <c r="DB15" i="3"/>
  <c r="DA15" i="3"/>
  <c r="CZ15" i="3"/>
  <c r="DG15" i="3" s="1"/>
  <c r="CY15" i="3"/>
  <c r="DF15" i="3" s="1"/>
  <c r="CW15" i="3"/>
  <c r="CP15" i="3"/>
  <c r="CE15" i="3"/>
  <c r="CD15" i="3"/>
  <c r="BZ15" i="3"/>
  <c r="BX15" i="3"/>
  <c r="BW15" i="3"/>
  <c r="BV15" i="3"/>
  <c r="CC15" i="3" s="1"/>
  <c r="BU15" i="3"/>
  <c r="CB15" i="3" s="1"/>
  <c r="BS15" i="3"/>
  <c r="BL15" i="3"/>
  <c r="BA15" i="3"/>
  <c r="AZ15" i="3"/>
  <c r="AV15" i="3"/>
  <c r="AT15" i="3"/>
  <c r="AS15" i="3"/>
  <c r="AR15" i="3"/>
  <c r="AY15" i="3" s="1"/>
  <c r="AQ15" i="3"/>
  <c r="AX15" i="3" s="1"/>
  <c r="AO15" i="3"/>
  <c r="AH15" i="3"/>
  <c r="W15" i="3"/>
  <c r="V15" i="3"/>
  <c r="U15" i="3"/>
  <c r="R15" i="3"/>
  <c r="P15" i="3"/>
  <c r="O15" i="3"/>
  <c r="N15" i="3"/>
  <c r="M15" i="3"/>
  <c r="T15" i="3" s="1"/>
  <c r="K15" i="3"/>
  <c r="D15" i="3"/>
  <c r="KZ14" i="3"/>
  <c r="KW14" i="3"/>
  <c r="KF14" i="3"/>
  <c r="KM14" i="3" s="1"/>
  <c r="KD14" i="3"/>
  <c r="KK14" i="3" s="1"/>
  <c r="KC14" i="3"/>
  <c r="KJ14" i="3" s="1"/>
  <c r="KB14" i="3"/>
  <c r="KI14" i="3" s="1"/>
  <c r="KA14" i="3"/>
  <c r="KH14" i="3" s="1"/>
  <c r="JV14" i="3"/>
  <c r="JY14" i="3" s="1"/>
  <c r="JQ14" i="3"/>
  <c r="IY14" i="3"/>
  <c r="JF14" i="3" s="1"/>
  <c r="IX14" i="3"/>
  <c r="JE14" i="3" s="1"/>
  <c r="IW14" i="3"/>
  <c r="JD14" i="3" s="1"/>
  <c r="IV14" i="3"/>
  <c r="JC14" i="3" s="1"/>
  <c r="IN14" i="3"/>
  <c r="IL14" i="3"/>
  <c r="HT14" i="3"/>
  <c r="IA14" i="3" s="1"/>
  <c r="HS14" i="3"/>
  <c r="HZ14" i="3" s="1"/>
  <c r="HR14" i="3"/>
  <c r="HY14" i="3" s="1"/>
  <c r="HQ14" i="3"/>
  <c r="HX14" i="3" s="1"/>
  <c r="HI14" i="3"/>
  <c r="HG14" i="3"/>
  <c r="GO14" i="3"/>
  <c r="GV14" i="3" s="1"/>
  <c r="GN14" i="3"/>
  <c r="GU14" i="3" s="1"/>
  <c r="GM14" i="3"/>
  <c r="GT14" i="3" s="1"/>
  <c r="GL14" i="3"/>
  <c r="GS14" i="3" s="1"/>
  <c r="GD14" i="3"/>
  <c r="GB14" i="3"/>
  <c r="FL14" i="3"/>
  <c r="FJ14" i="3"/>
  <c r="FQ14" i="3" s="1"/>
  <c r="FI14" i="3"/>
  <c r="FP14" i="3" s="1"/>
  <c r="FH14" i="3"/>
  <c r="FO14" i="3" s="1"/>
  <c r="FG14" i="3"/>
  <c r="FN14" i="3" s="1"/>
  <c r="FE14" i="3"/>
  <c r="EX14" i="3"/>
  <c r="EH14" i="3"/>
  <c r="EF14" i="3"/>
  <c r="EM14" i="3" s="1"/>
  <c r="EE14" i="3"/>
  <c r="EL14" i="3" s="1"/>
  <c r="ED14" i="3"/>
  <c r="EK14" i="3" s="1"/>
  <c r="EC14" i="3"/>
  <c r="EJ14" i="3" s="1"/>
  <c r="EA14" i="3"/>
  <c r="DT14" i="3"/>
  <c r="DD14" i="3"/>
  <c r="DB14" i="3"/>
  <c r="DI14" i="3" s="1"/>
  <c r="DA14" i="3"/>
  <c r="DH14" i="3" s="1"/>
  <c r="CZ14" i="3"/>
  <c r="DG14" i="3" s="1"/>
  <c r="CY14" i="3"/>
  <c r="DF14" i="3" s="1"/>
  <c r="CW14" i="3"/>
  <c r="CP14" i="3"/>
  <c r="BZ14" i="3"/>
  <c r="BX14" i="3"/>
  <c r="CE14" i="3" s="1"/>
  <c r="BW14" i="3"/>
  <c r="CD14" i="3" s="1"/>
  <c r="BV14" i="3"/>
  <c r="CC14" i="3" s="1"/>
  <c r="BU14" i="3"/>
  <c r="CB14" i="3" s="1"/>
  <c r="BS14" i="3"/>
  <c r="BL14" i="3"/>
  <c r="AV14" i="3"/>
  <c r="AT14" i="3"/>
  <c r="BA14" i="3" s="1"/>
  <c r="AS14" i="3"/>
  <c r="AZ14" i="3" s="1"/>
  <c r="AR14" i="3"/>
  <c r="AY14" i="3" s="1"/>
  <c r="AQ14" i="3"/>
  <c r="AX14" i="3" s="1"/>
  <c r="AO14" i="3"/>
  <c r="AH14" i="3"/>
  <c r="W14" i="3"/>
  <c r="R14" i="3"/>
  <c r="P14" i="3"/>
  <c r="O14" i="3"/>
  <c r="V14" i="3" s="1"/>
  <c r="N14" i="3"/>
  <c r="U14" i="3" s="1"/>
  <c r="M14" i="3"/>
  <c r="T14" i="3" s="1"/>
  <c r="K14" i="3"/>
  <c r="D14" i="3"/>
  <c r="KZ13" i="3"/>
  <c r="KW13" i="3"/>
  <c r="KD13" i="3"/>
  <c r="KK13" i="3" s="1"/>
  <c r="KC13" i="3"/>
  <c r="KJ13" i="3" s="1"/>
  <c r="KB13" i="3"/>
  <c r="KI13" i="3" s="1"/>
  <c r="KA13" i="3"/>
  <c r="KH13" i="3" s="1"/>
  <c r="JY13" i="3"/>
  <c r="KF13" i="3" s="1"/>
  <c r="KM13" i="3" s="1"/>
  <c r="JV13" i="3"/>
  <c r="JQ13" i="3"/>
  <c r="IY13" i="3"/>
  <c r="JF13" i="3" s="1"/>
  <c r="IX13" i="3"/>
  <c r="JE13" i="3" s="1"/>
  <c r="IW13" i="3"/>
  <c r="JD13" i="3" s="1"/>
  <c r="IV13" i="3"/>
  <c r="JC13" i="3" s="1"/>
  <c r="IN13" i="3"/>
  <c r="IL13" i="3"/>
  <c r="HT13" i="3"/>
  <c r="IA13" i="3" s="1"/>
  <c r="HS13" i="3"/>
  <c r="HZ13" i="3" s="1"/>
  <c r="HR13" i="3"/>
  <c r="HY13" i="3" s="1"/>
  <c r="HQ13" i="3"/>
  <c r="HX13" i="3" s="1"/>
  <c r="HI13" i="3"/>
  <c r="HG13" i="3"/>
  <c r="GO13" i="3"/>
  <c r="GV13" i="3" s="1"/>
  <c r="GN13" i="3"/>
  <c r="GU13" i="3" s="1"/>
  <c r="GM13" i="3"/>
  <c r="GT13" i="3" s="1"/>
  <c r="GL13" i="3"/>
  <c r="GS13" i="3" s="1"/>
  <c r="GD13" i="3"/>
  <c r="GB13" i="3"/>
  <c r="FL13" i="3"/>
  <c r="FJ13" i="3"/>
  <c r="FQ13" i="3" s="1"/>
  <c r="FI13" i="3"/>
  <c r="FP13" i="3" s="1"/>
  <c r="FH13" i="3"/>
  <c r="FO13" i="3" s="1"/>
  <c r="FG13" i="3"/>
  <c r="FN13" i="3" s="1"/>
  <c r="FE13" i="3"/>
  <c r="EX13" i="3"/>
  <c r="EH13" i="3"/>
  <c r="EF13" i="3"/>
  <c r="EM13" i="3" s="1"/>
  <c r="EE13" i="3"/>
  <c r="EL13" i="3" s="1"/>
  <c r="ED13" i="3"/>
  <c r="EK13" i="3" s="1"/>
  <c r="EC13" i="3"/>
  <c r="EJ13" i="3" s="1"/>
  <c r="EA13" i="3"/>
  <c r="DT13" i="3"/>
  <c r="DD13" i="3"/>
  <c r="DB13" i="3"/>
  <c r="DI13" i="3" s="1"/>
  <c r="DA13" i="3"/>
  <c r="DH13" i="3" s="1"/>
  <c r="CZ13" i="3"/>
  <c r="DG13" i="3" s="1"/>
  <c r="CY13" i="3"/>
  <c r="DF13" i="3" s="1"/>
  <c r="CW13" i="3"/>
  <c r="CP13" i="3"/>
  <c r="BZ13" i="3"/>
  <c r="BX13" i="3"/>
  <c r="CE13" i="3" s="1"/>
  <c r="BW13" i="3"/>
  <c r="CD13" i="3" s="1"/>
  <c r="BV13" i="3"/>
  <c r="CC13" i="3" s="1"/>
  <c r="BU13" i="3"/>
  <c r="CB13" i="3" s="1"/>
  <c r="BS13" i="3"/>
  <c r="BL13" i="3"/>
  <c r="AV13" i="3"/>
  <c r="AT13" i="3"/>
  <c r="BA13" i="3" s="1"/>
  <c r="AS13" i="3"/>
  <c r="AZ13" i="3" s="1"/>
  <c r="AR13" i="3"/>
  <c r="AY13" i="3" s="1"/>
  <c r="AQ13" i="3"/>
  <c r="AX13" i="3" s="1"/>
  <c r="AO13" i="3"/>
  <c r="AH13" i="3"/>
  <c r="W13" i="3"/>
  <c r="R13" i="3"/>
  <c r="P13" i="3"/>
  <c r="O13" i="3"/>
  <c r="V13" i="3" s="1"/>
  <c r="N13" i="3"/>
  <c r="U13" i="3" s="1"/>
  <c r="M13" i="3"/>
  <c r="T13" i="3" s="1"/>
  <c r="K13" i="3"/>
  <c r="D13" i="3"/>
  <c r="KZ12" i="3"/>
  <c r="KW12" i="3"/>
  <c r="KD12" i="3"/>
  <c r="KK12" i="3" s="1"/>
  <c r="KC12" i="3"/>
  <c r="KJ12" i="3" s="1"/>
  <c r="KB12" i="3"/>
  <c r="KI12" i="3" s="1"/>
  <c r="KA12" i="3"/>
  <c r="KH12" i="3" s="1"/>
  <c r="JV12" i="3"/>
  <c r="JY12" i="3" s="1"/>
  <c r="KF12" i="3" s="1"/>
  <c r="KM12" i="3" s="1"/>
  <c r="JQ12" i="3"/>
  <c r="IY12" i="3"/>
  <c r="JF12" i="3" s="1"/>
  <c r="IX12" i="3"/>
  <c r="JE12" i="3" s="1"/>
  <c r="IW12" i="3"/>
  <c r="JD12" i="3" s="1"/>
  <c r="IV12" i="3"/>
  <c r="JC12" i="3" s="1"/>
  <c r="IN12" i="3"/>
  <c r="IL12" i="3"/>
  <c r="HT12" i="3"/>
  <c r="IA12" i="3" s="1"/>
  <c r="HS12" i="3"/>
  <c r="HZ12" i="3" s="1"/>
  <c r="HR12" i="3"/>
  <c r="HY12" i="3" s="1"/>
  <c r="HQ12" i="3"/>
  <c r="HX12" i="3" s="1"/>
  <c r="HI12" i="3"/>
  <c r="HG12" i="3"/>
  <c r="GO12" i="3"/>
  <c r="GV12" i="3" s="1"/>
  <c r="GN12" i="3"/>
  <c r="GU12" i="3" s="1"/>
  <c r="GM12" i="3"/>
  <c r="GT12" i="3" s="1"/>
  <c r="GL12" i="3"/>
  <c r="GS12" i="3" s="1"/>
  <c r="GD12" i="3"/>
  <c r="GB12" i="3"/>
  <c r="FL12" i="3"/>
  <c r="FJ12" i="3"/>
  <c r="FQ12" i="3" s="1"/>
  <c r="FI12" i="3"/>
  <c r="FP12" i="3" s="1"/>
  <c r="FH12" i="3"/>
  <c r="FO12" i="3" s="1"/>
  <c r="FG12" i="3"/>
  <c r="FN12" i="3" s="1"/>
  <c r="FE12" i="3"/>
  <c r="EX12" i="3"/>
  <c r="EH12" i="3"/>
  <c r="EF12" i="3"/>
  <c r="EM12" i="3" s="1"/>
  <c r="EE12" i="3"/>
  <c r="EL12" i="3" s="1"/>
  <c r="ED12" i="3"/>
  <c r="EK12" i="3" s="1"/>
  <c r="EC12" i="3"/>
  <c r="EJ12" i="3" s="1"/>
  <c r="EA12" i="3"/>
  <c r="DT12" i="3"/>
  <c r="DD12" i="3"/>
  <c r="DB12" i="3"/>
  <c r="DI12" i="3" s="1"/>
  <c r="DA12" i="3"/>
  <c r="DH12" i="3" s="1"/>
  <c r="CZ12" i="3"/>
  <c r="DG12" i="3" s="1"/>
  <c r="CY12" i="3"/>
  <c r="DF12" i="3" s="1"/>
  <c r="CW12" i="3"/>
  <c r="CP12" i="3"/>
  <c r="BZ12" i="3"/>
  <c r="BX12" i="3"/>
  <c r="CE12" i="3" s="1"/>
  <c r="BW12" i="3"/>
  <c r="CD12" i="3" s="1"/>
  <c r="BV12" i="3"/>
  <c r="CC12" i="3" s="1"/>
  <c r="BU12" i="3"/>
  <c r="CB12" i="3" s="1"/>
  <c r="BS12" i="3"/>
  <c r="BL12" i="3"/>
  <c r="AV12" i="3"/>
  <c r="AT12" i="3"/>
  <c r="BA12" i="3" s="1"/>
  <c r="AS12" i="3"/>
  <c r="AZ12" i="3" s="1"/>
  <c r="AR12" i="3"/>
  <c r="AY12" i="3" s="1"/>
  <c r="AQ12" i="3"/>
  <c r="AX12" i="3" s="1"/>
  <c r="AO12" i="3"/>
  <c r="AH12" i="3"/>
  <c r="W12" i="3"/>
  <c r="R12" i="3"/>
  <c r="P12" i="3"/>
  <c r="O12" i="3"/>
  <c r="V12" i="3" s="1"/>
  <c r="N12" i="3"/>
  <c r="U12" i="3" s="1"/>
  <c r="M12" i="3"/>
  <c r="T12" i="3" s="1"/>
  <c r="K12" i="3"/>
  <c r="D12" i="3"/>
  <c r="KZ11" i="3"/>
  <c r="KW11" i="3"/>
  <c r="KD11" i="3"/>
  <c r="KK11" i="3" s="1"/>
  <c r="KC11" i="3"/>
  <c r="KJ11" i="3" s="1"/>
  <c r="KB11" i="3"/>
  <c r="KI11" i="3" s="1"/>
  <c r="KA11" i="3"/>
  <c r="KH11" i="3" s="1"/>
  <c r="JV11" i="3"/>
  <c r="JY11" i="3" s="1"/>
  <c r="KF11" i="3" s="1"/>
  <c r="KM11" i="3" s="1"/>
  <c r="JQ11" i="3"/>
  <c r="IY11" i="3"/>
  <c r="JF11" i="3" s="1"/>
  <c r="IX11" i="3"/>
  <c r="JE11" i="3" s="1"/>
  <c r="IW11" i="3"/>
  <c r="JD11" i="3" s="1"/>
  <c r="IV11" i="3"/>
  <c r="JC11" i="3" s="1"/>
  <c r="IN11" i="3"/>
  <c r="IL11" i="3"/>
  <c r="HT11" i="3"/>
  <c r="IA11" i="3" s="1"/>
  <c r="HS11" i="3"/>
  <c r="HZ11" i="3" s="1"/>
  <c r="HR11" i="3"/>
  <c r="HY11" i="3" s="1"/>
  <c r="HQ11" i="3"/>
  <c r="HX11" i="3" s="1"/>
  <c r="HI11" i="3"/>
  <c r="HG11" i="3"/>
  <c r="GO11" i="3"/>
  <c r="GV11" i="3" s="1"/>
  <c r="GN11" i="3"/>
  <c r="GU11" i="3" s="1"/>
  <c r="GM11" i="3"/>
  <c r="GT11" i="3" s="1"/>
  <c r="GL11" i="3"/>
  <c r="GS11" i="3" s="1"/>
  <c r="GD11" i="3"/>
  <c r="GB11" i="3"/>
  <c r="FL11" i="3"/>
  <c r="FJ11" i="3"/>
  <c r="FQ11" i="3" s="1"/>
  <c r="FI11" i="3"/>
  <c r="FP11" i="3" s="1"/>
  <c r="FH11" i="3"/>
  <c r="FO11" i="3" s="1"/>
  <c r="FG11" i="3"/>
  <c r="FN11" i="3" s="1"/>
  <c r="FE11" i="3"/>
  <c r="EX11" i="3"/>
  <c r="EH11" i="3"/>
  <c r="EF11" i="3"/>
  <c r="EM11" i="3" s="1"/>
  <c r="EE11" i="3"/>
  <c r="EL11" i="3" s="1"/>
  <c r="ED11" i="3"/>
  <c r="EK11" i="3" s="1"/>
  <c r="EC11" i="3"/>
  <c r="EJ11" i="3" s="1"/>
  <c r="EA11" i="3"/>
  <c r="DT11" i="3"/>
  <c r="DD11" i="3"/>
  <c r="DB11" i="3"/>
  <c r="DI11" i="3" s="1"/>
  <c r="DA11" i="3"/>
  <c r="DH11" i="3" s="1"/>
  <c r="CZ11" i="3"/>
  <c r="DG11" i="3" s="1"/>
  <c r="CY11" i="3"/>
  <c r="DF11" i="3" s="1"/>
  <c r="CW11" i="3"/>
  <c r="CP11" i="3"/>
  <c r="BZ11" i="3"/>
  <c r="BX11" i="3"/>
  <c r="CE11" i="3" s="1"/>
  <c r="BW11" i="3"/>
  <c r="CD11" i="3" s="1"/>
  <c r="BV11" i="3"/>
  <c r="CC11" i="3" s="1"/>
  <c r="BU11" i="3"/>
  <c r="CB11" i="3" s="1"/>
  <c r="BS11" i="3"/>
  <c r="BL11" i="3"/>
  <c r="BC11" i="3"/>
  <c r="BC12" i="3" s="1"/>
  <c r="BC13" i="3" s="1"/>
  <c r="BC14" i="3" s="1"/>
  <c r="BC15" i="3" s="1"/>
  <c r="BC16" i="3" s="1"/>
  <c r="BC17" i="3" s="1"/>
  <c r="BC18" i="3" s="1"/>
  <c r="BC19" i="3" s="1"/>
  <c r="BC20" i="3" s="1"/>
  <c r="BC21" i="3" s="1"/>
  <c r="BC22" i="3" s="1"/>
  <c r="BC23" i="3" s="1"/>
  <c r="BC24" i="3" s="1"/>
  <c r="BC25" i="3" s="1"/>
  <c r="BC26" i="3" s="1"/>
  <c r="BC27" i="3" s="1"/>
  <c r="BC28" i="3" s="1"/>
  <c r="BC29" i="3" s="1"/>
  <c r="BC30" i="3" s="1"/>
  <c r="BC31" i="3" s="1"/>
  <c r="BC32" i="3" s="1"/>
  <c r="BC33" i="3" s="1"/>
  <c r="BC34" i="3" s="1"/>
  <c r="BC35" i="3" s="1"/>
  <c r="BC36" i="3" s="1"/>
  <c r="BC37" i="3" s="1"/>
  <c r="BC38" i="3" s="1"/>
  <c r="BC39" i="3" s="1"/>
  <c r="BC40" i="3" s="1"/>
  <c r="BC41" i="3" s="1"/>
  <c r="BC42" i="3" s="1"/>
  <c r="BC43" i="3" s="1"/>
  <c r="BC44" i="3" s="1"/>
  <c r="BC45" i="3" s="1"/>
  <c r="BC46" i="3" s="1"/>
  <c r="BC47" i="3" s="1"/>
  <c r="BC48" i="3" s="1"/>
  <c r="BC49" i="3" s="1"/>
  <c r="BC50" i="3" s="1"/>
  <c r="BC51" i="3" s="1"/>
  <c r="BC52" i="3" s="1"/>
  <c r="BC53" i="3" s="1"/>
  <c r="BC54" i="3" s="1"/>
  <c r="BC55" i="3" s="1"/>
  <c r="BC56" i="3" s="1"/>
  <c r="BC57" i="3" s="1"/>
  <c r="BC58" i="3" s="1"/>
  <c r="BC59" i="3" s="1"/>
  <c r="CG8" i="3" s="1"/>
  <c r="CG9" i="3" s="1"/>
  <c r="CG10" i="3" s="1"/>
  <c r="CG11" i="3" s="1"/>
  <c r="CG12" i="3" s="1"/>
  <c r="CG13" i="3" s="1"/>
  <c r="CG14" i="3" s="1"/>
  <c r="CG15" i="3" s="1"/>
  <c r="CG16" i="3" s="1"/>
  <c r="CG17" i="3" s="1"/>
  <c r="CG18" i="3" s="1"/>
  <c r="CG19" i="3" s="1"/>
  <c r="CG20" i="3" s="1"/>
  <c r="CG21" i="3" s="1"/>
  <c r="CG22" i="3" s="1"/>
  <c r="CG23" i="3" s="1"/>
  <c r="CG24" i="3" s="1"/>
  <c r="CG25" i="3" s="1"/>
  <c r="CG26" i="3" s="1"/>
  <c r="CG27" i="3" s="1"/>
  <c r="CG28" i="3" s="1"/>
  <c r="CG29" i="3" s="1"/>
  <c r="CG30" i="3" s="1"/>
  <c r="CG31" i="3" s="1"/>
  <c r="CG32" i="3" s="1"/>
  <c r="CG33" i="3" s="1"/>
  <c r="CG34" i="3" s="1"/>
  <c r="CG35" i="3" s="1"/>
  <c r="CG36" i="3" s="1"/>
  <c r="CG37" i="3" s="1"/>
  <c r="CG38" i="3" s="1"/>
  <c r="CG39" i="3" s="1"/>
  <c r="CG40" i="3" s="1"/>
  <c r="CG41" i="3" s="1"/>
  <c r="CG42" i="3" s="1"/>
  <c r="CG43" i="3" s="1"/>
  <c r="CG44" i="3" s="1"/>
  <c r="CG45" i="3" s="1"/>
  <c r="CG46" i="3" s="1"/>
  <c r="CG47" i="3" s="1"/>
  <c r="CG48" i="3" s="1"/>
  <c r="CG49" i="3" s="1"/>
  <c r="CG50" i="3" s="1"/>
  <c r="CG51" i="3" s="1"/>
  <c r="CG52" i="3" s="1"/>
  <c r="CG53" i="3" s="1"/>
  <c r="CG54" i="3" s="1"/>
  <c r="CG55" i="3" s="1"/>
  <c r="CG56" i="3" s="1"/>
  <c r="CG57" i="3" s="1"/>
  <c r="CG58" i="3" s="1"/>
  <c r="CG59" i="3" s="1"/>
  <c r="DK8" i="3" s="1"/>
  <c r="DK9" i="3" s="1"/>
  <c r="DK10" i="3" s="1"/>
  <c r="DK11" i="3" s="1"/>
  <c r="DK12" i="3" s="1"/>
  <c r="DK13" i="3" s="1"/>
  <c r="DK14" i="3" s="1"/>
  <c r="DK15" i="3" s="1"/>
  <c r="DK16" i="3" s="1"/>
  <c r="DK17" i="3" s="1"/>
  <c r="DK18" i="3" s="1"/>
  <c r="DK19" i="3" s="1"/>
  <c r="DK20" i="3" s="1"/>
  <c r="DK21" i="3" s="1"/>
  <c r="DK22" i="3" s="1"/>
  <c r="DK23" i="3" s="1"/>
  <c r="DK24" i="3" s="1"/>
  <c r="DK25" i="3" s="1"/>
  <c r="DK26" i="3" s="1"/>
  <c r="DK27" i="3" s="1"/>
  <c r="DK28" i="3" s="1"/>
  <c r="DK29" i="3" s="1"/>
  <c r="DK30" i="3" s="1"/>
  <c r="DK31" i="3" s="1"/>
  <c r="DK32" i="3" s="1"/>
  <c r="DK33" i="3" s="1"/>
  <c r="DK34" i="3" s="1"/>
  <c r="DK35" i="3" s="1"/>
  <c r="DK36" i="3" s="1"/>
  <c r="DK37" i="3" s="1"/>
  <c r="DK38" i="3" s="1"/>
  <c r="DK39" i="3" s="1"/>
  <c r="DK40" i="3" s="1"/>
  <c r="DK41" i="3" s="1"/>
  <c r="DK42" i="3" s="1"/>
  <c r="DK43" i="3" s="1"/>
  <c r="DK44" i="3" s="1"/>
  <c r="DK45" i="3" s="1"/>
  <c r="DK46" i="3" s="1"/>
  <c r="DK47" i="3" s="1"/>
  <c r="DK48" i="3" s="1"/>
  <c r="DK49" i="3" s="1"/>
  <c r="DK50" i="3" s="1"/>
  <c r="DK51" i="3" s="1"/>
  <c r="DK52" i="3" s="1"/>
  <c r="DK53" i="3" s="1"/>
  <c r="DK54" i="3" s="1"/>
  <c r="DK55" i="3" s="1"/>
  <c r="DK56" i="3" s="1"/>
  <c r="DK57" i="3" s="1"/>
  <c r="DK58" i="3" s="1"/>
  <c r="DK59" i="3" s="1"/>
  <c r="EO8" i="3" s="1"/>
  <c r="EO9" i="3" s="1"/>
  <c r="EO10" i="3" s="1"/>
  <c r="EO11" i="3" s="1"/>
  <c r="EO12" i="3" s="1"/>
  <c r="EO13" i="3" s="1"/>
  <c r="EO14" i="3" s="1"/>
  <c r="EO15" i="3" s="1"/>
  <c r="EO16" i="3" s="1"/>
  <c r="EO17" i="3" s="1"/>
  <c r="EO18" i="3" s="1"/>
  <c r="EO19" i="3" s="1"/>
  <c r="EO20" i="3" s="1"/>
  <c r="EO21" i="3" s="1"/>
  <c r="EO22" i="3" s="1"/>
  <c r="EO23" i="3" s="1"/>
  <c r="EO24" i="3" s="1"/>
  <c r="EO25" i="3" s="1"/>
  <c r="EO26" i="3" s="1"/>
  <c r="EO27" i="3" s="1"/>
  <c r="EO28" i="3" s="1"/>
  <c r="EO29" i="3" s="1"/>
  <c r="EO30" i="3" s="1"/>
  <c r="EO31" i="3" s="1"/>
  <c r="EO32" i="3" s="1"/>
  <c r="EO33" i="3" s="1"/>
  <c r="EO34" i="3" s="1"/>
  <c r="EO35" i="3" s="1"/>
  <c r="EO36" i="3" s="1"/>
  <c r="EO37" i="3" s="1"/>
  <c r="EO38" i="3" s="1"/>
  <c r="EO39" i="3" s="1"/>
  <c r="EO40" i="3" s="1"/>
  <c r="EO41" i="3" s="1"/>
  <c r="EO42" i="3" s="1"/>
  <c r="EO43" i="3" s="1"/>
  <c r="EO44" i="3" s="1"/>
  <c r="EO45" i="3" s="1"/>
  <c r="EO46" i="3" s="1"/>
  <c r="EO47" i="3" s="1"/>
  <c r="EO48" i="3" s="1"/>
  <c r="EO49" i="3" s="1"/>
  <c r="EO50" i="3" s="1"/>
  <c r="EO51" i="3" s="1"/>
  <c r="EO52" i="3" s="1"/>
  <c r="EO53" i="3" s="1"/>
  <c r="EO54" i="3" s="1"/>
  <c r="EO55" i="3" s="1"/>
  <c r="EO56" i="3" s="1"/>
  <c r="EO57" i="3" s="1"/>
  <c r="EO58" i="3" s="1"/>
  <c r="EO59" i="3" s="1"/>
  <c r="FS8" i="3" s="1"/>
  <c r="FS9" i="3" s="1"/>
  <c r="FS10" i="3" s="1"/>
  <c r="FS11" i="3" s="1"/>
  <c r="FS12" i="3" s="1"/>
  <c r="FS13" i="3" s="1"/>
  <c r="FS14" i="3" s="1"/>
  <c r="FS15" i="3" s="1"/>
  <c r="FS16" i="3" s="1"/>
  <c r="FS17" i="3" s="1"/>
  <c r="FS18" i="3" s="1"/>
  <c r="FS19" i="3" s="1"/>
  <c r="FS20" i="3" s="1"/>
  <c r="FS21" i="3" s="1"/>
  <c r="FS22" i="3" s="1"/>
  <c r="FS23" i="3" s="1"/>
  <c r="FS24" i="3" s="1"/>
  <c r="FS25" i="3" s="1"/>
  <c r="FS26" i="3" s="1"/>
  <c r="FS27" i="3" s="1"/>
  <c r="FS28" i="3" s="1"/>
  <c r="FS29" i="3" s="1"/>
  <c r="FS30" i="3" s="1"/>
  <c r="FS31" i="3" s="1"/>
  <c r="FS32" i="3" s="1"/>
  <c r="FS33" i="3" s="1"/>
  <c r="FS34" i="3" s="1"/>
  <c r="FS35" i="3" s="1"/>
  <c r="FS36" i="3" s="1"/>
  <c r="FS37" i="3" s="1"/>
  <c r="FS38" i="3" s="1"/>
  <c r="FS39" i="3" s="1"/>
  <c r="FS40" i="3" s="1"/>
  <c r="FS41" i="3" s="1"/>
  <c r="FS42" i="3" s="1"/>
  <c r="FS43" i="3" s="1"/>
  <c r="FS44" i="3" s="1"/>
  <c r="FS45" i="3" s="1"/>
  <c r="FS46" i="3" s="1"/>
  <c r="FS47" i="3" s="1"/>
  <c r="FS48" i="3" s="1"/>
  <c r="FS49" i="3" s="1"/>
  <c r="FS50" i="3" s="1"/>
  <c r="FS51" i="3" s="1"/>
  <c r="FS52" i="3" s="1"/>
  <c r="FS53" i="3" s="1"/>
  <c r="FS54" i="3" s="1"/>
  <c r="FS55" i="3" s="1"/>
  <c r="FS56" i="3" s="1"/>
  <c r="FS57" i="3" s="1"/>
  <c r="FS58" i="3" s="1"/>
  <c r="FS59" i="3" s="1"/>
  <c r="FS60" i="3" s="1"/>
  <c r="GX8" i="3" s="1"/>
  <c r="GX9" i="3" s="1"/>
  <c r="GX10" i="3" s="1"/>
  <c r="GX11" i="3" s="1"/>
  <c r="GX12" i="3" s="1"/>
  <c r="GX13" i="3" s="1"/>
  <c r="GX14" i="3" s="1"/>
  <c r="GX15" i="3" s="1"/>
  <c r="GX16" i="3" s="1"/>
  <c r="GX17" i="3" s="1"/>
  <c r="GX18" i="3" s="1"/>
  <c r="GX19" i="3" s="1"/>
  <c r="GX20" i="3" s="1"/>
  <c r="GX21" i="3" s="1"/>
  <c r="AV11" i="3"/>
  <c r="AT11" i="3"/>
  <c r="BA11" i="3" s="1"/>
  <c r="AS11" i="3"/>
  <c r="AZ11" i="3" s="1"/>
  <c r="AR11" i="3"/>
  <c r="AY11" i="3" s="1"/>
  <c r="AQ11" i="3"/>
  <c r="AX11" i="3" s="1"/>
  <c r="AO11" i="3"/>
  <c r="AH11" i="3"/>
  <c r="W11" i="3"/>
  <c r="R11" i="3"/>
  <c r="P11" i="3"/>
  <c r="O11" i="3"/>
  <c r="V11" i="3" s="1"/>
  <c r="N11" i="3"/>
  <c r="U11" i="3" s="1"/>
  <c r="M11" i="3"/>
  <c r="T11" i="3" s="1"/>
  <c r="K11" i="3"/>
  <c r="D11" i="3"/>
  <c r="KZ10" i="3"/>
  <c r="KW10" i="3"/>
  <c r="KD10" i="3"/>
  <c r="KK10" i="3" s="1"/>
  <c r="KC10" i="3"/>
  <c r="KJ10" i="3" s="1"/>
  <c r="KB10" i="3"/>
  <c r="KI10" i="3" s="1"/>
  <c r="KA10" i="3"/>
  <c r="KH10" i="3" s="1"/>
  <c r="JV10" i="3"/>
  <c r="JY10" i="3" s="1"/>
  <c r="KF10" i="3" s="1"/>
  <c r="KM10" i="3" s="1"/>
  <c r="JQ10" i="3"/>
  <c r="IY10" i="3"/>
  <c r="JF10" i="3" s="1"/>
  <c r="IX10" i="3"/>
  <c r="JE10" i="3" s="1"/>
  <c r="IW10" i="3"/>
  <c r="JD10" i="3" s="1"/>
  <c r="IV10" i="3"/>
  <c r="JC10" i="3" s="1"/>
  <c r="IN10" i="3"/>
  <c r="IL10" i="3"/>
  <c r="HT10" i="3"/>
  <c r="IA10" i="3" s="1"/>
  <c r="HS10" i="3"/>
  <c r="HZ10" i="3" s="1"/>
  <c r="HR10" i="3"/>
  <c r="HY10" i="3" s="1"/>
  <c r="HQ10" i="3"/>
  <c r="HX10" i="3" s="1"/>
  <c r="HI10" i="3"/>
  <c r="HG10" i="3"/>
  <c r="GO10" i="3"/>
  <c r="GV10" i="3" s="1"/>
  <c r="GN10" i="3"/>
  <c r="GU10" i="3" s="1"/>
  <c r="GM10" i="3"/>
  <c r="GT10" i="3" s="1"/>
  <c r="GL10" i="3"/>
  <c r="GS10" i="3" s="1"/>
  <c r="GD10" i="3"/>
  <c r="GB10" i="3"/>
  <c r="FQ10" i="3"/>
  <c r="FL10" i="3"/>
  <c r="FJ10" i="3"/>
  <c r="FI10" i="3"/>
  <c r="FP10" i="3" s="1"/>
  <c r="FH10" i="3"/>
  <c r="FO10" i="3" s="1"/>
  <c r="FG10" i="3"/>
  <c r="FN10" i="3" s="1"/>
  <c r="FE10" i="3"/>
  <c r="EX10" i="3"/>
  <c r="EM10" i="3"/>
  <c r="EH10" i="3"/>
  <c r="EF10" i="3"/>
  <c r="EE10" i="3"/>
  <c r="EL10" i="3" s="1"/>
  <c r="ED10" i="3"/>
  <c r="EK10" i="3" s="1"/>
  <c r="EC10" i="3"/>
  <c r="EJ10" i="3" s="1"/>
  <c r="EA10" i="3"/>
  <c r="DT10" i="3"/>
  <c r="DI10" i="3"/>
  <c r="DD10" i="3"/>
  <c r="DB10" i="3"/>
  <c r="DA10" i="3"/>
  <c r="DH10" i="3" s="1"/>
  <c r="CZ10" i="3"/>
  <c r="DG10" i="3" s="1"/>
  <c r="CY10" i="3"/>
  <c r="DF10" i="3" s="1"/>
  <c r="CW10" i="3"/>
  <c r="CP10" i="3"/>
  <c r="CE10" i="3"/>
  <c r="BZ10" i="3"/>
  <c r="BX10" i="3"/>
  <c r="BW10" i="3"/>
  <c r="CD10" i="3" s="1"/>
  <c r="BV10" i="3"/>
  <c r="CC10" i="3" s="1"/>
  <c r="BU10" i="3"/>
  <c r="CB10" i="3" s="1"/>
  <c r="BS10" i="3"/>
  <c r="BL10" i="3"/>
  <c r="BA10" i="3"/>
  <c r="AV10" i="3"/>
  <c r="AT10" i="3"/>
  <c r="AS10" i="3"/>
  <c r="AZ10" i="3" s="1"/>
  <c r="AR10" i="3"/>
  <c r="AY10" i="3" s="1"/>
  <c r="AQ10" i="3"/>
  <c r="AX10" i="3" s="1"/>
  <c r="AO10" i="3"/>
  <c r="AH10" i="3"/>
  <c r="W10" i="3"/>
  <c r="V10" i="3"/>
  <c r="R10" i="3"/>
  <c r="P10" i="3"/>
  <c r="O10" i="3"/>
  <c r="N10" i="3"/>
  <c r="U10" i="3" s="1"/>
  <c r="M10" i="3"/>
  <c r="T10" i="3" s="1"/>
  <c r="K10" i="3"/>
  <c r="D10" i="3"/>
  <c r="KZ9" i="3"/>
  <c r="KW9" i="3"/>
  <c r="KD9" i="3"/>
  <c r="KK9" i="3" s="1"/>
  <c r="KC9" i="3"/>
  <c r="KJ9" i="3" s="1"/>
  <c r="KB9" i="3"/>
  <c r="KI9" i="3" s="1"/>
  <c r="KA9" i="3"/>
  <c r="KH9" i="3" s="1"/>
  <c r="JY9" i="3"/>
  <c r="KF9" i="3" s="1"/>
  <c r="KM9" i="3" s="1"/>
  <c r="JV9" i="3"/>
  <c r="JQ9" i="3"/>
  <c r="IY9" i="3"/>
  <c r="JF9" i="3" s="1"/>
  <c r="IX9" i="3"/>
  <c r="JE9" i="3" s="1"/>
  <c r="IW9" i="3"/>
  <c r="JD9" i="3" s="1"/>
  <c r="IV9" i="3"/>
  <c r="JC9" i="3" s="1"/>
  <c r="IN9" i="3"/>
  <c r="IL9" i="3"/>
  <c r="HT9" i="3"/>
  <c r="IA9" i="3" s="1"/>
  <c r="HS9" i="3"/>
  <c r="HZ9" i="3" s="1"/>
  <c r="HR9" i="3"/>
  <c r="HY9" i="3" s="1"/>
  <c r="HQ9" i="3"/>
  <c r="HX9" i="3" s="1"/>
  <c r="HI9" i="3"/>
  <c r="GU9" i="3"/>
  <c r="GO9" i="3"/>
  <c r="GV9" i="3" s="1"/>
  <c r="GN9" i="3"/>
  <c r="GM9" i="3"/>
  <c r="GT9" i="3" s="1"/>
  <c r="GL9" i="3"/>
  <c r="GS9" i="3" s="1"/>
  <c r="GD9" i="3"/>
  <c r="GB9" i="3"/>
  <c r="FO9" i="3"/>
  <c r="FL9" i="3"/>
  <c r="FJ9" i="3"/>
  <c r="FQ9" i="3" s="1"/>
  <c r="FI9" i="3"/>
  <c r="FP9" i="3" s="1"/>
  <c r="FH9" i="3"/>
  <c r="FG9" i="3"/>
  <c r="FN9" i="3" s="1"/>
  <c r="FE9" i="3"/>
  <c r="EX9" i="3"/>
  <c r="EK9" i="3"/>
  <c r="EH9" i="3"/>
  <c r="EF9" i="3"/>
  <c r="EM9" i="3" s="1"/>
  <c r="EE9" i="3"/>
  <c r="EL9" i="3" s="1"/>
  <c r="ED9" i="3"/>
  <c r="EC9" i="3"/>
  <c r="EJ9" i="3" s="1"/>
  <c r="EA9" i="3"/>
  <c r="DT9" i="3"/>
  <c r="DG9" i="3"/>
  <c r="DD9" i="3"/>
  <c r="DB9" i="3"/>
  <c r="DI9" i="3" s="1"/>
  <c r="DA9" i="3"/>
  <c r="DH9" i="3" s="1"/>
  <c r="CZ9" i="3"/>
  <c r="CY9" i="3"/>
  <c r="DF9" i="3" s="1"/>
  <c r="CW9" i="3"/>
  <c r="CP9" i="3"/>
  <c r="CC9" i="3"/>
  <c r="BZ9" i="3"/>
  <c r="BX9" i="3"/>
  <c r="CE9" i="3" s="1"/>
  <c r="BW9" i="3"/>
  <c r="CD9" i="3" s="1"/>
  <c r="BV9" i="3"/>
  <c r="BU9" i="3"/>
  <c r="CB9" i="3" s="1"/>
  <c r="BS9" i="3"/>
  <c r="BL9" i="3"/>
  <c r="AY9" i="3"/>
  <c r="AV9" i="3"/>
  <c r="AT9" i="3"/>
  <c r="BA9" i="3" s="1"/>
  <c r="AS9" i="3"/>
  <c r="AZ9" i="3" s="1"/>
  <c r="AR9" i="3"/>
  <c r="AQ9" i="3"/>
  <c r="AX9" i="3" s="1"/>
  <c r="AO9" i="3"/>
  <c r="AH9" i="3"/>
  <c r="T9" i="3"/>
  <c r="R9" i="3"/>
  <c r="P9" i="3"/>
  <c r="W9" i="3" s="1"/>
  <c r="O9" i="3"/>
  <c r="V9" i="3" s="1"/>
  <c r="N9" i="3"/>
  <c r="U9" i="3" s="1"/>
  <c r="M9" i="3"/>
  <c r="K9" i="3"/>
  <c r="D9" i="3"/>
  <c r="KZ8" i="3"/>
  <c r="KW8" i="3"/>
  <c r="KV8" i="3"/>
  <c r="KI8" i="3"/>
  <c r="KH8" i="3"/>
  <c r="KD8" i="3"/>
  <c r="KK8" i="3" s="1"/>
  <c r="KC8" i="3"/>
  <c r="KJ8" i="3" s="1"/>
  <c r="KB8" i="3"/>
  <c r="KA8" i="3"/>
  <c r="JV8" i="3"/>
  <c r="JY8" i="3" s="1"/>
  <c r="KF8" i="3" s="1"/>
  <c r="KM8" i="3" s="1"/>
  <c r="JQ8" i="3"/>
  <c r="JD8" i="3"/>
  <c r="JC8" i="3"/>
  <c r="IY8" i="3"/>
  <c r="JF8" i="3" s="1"/>
  <c r="IX8" i="3"/>
  <c r="JE8" i="3" s="1"/>
  <c r="IW8" i="3"/>
  <c r="IV8" i="3"/>
  <c r="IN8" i="3"/>
  <c r="IL8" i="3"/>
  <c r="HZ8" i="3"/>
  <c r="HT8" i="3"/>
  <c r="IA8" i="3" s="1"/>
  <c r="HS8" i="3"/>
  <c r="HR8" i="3"/>
  <c r="HY8" i="3" s="1"/>
  <c r="HQ8" i="3"/>
  <c r="HX8" i="3" s="1"/>
  <c r="HI8" i="3"/>
  <c r="HG8" i="3"/>
  <c r="GT8" i="3"/>
  <c r="GO8" i="3"/>
  <c r="GV8" i="3" s="1"/>
  <c r="GN8" i="3"/>
  <c r="GU8" i="3" s="1"/>
  <c r="GM8" i="3"/>
  <c r="GL8" i="3"/>
  <c r="GS8" i="3" s="1"/>
  <c r="GD8" i="3"/>
  <c r="GB8" i="3"/>
  <c r="FN8" i="3"/>
  <c r="FL8" i="3"/>
  <c r="FJ8" i="3"/>
  <c r="FQ8" i="3" s="1"/>
  <c r="FI8" i="3"/>
  <c r="FP8" i="3" s="1"/>
  <c r="FH8" i="3"/>
  <c r="FO8" i="3" s="1"/>
  <c r="FG8" i="3"/>
  <c r="FE8" i="3"/>
  <c r="EX8" i="3"/>
  <c r="EJ8" i="3"/>
  <c r="EH8" i="3"/>
  <c r="EF8" i="3"/>
  <c r="EM8" i="3" s="1"/>
  <c r="EE8" i="3"/>
  <c r="EL8" i="3" s="1"/>
  <c r="ED8" i="3"/>
  <c r="EK8" i="3" s="1"/>
  <c r="EC8" i="3"/>
  <c r="EA8" i="3"/>
  <c r="DT8" i="3"/>
  <c r="DD8" i="3"/>
  <c r="DB8" i="3"/>
  <c r="DA8" i="3"/>
  <c r="CZ8" i="3"/>
  <c r="CY8" i="3"/>
  <c r="CW8" i="3"/>
  <c r="CP8" i="3"/>
  <c r="CE8" i="3"/>
  <c r="CD8" i="3"/>
  <c r="CB8" i="3"/>
  <c r="BZ8" i="3"/>
  <c r="BX8" i="3"/>
  <c r="BW8" i="3"/>
  <c r="BV8" i="3"/>
  <c r="CC8" i="3" s="1"/>
  <c r="BU8" i="3"/>
  <c r="BS8" i="3"/>
  <c r="BL8" i="3"/>
  <c r="BA8" i="3"/>
  <c r="AZ8" i="3"/>
  <c r="AX8" i="3"/>
  <c r="AV8" i="3"/>
  <c r="AT8" i="3"/>
  <c r="AS8" i="3"/>
  <c r="AR8" i="3"/>
  <c r="AY8" i="3" s="1"/>
  <c r="AQ8" i="3"/>
  <c r="AO8" i="3"/>
  <c r="AH8" i="3"/>
  <c r="W8" i="3"/>
  <c r="V8" i="3"/>
  <c r="U8" i="3"/>
  <c r="R8" i="3"/>
  <c r="P8" i="3"/>
  <c r="O8" i="3"/>
  <c r="N8" i="3"/>
  <c r="M8" i="3"/>
  <c r="T8" i="3" s="1"/>
  <c r="K8" i="3"/>
  <c r="D8" i="3"/>
  <c r="CX60" i="6"/>
  <c r="DC60" i="6" s="1"/>
  <c r="BV60" i="6"/>
  <c r="CA60" i="6" s="1"/>
  <c r="K60" i="6"/>
  <c r="I60" i="6"/>
  <c r="H60" i="6"/>
  <c r="D60" i="6"/>
  <c r="ES59" i="6"/>
  <c r="EV59" i="6" s="1"/>
  <c r="EC59" i="6"/>
  <c r="DN59" i="6"/>
  <c r="DL59" i="6"/>
  <c r="CX59" i="6"/>
  <c r="DC59" i="6" s="1"/>
  <c r="CO59" i="6"/>
  <c r="CJ59" i="6"/>
  <c r="BV59" i="6"/>
  <c r="CA59" i="6" s="1"/>
  <c r="BO59" i="6"/>
  <c r="BL59" i="6"/>
  <c r="BH59" i="6"/>
  <c r="BM59" i="6" s="1"/>
  <c r="BA59" i="6"/>
  <c r="AX59" i="6"/>
  <c r="AT59" i="6"/>
  <c r="AY59" i="6" s="1"/>
  <c r="AM59" i="6"/>
  <c r="AJ59" i="6"/>
  <c r="AF59" i="6"/>
  <c r="AK59" i="6" s="1"/>
  <c r="Y59" i="6"/>
  <c r="V59" i="6"/>
  <c r="R59" i="6"/>
  <c r="W59" i="6" s="1"/>
  <c r="K59" i="6"/>
  <c r="H59" i="6"/>
  <c r="D59" i="6"/>
  <c r="I59" i="6" s="1"/>
  <c r="ES58" i="6"/>
  <c r="EV58" i="6" s="1"/>
  <c r="EC58" i="6"/>
  <c r="EA58" i="6"/>
  <c r="DN58" i="6"/>
  <c r="DL58" i="6"/>
  <c r="CX58" i="6"/>
  <c r="DC58" i="6" s="1"/>
  <c r="CJ58" i="6"/>
  <c r="CO58" i="6" s="1"/>
  <c r="CA58" i="6"/>
  <c r="BV58" i="6"/>
  <c r="BO58" i="6"/>
  <c r="BM58" i="6"/>
  <c r="BL58" i="6"/>
  <c r="BH58" i="6"/>
  <c r="BA58" i="6"/>
  <c r="AY58" i="6"/>
  <c r="AX58" i="6"/>
  <c r="AT58" i="6"/>
  <c r="AM58" i="6"/>
  <c r="AJ58" i="6"/>
  <c r="AF58" i="6"/>
  <c r="AK58" i="6" s="1"/>
  <c r="Y58" i="6"/>
  <c r="W58" i="6"/>
  <c r="V58" i="6"/>
  <c r="R58" i="6"/>
  <c r="K58" i="6"/>
  <c r="I58" i="6"/>
  <c r="H58" i="6"/>
  <c r="D58" i="6"/>
  <c r="ES57" i="6"/>
  <c r="EC57" i="6"/>
  <c r="EA57" i="6"/>
  <c r="DN57" i="6"/>
  <c r="DL57" i="6"/>
  <c r="DC57" i="6"/>
  <c r="CX57" i="6"/>
  <c r="CJ57" i="6"/>
  <c r="CO57" i="6" s="1"/>
  <c r="BV57" i="6"/>
  <c r="CA57" i="6" s="1"/>
  <c r="BO57" i="6"/>
  <c r="BL57" i="6"/>
  <c r="BH57" i="6"/>
  <c r="BM57" i="6" s="1"/>
  <c r="BA57" i="6"/>
  <c r="AX57" i="6"/>
  <c r="AT57" i="6"/>
  <c r="AY57" i="6" s="1"/>
  <c r="AM57" i="6"/>
  <c r="AJ57" i="6"/>
  <c r="AF57" i="6"/>
  <c r="AK57" i="6" s="1"/>
  <c r="Y57" i="6"/>
  <c r="V57" i="6"/>
  <c r="R57" i="6"/>
  <c r="W57" i="6" s="1"/>
  <c r="K57" i="6"/>
  <c r="H57" i="6"/>
  <c r="D57" i="6"/>
  <c r="I57" i="6" s="1"/>
  <c r="ES56" i="6"/>
  <c r="EC56" i="6"/>
  <c r="EA56" i="6"/>
  <c r="DN56" i="6"/>
  <c r="DQ56" i="6" s="1"/>
  <c r="DL56" i="6"/>
  <c r="CX56" i="6"/>
  <c r="DC56" i="6" s="1"/>
  <c r="CJ56" i="6"/>
  <c r="CO56" i="6" s="1"/>
  <c r="BV56" i="6"/>
  <c r="CA56" i="6" s="1"/>
  <c r="BO56" i="6"/>
  <c r="BL56" i="6"/>
  <c r="BH56" i="6"/>
  <c r="BM56" i="6" s="1"/>
  <c r="BA56" i="6"/>
  <c r="AX56" i="6"/>
  <c r="AT56" i="6"/>
  <c r="AY56" i="6" s="1"/>
  <c r="AM56" i="6"/>
  <c r="AJ56" i="6"/>
  <c r="AF56" i="6"/>
  <c r="AK56" i="6" s="1"/>
  <c r="Y56" i="6"/>
  <c r="V56" i="6"/>
  <c r="R56" i="6"/>
  <c r="W56" i="6" s="1"/>
  <c r="K56" i="6"/>
  <c r="H56" i="6"/>
  <c r="D56" i="6"/>
  <c r="I56" i="6" s="1"/>
  <c r="ES55" i="6"/>
  <c r="EC55" i="6"/>
  <c r="EA55" i="6"/>
  <c r="DN55" i="6"/>
  <c r="DL55" i="6"/>
  <c r="DC55" i="6"/>
  <c r="CX55" i="6"/>
  <c r="CO55" i="6"/>
  <c r="CJ55" i="6"/>
  <c r="CA55" i="6"/>
  <c r="BV55" i="6"/>
  <c r="BO55" i="6"/>
  <c r="BM55" i="6"/>
  <c r="BL55" i="6"/>
  <c r="BH55" i="6"/>
  <c r="BA55" i="6"/>
  <c r="AX55" i="6"/>
  <c r="AT55" i="6"/>
  <c r="AY55" i="6" s="1"/>
  <c r="AM55" i="6"/>
  <c r="AJ55" i="6"/>
  <c r="AF55" i="6"/>
  <c r="AK55" i="6" s="1"/>
  <c r="Y55" i="6"/>
  <c r="W55" i="6"/>
  <c r="V55" i="6"/>
  <c r="R55" i="6"/>
  <c r="K55" i="6"/>
  <c r="H55" i="6"/>
  <c r="D55" i="6"/>
  <c r="I55" i="6" s="1"/>
  <c r="ES54" i="6"/>
  <c r="EC54" i="6"/>
  <c r="EA54" i="6"/>
  <c r="DN54" i="6"/>
  <c r="DL54" i="6"/>
  <c r="CX54" i="6"/>
  <c r="DC54" i="6" s="1"/>
  <c r="CJ54" i="6"/>
  <c r="CO54" i="6" s="1"/>
  <c r="CA54" i="6"/>
  <c r="BV54" i="6"/>
  <c r="BO54" i="6"/>
  <c r="BM54" i="6"/>
  <c r="BL54" i="6"/>
  <c r="BH54" i="6"/>
  <c r="BA54" i="6"/>
  <c r="AY54" i="6"/>
  <c r="AX54" i="6"/>
  <c r="AT54" i="6"/>
  <c r="AM54" i="6"/>
  <c r="AJ54" i="6"/>
  <c r="AF54" i="6"/>
  <c r="AK54" i="6" s="1"/>
  <c r="Y54" i="6"/>
  <c r="W54" i="6"/>
  <c r="V54" i="6"/>
  <c r="R54" i="6"/>
  <c r="K54" i="6"/>
  <c r="I54" i="6"/>
  <c r="H54" i="6"/>
  <c r="D54" i="6"/>
  <c r="ES53" i="6"/>
  <c r="EC53" i="6"/>
  <c r="EA53" i="6"/>
  <c r="DN53" i="6"/>
  <c r="DL53" i="6"/>
  <c r="DC53" i="6"/>
  <c r="CX53" i="6"/>
  <c r="CJ53" i="6"/>
  <c r="CO53" i="6" s="1"/>
  <c r="BV53" i="6"/>
  <c r="CA53" i="6" s="1"/>
  <c r="BO53" i="6"/>
  <c r="BL53" i="6"/>
  <c r="BH53" i="6"/>
  <c r="BM53" i="6" s="1"/>
  <c r="BA53" i="6"/>
  <c r="AX53" i="6"/>
  <c r="AT53" i="6"/>
  <c r="AY53" i="6" s="1"/>
  <c r="AM53" i="6"/>
  <c r="AJ53" i="6"/>
  <c r="AF53" i="6"/>
  <c r="AK53" i="6" s="1"/>
  <c r="Y53" i="6"/>
  <c r="V53" i="6"/>
  <c r="R53" i="6"/>
  <c r="W53" i="6" s="1"/>
  <c r="K53" i="6"/>
  <c r="H53" i="6"/>
  <c r="D53" i="6"/>
  <c r="I53" i="6" s="1"/>
  <c r="ES52" i="6"/>
  <c r="EC52" i="6"/>
  <c r="EA52" i="6"/>
  <c r="DN52" i="6"/>
  <c r="DL52" i="6"/>
  <c r="CX52" i="6"/>
  <c r="DC52" i="6" s="1"/>
  <c r="CJ52" i="6"/>
  <c r="CO52" i="6" s="1"/>
  <c r="CA52" i="6"/>
  <c r="BV52" i="6"/>
  <c r="BO52" i="6"/>
  <c r="BM52" i="6"/>
  <c r="BL52" i="6"/>
  <c r="BH52" i="6"/>
  <c r="BA52" i="6"/>
  <c r="AX52" i="6"/>
  <c r="AT52" i="6"/>
  <c r="AY52" i="6" s="1"/>
  <c r="AM52" i="6"/>
  <c r="AJ52" i="6"/>
  <c r="AF52" i="6"/>
  <c r="AK52" i="6" s="1"/>
  <c r="Y52" i="6"/>
  <c r="W52" i="6"/>
  <c r="V52" i="6"/>
  <c r="R52" i="6"/>
  <c r="K52" i="6"/>
  <c r="H52" i="6"/>
  <c r="D52" i="6"/>
  <c r="I52" i="6" s="1"/>
  <c r="ES51" i="6"/>
  <c r="EC51" i="6"/>
  <c r="EA51" i="6"/>
  <c r="DN51" i="6"/>
  <c r="DL51" i="6"/>
  <c r="CX51" i="6"/>
  <c r="DC51" i="6" s="1"/>
  <c r="CO51" i="6"/>
  <c r="CJ51" i="6"/>
  <c r="BV51" i="6"/>
  <c r="CA51" i="6" s="1"/>
  <c r="BO51" i="6"/>
  <c r="BM51" i="6"/>
  <c r="BL51" i="6"/>
  <c r="BH51" i="6"/>
  <c r="BA51" i="6"/>
  <c r="AX51" i="6"/>
  <c r="AT51" i="6"/>
  <c r="AY51" i="6" s="1"/>
  <c r="AM51" i="6"/>
  <c r="AJ51" i="6"/>
  <c r="AF51" i="6"/>
  <c r="AK51" i="6" s="1"/>
  <c r="Y51" i="6"/>
  <c r="W51" i="6"/>
  <c r="V51" i="6"/>
  <c r="R51" i="6"/>
  <c r="K51" i="6"/>
  <c r="H51" i="6"/>
  <c r="D51" i="6"/>
  <c r="I51" i="6" s="1"/>
  <c r="ES50" i="6"/>
  <c r="EV50" i="6" s="1"/>
  <c r="EC50" i="6"/>
  <c r="EA50" i="6"/>
  <c r="DN50" i="6"/>
  <c r="DL50" i="6"/>
  <c r="CX50" i="6"/>
  <c r="DC50" i="6" s="1"/>
  <c r="CJ50" i="6"/>
  <c r="CO50" i="6" s="1"/>
  <c r="BV50" i="6"/>
  <c r="CA50" i="6" s="1"/>
  <c r="BO50" i="6"/>
  <c r="BM50" i="6"/>
  <c r="BL50" i="6"/>
  <c r="BH50" i="6"/>
  <c r="BA50" i="6"/>
  <c r="AX50" i="6"/>
  <c r="AT50" i="6"/>
  <c r="AY50" i="6" s="1"/>
  <c r="AM50" i="6"/>
  <c r="AK50" i="6"/>
  <c r="AJ50" i="6"/>
  <c r="AF50" i="6"/>
  <c r="Y50" i="6"/>
  <c r="W50" i="6"/>
  <c r="V50" i="6"/>
  <c r="R50" i="6"/>
  <c r="K50" i="6"/>
  <c r="H50" i="6"/>
  <c r="D50" i="6"/>
  <c r="I50" i="6" s="1"/>
  <c r="ES49" i="6"/>
  <c r="EV49" i="6" s="1"/>
  <c r="EC49" i="6"/>
  <c r="EA49" i="6"/>
  <c r="DN49" i="6"/>
  <c r="DQ49" i="6" s="1"/>
  <c r="DL49" i="6"/>
  <c r="DC49" i="6"/>
  <c r="CX49" i="6"/>
  <c r="CJ49" i="6"/>
  <c r="CO49" i="6" s="1"/>
  <c r="CA49" i="6"/>
  <c r="BV49" i="6"/>
  <c r="BO49" i="6"/>
  <c r="BL49" i="6"/>
  <c r="BH49" i="6"/>
  <c r="BM49" i="6" s="1"/>
  <c r="BA49" i="6"/>
  <c r="AX49" i="6"/>
  <c r="AT49" i="6"/>
  <c r="AY49" i="6" s="1"/>
  <c r="AM49" i="6"/>
  <c r="AK49" i="6"/>
  <c r="AJ49" i="6"/>
  <c r="AF49" i="6"/>
  <c r="Y49" i="6"/>
  <c r="V49" i="6"/>
  <c r="R49" i="6"/>
  <c r="W49" i="6" s="1"/>
  <c r="K49" i="6"/>
  <c r="H49" i="6"/>
  <c r="D49" i="6"/>
  <c r="I49" i="6" s="1"/>
  <c r="ES48" i="6"/>
  <c r="EC48" i="6"/>
  <c r="EA48" i="6"/>
  <c r="DN48" i="6"/>
  <c r="DQ48" i="6" s="1"/>
  <c r="DL48" i="6"/>
  <c r="CX48" i="6"/>
  <c r="DC48" i="6" s="1"/>
  <c r="CJ48" i="6"/>
  <c r="CO48" i="6" s="1"/>
  <c r="BV48" i="6"/>
  <c r="CA48" i="6" s="1"/>
  <c r="BO48" i="6"/>
  <c r="BM48" i="6"/>
  <c r="BL48" i="6"/>
  <c r="BH48" i="6"/>
  <c r="BA48" i="6"/>
  <c r="AX48" i="6"/>
  <c r="AT48" i="6"/>
  <c r="AY48" i="6" s="1"/>
  <c r="AM48" i="6"/>
  <c r="AJ48" i="6"/>
  <c r="AF48" i="6"/>
  <c r="AK48" i="6" s="1"/>
  <c r="Y48" i="6"/>
  <c r="W48" i="6"/>
  <c r="V48" i="6"/>
  <c r="R48" i="6"/>
  <c r="K48" i="6"/>
  <c r="H48" i="6"/>
  <c r="D48" i="6"/>
  <c r="I48" i="6" s="1"/>
  <c r="ES47" i="6"/>
  <c r="EC47" i="6"/>
  <c r="EA47" i="6"/>
  <c r="DN47" i="6"/>
  <c r="DL47" i="6"/>
  <c r="DC47" i="6"/>
  <c r="CX47" i="6"/>
  <c r="CO47" i="6"/>
  <c r="CJ47" i="6"/>
  <c r="BV47" i="6"/>
  <c r="CA47" i="6" s="1"/>
  <c r="BO47" i="6"/>
  <c r="BL47" i="6"/>
  <c r="BH47" i="6"/>
  <c r="BM47" i="6" s="1"/>
  <c r="BA47" i="6"/>
  <c r="AY47" i="6"/>
  <c r="AX47" i="6"/>
  <c r="AT47" i="6"/>
  <c r="AM47" i="6"/>
  <c r="AJ47" i="6"/>
  <c r="AF47" i="6"/>
  <c r="AK47" i="6" s="1"/>
  <c r="Y47" i="6"/>
  <c r="V47" i="6"/>
  <c r="R47" i="6"/>
  <c r="W47" i="6" s="1"/>
  <c r="K47" i="6"/>
  <c r="I47" i="6"/>
  <c r="H47" i="6"/>
  <c r="D47" i="6"/>
  <c r="ES46" i="6"/>
  <c r="EC46" i="6"/>
  <c r="EA46" i="6"/>
  <c r="DN46" i="6"/>
  <c r="DQ46" i="6" s="1"/>
  <c r="DL46" i="6"/>
  <c r="DC46" i="6"/>
  <c r="CX46" i="6"/>
  <c r="CJ46" i="6"/>
  <c r="CO46" i="6" s="1"/>
  <c r="BV46" i="6"/>
  <c r="CA46" i="6" s="1"/>
  <c r="BO46" i="6"/>
  <c r="BM46" i="6"/>
  <c r="BL46" i="6"/>
  <c r="BH46" i="6"/>
  <c r="BA46" i="6"/>
  <c r="AY46" i="6"/>
  <c r="AX46" i="6"/>
  <c r="AT46" i="6"/>
  <c r="AM46" i="6"/>
  <c r="AJ46" i="6"/>
  <c r="AF46" i="6"/>
  <c r="AK46" i="6" s="1"/>
  <c r="Y46" i="6"/>
  <c r="W46" i="6"/>
  <c r="V46" i="6"/>
  <c r="R46" i="6"/>
  <c r="K46" i="6"/>
  <c r="I46" i="6"/>
  <c r="H46" i="6"/>
  <c r="D46" i="6"/>
  <c r="ES45" i="6"/>
  <c r="EC45" i="6"/>
  <c r="EA45" i="6"/>
  <c r="DN45" i="6"/>
  <c r="DL45" i="6"/>
  <c r="CX45" i="6"/>
  <c r="DC45" i="6" s="1"/>
  <c r="CO45" i="6"/>
  <c r="CJ45" i="6"/>
  <c r="CA45" i="6"/>
  <c r="BV45" i="6"/>
  <c r="BO45" i="6"/>
  <c r="BM45" i="6"/>
  <c r="BL45" i="6"/>
  <c r="BH45" i="6"/>
  <c r="BA45" i="6"/>
  <c r="AX45" i="6"/>
  <c r="AT45" i="6"/>
  <c r="AY45" i="6" s="1"/>
  <c r="AM45" i="6"/>
  <c r="AJ45" i="6"/>
  <c r="AF45" i="6"/>
  <c r="AK45" i="6" s="1"/>
  <c r="Y45" i="6"/>
  <c r="W45" i="6"/>
  <c r="V45" i="6"/>
  <c r="R45" i="6"/>
  <c r="K45" i="6"/>
  <c r="H45" i="6"/>
  <c r="D45" i="6"/>
  <c r="I45" i="6" s="1"/>
  <c r="ES44" i="6"/>
  <c r="EC44" i="6"/>
  <c r="EA44" i="6"/>
  <c r="DN44" i="6"/>
  <c r="DQ44" i="6" s="1"/>
  <c r="DL44" i="6"/>
  <c r="DC44" i="6"/>
  <c r="CX44" i="6"/>
  <c r="CO44" i="6"/>
  <c r="CJ44" i="6"/>
  <c r="CC44" i="6"/>
  <c r="BZ44" i="6"/>
  <c r="BV44" i="6"/>
  <c r="CA44" i="6" s="1"/>
  <c r="BO44" i="6"/>
  <c r="BM44" i="6"/>
  <c r="BL44" i="6"/>
  <c r="BH44" i="6"/>
  <c r="BA44" i="6"/>
  <c r="AY44" i="6"/>
  <c r="AX44" i="6"/>
  <c r="AT44" i="6"/>
  <c r="AM44" i="6"/>
  <c r="AJ44" i="6"/>
  <c r="AF44" i="6"/>
  <c r="AK44" i="6" s="1"/>
  <c r="Y44" i="6"/>
  <c r="W44" i="6"/>
  <c r="V44" i="6"/>
  <c r="R44" i="6"/>
  <c r="K44" i="6"/>
  <c r="I44" i="6"/>
  <c r="H44" i="6"/>
  <c r="D44" i="6"/>
  <c r="ES43" i="6"/>
  <c r="EC43" i="6"/>
  <c r="EA43" i="6"/>
  <c r="DN43" i="6"/>
  <c r="DL43" i="6"/>
  <c r="CX43" i="6"/>
  <c r="DC43" i="6" s="1"/>
  <c r="CO43" i="6"/>
  <c r="CJ43" i="6"/>
  <c r="CC43" i="6"/>
  <c r="BZ43" i="6"/>
  <c r="BV43" i="6"/>
  <c r="CA43" i="6" s="1"/>
  <c r="BO43" i="6"/>
  <c r="BL43" i="6"/>
  <c r="BH43" i="6"/>
  <c r="BM43" i="6" s="1"/>
  <c r="BA43" i="6"/>
  <c r="AY43" i="6"/>
  <c r="AX43" i="6"/>
  <c r="AT43" i="6"/>
  <c r="AM43" i="6"/>
  <c r="AJ43" i="6"/>
  <c r="AF43" i="6"/>
  <c r="AK43" i="6" s="1"/>
  <c r="Y43" i="6"/>
  <c r="V43" i="6"/>
  <c r="R43" i="6"/>
  <c r="W43" i="6" s="1"/>
  <c r="K43" i="6"/>
  <c r="I43" i="6"/>
  <c r="H43" i="6"/>
  <c r="D43" i="6"/>
  <c r="ES42" i="6"/>
  <c r="EC42" i="6"/>
  <c r="EA42" i="6"/>
  <c r="DN42" i="6"/>
  <c r="DQ42" i="6" s="1"/>
  <c r="DL42" i="6"/>
  <c r="DC42" i="6"/>
  <c r="CX42" i="6"/>
  <c r="CJ42" i="6"/>
  <c r="CO42" i="6" s="1"/>
  <c r="CC42" i="6"/>
  <c r="BZ42" i="6"/>
  <c r="BV42" i="6"/>
  <c r="CA42" i="6" s="1"/>
  <c r="BO42" i="6"/>
  <c r="BM42" i="6"/>
  <c r="BL42" i="6"/>
  <c r="BH42" i="6"/>
  <c r="BA42" i="6"/>
  <c r="AX42" i="6"/>
  <c r="AT42" i="6"/>
  <c r="AY42" i="6" s="1"/>
  <c r="AM42" i="6"/>
  <c r="AJ42" i="6"/>
  <c r="AF42" i="6"/>
  <c r="AK42" i="6" s="1"/>
  <c r="Y42" i="6"/>
  <c r="W42" i="6"/>
  <c r="V42" i="6"/>
  <c r="R42" i="6"/>
  <c r="K42" i="6"/>
  <c r="H42" i="6"/>
  <c r="D42" i="6"/>
  <c r="I42" i="6" s="1"/>
  <c r="ES41" i="6"/>
  <c r="EC41" i="6"/>
  <c r="EA41" i="6"/>
  <c r="DN41" i="6"/>
  <c r="DL41" i="6"/>
  <c r="DC41" i="6"/>
  <c r="CX41" i="6"/>
  <c r="CO41" i="6"/>
  <c r="CJ41" i="6"/>
  <c r="CC41" i="6"/>
  <c r="CA41" i="6"/>
  <c r="BZ41" i="6"/>
  <c r="BV41" i="6"/>
  <c r="BO41" i="6"/>
  <c r="BL41" i="6"/>
  <c r="BH41" i="6"/>
  <c r="BM41" i="6" s="1"/>
  <c r="BA41" i="6"/>
  <c r="AX41" i="6"/>
  <c r="AT41" i="6"/>
  <c r="AY41" i="6" s="1"/>
  <c r="AM41" i="6"/>
  <c r="AK41" i="6"/>
  <c r="AJ41" i="6"/>
  <c r="AF41" i="6"/>
  <c r="Y41" i="6"/>
  <c r="V41" i="6"/>
  <c r="R41" i="6"/>
  <c r="W41" i="6" s="1"/>
  <c r="K41" i="6"/>
  <c r="H41" i="6"/>
  <c r="D41" i="6"/>
  <c r="I41" i="6" s="1"/>
  <c r="ES40" i="6"/>
  <c r="EC40" i="6"/>
  <c r="EA40" i="6"/>
  <c r="DN40" i="6"/>
  <c r="DQ40" i="6" s="1"/>
  <c r="DL40" i="6"/>
  <c r="CX40" i="6"/>
  <c r="DC40" i="6" s="1"/>
  <c r="CJ40" i="6"/>
  <c r="CO40" i="6" s="1"/>
  <c r="CC40" i="6"/>
  <c r="CA40" i="6"/>
  <c r="BZ40" i="6"/>
  <c r="BV40" i="6"/>
  <c r="BO40" i="6"/>
  <c r="BM40" i="6"/>
  <c r="BL40" i="6"/>
  <c r="BH40" i="6"/>
  <c r="BA40" i="6"/>
  <c r="AX40" i="6"/>
  <c r="AT40" i="6"/>
  <c r="AY40" i="6" s="1"/>
  <c r="AM40" i="6"/>
  <c r="AK40" i="6"/>
  <c r="AJ40" i="6"/>
  <c r="AF40" i="6"/>
  <c r="Y40" i="6"/>
  <c r="W40" i="6"/>
  <c r="V40" i="6"/>
  <c r="R40" i="6"/>
  <c r="K40" i="6"/>
  <c r="H40" i="6"/>
  <c r="D40" i="6"/>
  <c r="I40" i="6" s="1"/>
  <c r="ES39" i="6"/>
  <c r="EV39" i="6" s="1"/>
  <c r="EC39" i="6"/>
  <c r="EF39" i="6" s="1"/>
  <c r="EA39" i="6"/>
  <c r="DN39" i="6"/>
  <c r="DQ39" i="6" s="1"/>
  <c r="DL39" i="6"/>
  <c r="DC39" i="6"/>
  <c r="CX39" i="6"/>
  <c r="CJ39" i="6"/>
  <c r="CO39" i="6" s="1"/>
  <c r="CC39" i="6"/>
  <c r="BZ39" i="6"/>
  <c r="BV39" i="6"/>
  <c r="CA39" i="6" s="1"/>
  <c r="BO39" i="6"/>
  <c r="BM39" i="6"/>
  <c r="BL39" i="6"/>
  <c r="BH39" i="6"/>
  <c r="BA39" i="6"/>
  <c r="AX39" i="6"/>
  <c r="AT39" i="6"/>
  <c r="AY39" i="6" s="1"/>
  <c r="AM39" i="6"/>
  <c r="AJ39" i="6"/>
  <c r="AF39" i="6"/>
  <c r="AK39" i="6" s="1"/>
  <c r="Y39" i="6"/>
  <c r="W39" i="6"/>
  <c r="V39" i="6"/>
  <c r="R39" i="6"/>
  <c r="K39" i="6"/>
  <c r="H39" i="6"/>
  <c r="D39" i="6"/>
  <c r="I39" i="6" s="1"/>
  <c r="ES38" i="6"/>
  <c r="EV38" i="6" s="1"/>
  <c r="EC38" i="6"/>
  <c r="EA38" i="6"/>
  <c r="DN38" i="6"/>
  <c r="DL38" i="6"/>
  <c r="CX38" i="6"/>
  <c r="DC38" i="6" s="1"/>
  <c r="CJ38" i="6"/>
  <c r="CO38" i="6" s="1"/>
  <c r="CC38" i="6"/>
  <c r="CA38" i="6"/>
  <c r="BZ38" i="6"/>
  <c r="BV38" i="6"/>
  <c r="BO38" i="6"/>
  <c r="BL38" i="6"/>
  <c r="BH38" i="6"/>
  <c r="BM38" i="6" s="1"/>
  <c r="BA38" i="6"/>
  <c r="AX38" i="6"/>
  <c r="AT38" i="6"/>
  <c r="AY38" i="6" s="1"/>
  <c r="AM38" i="6"/>
  <c r="AK38" i="6"/>
  <c r="AJ38" i="6"/>
  <c r="AF38" i="6"/>
  <c r="Y38" i="6"/>
  <c r="V38" i="6"/>
  <c r="R38" i="6"/>
  <c r="W38" i="6" s="1"/>
  <c r="K38" i="6"/>
  <c r="H38" i="6"/>
  <c r="D38" i="6"/>
  <c r="I38" i="6" s="1"/>
  <c r="ES37" i="6"/>
  <c r="EC37" i="6"/>
  <c r="EA37" i="6"/>
  <c r="DN37" i="6"/>
  <c r="DL37" i="6"/>
  <c r="CX37" i="6"/>
  <c r="DC37" i="6" s="1"/>
  <c r="CO37" i="6"/>
  <c r="CJ37" i="6"/>
  <c r="CC37" i="6"/>
  <c r="BZ37" i="6"/>
  <c r="BV37" i="6"/>
  <c r="CA37" i="6" s="1"/>
  <c r="BO37" i="6"/>
  <c r="BL37" i="6"/>
  <c r="BH37" i="6"/>
  <c r="BM37" i="6" s="1"/>
  <c r="BA37" i="6"/>
  <c r="AY37" i="6"/>
  <c r="AX37" i="6"/>
  <c r="AT37" i="6"/>
  <c r="AM37" i="6"/>
  <c r="AJ37" i="6"/>
  <c r="AF37" i="6"/>
  <c r="AK37" i="6" s="1"/>
  <c r="Y37" i="6"/>
  <c r="V37" i="6"/>
  <c r="R37" i="6"/>
  <c r="W37" i="6" s="1"/>
  <c r="K37" i="6"/>
  <c r="I37" i="6"/>
  <c r="H37" i="6"/>
  <c r="D37" i="6"/>
  <c r="ES36" i="6"/>
  <c r="EV36" i="6" s="1"/>
  <c r="EC36" i="6"/>
  <c r="EA36" i="6"/>
  <c r="DN36" i="6"/>
  <c r="DL36" i="6"/>
  <c r="CX36" i="6"/>
  <c r="DC36" i="6" s="1"/>
  <c r="CJ36" i="6"/>
  <c r="CO36" i="6" s="1"/>
  <c r="CC36" i="6"/>
  <c r="CA36" i="6"/>
  <c r="BZ36" i="6"/>
  <c r="BV36" i="6"/>
  <c r="BO36" i="6"/>
  <c r="BL36" i="6"/>
  <c r="BH36" i="6"/>
  <c r="BM36" i="6" s="1"/>
  <c r="BA36" i="6"/>
  <c r="AY36" i="6"/>
  <c r="AX36" i="6"/>
  <c r="AT36" i="6"/>
  <c r="AM36" i="6"/>
  <c r="AK36" i="6"/>
  <c r="AJ36" i="6"/>
  <c r="AF36" i="6"/>
  <c r="Y36" i="6"/>
  <c r="V36" i="6"/>
  <c r="R36" i="6"/>
  <c r="W36" i="6" s="1"/>
  <c r="K36" i="6"/>
  <c r="I36" i="6"/>
  <c r="H36" i="6"/>
  <c r="D36" i="6"/>
  <c r="ES35" i="6"/>
  <c r="EC35" i="6"/>
  <c r="EA35" i="6"/>
  <c r="DN35" i="6"/>
  <c r="DL35" i="6"/>
  <c r="DC35" i="6"/>
  <c r="CX35" i="6"/>
  <c r="CO35" i="6"/>
  <c r="CJ35" i="6"/>
  <c r="CC35" i="6"/>
  <c r="CA35" i="6"/>
  <c r="BZ35" i="6"/>
  <c r="BV35" i="6"/>
  <c r="BO35" i="6"/>
  <c r="BL35" i="6"/>
  <c r="BH35" i="6"/>
  <c r="BM35" i="6" s="1"/>
  <c r="BA35" i="6"/>
  <c r="AX35" i="6"/>
  <c r="AT35" i="6"/>
  <c r="AY35" i="6" s="1"/>
  <c r="AM35" i="6"/>
  <c r="AK35" i="6"/>
  <c r="AJ35" i="6"/>
  <c r="AF35" i="6"/>
  <c r="Y35" i="6"/>
  <c r="V35" i="6"/>
  <c r="R35" i="6"/>
  <c r="W35" i="6" s="1"/>
  <c r="K35" i="6"/>
  <c r="H35" i="6"/>
  <c r="D35" i="6"/>
  <c r="I35" i="6" s="1"/>
  <c r="ES34" i="6"/>
  <c r="EV34" i="6" s="1"/>
  <c r="EC34" i="6"/>
  <c r="EA34" i="6"/>
  <c r="DN34" i="6"/>
  <c r="DL34" i="6"/>
  <c r="CX34" i="6"/>
  <c r="DC34" i="6" s="1"/>
  <c r="CO34" i="6"/>
  <c r="CJ34" i="6"/>
  <c r="CC34" i="6"/>
  <c r="BZ34" i="6"/>
  <c r="BV34" i="6"/>
  <c r="CA34" i="6" s="1"/>
  <c r="BO34" i="6"/>
  <c r="BL34" i="6"/>
  <c r="BH34" i="6"/>
  <c r="BM34" i="6" s="1"/>
  <c r="BA34" i="6"/>
  <c r="AY34" i="6"/>
  <c r="AX34" i="6"/>
  <c r="AT34" i="6"/>
  <c r="AM34" i="6"/>
  <c r="AJ34" i="6"/>
  <c r="AF34" i="6"/>
  <c r="AK34" i="6" s="1"/>
  <c r="Y34" i="6"/>
  <c r="V34" i="6"/>
  <c r="R34" i="6"/>
  <c r="W34" i="6" s="1"/>
  <c r="K34" i="6"/>
  <c r="I34" i="6"/>
  <c r="H34" i="6"/>
  <c r="D34" i="6"/>
  <c r="ES33" i="6"/>
  <c r="EV33" i="6" s="1"/>
  <c r="EC33" i="6"/>
  <c r="EA33" i="6"/>
  <c r="DN33" i="6"/>
  <c r="DQ33" i="6" s="1"/>
  <c r="DL33" i="6"/>
  <c r="DC33" i="6"/>
  <c r="CX33" i="6"/>
  <c r="CJ33" i="6"/>
  <c r="CO33" i="6" s="1"/>
  <c r="CC33" i="6"/>
  <c r="BZ33" i="6"/>
  <c r="BV33" i="6"/>
  <c r="CA33" i="6" s="1"/>
  <c r="BO33" i="6"/>
  <c r="BM33" i="6"/>
  <c r="BL33" i="6"/>
  <c r="BH33" i="6"/>
  <c r="BA33" i="6"/>
  <c r="AX33" i="6"/>
  <c r="AT33" i="6"/>
  <c r="AY33" i="6" s="1"/>
  <c r="AM33" i="6"/>
  <c r="AJ33" i="6"/>
  <c r="AF33" i="6"/>
  <c r="AK33" i="6" s="1"/>
  <c r="Y33" i="6"/>
  <c r="W33" i="6"/>
  <c r="V33" i="6"/>
  <c r="R33" i="6"/>
  <c r="K33" i="6"/>
  <c r="H33" i="6"/>
  <c r="D33" i="6"/>
  <c r="I33" i="6" s="1"/>
  <c r="ES32" i="6"/>
  <c r="EC32" i="6"/>
  <c r="EA32" i="6"/>
  <c r="DN32" i="6"/>
  <c r="DQ32" i="6" s="1"/>
  <c r="DL32" i="6"/>
  <c r="DC32" i="6"/>
  <c r="CX32" i="6"/>
  <c r="CO32" i="6"/>
  <c r="CJ32" i="6"/>
  <c r="CC32" i="6"/>
  <c r="BZ32" i="6"/>
  <c r="BV32" i="6"/>
  <c r="CA32" i="6" s="1"/>
  <c r="BO32" i="6"/>
  <c r="BM32" i="6"/>
  <c r="BL32" i="6"/>
  <c r="BH32" i="6"/>
  <c r="BA32" i="6"/>
  <c r="AY32" i="6"/>
  <c r="AX32" i="6"/>
  <c r="AT32" i="6"/>
  <c r="AM32" i="6"/>
  <c r="AJ32" i="6"/>
  <c r="AF32" i="6"/>
  <c r="AK32" i="6" s="1"/>
  <c r="Y32" i="6"/>
  <c r="W32" i="6"/>
  <c r="V32" i="6"/>
  <c r="R32" i="6"/>
  <c r="K32" i="6"/>
  <c r="I32" i="6"/>
  <c r="H32" i="6"/>
  <c r="D32" i="6"/>
  <c r="ES31" i="6"/>
  <c r="EC31" i="6"/>
  <c r="EA31" i="6"/>
  <c r="DN31" i="6"/>
  <c r="DL31" i="6"/>
  <c r="CX31" i="6"/>
  <c r="DC31" i="6" s="1"/>
  <c r="CO31" i="6"/>
  <c r="CJ31" i="6"/>
  <c r="CC31" i="6"/>
  <c r="BZ31" i="6"/>
  <c r="BV31" i="6"/>
  <c r="CA31" i="6" s="1"/>
  <c r="BO31" i="6"/>
  <c r="BL31" i="6"/>
  <c r="BH31" i="6"/>
  <c r="BM31" i="6" s="1"/>
  <c r="BA31" i="6"/>
  <c r="AY31" i="6"/>
  <c r="AX31" i="6"/>
  <c r="AT31" i="6"/>
  <c r="AM31" i="6"/>
  <c r="AJ31" i="6"/>
  <c r="AF31" i="6"/>
  <c r="AK31" i="6" s="1"/>
  <c r="Y31" i="6"/>
  <c r="V31" i="6"/>
  <c r="R31" i="6"/>
  <c r="W31" i="6" s="1"/>
  <c r="K31" i="6"/>
  <c r="I31" i="6"/>
  <c r="H31" i="6"/>
  <c r="D31" i="6"/>
  <c r="ES30" i="6"/>
  <c r="EC30" i="6"/>
  <c r="EA30" i="6"/>
  <c r="DN30" i="6"/>
  <c r="DQ30" i="6" s="1"/>
  <c r="DL30" i="6"/>
  <c r="DC30" i="6"/>
  <c r="CX30" i="6"/>
  <c r="CJ30" i="6"/>
  <c r="CO30" i="6" s="1"/>
  <c r="CC30" i="6"/>
  <c r="BZ30" i="6"/>
  <c r="BV30" i="6"/>
  <c r="CA30" i="6" s="1"/>
  <c r="BO30" i="6"/>
  <c r="BM30" i="6"/>
  <c r="BL30" i="6"/>
  <c r="BH30" i="6"/>
  <c r="BA30" i="6"/>
  <c r="AX30" i="6"/>
  <c r="AT30" i="6"/>
  <c r="AY30" i="6" s="1"/>
  <c r="AM30" i="6"/>
  <c r="AJ30" i="6"/>
  <c r="AF30" i="6"/>
  <c r="AK30" i="6" s="1"/>
  <c r="Y30" i="6"/>
  <c r="W30" i="6"/>
  <c r="V30" i="6"/>
  <c r="R30" i="6"/>
  <c r="K30" i="6"/>
  <c r="H30" i="6"/>
  <c r="D30" i="6"/>
  <c r="I30" i="6" s="1"/>
  <c r="ES29" i="6"/>
  <c r="EC29" i="6"/>
  <c r="EA29" i="6"/>
  <c r="DN29" i="6"/>
  <c r="DL29" i="6"/>
  <c r="DC29" i="6"/>
  <c r="CX29" i="6"/>
  <c r="CO29" i="6"/>
  <c r="CJ29" i="6"/>
  <c r="CC29" i="6"/>
  <c r="CA29" i="6"/>
  <c r="BZ29" i="6"/>
  <c r="BV29" i="6"/>
  <c r="BO29" i="6"/>
  <c r="BL29" i="6"/>
  <c r="BH29" i="6"/>
  <c r="BM29" i="6" s="1"/>
  <c r="BA29" i="6"/>
  <c r="AX29" i="6"/>
  <c r="AT29" i="6"/>
  <c r="AY29" i="6" s="1"/>
  <c r="AM29" i="6"/>
  <c r="AK29" i="6"/>
  <c r="AJ29" i="6"/>
  <c r="AF29" i="6"/>
  <c r="Y29" i="6"/>
  <c r="V29" i="6"/>
  <c r="R29" i="6"/>
  <c r="W29" i="6" s="1"/>
  <c r="K29" i="6"/>
  <c r="H29" i="6"/>
  <c r="D29" i="6"/>
  <c r="I29" i="6" s="1"/>
  <c r="ES28" i="6"/>
  <c r="EC28" i="6"/>
  <c r="EA28" i="6"/>
  <c r="DN28" i="6"/>
  <c r="DQ28" i="6" s="1"/>
  <c r="DL28" i="6"/>
  <c r="CX28" i="6"/>
  <c r="DC28" i="6" s="1"/>
  <c r="CJ28" i="6"/>
  <c r="CO28" i="6" s="1"/>
  <c r="CC28" i="6"/>
  <c r="CA28" i="6"/>
  <c r="BZ28" i="6"/>
  <c r="BV28" i="6"/>
  <c r="BO28" i="6"/>
  <c r="BM28" i="6"/>
  <c r="BL28" i="6"/>
  <c r="BH28" i="6"/>
  <c r="BA28" i="6"/>
  <c r="AX28" i="6"/>
  <c r="AT28" i="6"/>
  <c r="AY28" i="6" s="1"/>
  <c r="AM28" i="6"/>
  <c r="AK28" i="6"/>
  <c r="AJ28" i="6"/>
  <c r="AF28" i="6"/>
  <c r="Y28" i="6"/>
  <c r="W28" i="6"/>
  <c r="V28" i="6"/>
  <c r="R28" i="6"/>
  <c r="K28" i="6"/>
  <c r="H28" i="6"/>
  <c r="D28" i="6"/>
  <c r="I28" i="6" s="1"/>
  <c r="ES27" i="6"/>
  <c r="EV27" i="6" s="1"/>
  <c r="EC27" i="6"/>
  <c r="EA27" i="6"/>
  <c r="DN27" i="6"/>
  <c r="DQ27" i="6" s="1"/>
  <c r="DL27" i="6"/>
  <c r="DC27" i="6"/>
  <c r="CX27" i="6"/>
  <c r="CJ27" i="6"/>
  <c r="CO27" i="6" s="1"/>
  <c r="CC27" i="6"/>
  <c r="BZ27" i="6"/>
  <c r="BV27" i="6"/>
  <c r="CA27" i="6" s="1"/>
  <c r="BO27" i="6"/>
  <c r="BM27" i="6"/>
  <c r="BL27" i="6"/>
  <c r="BH27" i="6"/>
  <c r="BA27" i="6"/>
  <c r="AX27" i="6"/>
  <c r="AT27" i="6"/>
  <c r="AY27" i="6" s="1"/>
  <c r="AM27" i="6"/>
  <c r="AJ27" i="6"/>
  <c r="AF27" i="6"/>
  <c r="AK27" i="6" s="1"/>
  <c r="Y27" i="6"/>
  <c r="W27" i="6"/>
  <c r="V27" i="6"/>
  <c r="R27" i="6"/>
  <c r="K27" i="6"/>
  <c r="H27" i="6"/>
  <c r="D27" i="6"/>
  <c r="I27" i="6" s="1"/>
  <c r="ES26" i="6"/>
  <c r="EV26" i="6" s="1"/>
  <c r="EC26" i="6"/>
  <c r="EA26" i="6"/>
  <c r="DN26" i="6"/>
  <c r="DL26" i="6"/>
  <c r="CX26" i="6"/>
  <c r="DC26" i="6" s="1"/>
  <c r="CJ26" i="6"/>
  <c r="CO26" i="6" s="1"/>
  <c r="CC26" i="6"/>
  <c r="CA26" i="6"/>
  <c r="BZ26" i="6"/>
  <c r="BV26" i="6"/>
  <c r="BO26" i="6"/>
  <c r="BL26" i="6"/>
  <c r="BH26" i="6"/>
  <c r="BM26" i="6" s="1"/>
  <c r="BA26" i="6"/>
  <c r="AX26" i="6"/>
  <c r="AT26" i="6"/>
  <c r="AY26" i="6" s="1"/>
  <c r="AM26" i="6"/>
  <c r="AK26" i="6"/>
  <c r="AJ26" i="6"/>
  <c r="AF26" i="6"/>
  <c r="Y26" i="6"/>
  <c r="V26" i="6"/>
  <c r="R26" i="6"/>
  <c r="W26" i="6" s="1"/>
  <c r="K26" i="6"/>
  <c r="H26" i="6"/>
  <c r="D26" i="6"/>
  <c r="I26" i="6" s="1"/>
  <c r="ES25" i="6"/>
  <c r="EC25" i="6"/>
  <c r="EA25" i="6"/>
  <c r="DN25" i="6"/>
  <c r="DQ25" i="6" s="1"/>
  <c r="DL25" i="6"/>
  <c r="CX25" i="6"/>
  <c r="DC25" i="6" s="1"/>
  <c r="CO25" i="6"/>
  <c r="CJ25" i="6"/>
  <c r="CC25" i="6"/>
  <c r="BZ25" i="6"/>
  <c r="BV25" i="6"/>
  <c r="CA25" i="6" s="1"/>
  <c r="BO25" i="6"/>
  <c r="BM25" i="6"/>
  <c r="BL25" i="6"/>
  <c r="BH25" i="6"/>
  <c r="BA25" i="6"/>
  <c r="AY25" i="6"/>
  <c r="AX25" i="6"/>
  <c r="AT25" i="6"/>
  <c r="AM25" i="6"/>
  <c r="AJ25" i="6"/>
  <c r="AF25" i="6"/>
  <c r="AK25" i="6" s="1"/>
  <c r="Y25" i="6"/>
  <c r="W25" i="6"/>
  <c r="V25" i="6"/>
  <c r="R25" i="6"/>
  <c r="K25" i="6"/>
  <c r="I25" i="6"/>
  <c r="H25" i="6"/>
  <c r="D25" i="6"/>
  <c r="ES24" i="6"/>
  <c r="EV24" i="6" s="1"/>
  <c r="EC24" i="6"/>
  <c r="EA24" i="6"/>
  <c r="DN24" i="6"/>
  <c r="DL24" i="6"/>
  <c r="CX24" i="6"/>
  <c r="DC24" i="6" s="1"/>
  <c r="CJ24" i="6"/>
  <c r="CO24" i="6" s="1"/>
  <c r="CC24" i="6"/>
  <c r="CA24" i="6"/>
  <c r="BZ24" i="6"/>
  <c r="BV24" i="6"/>
  <c r="BO24" i="6"/>
  <c r="BL24" i="6"/>
  <c r="BH24" i="6"/>
  <c r="BM24" i="6" s="1"/>
  <c r="BA24" i="6"/>
  <c r="AY24" i="6"/>
  <c r="AX24" i="6"/>
  <c r="AT24" i="6"/>
  <c r="AM24" i="6"/>
  <c r="AK24" i="6"/>
  <c r="AJ24" i="6"/>
  <c r="AF24" i="6"/>
  <c r="Y24" i="6"/>
  <c r="V24" i="6"/>
  <c r="R24" i="6"/>
  <c r="W24" i="6" s="1"/>
  <c r="K24" i="6"/>
  <c r="I24" i="6"/>
  <c r="H24" i="6"/>
  <c r="D24" i="6"/>
  <c r="ES23" i="6"/>
  <c r="EC23" i="6"/>
  <c r="EA23" i="6"/>
  <c r="DN23" i="6"/>
  <c r="DL23" i="6"/>
  <c r="DC23" i="6"/>
  <c r="CX23" i="6"/>
  <c r="CO23" i="6"/>
  <c r="CJ23" i="6"/>
  <c r="CC23" i="6"/>
  <c r="CA23" i="6"/>
  <c r="BZ23" i="6"/>
  <c r="BV23" i="6"/>
  <c r="BO23" i="6"/>
  <c r="BL23" i="6"/>
  <c r="BH23" i="6"/>
  <c r="BM23" i="6" s="1"/>
  <c r="BA23" i="6"/>
  <c r="AX23" i="6"/>
  <c r="AT23" i="6"/>
  <c r="AY23" i="6" s="1"/>
  <c r="AM23" i="6"/>
  <c r="AK23" i="6"/>
  <c r="AJ23" i="6"/>
  <c r="AF23" i="6"/>
  <c r="Y23" i="6"/>
  <c r="V23" i="6"/>
  <c r="R23" i="6"/>
  <c r="W23" i="6" s="1"/>
  <c r="K23" i="6"/>
  <c r="H23" i="6"/>
  <c r="D23" i="6"/>
  <c r="I23" i="6" s="1"/>
  <c r="ES22" i="6"/>
  <c r="EV22" i="6" s="1"/>
  <c r="EC22" i="6"/>
  <c r="EA22" i="6"/>
  <c r="DN22" i="6"/>
  <c r="DL22" i="6"/>
  <c r="CX22" i="6"/>
  <c r="DC22" i="6" s="1"/>
  <c r="CO22" i="6"/>
  <c r="CJ22" i="6"/>
  <c r="CC22" i="6"/>
  <c r="BZ22" i="6"/>
  <c r="BV22" i="6"/>
  <c r="CA22" i="6" s="1"/>
  <c r="BO22" i="6"/>
  <c r="BL22" i="6"/>
  <c r="BH22" i="6"/>
  <c r="BM22" i="6" s="1"/>
  <c r="BA22" i="6"/>
  <c r="AY22" i="6"/>
  <c r="AX22" i="6"/>
  <c r="AT22" i="6"/>
  <c r="AM22" i="6"/>
  <c r="AJ22" i="6"/>
  <c r="AF22" i="6"/>
  <c r="AK22" i="6" s="1"/>
  <c r="Y22" i="6"/>
  <c r="V22" i="6"/>
  <c r="R22" i="6"/>
  <c r="W22" i="6" s="1"/>
  <c r="K22" i="6"/>
  <c r="I22" i="6"/>
  <c r="H22" i="6"/>
  <c r="D22" i="6"/>
  <c r="ES21" i="6"/>
  <c r="EV21" i="6" s="1"/>
  <c r="EC21" i="6"/>
  <c r="EA21" i="6"/>
  <c r="DN21" i="6"/>
  <c r="DQ21" i="6" s="1"/>
  <c r="DL21" i="6"/>
  <c r="DC21" i="6"/>
  <c r="CX21" i="6"/>
  <c r="CJ21" i="6"/>
  <c r="CO21" i="6" s="1"/>
  <c r="CC21" i="6"/>
  <c r="BZ21" i="6"/>
  <c r="BV21" i="6"/>
  <c r="CA21" i="6" s="1"/>
  <c r="BO21" i="6"/>
  <c r="BM21" i="6"/>
  <c r="BL21" i="6"/>
  <c r="BH21" i="6"/>
  <c r="BA21" i="6"/>
  <c r="AX21" i="6"/>
  <c r="AT21" i="6"/>
  <c r="AY21" i="6" s="1"/>
  <c r="AM21" i="6"/>
  <c r="AJ21" i="6"/>
  <c r="AF21" i="6"/>
  <c r="AK21" i="6" s="1"/>
  <c r="Y21" i="6"/>
  <c r="W21" i="6"/>
  <c r="V21" i="6"/>
  <c r="R21" i="6"/>
  <c r="K21" i="6"/>
  <c r="H21" i="6"/>
  <c r="D21" i="6"/>
  <c r="I21" i="6" s="1"/>
  <c r="ES20" i="6"/>
  <c r="EC20" i="6"/>
  <c r="EA20" i="6"/>
  <c r="DN20" i="6"/>
  <c r="DQ20" i="6" s="1"/>
  <c r="DL20" i="6"/>
  <c r="DC20" i="6"/>
  <c r="CX20" i="6"/>
  <c r="CO20" i="6"/>
  <c r="CJ20" i="6"/>
  <c r="CC20" i="6"/>
  <c r="BZ20" i="6"/>
  <c r="BV20" i="6"/>
  <c r="CA20" i="6" s="1"/>
  <c r="BO20" i="6"/>
  <c r="BM20" i="6"/>
  <c r="BL20" i="6"/>
  <c r="BH20" i="6"/>
  <c r="BA20" i="6"/>
  <c r="AY20" i="6"/>
  <c r="AX20" i="6"/>
  <c r="AT20" i="6"/>
  <c r="AM20" i="6"/>
  <c r="AJ20" i="6"/>
  <c r="AF20" i="6"/>
  <c r="AK20" i="6" s="1"/>
  <c r="Y20" i="6"/>
  <c r="W20" i="6"/>
  <c r="V20" i="6"/>
  <c r="R20" i="6"/>
  <c r="K20" i="6"/>
  <c r="I20" i="6"/>
  <c r="H20" i="6"/>
  <c r="D20" i="6"/>
  <c r="ES19" i="6"/>
  <c r="EV19" i="6" s="1"/>
  <c r="EC19" i="6"/>
  <c r="EA19" i="6"/>
  <c r="DL19" i="6"/>
  <c r="DQ19" i="6" s="1"/>
  <c r="DC19" i="6"/>
  <c r="CX19" i="6"/>
  <c r="CO19" i="6"/>
  <c r="CJ19" i="6"/>
  <c r="CC19" i="6"/>
  <c r="BZ19" i="6"/>
  <c r="BV19" i="6"/>
  <c r="CA19" i="6" s="1"/>
  <c r="BO19" i="6"/>
  <c r="BM19" i="6"/>
  <c r="BL19" i="6"/>
  <c r="BH19" i="6"/>
  <c r="BA19" i="6"/>
  <c r="AY19" i="6"/>
  <c r="AX19" i="6"/>
  <c r="AT19" i="6"/>
  <c r="AM19" i="6"/>
  <c r="AJ19" i="6"/>
  <c r="AF19" i="6"/>
  <c r="AK19" i="6" s="1"/>
  <c r="Y19" i="6"/>
  <c r="W19" i="6"/>
  <c r="V19" i="6"/>
  <c r="R19" i="6"/>
  <c r="K19" i="6"/>
  <c r="I19" i="6"/>
  <c r="H19" i="6"/>
  <c r="D19" i="6"/>
  <c r="ES18" i="6"/>
  <c r="EV18" i="6" s="1"/>
  <c r="EC18" i="6"/>
  <c r="EA18" i="6"/>
  <c r="DL18" i="6"/>
  <c r="DQ18" i="6" s="1"/>
  <c r="DC18" i="6"/>
  <c r="CX18" i="6"/>
  <c r="CO18" i="6"/>
  <c r="CJ18" i="6"/>
  <c r="CC18" i="6"/>
  <c r="BZ18" i="6"/>
  <c r="BV18" i="6"/>
  <c r="CA18" i="6" s="1"/>
  <c r="BO18" i="6"/>
  <c r="BM18" i="6"/>
  <c r="BL18" i="6"/>
  <c r="BH18" i="6"/>
  <c r="BA18" i="6"/>
  <c r="AY18" i="6"/>
  <c r="AX18" i="6"/>
  <c r="AT18" i="6"/>
  <c r="AM18" i="6"/>
  <c r="AK18" i="6"/>
  <c r="AJ18" i="6"/>
  <c r="AF18" i="6"/>
  <c r="Y18" i="6"/>
  <c r="W18" i="6"/>
  <c r="V18" i="6"/>
  <c r="R18" i="6"/>
  <c r="K18" i="6"/>
  <c r="I18" i="6"/>
  <c r="H18" i="6"/>
  <c r="D18" i="6"/>
  <c r="ES17" i="6"/>
  <c r="EV17" i="6" s="1"/>
  <c r="EC17" i="6"/>
  <c r="EA17" i="6"/>
  <c r="DL17" i="6"/>
  <c r="DQ17" i="6" s="1"/>
  <c r="DC17" i="6"/>
  <c r="CX17" i="6"/>
  <c r="CO17" i="6"/>
  <c r="CJ17" i="6"/>
  <c r="CC17" i="6"/>
  <c r="CA17" i="6"/>
  <c r="BZ17" i="6"/>
  <c r="BV17" i="6"/>
  <c r="BO17" i="6"/>
  <c r="BM17" i="6"/>
  <c r="BL17" i="6"/>
  <c r="BH17" i="6"/>
  <c r="BA17" i="6"/>
  <c r="AY17" i="6"/>
  <c r="AX17" i="6"/>
  <c r="AT17" i="6"/>
  <c r="AM17" i="6"/>
  <c r="AK17" i="6"/>
  <c r="AJ17" i="6"/>
  <c r="AF17" i="6"/>
  <c r="Y17" i="6"/>
  <c r="W17" i="6"/>
  <c r="V17" i="6"/>
  <c r="R17" i="6"/>
  <c r="K17" i="6"/>
  <c r="I17" i="6"/>
  <c r="H17" i="6"/>
  <c r="D17" i="6"/>
  <c r="ES16" i="6"/>
  <c r="EC16" i="6"/>
  <c r="EA16" i="6"/>
  <c r="DL16" i="6"/>
  <c r="DQ16" i="6" s="1"/>
  <c r="DC16" i="6"/>
  <c r="CX16" i="6"/>
  <c r="CO16" i="6"/>
  <c r="CJ16" i="6"/>
  <c r="CC16" i="6"/>
  <c r="CA16" i="6"/>
  <c r="BZ16" i="6"/>
  <c r="BV16" i="6"/>
  <c r="BO16" i="6"/>
  <c r="BM16" i="6"/>
  <c r="BL16" i="6"/>
  <c r="BH16" i="6"/>
  <c r="BA16" i="6"/>
  <c r="AY16" i="6"/>
  <c r="AX16" i="6"/>
  <c r="AT16" i="6"/>
  <c r="AM16" i="6"/>
  <c r="AK16" i="6"/>
  <c r="AJ16" i="6"/>
  <c r="AF16" i="6"/>
  <c r="Y16" i="6"/>
  <c r="W16" i="6"/>
  <c r="V16" i="6"/>
  <c r="R16" i="6"/>
  <c r="K16" i="6"/>
  <c r="I16" i="6"/>
  <c r="H16" i="6"/>
  <c r="D16" i="6"/>
  <c r="ES15" i="6"/>
  <c r="EC15" i="6"/>
  <c r="EA15" i="6"/>
  <c r="DL15" i="6"/>
  <c r="DQ15" i="6" s="1"/>
  <c r="DC15" i="6"/>
  <c r="CX15" i="6"/>
  <c r="CO15" i="6"/>
  <c r="CJ15" i="6"/>
  <c r="CC15" i="6"/>
  <c r="CA15" i="6"/>
  <c r="BZ15" i="6"/>
  <c r="BV15" i="6"/>
  <c r="BO15" i="6"/>
  <c r="BM15" i="6"/>
  <c r="BL15" i="6"/>
  <c r="BH15" i="6"/>
  <c r="BA15" i="6"/>
  <c r="AY15" i="6"/>
  <c r="AX15" i="6"/>
  <c r="AT15" i="6"/>
  <c r="AM15" i="6"/>
  <c r="AK15" i="6"/>
  <c r="AJ15" i="6"/>
  <c r="AF15" i="6"/>
  <c r="Y15" i="6"/>
  <c r="W15" i="6"/>
  <c r="V15" i="6"/>
  <c r="R15" i="6"/>
  <c r="K15" i="6"/>
  <c r="I15" i="6"/>
  <c r="H15" i="6"/>
  <c r="D15" i="6"/>
  <c r="ES14" i="6"/>
  <c r="EV14" i="6" s="1"/>
  <c r="EC14" i="6"/>
  <c r="EA14" i="6"/>
  <c r="DL14" i="6"/>
  <c r="DQ14" i="6" s="1"/>
  <c r="DC14" i="6"/>
  <c r="CX14" i="6"/>
  <c r="CO14" i="6"/>
  <c r="CJ14" i="6"/>
  <c r="CC14" i="6"/>
  <c r="CA14" i="6"/>
  <c r="BZ14" i="6"/>
  <c r="BV14" i="6"/>
  <c r="BO14" i="6"/>
  <c r="BM14" i="6"/>
  <c r="BL14" i="6"/>
  <c r="BH14" i="6"/>
  <c r="BA14" i="6"/>
  <c r="AY14" i="6"/>
  <c r="AX14" i="6"/>
  <c r="AT14" i="6"/>
  <c r="AM14" i="6"/>
  <c r="AK14" i="6"/>
  <c r="AJ14" i="6"/>
  <c r="AF14" i="6"/>
  <c r="Y14" i="6"/>
  <c r="W14" i="6"/>
  <c r="V14" i="6"/>
  <c r="R14" i="6"/>
  <c r="K14" i="6"/>
  <c r="I14" i="6"/>
  <c r="H14" i="6"/>
  <c r="D14" i="6"/>
  <c r="ES13" i="6"/>
  <c r="EC13" i="6"/>
  <c r="EA13" i="6"/>
  <c r="DL13" i="6"/>
  <c r="DQ13" i="6" s="1"/>
  <c r="DC13" i="6"/>
  <c r="CX13" i="6"/>
  <c r="CO13" i="6"/>
  <c r="CJ13" i="6"/>
  <c r="CC13" i="6"/>
  <c r="CA13" i="6"/>
  <c r="BZ13" i="6"/>
  <c r="BV13" i="6"/>
  <c r="BO13" i="6"/>
  <c r="BM13" i="6"/>
  <c r="BL13" i="6"/>
  <c r="BH13" i="6"/>
  <c r="BA13" i="6"/>
  <c r="AY13" i="6"/>
  <c r="AX13" i="6"/>
  <c r="AT13" i="6"/>
  <c r="AM13" i="6"/>
  <c r="AK13" i="6"/>
  <c r="AJ13" i="6"/>
  <c r="AF13" i="6"/>
  <c r="Y13" i="6"/>
  <c r="W13" i="6"/>
  <c r="V13" i="6"/>
  <c r="R13" i="6"/>
  <c r="K13" i="6"/>
  <c r="I13" i="6"/>
  <c r="H13" i="6"/>
  <c r="D13" i="6"/>
  <c r="ES12" i="6"/>
  <c r="EC12" i="6"/>
  <c r="EA12" i="6"/>
  <c r="DL12" i="6"/>
  <c r="DQ12" i="6" s="1"/>
  <c r="DC12" i="6"/>
  <c r="CX12" i="6"/>
  <c r="CO12" i="6"/>
  <c r="CJ12" i="6"/>
  <c r="CC12" i="6"/>
  <c r="CA12" i="6"/>
  <c r="BZ12" i="6"/>
  <c r="BV12" i="6"/>
  <c r="BO12" i="6"/>
  <c r="BM12" i="6"/>
  <c r="BL12" i="6"/>
  <c r="BH12" i="6"/>
  <c r="BA12" i="6"/>
  <c r="AY12" i="6"/>
  <c r="AX12" i="6"/>
  <c r="AT12" i="6"/>
  <c r="AM12" i="6"/>
  <c r="AK12" i="6"/>
  <c r="AJ12" i="6"/>
  <c r="AF12" i="6"/>
  <c r="Y12" i="6"/>
  <c r="W12" i="6"/>
  <c r="V12" i="6"/>
  <c r="R12" i="6"/>
  <c r="K12" i="6"/>
  <c r="H12" i="6"/>
  <c r="D12" i="6"/>
  <c r="I12" i="6" s="1"/>
  <c r="ES11" i="6"/>
  <c r="EC11" i="6"/>
  <c r="EA11" i="6"/>
  <c r="DL11" i="6"/>
  <c r="DQ11" i="6" s="1"/>
  <c r="DC11" i="6"/>
  <c r="CX11" i="6"/>
  <c r="CO11" i="6"/>
  <c r="CJ11" i="6"/>
  <c r="CC11" i="6"/>
  <c r="CA11" i="6"/>
  <c r="BZ11" i="6"/>
  <c r="BV11" i="6"/>
  <c r="BO11" i="6"/>
  <c r="BM11" i="6"/>
  <c r="BL11" i="6"/>
  <c r="BH11" i="6"/>
  <c r="BA11" i="6"/>
  <c r="AX11" i="6"/>
  <c r="AT11" i="6"/>
  <c r="AY11" i="6" s="1"/>
  <c r="AM11" i="6"/>
  <c r="AK11" i="6"/>
  <c r="AJ11" i="6"/>
  <c r="AF11" i="6"/>
  <c r="Y11" i="6"/>
  <c r="W11" i="6"/>
  <c r="V11" i="6"/>
  <c r="R11" i="6"/>
  <c r="K11" i="6"/>
  <c r="H11" i="6"/>
  <c r="D11" i="6"/>
  <c r="I11" i="6" s="1"/>
  <c r="ES10" i="6"/>
  <c r="EC10" i="6"/>
  <c r="EA10" i="6"/>
  <c r="DL10" i="6"/>
  <c r="DQ10" i="6" s="1"/>
  <c r="DC10" i="6"/>
  <c r="CX10" i="6"/>
  <c r="CO10" i="6"/>
  <c r="CJ10" i="6"/>
  <c r="CC10" i="6"/>
  <c r="CA10" i="6"/>
  <c r="BZ10" i="6"/>
  <c r="BV10" i="6"/>
  <c r="BO10" i="6"/>
  <c r="BM10" i="6"/>
  <c r="BL10" i="6"/>
  <c r="BH10" i="6"/>
  <c r="BA10" i="6"/>
  <c r="AX10" i="6"/>
  <c r="AT10" i="6"/>
  <c r="AY10" i="6" s="1"/>
  <c r="AM10" i="6"/>
  <c r="AK10" i="6"/>
  <c r="AJ10" i="6"/>
  <c r="AF10" i="6"/>
  <c r="Y10" i="6"/>
  <c r="W10" i="6"/>
  <c r="V10" i="6"/>
  <c r="R10" i="6"/>
  <c r="K10" i="6"/>
  <c r="H10" i="6"/>
  <c r="D10" i="6"/>
  <c r="I10" i="6" s="1"/>
  <c r="ES9" i="6"/>
  <c r="EC9" i="6"/>
  <c r="EA9" i="6"/>
  <c r="DL9" i="6"/>
  <c r="DQ9" i="6" s="1"/>
  <c r="DC9" i="6"/>
  <c r="CX9" i="6"/>
  <c r="CO9" i="6"/>
  <c r="CJ9" i="6"/>
  <c r="CC9" i="6"/>
  <c r="CA9" i="6"/>
  <c r="BZ9" i="6"/>
  <c r="BV9" i="6"/>
  <c r="BO9" i="6"/>
  <c r="BM9" i="6"/>
  <c r="BL9" i="6"/>
  <c r="BH9" i="6"/>
  <c r="BA9" i="6"/>
  <c r="AX9" i="6"/>
  <c r="AT9" i="6"/>
  <c r="AY9" i="6" s="1"/>
  <c r="AM9" i="6"/>
  <c r="AK9" i="6"/>
  <c r="AJ9" i="6"/>
  <c r="AF9" i="6"/>
  <c r="Y9" i="6"/>
  <c r="W9" i="6"/>
  <c r="V9" i="6"/>
  <c r="R9" i="6"/>
  <c r="K9" i="6"/>
  <c r="H9" i="6"/>
  <c r="D9" i="6"/>
  <c r="I9" i="6" s="1"/>
  <c r="ES8" i="6"/>
  <c r="EQ8" i="6"/>
  <c r="EC8" i="6"/>
  <c r="EA8" i="6"/>
  <c r="DL8" i="6"/>
  <c r="DQ8" i="6" s="1"/>
  <c r="DC8" i="6"/>
  <c r="CX8" i="6"/>
  <c r="CO8" i="6"/>
  <c r="CJ8" i="6"/>
  <c r="CC8" i="6"/>
  <c r="CA8" i="6"/>
  <c r="BZ8" i="6"/>
  <c r="BV8" i="6"/>
  <c r="BO8" i="6"/>
  <c r="BM8" i="6"/>
  <c r="BL8" i="6"/>
  <c r="BH8" i="6"/>
  <c r="BA8" i="6"/>
  <c r="AX8" i="6"/>
  <c r="AT8" i="6"/>
  <c r="AY8" i="6" s="1"/>
  <c r="AM8" i="6"/>
  <c r="AK8" i="6"/>
  <c r="AJ8" i="6"/>
  <c r="AF8" i="6"/>
  <c r="Y8" i="6"/>
  <c r="W8" i="6"/>
  <c r="V8" i="6"/>
  <c r="R8" i="6"/>
  <c r="D8" i="6"/>
  <c r="R311" i="4"/>
  <c r="CA60" i="4"/>
  <c r="BV60" i="4"/>
  <c r="D60" i="4"/>
  <c r="I60" i="4" s="1"/>
  <c r="ES59" i="4"/>
  <c r="EE59" i="4"/>
  <c r="DQ59" i="4"/>
  <c r="DC59" i="4"/>
  <c r="CO59" i="4"/>
  <c r="BV59" i="4"/>
  <c r="CA59" i="4" s="1"/>
  <c r="BM59" i="4"/>
  <c r="BL59" i="4"/>
  <c r="AY59" i="4"/>
  <c r="AK59" i="4"/>
  <c r="W59" i="4"/>
  <c r="R59" i="4"/>
  <c r="I59" i="4"/>
  <c r="D59" i="4"/>
  <c r="ES58" i="4"/>
  <c r="DZ58" i="4"/>
  <c r="EE58" i="4" s="1"/>
  <c r="DQ58" i="4"/>
  <c r="DL58" i="4"/>
  <c r="DC58" i="4"/>
  <c r="CX58" i="4"/>
  <c r="CO58" i="4"/>
  <c r="CA58" i="4"/>
  <c r="BV58" i="4"/>
  <c r="BH58" i="4"/>
  <c r="BM58" i="4" s="1"/>
  <c r="AY58" i="4"/>
  <c r="AK58" i="4"/>
  <c r="R58" i="4"/>
  <c r="W58" i="4" s="1"/>
  <c r="D58" i="4"/>
  <c r="I58" i="4" s="1"/>
  <c r="ES57" i="4"/>
  <c r="DZ57" i="4"/>
  <c r="EE57" i="4" s="1"/>
  <c r="DL57" i="4"/>
  <c r="DQ57" i="4" s="1"/>
  <c r="CX57" i="4"/>
  <c r="DC57" i="4" s="1"/>
  <c r="CO57" i="4"/>
  <c r="CJ57" i="4"/>
  <c r="CA57" i="4"/>
  <c r="BV57" i="4"/>
  <c r="BL57" i="4"/>
  <c r="BH57" i="4"/>
  <c r="BM57" i="4" s="1"/>
  <c r="AT57" i="4"/>
  <c r="AY57" i="4" s="1"/>
  <c r="AK57" i="4"/>
  <c r="AF57" i="4"/>
  <c r="W57" i="4"/>
  <c r="R57" i="4"/>
  <c r="D57" i="4"/>
  <c r="I57" i="4" s="1"/>
  <c r="ES56" i="4"/>
  <c r="DZ56" i="4"/>
  <c r="EE56" i="4" s="1"/>
  <c r="DQ56" i="4"/>
  <c r="DL56" i="4"/>
  <c r="CX56" i="4"/>
  <c r="DC56" i="4" s="1"/>
  <c r="CJ56" i="4"/>
  <c r="CO56" i="4" s="1"/>
  <c r="CA56" i="4"/>
  <c r="BV56" i="4"/>
  <c r="BL56" i="4"/>
  <c r="BH56" i="4"/>
  <c r="BM56" i="4" s="1"/>
  <c r="AT56" i="4"/>
  <c r="AY56" i="4" s="1"/>
  <c r="AK56" i="4"/>
  <c r="AF56" i="4"/>
  <c r="W56" i="4"/>
  <c r="R56" i="4"/>
  <c r="D56" i="4"/>
  <c r="I56" i="4" s="1"/>
  <c r="ES55" i="4"/>
  <c r="EE55" i="4"/>
  <c r="DZ55" i="4"/>
  <c r="DQ55" i="4"/>
  <c r="DL55" i="4"/>
  <c r="CX55" i="4"/>
  <c r="DC55" i="4" s="1"/>
  <c r="CJ55" i="4"/>
  <c r="CO55" i="4" s="1"/>
  <c r="BV55" i="4"/>
  <c r="CA55" i="4" s="1"/>
  <c r="BL55" i="4"/>
  <c r="BH55" i="4"/>
  <c r="BM55" i="4" s="1"/>
  <c r="AT55" i="4"/>
  <c r="AY55" i="4" s="1"/>
  <c r="AK55" i="4"/>
  <c r="AF55" i="4"/>
  <c r="W55" i="4"/>
  <c r="R55" i="4"/>
  <c r="D55" i="4"/>
  <c r="I55" i="4" s="1"/>
  <c r="ES54" i="4"/>
  <c r="EE54" i="4"/>
  <c r="DZ54" i="4"/>
  <c r="DQ54" i="4"/>
  <c r="DL54" i="4"/>
  <c r="CX54" i="4"/>
  <c r="DC54" i="4" s="1"/>
  <c r="CO54" i="4"/>
  <c r="CJ54" i="4"/>
  <c r="CA54" i="4"/>
  <c r="BV54" i="4"/>
  <c r="BM54" i="4"/>
  <c r="BL54" i="4"/>
  <c r="BH54" i="4"/>
  <c r="AT54" i="4"/>
  <c r="AY54" i="4" s="1"/>
  <c r="AF54" i="4"/>
  <c r="AK54" i="4" s="1"/>
  <c r="R54" i="4"/>
  <c r="W54" i="4" s="1"/>
  <c r="D54" i="4"/>
  <c r="I54" i="4" s="1"/>
  <c r="ES53" i="4"/>
  <c r="EE53" i="4"/>
  <c r="DZ53" i="4"/>
  <c r="DL53" i="4"/>
  <c r="DQ53" i="4" s="1"/>
  <c r="CX53" i="4"/>
  <c r="DC53" i="4" s="1"/>
  <c r="CO53" i="4"/>
  <c r="CJ53" i="4"/>
  <c r="CA53" i="4"/>
  <c r="BV53" i="4"/>
  <c r="BM53" i="4"/>
  <c r="BL53" i="4"/>
  <c r="BH53" i="4"/>
  <c r="AT53" i="4"/>
  <c r="AY53" i="4" s="1"/>
  <c r="AK53" i="4"/>
  <c r="AF53" i="4"/>
  <c r="W53" i="4"/>
  <c r="R53" i="4"/>
  <c r="D53" i="4"/>
  <c r="I53" i="4" s="1"/>
  <c r="ES52" i="4"/>
  <c r="DZ52" i="4"/>
  <c r="EE52" i="4" s="1"/>
  <c r="DQ52" i="4"/>
  <c r="DL52" i="4"/>
  <c r="CX52" i="4"/>
  <c r="DC52" i="4" s="1"/>
  <c r="CO52" i="4"/>
  <c r="CJ52" i="4"/>
  <c r="CA52" i="4"/>
  <c r="BV52" i="4"/>
  <c r="BL52" i="4"/>
  <c r="BH52" i="4"/>
  <c r="BM52" i="4" s="1"/>
  <c r="AT52" i="4"/>
  <c r="AY52" i="4" s="1"/>
  <c r="AK52" i="4"/>
  <c r="AF52" i="4"/>
  <c r="W52" i="4"/>
  <c r="R52" i="4"/>
  <c r="D52" i="4"/>
  <c r="I52" i="4" s="1"/>
  <c r="ES51" i="4"/>
  <c r="EE51" i="4"/>
  <c r="DZ51" i="4"/>
  <c r="DQ51" i="4"/>
  <c r="DL51" i="4"/>
  <c r="CX51" i="4"/>
  <c r="DC51" i="4" s="1"/>
  <c r="CJ51" i="4"/>
  <c r="CO51" i="4" s="1"/>
  <c r="BV51" i="4"/>
  <c r="CA51" i="4" s="1"/>
  <c r="BL51" i="4"/>
  <c r="BH51" i="4"/>
  <c r="BM51" i="4" s="1"/>
  <c r="AT51" i="4"/>
  <c r="AY51" i="4" s="1"/>
  <c r="AK51" i="4"/>
  <c r="AF51" i="4"/>
  <c r="W51" i="4"/>
  <c r="R51" i="4"/>
  <c r="D51" i="4"/>
  <c r="I51" i="4" s="1"/>
  <c r="ES50" i="4"/>
  <c r="EE50" i="4"/>
  <c r="DZ50" i="4"/>
  <c r="DQ50" i="4"/>
  <c r="DL50" i="4"/>
  <c r="CX50" i="4"/>
  <c r="DC50" i="4" s="1"/>
  <c r="CO50" i="4"/>
  <c r="CJ50" i="4"/>
  <c r="CA50" i="4"/>
  <c r="BV50" i="4"/>
  <c r="BL50" i="4"/>
  <c r="BH50" i="4"/>
  <c r="BM50" i="4" s="1"/>
  <c r="AT50" i="4"/>
  <c r="AY50" i="4" s="1"/>
  <c r="AF50" i="4"/>
  <c r="AK50" i="4" s="1"/>
  <c r="R50" i="4"/>
  <c r="W50" i="4" s="1"/>
  <c r="D50" i="4"/>
  <c r="I50" i="4" s="1"/>
  <c r="ES49" i="4"/>
  <c r="EE49" i="4"/>
  <c r="DZ49" i="4"/>
  <c r="DL49" i="4"/>
  <c r="DQ49" i="4" s="1"/>
  <c r="CX49" i="4"/>
  <c r="DC49" i="4" s="1"/>
  <c r="CO49" i="4"/>
  <c r="CJ49" i="4"/>
  <c r="CA49" i="4"/>
  <c r="BV49" i="4"/>
  <c r="BM49" i="4"/>
  <c r="BL49" i="4"/>
  <c r="BH49" i="4"/>
  <c r="AT49" i="4"/>
  <c r="AY49" i="4" s="1"/>
  <c r="AK49" i="4"/>
  <c r="AF49" i="4"/>
  <c r="W49" i="4"/>
  <c r="R49" i="4"/>
  <c r="D49" i="4"/>
  <c r="I49" i="4" s="1"/>
  <c r="ES48" i="4"/>
  <c r="DZ48" i="4"/>
  <c r="EE48" i="4" s="1"/>
  <c r="DQ48" i="4"/>
  <c r="DL48" i="4"/>
  <c r="DC48" i="4"/>
  <c r="CO48" i="4"/>
  <c r="CJ48" i="4"/>
  <c r="BV48" i="4"/>
  <c r="CA48" i="4" s="1"/>
  <c r="BL48" i="4"/>
  <c r="BH48" i="4"/>
  <c r="BM48" i="4" s="1"/>
  <c r="AY48" i="4"/>
  <c r="AT48" i="4"/>
  <c r="AK48" i="4"/>
  <c r="AF48" i="4"/>
  <c r="R48" i="4"/>
  <c r="W48" i="4" s="1"/>
  <c r="I48" i="4"/>
  <c r="D48" i="4"/>
  <c r="ES47" i="4"/>
  <c r="EE47" i="4"/>
  <c r="DZ47" i="4"/>
  <c r="DL47" i="4"/>
  <c r="DQ47" i="4" s="1"/>
  <c r="DC47" i="4"/>
  <c r="CX47" i="4"/>
  <c r="CO47" i="4"/>
  <c r="CJ47" i="4"/>
  <c r="BV47" i="4"/>
  <c r="CA47" i="4" s="1"/>
  <c r="BM47" i="4"/>
  <c r="BL47" i="4"/>
  <c r="BH47" i="4"/>
  <c r="AY47" i="4"/>
  <c r="AT47" i="4"/>
  <c r="AK47" i="4"/>
  <c r="AF47" i="4"/>
  <c r="R47" i="4"/>
  <c r="W47" i="4" s="1"/>
  <c r="D47" i="4"/>
  <c r="I47" i="4" s="1"/>
  <c r="ES46" i="4"/>
  <c r="DZ46" i="4"/>
  <c r="EE46" i="4" s="1"/>
  <c r="DL46" i="4"/>
  <c r="DQ46" i="4" s="1"/>
  <c r="CX46" i="4"/>
  <c r="DC46" i="4" s="1"/>
  <c r="CJ46" i="4"/>
  <c r="CO46" i="4" s="1"/>
  <c r="BV46" i="4"/>
  <c r="CA46" i="4" s="1"/>
  <c r="BL46" i="4"/>
  <c r="BH46" i="4"/>
  <c r="BM46" i="4" s="1"/>
  <c r="AY46" i="4"/>
  <c r="AT46" i="4"/>
  <c r="AK46" i="4"/>
  <c r="AF46" i="4"/>
  <c r="R46" i="4"/>
  <c r="W46" i="4" s="1"/>
  <c r="I46" i="4"/>
  <c r="D46" i="4"/>
  <c r="ES45" i="4"/>
  <c r="EE45" i="4"/>
  <c r="DZ45" i="4"/>
  <c r="DL45" i="4"/>
  <c r="DQ45" i="4" s="1"/>
  <c r="DC45" i="4"/>
  <c r="CX45" i="4"/>
  <c r="CO45" i="4"/>
  <c r="CJ45" i="4"/>
  <c r="BV45" i="4"/>
  <c r="CA45" i="4" s="1"/>
  <c r="BM45" i="4"/>
  <c r="BL45" i="4"/>
  <c r="BH45" i="4"/>
  <c r="AT45" i="4"/>
  <c r="AY45" i="4" s="1"/>
  <c r="AF45" i="4"/>
  <c r="AK45" i="4" s="1"/>
  <c r="R45" i="4"/>
  <c r="W45" i="4" s="1"/>
  <c r="I45" i="4"/>
  <c r="D45" i="4"/>
  <c r="ES44" i="4"/>
  <c r="DZ44" i="4"/>
  <c r="EE44" i="4" s="1"/>
  <c r="DL44" i="4"/>
  <c r="DQ44" i="4" s="1"/>
  <c r="DC44" i="4"/>
  <c r="CX44" i="4"/>
  <c r="CO44" i="4"/>
  <c r="CJ44" i="4"/>
  <c r="BV44" i="4"/>
  <c r="CA44" i="4" s="1"/>
  <c r="BL44" i="4"/>
  <c r="BH44" i="4"/>
  <c r="BM44" i="4" s="1"/>
  <c r="AY44" i="4"/>
  <c r="AT44" i="4"/>
  <c r="AK44" i="4"/>
  <c r="AF44" i="4"/>
  <c r="R44" i="4"/>
  <c r="W44" i="4" s="1"/>
  <c r="I44" i="4"/>
  <c r="D44" i="4"/>
  <c r="ES43" i="4"/>
  <c r="EE43" i="4"/>
  <c r="DZ43" i="4"/>
  <c r="DL43" i="4"/>
  <c r="DQ43" i="4" s="1"/>
  <c r="DC43" i="4"/>
  <c r="CX43" i="4"/>
  <c r="CO43" i="4"/>
  <c r="CJ43" i="4"/>
  <c r="BV43" i="4"/>
  <c r="CA43" i="4" s="1"/>
  <c r="BM43" i="4"/>
  <c r="BL43" i="4"/>
  <c r="BH43" i="4"/>
  <c r="AY43" i="4"/>
  <c r="AT43" i="4"/>
  <c r="AK43" i="4"/>
  <c r="AF43" i="4"/>
  <c r="R43" i="4"/>
  <c r="W43" i="4" s="1"/>
  <c r="D43" i="4"/>
  <c r="I43" i="4" s="1"/>
  <c r="ES42" i="4"/>
  <c r="DZ42" i="4"/>
  <c r="EE42" i="4" s="1"/>
  <c r="DL42" i="4"/>
  <c r="DQ42" i="4" s="1"/>
  <c r="CX42" i="4"/>
  <c r="DC42" i="4" s="1"/>
  <c r="CJ42" i="4"/>
  <c r="CO42" i="4" s="1"/>
  <c r="BV42" i="4"/>
  <c r="CA42" i="4" s="1"/>
  <c r="BL42" i="4"/>
  <c r="BH42" i="4"/>
  <c r="BM42" i="4" s="1"/>
  <c r="AY42" i="4"/>
  <c r="AT42" i="4"/>
  <c r="AK42" i="4"/>
  <c r="AF42" i="4"/>
  <c r="R42" i="4"/>
  <c r="W42" i="4" s="1"/>
  <c r="I42" i="4"/>
  <c r="D42" i="4"/>
  <c r="ES41" i="4"/>
  <c r="EE41" i="4"/>
  <c r="DZ41" i="4"/>
  <c r="DL41" i="4"/>
  <c r="DQ41" i="4" s="1"/>
  <c r="DC41" i="4"/>
  <c r="CX41" i="4"/>
  <c r="CO41" i="4"/>
  <c r="CJ41" i="4"/>
  <c r="BV41" i="4"/>
  <c r="CA41" i="4" s="1"/>
  <c r="BM41" i="4"/>
  <c r="BL41" i="4"/>
  <c r="BH41" i="4"/>
  <c r="AT41" i="4"/>
  <c r="AY41" i="4" s="1"/>
  <c r="AF41" i="4"/>
  <c r="AK41" i="4" s="1"/>
  <c r="R41" i="4"/>
  <c r="W41" i="4" s="1"/>
  <c r="I41" i="4"/>
  <c r="D41" i="4"/>
  <c r="ES40" i="4"/>
  <c r="DZ40" i="4"/>
  <c r="EE40" i="4" s="1"/>
  <c r="DL40" i="4"/>
  <c r="DQ40" i="4" s="1"/>
  <c r="DC40" i="4"/>
  <c r="CX40" i="4"/>
  <c r="CO40" i="4"/>
  <c r="CJ40" i="4"/>
  <c r="BV40" i="4"/>
  <c r="CA40" i="4" s="1"/>
  <c r="BL40" i="4"/>
  <c r="BH40" i="4"/>
  <c r="BM40" i="4" s="1"/>
  <c r="AY40" i="4"/>
  <c r="AT40" i="4"/>
  <c r="AK40" i="4"/>
  <c r="AF40" i="4"/>
  <c r="R40" i="4"/>
  <c r="W40" i="4" s="1"/>
  <c r="I40" i="4"/>
  <c r="D40" i="4"/>
  <c r="ES39" i="4"/>
  <c r="EE39" i="4"/>
  <c r="DZ39" i="4"/>
  <c r="DL39" i="4"/>
  <c r="DQ39" i="4" s="1"/>
  <c r="DC39" i="4"/>
  <c r="CX39" i="4"/>
  <c r="CO39" i="4"/>
  <c r="CJ39" i="4"/>
  <c r="BV39" i="4"/>
  <c r="CA39" i="4" s="1"/>
  <c r="BM39" i="4"/>
  <c r="BL39" i="4"/>
  <c r="BH39" i="4"/>
  <c r="AY39" i="4"/>
  <c r="AT39" i="4"/>
  <c r="AK39" i="4"/>
  <c r="AF39" i="4"/>
  <c r="R39" i="4"/>
  <c r="W39" i="4" s="1"/>
  <c r="D39" i="4"/>
  <c r="I39" i="4" s="1"/>
  <c r="ES38" i="4"/>
  <c r="DZ38" i="4"/>
  <c r="EE38" i="4" s="1"/>
  <c r="DL38" i="4"/>
  <c r="DQ38" i="4" s="1"/>
  <c r="CX38" i="4"/>
  <c r="DC38" i="4" s="1"/>
  <c r="CJ38" i="4"/>
  <c r="CO38" i="4" s="1"/>
  <c r="BV38" i="4"/>
  <c r="CA38" i="4" s="1"/>
  <c r="BL38" i="4"/>
  <c r="BH38" i="4"/>
  <c r="BM38" i="4" s="1"/>
  <c r="AY38" i="4"/>
  <c r="AT38" i="4"/>
  <c r="AK38" i="4"/>
  <c r="AF38" i="4"/>
  <c r="R38" i="4"/>
  <c r="W38" i="4" s="1"/>
  <c r="I38" i="4"/>
  <c r="D38" i="4"/>
  <c r="ES37" i="4"/>
  <c r="EE37" i="4"/>
  <c r="DZ37" i="4"/>
  <c r="DL37" i="4"/>
  <c r="DQ37" i="4" s="1"/>
  <c r="DC37" i="4"/>
  <c r="CX37" i="4"/>
  <c r="CO37" i="4"/>
  <c r="CJ37" i="4"/>
  <c r="BV37" i="4"/>
  <c r="CA37" i="4" s="1"/>
  <c r="BL37" i="4"/>
  <c r="BH37" i="4"/>
  <c r="BM37" i="4" s="1"/>
  <c r="AY37" i="4"/>
  <c r="AT37" i="4"/>
  <c r="AF37" i="4"/>
  <c r="AK37" i="4" s="1"/>
  <c r="R37" i="4"/>
  <c r="W37" i="4" s="1"/>
  <c r="I37" i="4"/>
  <c r="D37" i="4"/>
  <c r="ES36" i="4"/>
  <c r="DZ36" i="4"/>
  <c r="EE36" i="4" s="1"/>
  <c r="DL36" i="4"/>
  <c r="DQ36" i="4" s="1"/>
  <c r="DC36" i="4"/>
  <c r="CX36" i="4"/>
  <c r="CO36" i="4"/>
  <c r="CJ36" i="4"/>
  <c r="BV36" i="4"/>
  <c r="CA36" i="4" s="1"/>
  <c r="BL36" i="4"/>
  <c r="BH36" i="4"/>
  <c r="BM36" i="4" s="1"/>
  <c r="AY36" i="4"/>
  <c r="AT36" i="4"/>
  <c r="AK36" i="4"/>
  <c r="AF36" i="4"/>
  <c r="R36" i="4"/>
  <c r="W36" i="4" s="1"/>
  <c r="I36" i="4"/>
  <c r="D36" i="4"/>
  <c r="ES35" i="4"/>
  <c r="EE35" i="4"/>
  <c r="DZ35" i="4"/>
  <c r="DL35" i="4"/>
  <c r="DQ35" i="4" s="1"/>
  <c r="DC35" i="4"/>
  <c r="CX35" i="4"/>
  <c r="CO35" i="4"/>
  <c r="CJ35" i="4"/>
  <c r="BZ35" i="4"/>
  <c r="BV35" i="4"/>
  <c r="CA35" i="4" s="1"/>
  <c r="BL35" i="4"/>
  <c r="BH35" i="4"/>
  <c r="BM35" i="4" s="1"/>
  <c r="AT35" i="4"/>
  <c r="AY35" i="4" s="1"/>
  <c r="AK35" i="4"/>
  <c r="AF35" i="4"/>
  <c r="W35" i="4"/>
  <c r="R35" i="4"/>
  <c r="D35" i="4"/>
  <c r="I35" i="4" s="1"/>
  <c r="ES34" i="4"/>
  <c r="EE34" i="4"/>
  <c r="DZ34" i="4"/>
  <c r="DQ34" i="4"/>
  <c r="DL34" i="4"/>
  <c r="CX34" i="4"/>
  <c r="DC34" i="4" s="1"/>
  <c r="CO34" i="4"/>
  <c r="CJ34" i="4"/>
  <c r="CA34" i="4"/>
  <c r="BZ34" i="4"/>
  <c r="BV34" i="4"/>
  <c r="BM34" i="4"/>
  <c r="BL34" i="4"/>
  <c r="BH34" i="4"/>
  <c r="AY34" i="4"/>
  <c r="AT34" i="4"/>
  <c r="AF34" i="4"/>
  <c r="AK34" i="4" s="1"/>
  <c r="W34" i="4"/>
  <c r="R34" i="4"/>
  <c r="I34" i="4"/>
  <c r="D34" i="4"/>
  <c r="ES33" i="4"/>
  <c r="EE33" i="4"/>
  <c r="DZ33" i="4"/>
  <c r="DQ33" i="4"/>
  <c r="DL33" i="4"/>
  <c r="DC33" i="4"/>
  <c r="CX33" i="4"/>
  <c r="CJ33" i="4"/>
  <c r="CO33" i="4" s="1"/>
  <c r="BZ33" i="4"/>
  <c r="BV33" i="4"/>
  <c r="CA33" i="4" s="1"/>
  <c r="BL33" i="4"/>
  <c r="BH33" i="4"/>
  <c r="BM33" i="4" s="1"/>
  <c r="AY33" i="4"/>
  <c r="AT33" i="4"/>
  <c r="AK33" i="4"/>
  <c r="AF33" i="4"/>
  <c r="R33" i="4"/>
  <c r="W33" i="4" s="1"/>
  <c r="I33" i="4"/>
  <c r="D33" i="4"/>
  <c r="ES32" i="4"/>
  <c r="EE32" i="4"/>
  <c r="DZ32" i="4"/>
  <c r="DL32" i="4"/>
  <c r="DQ32" i="4" s="1"/>
  <c r="CX32" i="4"/>
  <c r="DC32" i="4" s="1"/>
  <c r="CO32" i="4"/>
  <c r="CJ32" i="4"/>
  <c r="BZ32" i="4"/>
  <c r="BV32" i="4"/>
  <c r="CA32" i="4" s="1"/>
  <c r="BL32" i="4"/>
  <c r="BH32" i="4"/>
  <c r="BM32" i="4" s="1"/>
  <c r="AT32" i="4"/>
  <c r="AY32" i="4" s="1"/>
  <c r="AF32" i="4"/>
  <c r="AK32" i="4" s="1"/>
  <c r="W32" i="4"/>
  <c r="R32" i="4"/>
  <c r="D32" i="4"/>
  <c r="I32" i="4" s="1"/>
  <c r="ES31" i="4"/>
  <c r="EE31" i="4"/>
  <c r="DZ31" i="4"/>
  <c r="DQ31" i="4"/>
  <c r="DL31" i="4"/>
  <c r="CX31" i="4"/>
  <c r="DC31" i="4" s="1"/>
  <c r="CO31" i="4"/>
  <c r="CJ31" i="4"/>
  <c r="CA31" i="4"/>
  <c r="BZ31" i="4"/>
  <c r="BV31" i="4"/>
  <c r="BM31" i="4"/>
  <c r="BL31" i="4"/>
  <c r="BH31" i="4"/>
  <c r="AY31" i="4"/>
  <c r="AT31" i="4"/>
  <c r="AF31" i="4"/>
  <c r="AK31" i="4" s="1"/>
  <c r="W31" i="4"/>
  <c r="R31" i="4"/>
  <c r="I31" i="4"/>
  <c r="D31" i="4"/>
  <c r="ES30" i="4"/>
  <c r="DZ30" i="4"/>
  <c r="EE30" i="4" s="1"/>
  <c r="DQ30" i="4"/>
  <c r="DL30" i="4"/>
  <c r="DC30" i="4"/>
  <c r="CX30" i="4"/>
  <c r="CJ30" i="4"/>
  <c r="CO30" i="4" s="1"/>
  <c r="BZ30" i="4"/>
  <c r="BV30" i="4"/>
  <c r="CA30" i="4" s="1"/>
  <c r="BL30" i="4"/>
  <c r="BH30" i="4"/>
  <c r="BM30" i="4" s="1"/>
  <c r="AY30" i="4"/>
  <c r="AT30" i="4"/>
  <c r="AK30" i="4"/>
  <c r="AF30" i="4"/>
  <c r="R30" i="4"/>
  <c r="W30" i="4" s="1"/>
  <c r="I30" i="4"/>
  <c r="D30" i="4"/>
  <c r="ES29" i="4"/>
  <c r="EE29" i="4"/>
  <c r="DZ29" i="4"/>
  <c r="DL29" i="4"/>
  <c r="DQ29" i="4" s="1"/>
  <c r="DC29" i="4"/>
  <c r="CX29" i="4"/>
  <c r="CO29" i="4"/>
  <c r="CJ29" i="4"/>
  <c r="BZ29" i="4"/>
  <c r="BV29" i="4"/>
  <c r="CA29" i="4" s="1"/>
  <c r="BL29" i="4"/>
  <c r="BH29" i="4"/>
  <c r="BM29" i="4" s="1"/>
  <c r="AT29" i="4"/>
  <c r="AY29" i="4" s="1"/>
  <c r="AK29" i="4"/>
  <c r="AF29" i="4"/>
  <c r="W29" i="4"/>
  <c r="R29" i="4"/>
  <c r="D29" i="4"/>
  <c r="I29" i="4" s="1"/>
  <c r="ES28" i="4"/>
  <c r="EE28" i="4"/>
  <c r="DZ28" i="4"/>
  <c r="DQ28" i="4"/>
  <c r="DL28" i="4"/>
  <c r="CX28" i="4"/>
  <c r="DC28" i="4" s="1"/>
  <c r="CO28" i="4"/>
  <c r="CJ28" i="4"/>
  <c r="CA28" i="4"/>
  <c r="BZ28" i="4"/>
  <c r="BV28" i="4"/>
  <c r="BM28" i="4"/>
  <c r="BL28" i="4"/>
  <c r="BH28" i="4"/>
  <c r="AY28" i="4"/>
  <c r="AT28" i="4"/>
  <c r="AK28" i="4"/>
  <c r="AF28" i="4"/>
  <c r="W28" i="4"/>
  <c r="R28" i="4"/>
  <c r="D28" i="4"/>
  <c r="I28" i="4" s="1"/>
  <c r="ES27" i="4"/>
  <c r="DZ27" i="4"/>
  <c r="EE27" i="4" s="1"/>
  <c r="DL27" i="4"/>
  <c r="DQ27" i="4" s="1"/>
  <c r="CX27" i="4"/>
  <c r="DC27" i="4" s="1"/>
  <c r="CO27" i="4"/>
  <c r="CJ27" i="4"/>
  <c r="BZ27" i="4"/>
  <c r="BV27" i="4"/>
  <c r="CA27" i="4" s="1"/>
  <c r="BM27" i="4"/>
  <c r="BL27" i="4"/>
  <c r="BH27" i="4"/>
  <c r="AT27" i="4"/>
  <c r="AY27" i="4" s="1"/>
  <c r="AF27" i="4"/>
  <c r="AK27" i="4" s="1"/>
  <c r="W27" i="4"/>
  <c r="R27" i="4"/>
  <c r="D27" i="4"/>
  <c r="I27" i="4" s="1"/>
  <c r="ES26" i="4"/>
  <c r="EE26" i="4"/>
  <c r="DZ26" i="4"/>
  <c r="DQ26" i="4"/>
  <c r="DL26" i="4"/>
  <c r="CX26" i="4"/>
  <c r="DC26" i="4" s="1"/>
  <c r="CO26" i="4"/>
  <c r="CJ26" i="4"/>
  <c r="CA26" i="4"/>
  <c r="BZ26" i="4"/>
  <c r="BV26" i="4"/>
  <c r="BL26" i="4"/>
  <c r="BH26" i="4"/>
  <c r="BM26" i="4" s="1"/>
  <c r="AY26" i="4"/>
  <c r="AT26" i="4"/>
  <c r="AF26" i="4"/>
  <c r="AK26" i="4" s="1"/>
  <c r="W26" i="4"/>
  <c r="R26" i="4"/>
  <c r="I26" i="4"/>
  <c r="D26" i="4"/>
  <c r="ES25" i="4"/>
  <c r="EE25" i="4"/>
  <c r="DZ25" i="4"/>
  <c r="DQ25" i="4"/>
  <c r="DL25" i="4"/>
  <c r="DC25" i="4"/>
  <c r="CX25" i="4"/>
  <c r="CJ25" i="4"/>
  <c r="CO25" i="4" s="1"/>
  <c r="BZ25" i="4"/>
  <c r="BV25" i="4"/>
  <c r="CA25" i="4" s="1"/>
  <c r="BM25" i="4"/>
  <c r="BL25" i="4"/>
  <c r="BH25" i="4"/>
  <c r="AY25" i="4"/>
  <c r="AT25" i="4"/>
  <c r="AK25" i="4"/>
  <c r="AF25" i="4"/>
  <c r="R25" i="4"/>
  <c r="W25" i="4" s="1"/>
  <c r="D25" i="4"/>
  <c r="I25" i="4" s="1"/>
  <c r="ES24" i="4"/>
  <c r="DZ24" i="4"/>
  <c r="EE24" i="4" s="1"/>
  <c r="DL24" i="4"/>
  <c r="DQ24" i="4" s="1"/>
  <c r="CX24" i="4"/>
  <c r="DC24" i="4" s="1"/>
  <c r="CO24" i="4"/>
  <c r="CJ24" i="4"/>
  <c r="BZ24" i="4"/>
  <c r="BV24" i="4"/>
  <c r="CA24" i="4" s="1"/>
  <c r="BM24" i="4"/>
  <c r="BL24" i="4"/>
  <c r="AY24" i="4"/>
  <c r="AT24" i="4"/>
  <c r="AK24" i="4"/>
  <c r="AF24" i="4"/>
  <c r="R24" i="4"/>
  <c r="W24" i="4" s="1"/>
  <c r="I24" i="4"/>
  <c r="D24" i="4"/>
  <c r="ES23" i="4"/>
  <c r="EE23" i="4"/>
  <c r="DZ23" i="4"/>
  <c r="DL23" i="4"/>
  <c r="DQ23" i="4" s="1"/>
  <c r="DC23" i="4"/>
  <c r="CX23" i="4"/>
  <c r="CJ23" i="4"/>
  <c r="CO23" i="4" s="1"/>
  <c r="CA23" i="4"/>
  <c r="BZ23" i="4"/>
  <c r="BV23" i="4"/>
  <c r="BM23" i="4"/>
  <c r="BL23" i="4"/>
  <c r="AT23" i="4"/>
  <c r="AY23" i="4" s="1"/>
  <c r="AK23" i="4"/>
  <c r="AF23" i="4"/>
  <c r="R23" i="4"/>
  <c r="W23" i="4" s="1"/>
  <c r="I23" i="4"/>
  <c r="D23" i="4"/>
  <c r="ES22" i="4"/>
  <c r="DZ22" i="4"/>
  <c r="EE22" i="4" s="1"/>
  <c r="DL22" i="4"/>
  <c r="DQ22" i="4" s="1"/>
  <c r="DC22" i="4"/>
  <c r="CO22" i="4"/>
  <c r="CA22" i="4"/>
  <c r="BZ22" i="4"/>
  <c r="BV22" i="4"/>
  <c r="BL22" i="4"/>
  <c r="BH22" i="4"/>
  <c r="BM22" i="4" s="1"/>
  <c r="AY22" i="4"/>
  <c r="AT22" i="4"/>
  <c r="AF22" i="4"/>
  <c r="AK22" i="4" s="1"/>
  <c r="W22" i="4"/>
  <c r="R22" i="4"/>
  <c r="I22" i="4"/>
  <c r="D22" i="4"/>
  <c r="ES21" i="4"/>
  <c r="EE21" i="4"/>
  <c r="DZ21" i="4"/>
  <c r="DQ21" i="4"/>
  <c r="DL21" i="4"/>
  <c r="DC21" i="4"/>
  <c r="CX21" i="4"/>
  <c r="CJ21" i="4"/>
  <c r="CO21" i="4" s="1"/>
  <c r="BZ21" i="4"/>
  <c r="BV21" i="4"/>
  <c r="CA21" i="4" s="1"/>
  <c r="BM21" i="4"/>
  <c r="BL21" i="4"/>
  <c r="BH21" i="4"/>
  <c r="AY21" i="4"/>
  <c r="AT21" i="4"/>
  <c r="AK21" i="4"/>
  <c r="AF21" i="4"/>
  <c r="R21" i="4"/>
  <c r="W21" i="4" s="1"/>
  <c r="D21" i="4"/>
  <c r="I21" i="4" s="1"/>
  <c r="ES20" i="4"/>
  <c r="ED20" i="4"/>
  <c r="ED21" i="4" s="1"/>
  <c r="ED22" i="4" s="1"/>
  <c r="ED23" i="4" s="1"/>
  <c r="ED24" i="4" s="1"/>
  <c r="ED25" i="4" s="1"/>
  <c r="ED26" i="4" s="1"/>
  <c r="ED27" i="4" s="1"/>
  <c r="ED28" i="4" s="1"/>
  <c r="ED29" i="4" s="1"/>
  <c r="ED30" i="4" s="1"/>
  <c r="ED31" i="4" s="1"/>
  <c r="ED32" i="4" s="1"/>
  <c r="ED33" i="4" s="1"/>
  <c r="ED34" i="4" s="1"/>
  <c r="ED35" i="4" s="1"/>
  <c r="ED36" i="4" s="1"/>
  <c r="ED37" i="4" s="1"/>
  <c r="ED38" i="4" s="1"/>
  <c r="ED39" i="4" s="1"/>
  <c r="ED40" i="4" s="1"/>
  <c r="ED41" i="4" s="1"/>
  <c r="ED42" i="4" s="1"/>
  <c r="ED43" i="4" s="1"/>
  <c r="ED44" i="4" s="1"/>
  <c r="ED45" i="4" s="1"/>
  <c r="ED46" i="4" s="1"/>
  <c r="ED47" i="4" s="1"/>
  <c r="ED48" i="4" s="1"/>
  <c r="ED49" i="4" s="1"/>
  <c r="ED50" i="4" s="1"/>
  <c r="ED51" i="4" s="1"/>
  <c r="ED52" i="4" s="1"/>
  <c r="ED53" i="4" s="1"/>
  <c r="ED54" i="4" s="1"/>
  <c r="ED55" i="4" s="1"/>
  <c r="ED56" i="4" s="1"/>
  <c r="ED57" i="4" s="1"/>
  <c r="ED58" i="4" s="1"/>
  <c r="ED59" i="4" s="1"/>
  <c r="DZ20" i="4"/>
  <c r="EE20" i="4" s="1"/>
  <c r="DL20" i="4"/>
  <c r="DQ20" i="4" s="1"/>
  <c r="CX20" i="4"/>
  <c r="DC20" i="4" s="1"/>
  <c r="CO20" i="4"/>
  <c r="CA20" i="4"/>
  <c r="BZ20" i="4"/>
  <c r="BV20" i="4"/>
  <c r="BM20" i="4"/>
  <c r="BL20" i="4"/>
  <c r="BH20" i="4"/>
  <c r="AY20" i="4"/>
  <c r="AF20" i="4"/>
  <c r="AK20" i="4" s="1"/>
  <c r="R20" i="4"/>
  <c r="W20" i="4" s="1"/>
  <c r="I20" i="4"/>
  <c r="D20" i="4"/>
  <c r="ES19" i="4"/>
  <c r="EE19" i="4"/>
  <c r="DZ19" i="4"/>
  <c r="DL19" i="4"/>
  <c r="DQ19" i="4" s="1"/>
  <c r="DC19" i="4"/>
  <c r="CX19" i="4"/>
  <c r="CJ19" i="4"/>
  <c r="CO19" i="4" s="1"/>
  <c r="CA19" i="4"/>
  <c r="BZ19" i="4"/>
  <c r="BV19" i="4"/>
  <c r="BM19" i="4"/>
  <c r="BL19" i="4"/>
  <c r="BH19" i="4"/>
  <c r="AT19" i="4"/>
  <c r="AY19" i="4" s="1"/>
  <c r="AK19" i="4"/>
  <c r="AF19" i="4"/>
  <c r="R19" i="4"/>
  <c r="W19" i="4" s="1"/>
  <c r="I19" i="4"/>
  <c r="D19" i="4"/>
  <c r="ES18" i="4"/>
  <c r="DZ18" i="4"/>
  <c r="EE18" i="4" s="1"/>
  <c r="DL18" i="4"/>
  <c r="DQ18" i="4" s="1"/>
  <c r="DC18" i="4"/>
  <c r="CX18" i="4"/>
  <c r="CO18" i="4"/>
  <c r="CJ18" i="4"/>
  <c r="BZ18" i="4"/>
  <c r="BV18" i="4"/>
  <c r="CA18" i="4" s="1"/>
  <c r="BM18" i="4"/>
  <c r="BL18" i="4"/>
  <c r="BH18" i="4"/>
  <c r="AT18" i="4"/>
  <c r="AY18" i="4" s="1"/>
  <c r="AK18" i="4"/>
  <c r="AF18" i="4"/>
  <c r="W18" i="4"/>
  <c r="R18" i="4"/>
  <c r="D18" i="4"/>
  <c r="I18" i="4" s="1"/>
  <c r="ES17" i="4"/>
  <c r="DZ17" i="4"/>
  <c r="EE17" i="4" s="1"/>
  <c r="DQ17" i="4"/>
  <c r="DL17" i="4"/>
  <c r="CX17" i="4"/>
  <c r="DC17" i="4" s="1"/>
  <c r="CJ17" i="4"/>
  <c r="CO17" i="4" s="1"/>
  <c r="CA17" i="4"/>
  <c r="BZ17" i="4"/>
  <c r="BV17" i="4"/>
  <c r="BL17" i="4"/>
  <c r="BH17" i="4"/>
  <c r="BM17" i="4" s="1"/>
  <c r="AY17" i="4"/>
  <c r="AT17" i="4"/>
  <c r="AF17" i="4"/>
  <c r="AK17" i="4" s="1"/>
  <c r="R17" i="4"/>
  <c r="W17" i="4" s="1"/>
  <c r="I17" i="4"/>
  <c r="D17" i="4"/>
  <c r="ES16" i="4"/>
  <c r="EE16" i="4"/>
  <c r="DZ16" i="4"/>
  <c r="DL16" i="4"/>
  <c r="DQ16" i="4" s="1"/>
  <c r="DC16" i="4"/>
  <c r="CX16" i="4"/>
  <c r="CJ16" i="4"/>
  <c r="CO16" i="4" s="1"/>
  <c r="CA16" i="4"/>
  <c r="BZ16" i="4"/>
  <c r="BV16" i="4"/>
  <c r="BM16" i="4"/>
  <c r="BL16" i="4"/>
  <c r="BH16" i="4"/>
  <c r="AT16" i="4"/>
  <c r="AY16" i="4" s="1"/>
  <c r="AK16" i="4"/>
  <c r="AF16" i="4"/>
  <c r="R16" i="4"/>
  <c r="W16" i="4" s="1"/>
  <c r="I16" i="4"/>
  <c r="D16" i="4"/>
  <c r="ES15" i="4"/>
  <c r="DZ15" i="4"/>
  <c r="EE15" i="4" s="1"/>
  <c r="DL15" i="4"/>
  <c r="DQ15" i="4" s="1"/>
  <c r="DC15" i="4"/>
  <c r="CX15" i="4"/>
  <c r="CO15" i="4"/>
  <c r="CJ15" i="4"/>
  <c r="BZ15" i="4"/>
  <c r="BV15" i="4"/>
  <c r="CA15" i="4" s="1"/>
  <c r="BM15" i="4"/>
  <c r="BL15" i="4"/>
  <c r="BH15" i="4"/>
  <c r="AT15" i="4"/>
  <c r="AY15" i="4" s="1"/>
  <c r="AK15" i="4"/>
  <c r="AF15" i="4"/>
  <c r="W15" i="4"/>
  <c r="R15" i="4"/>
  <c r="D15" i="4"/>
  <c r="I15" i="4" s="1"/>
  <c r="ES14" i="4"/>
  <c r="DZ14" i="4"/>
  <c r="EE14" i="4" s="1"/>
  <c r="DQ14" i="4"/>
  <c r="DL14" i="4"/>
  <c r="CX14" i="4"/>
  <c r="DC14" i="4" s="1"/>
  <c r="CJ14" i="4"/>
  <c r="CO14" i="4" s="1"/>
  <c r="CA14" i="4"/>
  <c r="BZ14" i="4"/>
  <c r="BV14" i="4"/>
  <c r="BL14" i="4"/>
  <c r="BH14" i="4"/>
  <c r="BM14" i="4" s="1"/>
  <c r="AY14" i="4"/>
  <c r="AT14" i="4"/>
  <c r="AF14" i="4"/>
  <c r="AK14" i="4" s="1"/>
  <c r="R14" i="4"/>
  <c r="W14" i="4" s="1"/>
  <c r="I14" i="4"/>
  <c r="D14" i="4"/>
  <c r="ES13" i="4"/>
  <c r="EE13" i="4"/>
  <c r="DZ13" i="4"/>
  <c r="DL13" i="4"/>
  <c r="DQ13" i="4" s="1"/>
  <c r="DC13" i="4"/>
  <c r="CX13" i="4"/>
  <c r="CJ13" i="4"/>
  <c r="CO13" i="4" s="1"/>
  <c r="CA13" i="4"/>
  <c r="BZ13" i="4"/>
  <c r="BV13" i="4"/>
  <c r="BM13" i="4"/>
  <c r="BL13" i="4"/>
  <c r="BH13" i="4"/>
  <c r="AT13" i="4"/>
  <c r="AY13" i="4" s="1"/>
  <c r="AK13" i="4"/>
  <c r="AF13" i="4"/>
  <c r="R13" i="4"/>
  <c r="W13" i="4" s="1"/>
  <c r="I13" i="4"/>
  <c r="D13" i="4"/>
  <c r="ES12" i="4"/>
  <c r="DZ12" i="4"/>
  <c r="EE12" i="4" s="1"/>
  <c r="DL12" i="4"/>
  <c r="DQ12" i="4" s="1"/>
  <c r="DC12" i="4"/>
  <c r="CX12" i="4"/>
  <c r="CO12" i="4"/>
  <c r="CJ12" i="4"/>
  <c r="BZ12" i="4"/>
  <c r="BV12" i="4"/>
  <c r="CA12" i="4" s="1"/>
  <c r="BM12" i="4"/>
  <c r="BL12" i="4"/>
  <c r="BH12" i="4"/>
  <c r="AT12" i="4"/>
  <c r="AY12" i="4" s="1"/>
  <c r="AK12" i="4"/>
  <c r="AF12" i="4"/>
  <c r="W12" i="4"/>
  <c r="R12" i="4"/>
  <c r="D12" i="4"/>
  <c r="I12" i="4" s="1"/>
  <c r="ES11" i="4"/>
  <c r="DZ11" i="4"/>
  <c r="EE11" i="4" s="1"/>
  <c r="DQ11" i="4"/>
  <c r="DL11" i="4"/>
  <c r="CX11" i="4"/>
  <c r="DC11" i="4" s="1"/>
  <c r="CJ11" i="4"/>
  <c r="CO11" i="4" s="1"/>
  <c r="CA11" i="4"/>
  <c r="BZ11" i="4"/>
  <c r="BV11" i="4"/>
  <c r="BL11" i="4"/>
  <c r="BH11" i="4"/>
  <c r="BM11" i="4" s="1"/>
  <c r="AY11" i="4"/>
  <c r="AT11" i="4"/>
  <c r="AK11" i="4"/>
  <c r="W11" i="4"/>
  <c r="R11" i="4"/>
  <c r="D11" i="4"/>
  <c r="I11" i="4" s="1"/>
  <c r="ES10" i="4"/>
  <c r="EE10" i="4"/>
  <c r="ED10" i="4"/>
  <c r="ED11" i="4" s="1"/>
  <c r="ED12" i="4" s="1"/>
  <c r="ED13" i="4" s="1"/>
  <c r="ED14" i="4" s="1"/>
  <c r="ED15" i="4" s="1"/>
  <c r="ED16" i="4" s="1"/>
  <c r="ED17" i="4" s="1"/>
  <c r="ED18" i="4" s="1"/>
  <c r="ED19" i="4" s="1"/>
  <c r="EA10" i="4"/>
  <c r="EA11" i="4" s="1"/>
  <c r="EA12" i="4" s="1"/>
  <c r="EA13" i="4" s="1"/>
  <c r="EA14" i="4" s="1"/>
  <c r="EA15" i="4" s="1"/>
  <c r="EA16" i="4" s="1"/>
  <c r="EA17" i="4" s="1"/>
  <c r="EA18" i="4" s="1"/>
  <c r="EA19" i="4" s="1"/>
  <c r="EA20" i="4" s="1"/>
  <c r="EA21" i="4" s="1"/>
  <c r="EA22" i="4" s="1"/>
  <c r="EA23" i="4" s="1"/>
  <c r="EA24" i="4" s="1"/>
  <c r="EA25" i="4" s="1"/>
  <c r="EA26" i="4" s="1"/>
  <c r="EA27" i="4" s="1"/>
  <c r="EA28" i="4" s="1"/>
  <c r="EA29" i="4" s="1"/>
  <c r="EA30" i="4" s="1"/>
  <c r="EA31" i="4" s="1"/>
  <c r="EA32" i="4" s="1"/>
  <c r="EA33" i="4" s="1"/>
  <c r="EA34" i="4" s="1"/>
  <c r="EA35" i="4" s="1"/>
  <c r="EA36" i="4" s="1"/>
  <c r="EA37" i="4" s="1"/>
  <c r="EA38" i="4" s="1"/>
  <c r="EA39" i="4" s="1"/>
  <c r="EA40" i="4" s="1"/>
  <c r="EA41" i="4" s="1"/>
  <c r="EA42" i="4" s="1"/>
  <c r="EA43" i="4" s="1"/>
  <c r="EA44" i="4" s="1"/>
  <c r="EA45" i="4" s="1"/>
  <c r="EA46" i="4" s="1"/>
  <c r="EA47" i="4" s="1"/>
  <c r="EA48" i="4" s="1"/>
  <c r="EA49" i="4" s="1"/>
  <c r="EA50" i="4" s="1"/>
  <c r="EA51" i="4" s="1"/>
  <c r="EA52" i="4" s="1"/>
  <c r="EA53" i="4" s="1"/>
  <c r="EA54" i="4" s="1"/>
  <c r="EA55" i="4" s="1"/>
  <c r="EA56" i="4" s="1"/>
  <c r="EA57" i="4" s="1"/>
  <c r="EA58" i="4" s="1"/>
  <c r="EA59" i="4" s="1"/>
  <c r="DZ10" i="4"/>
  <c r="DQ10" i="4"/>
  <c r="DL10" i="4"/>
  <c r="CX10" i="4"/>
  <c r="DC10" i="4" s="1"/>
  <c r="CO10" i="4"/>
  <c r="CJ10" i="4"/>
  <c r="BZ10" i="4"/>
  <c r="BV10" i="4"/>
  <c r="CA10" i="4" s="1"/>
  <c r="BM10" i="4"/>
  <c r="BL10" i="4"/>
  <c r="BH10" i="4"/>
  <c r="AY10" i="4"/>
  <c r="AT10" i="4"/>
  <c r="AF10" i="4"/>
  <c r="AK10" i="4" s="1"/>
  <c r="W10" i="4"/>
  <c r="R10" i="4"/>
  <c r="D10" i="4"/>
  <c r="I10" i="4" s="1"/>
  <c r="ES9" i="4"/>
  <c r="EG9" i="4"/>
  <c r="EG10" i="4" s="1"/>
  <c r="EG11" i="4" s="1"/>
  <c r="EG12" i="4" s="1"/>
  <c r="EG13" i="4" s="1"/>
  <c r="EG14" i="4" s="1"/>
  <c r="EG15" i="4" s="1"/>
  <c r="EG16" i="4" s="1"/>
  <c r="EG17" i="4" s="1"/>
  <c r="EG18" i="4" s="1"/>
  <c r="EG19" i="4" s="1"/>
  <c r="EG20" i="4" s="1"/>
  <c r="EG21" i="4" s="1"/>
  <c r="EG22" i="4" s="1"/>
  <c r="EG23" i="4" s="1"/>
  <c r="EG24" i="4" s="1"/>
  <c r="EG25" i="4" s="1"/>
  <c r="EG26" i="4" s="1"/>
  <c r="EG27" i="4" s="1"/>
  <c r="EG28" i="4" s="1"/>
  <c r="EG29" i="4" s="1"/>
  <c r="EG30" i="4" s="1"/>
  <c r="EG31" i="4" s="1"/>
  <c r="EG32" i="4" s="1"/>
  <c r="EG33" i="4" s="1"/>
  <c r="EG34" i="4" s="1"/>
  <c r="EG35" i="4" s="1"/>
  <c r="EG36" i="4" s="1"/>
  <c r="EG37" i="4" s="1"/>
  <c r="EG38" i="4" s="1"/>
  <c r="EG39" i="4" s="1"/>
  <c r="EG40" i="4" s="1"/>
  <c r="EG41" i="4" s="1"/>
  <c r="EG42" i="4" s="1"/>
  <c r="EG43" i="4" s="1"/>
  <c r="EG44" i="4" s="1"/>
  <c r="EG45" i="4" s="1"/>
  <c r="EG46" i="4" s="1"/>
  <c r="EG47" i="4" s="1"/>
  <c r="EG48" i="4" s="1"/>
  <c r="EG49" i="4" s="1"/>
  <c r="EG50" i="4" s="1"/>
  <c r="EG51" i="4" s="1"/>
  <c r="EG52" i="4" s="1"/>
  <c r="EG53" i="4" s="1"/>
  <c r="EG54" i="4" s="1"/>
  <c r="EG55" i="4" s="1"/>
  <c r="EG56" i="4" s="1"/>
  <c r="EG57" i="4" s="1"/>
  <c r="EG58" i="4" s="1"/>
  <c r="EG59" i="4" s="1"/>
  <c r="ED9" i="4"/>
  <c r="EA9" i="4"/>
  <c r="DZ9" i="4"/>
  <c r="EE9" i="4" s="1"/>
  <c r="DW9" i="4"/>
  <c r="DW10" i="4" s="1"/>
  <c r="DW11" i="4" s="1"/>
  <c r="DW12" i="4" s="1"/>
  <c r="DW13" i="4" s="1"/>
  <c r="DW14" i="4" s="1"/>
  <c r="DW15" i="4" s="1"/>
  <c r="DW16" i="4" s="1"/>
  <c r="DW17" i="4" s="1"/>
  <c r="DW18" i="4" s="1"/>
  <c r="DW19" i="4" s="1"/>
  <c r="DW20" i="4" s="1"/>
  <c r="DW21" i="4" s="1"/>
  <c r="DW22" i="4" s="1"/>
  <c r="DW23" i="4" s="1"/>
  <c r="DW24" i="4" s="1"/>
  <c r="DW25" i="4" s="1"/>
  <c r="DW26" i="4" s="1"/>
  <c r="DW27" i="4" s="1"/>
  <c r="DW28" i="4" s="1"/>
  <c r="DW29" i="4" s="1"/>
  <c r="DW30" i="4" s="1"/>
  <c r="DW31" i="4" s="1"/>
  <c r="DW32" i="4" s="1"/>
  <c r="DW33" i="4" s="1"/>
  <c r="DW34" i="4" s="1"/>
  <c r="DW35" i="4" s="1"/>
  <c r="DW36" i="4" s="1"/>
  <c r="DW37" i="4" s="1"/>
  <c r="DW38" i="4" s="1"/>
  <c r="DW39" i="4" s="1"/>
  <c r="DW40" i="4" s="1"/>
  <c r="DW41" i="4" s="1"/>
  <c r="DW42" i="4" s="1"/>
  <c r="DW43" i="4" s="1"/>
  <c r="DW44" i="4" s="1"/>
  <c r="DW45" i="4" s="1"/>
  <c r="DW46" i="4" s="1"/>
  <c r="DW47" i="4" s="1"/>
  <c r="DW48" i="4" s="1"/>
  <c r="DW49" i="4" s="1"/>
  <c r="DW50" i="4" s="1"/>
  <c r="DW51" i="4" s="1"/>
  <c r="DW52" i="4" s="1"/>
  <c r="DW53" i="4" s="1"/>
  <c r="DW54" i="4" s="1"/>
  <c r="DW55" i="4" s="1"/>
  <c r="DW56" i="4" s="1"/>
  <c r="DW57" i="4" s="1"/>
  <c r="DW58" i="4" s="1"/>
  <c r="DW59" i="4" s="1"/>
  <c r="DQ9" i="4"/>
  <c r="DL9" i="4"/>
  <c r="CX9" i="4"/>
  <c r="DC9" i="4" s="1"/>
  <c r="CJ9" i="4"/>
  <c r="CO9" i="4" s="1"/>
  <c r="CA9" i="4"/>
  <c r="BZ9" i="4"/>
  <c r="BL9" i="4"/>
  <c r="BH9" i="4"/>
  <c r="BM9" i="4" s="1"/>
  <c r="AY9" i="4"/>
  <c r="AT9" i="4"/>
  <c r="AF9" i="4"/>
  <c r="AK9" i="4" s="1"/>
  <c r="W9" i="4"/>
  <c r="R9" i="4"/>
  <c r="I9" i="4"/>
  <c r="D9" i="4"/>
  <c r="ES8" i="4"/>
  <c r="EE8" i="4"/>
  <c r="DL8" i="4"/>
  <c r="DQ8" i="4" s="1"/>
  <c r="DC8" i="4"/>
  <c r="CO8" i="4"/>
  <c r="CA8" i="4"/>
  <c r="BZ8" i="4"/>
  <c r="BM8" i="4"/>
  <c r="BL8" i="4"/>
  <c r="AY8" i="4"/>
  <c r="AK8" i="4"/>
  <c r="R8" i="4"/>
  <c r="W8" i="4" s="1"/>
  <c r="D8" i="4"/>
  <c r="I8" i="4" s="1"/>
  <c r="CV60" i="5"/>
  <c r="CQ60" i="5"/>
  <c r="BQ60" i="5"/>
  <c r="BV60" i="5" s="1"/>
  <c r="I60" i="5"/>
  <c r="D60" i="5"/>
  <c r="EJ59" i="5"/>
  <c r="EE59" i="5"/>
  <c r="DQ59" i="5"/>
  <c r="DV59" i="5" s="1"/>
  <c r="DD59" i="5"/>
  <c r="DI59" i="5" s="1"/>
  <c r="CV59" i="5"/>
  <c r="CQ59" i="5"/>
  <c r="CD59" i="5"/>
  <c r="CI59" i="5" s="1"/>
  <c r="BV59" i="5"/>
  <c r="BQ59" i="5"/>
  <c r="BI59" i="5"/>
  <c r="BD59" i="5"/>
  <c r="AQ59" i="5"/>
  <c r="AV59" i="5" s="1"/>
  <c r="AD59" i="5"/>
  <c r="AI59" i="5" s="1"/>
  <c r="V59" i="5"/>
  <c r="Q59" i="5"/>
  <c r="D59" i="5"/>
  <c r="I59" i="5" s="1"/>
  <c r="EJ58" i="5"/>
  <c r="EE58" i="5"/>
  <c r="DV58" i="5"/>
  <c r="DQ58" i="5"/>
  <c r="DD58" i="5"/>
  <c r="DI58" i="5" s="1"/>
  <c r="CQ58" i="5"/>
  <c r="CV58" i="5" s="1"/>
  <c r="CI58" i="5"/>
  <c r="CD58" i="5"/>
  <c r="BQ58" i="5"/>
  <c r="BV58" i="5" s="1"/>
  <c r="BI58" i="5"/>
  <c r="BD58" i="5"/>
  <c r="AV58" i="5"/>
  <c r="AQ58" i="5"/>
  <c r="AD58" i="5"/>
  <c r="AI58" i="5" s="1"/>
  <c r="Q58" i="5"/>
  <c r="V58" i="5" s="1"/>
  <c r="I58" i="5"/>
  <c r="D58" i="5"/>
  <c r="EE57" i="5"/>
  <c r="EJ57" i="5" s="1"/>
  <c r="DV57" i="5"/>
  <c r="DQ57" i="5"/>
  <c r="DI57" i="5"/>
  <c r="DD57" i="5"/>
  <c r="CQ57" i="5"/>
  <c r="CV57" i="5" s="1"/>
  <c r="CD57" i="5"/>
  <c r="CI57" i="5" s="1"/>
  <c r="BV57" i="5"/>
  <c r="BQ57" i="5"/>
  <c r="BD57" i="5"/>
  <c r="BI57" i="5" s="1"/>
  <c r="AV57" i="5"/>
  <c r="AQ57" i="5"/>
  <c r="AI57" i="5"/>
  <c r="AD57" i="5"/>
  <c r="Q57" i="5"/>
  <c r="V57" i="5" s="1"/>
  <c r="D57" i="5"/>
  <c r="I57" i="5" s="1"/>
  <c r="EE56" i="5"/>
  <c r="EJ56" i="5" s="1"/>
  <c r="DQ56" i="5"/>
  <c r="DV56" i="5" s="1"/>
  <c r="DI56" i="5"/>
  <c r="DD56" i="5"/>
  <c r="CV56" i="5"/>
  <c r="CQ56" i="5"/>
  <c r="CD56" i="5"/>
  <c r="CI56" i="5" s="1"/>
  <c r="BQ56" i="5"/>
  <c r="BV56" i="5" s="1"/>
  <c r="BI56" i="5"/>
  <c r="BD56" i="5"/>
  <c r="AQ56" i="5"/>
  <c r="AV56" i="5" s="1"/>
  <c r="AI56" i="5"/>
  <c r="AD56" i="5"/>
  <c r="V56" i="5"/>
  <c r="Q56" i="5"/>
  <c r="D56" i="5"/>
  <c r="I56" i="5" s="1"/>
  <c r="EE55" i="5"/>
  <c r="EJ55" i="5" s="1"/>
  <c r="DV55" i="5"/>
  <c r="DQ55" i="5"/>
  <c r="DD55" i="5"/>
  <c r="DI55" i="5" s="1"/>
  <c r="CV55" i="5"/>
  <c r="CQ55" i="5"/>
  <c r="CI55" i="5"/>
  <c r="CD55" i="5"/>
  <c r="BQ55" i="5"/>
  <c r="BV55" i="5" s="1"/>
  <c r="BD55" i="5"/>
  <c r="BI55" i="5" s="1"/>
  <c r="AV55" i="5"/>
  <c r="AQ55" i="5"/>
  <c r="AD55" i="5"/>
  <c r="AI55" i="5" s="1"/>
  <c r="V55" i="5"/>
  <c r="Q55" i="5"/>
  <c r="I55" i="5"/>
  <c r="D55" i="5"/>
  <c r="EE54" i="5"/>
  <c r="EJ54" i="5" s="1"/>
  <c r="DQ54" i="5"/>
  <c r="DV54" i="5" s="1"/>
  <c r="DI54" i="5"/>
  <c r="DD54" i="5"/>
  <c r="CQ54" i="5"/>
  <c r="CV54" i="5" s="1"/>
  <c r="CI54" i="5"/>
  <c r="CD54" i="5"/>
  <c r="BV54" i="5"/>
  <c r="BQ54" i="5"/>
  <c r="BD54" i="5"/>
  <c r="BI54" i="5" s="1"/>
  <c r="AQ54" i="5"/>
  <c r="AV54" i="5" s="1"/>
  <c r="AI54" i="5"/>
  <c r="AD54" i="5"/>
  <c r="Q54" i="5"/>
  <c r="V54" i="5" s="1"/>
  <c r="I54" i="5"/>
  <c r="D54" i="5"/>
  <c r="EJ53" i="5"/>
  <c r="EE53" i="5"/>
  <c r="DQ53" i="5"/>
  <c r="DV53" i="5" s="1"/>
  <c r="DD53" i="5"/>
  <c r="DI53" i="5" s="1"/>
  <c r="CV53" i="5"/>
  <c r="CQ53" i="5"/>
  <c r="CD53" i="5"/>
  <c r="CI53" i="5" s="1"/>
  <c r="BV53" i="5"/>
  <c r="BQ53" i="5"/>
  <c r="BI53" i="5"/>
  <c r="BD53" i="5"/>
  <c r="AQ53" i="5"/>
  <c r="AV53" i="5" s="1"/>
  <c r="AD53" i="5"/>
  <c r="AI53" i="5" s="1"/>
  <c r="V53" i="5"/>
  <c r="Q53" i="5"/>
  <c r="D53" i="5"/>
  <c r="I53" i="5" s="1"/>
  <c r="EE52" i="5"/>
  <c r="EJ52" i="5" s="1"/>
  <c r="DV52" i="5"/>
  <c r="DQ52" i="5"/>
  <c r="DD52" i="5"/>
  <c r="DI52" i="5" s="1"/>
  <c r="CQ52" i="5"/>
  <c r="CV52" i="5" s="1"/>
  <c r="CI52" i="5"/>
  <c r="CD52" i="5"/>
  <c r="BQ52" i="5"/>
  <c r="BV52" i="5" s="1"/>
  <c r="BI52" i="5"/>
  <c r="BD52" i="5"/>
  <c r="AV52" i="5"/>
  <c r="AQ52" i="5"/>
  <c r="AD52" i="5"/>
  <c r="AI52" i="5" s="1"/>
  <c r="Q52" i="5"/>
  <c r="V52" i="5" s="1"/>
  <c r="I52" i="5"/>
  <c r="D52" i="5"/>
  <c r="EE51" i="5"/>
  <c r="EJ51" i="5" s="1"/>
  <c r="DV51" i="5"/>
  <c r="DQ51" i="5"/>
  <c r="DI51" i="5"/>
  <c r="DD51" i="5"/>
  <c r="CQ51" i="5"/>
  <c r="CV51" i="5" s="1"/>
  <c r="CD51" i="5"/>
  <c r="CI51" i="5" s="1"/>
  <c r="BV51" i="5"/>
  <c r="BQ51" i="5"/>
  <c r="BD51" i="5"/>
  <c r="BI51" i="5" s="1"/>
  <c r="AV51" i="5"/>
  <c r="AQ51" i="5"/>
  <c r="AI51" i="5"/>
  <c r="AD51" i="5"/>
  <c r="Q51" i="5"/>
  <c r="V51" i="5" s="1"/>
  <c r="D51" i="5"/>
  <c r="I51" i="5" s="1"/>
  <c r="EE50" i="5"/>
  <c r="EJ50" i="5" s="1"/>
  <c r="DQ50" i="5"/>
  <c r="DV50" i="5" s="1"/>
  <c r="DI50" i="5"/>
  <c r="DD50" i="5"/>
  <c r="CV50" i="5"/>
  <c r="CQ50" i="5"/>
  <c r="CD50" i="5"/>
  <c r="CI50" i="5" s="1"/>
  <c r="BQ50" i="5"/>
  <c r="BV50" i="5" s="1"/>
  <c r="BI50" i="5"/>
  <c r="BD50" i="5"/>
  <c r="AQ50" i="5"/>
  <c r="AV50" i="5" s="1"/>
  <c r="AI50" i="5"/>
  <c r="AD50" i="5"/>
  <c r="V50" i="5"/>
  <c r="Q50" i="5"/>
  <c r="D50" i="5"/>
  <c r="I50" i="5" s="1"/>
  <c r="EE49" i="5"/>
  <c r="EJ49" i="5" s="1"/>
  <c r="DV49" i="5"/>
  <c r="DQ49" i="5"/>
  <c r="DD49" i="5"/>
  <c r="DI49" i="5" s="1"/>
  <c r="CV49" i="5"/>
  <c r="CQ49" i="5"/>
  <c r="CI49" i="5"/>
  <c r="CD49" i="5"/>
  <c r="BQ49" i="5"/>
  <c r="BV49" i="5" s="1"/>
  <c r="BD49" i="5"/>
  <c r="BI49" i="5" s="1"/>
  <c r="AV49" i="5"/>
  <c r="AQ49" i="5"/>
  <c r="AD49" i="5"/>
  <c r="AI49" i="5" s="1"/>
  <c r="V49" i="5"/>
  <c r="Q49" i="5"/>
  <c r="I49" i="5"/>
  <c r="D49" i="5"/>
  <c r="EE48" i="5"/>
  <c r="EJ48" i="5" s="1"/>
  <c r="DQ48" i="5"/>
  <c r="DV48" i="5" s="1"/>
  <c r="DI48" i="5"/>
  <c r="DD48" i="5"/>
  <c r="CQ48" i="5"/>
  <c r="CV48" i="5" s="1"/>
  <c r="CI48" i="5"/>
  <c r="CD48" i="5"/>
  <c r="BV48" i="5"/>
  <c r="BQ48" i="5"/>
  <c r="BD48" i="5"/>
  <c r="BI48" i="5" s="1"/>
  <c r="AQ48" i="5"/>
  <c r="AV48" i="5" s="1"/>
  <c r="AI48" i="5"/>
  <c r="AD48" i="5"/>
  <c r="Q48" i="5"/>
  <c r="V48" i="5" s="1"/>
  <c r="I48" i="5"/>
  <c r="D48" i="5"/>
  <c r="EE47" i="5"/>
  <c r="EJ47" i="5" s="1"/>
  <c r="DQ47" i="5"/>
  <c r="DV47" i="5" s="1"/>
  <c r="DD47" i="5"/>
  <c r="DI47" i="5" s="1"/>
  <c r="CV47" i="5"/>
  <c r="CQ47" i="5"/>
  <c r="CI47" i="5"/>
  <c r="CD47" i="5"/>
  <c r="BV47" i="5"/>
  <c r="BQ47" i="5"/>
  <c r="BI47" i="5"/>
  <c r="BD47" i="5"/>
  <c r="AQ47" i="5"/>
  <c r="AV47" i="5" s="1"/>
  <c r="AD47" i="5"/>
  <c r="AI47" i="5" s="1"/>
  <c r="V47" i="5"/>
  <c r="Q47" i="5"/>
  <c r="I47" i="5"/>
  <c r="D47" i="5"/>
  <c r="EE46" i="5"/>
  <c r="EJ46" i="5" s="1"/>
  <c r="DV46" i="5"/>
  <c r="DQ46" i="5"/>
  <c r="DD46" i="5"/>
  <c r="DI46" i="5" s="1"/>
  <c r="CQ46" i="5"/>
  <c r="CV46" i="5" s="1"/>
  <c r="CI46" i="5"/>
  <c r="CD46" i="5"/>
  <c r="BV46" i="5"/>
  <c r="BQ46" i="5"/>
  <c r="BI46" i="5"/>
  <c r="BD46" i="5"/>
  <c r="AV46" i="5"/>
  <c r="AQ46" i="5"/>
  <c r="AD46" i="5"/>
  <c r="AI46" i="5" s="1"/>
  <c r="Q46" i="5"/>
  <c r="V46" i="5" s="1"/>
  <c r="I46" i="5"/>
  <c r="D46" i="5"/>
  <c r="EJ45" i="5"/>
  <c r="EE45" i="5"/>
  <c r="DV45" i="5"/>
  <c r="DQ45" i="5"/>
  <c r="DI45" i="5"/>
  <c r="DD45" i="5"/>
  <c r="CQ45" i="5"/>
  <c r="CV45" i="5" s="1"/>
  <c r="CD45" i="5"/>
  <c r="CI45" i="5" s="1"/>
  <c r="BV45" i="5"/>
  <c r="BQ45" i="5"/>
  <c r="BI45" i="5"/>
  <c r="BD45" i="5"/>
  <c r="AV45" i="5"/>
  <c r="AQ45" i="5"/>
  <c r="AI45" i="5"/>
  <c r="AD45" i="5"/>
  <c r="Q45" i="5"/>
  <c r="V45" i="5" s="1"/>
  <c r="D45" i="5"/>
  <c r="I45" i="5" s="1"/>
  <c r="EJ44" i="5"/>
  <c r="EE44" i="5"/>
  <c r="DV44" i="5"/>
  <c r="DQ44" i="5"/>
  <c r="DI44" i="5"/>
  <c r="DD44" i="5"/>
  <c r="CV44" i="5"/>
  <c r="CQ44" i="5"/>
  <c r="CD44" i="5"/>
  <c r="CI44" i="5" s="1"/>
  <c r="BQ44" i="5"/>
  <c r="BV44" i="5" s="1"/>
  <c r="BI44" i="5"/>
  <c r="BD44" i="5"/>
  <c r="AV44" i="5"/>
  <c r="AQ44" i="5"/>
  <c r="AI44" i="5"/>
  <c r="AD44" i="5"/>
  <c r="V44" i="5"/>
  <c r="Q44" i="5"/>
  <c r="D44" i="5"/>
  <c r="I44" i="5" s="1"/>
  <c r="EE43" i="5"/>
  <c r="EJ43" i="5" s="1"/>
  <c r="DV43" i="5"/>
  <c r="DQ43" i="5"/>
  <c r="DI43" i="5"/>
  <c r="DD43" i="5"/>
  <c r="CV43" i="5"/>
  <c r="CQ43" i="5"/>
  <c r="CI43" i="5"/>
  <c r="CD43" i="5"/>
  <c r="BQ43" i="5"/>
  <c r="BV43" i="5" s="1"/>
  <c r="BD43" i="5"/>
  <c r="BI43" i="5" s="1"/>
  <c r="AV43" i="5"/>
  <c r="AQ43" i="5"/>
  <c r="AI43" i="5"/>
  <c r="AD43" i="5"/>
  <c r="V43" i="5"/>
  <c r="Q43" i="5"/>
  <c r="I43" i="5"/>
  <c r="D43" i="5"/>
  <c r="EE42" i="5"/>
  <c r="EJ42" i="5" s="1"/>
  <c r="DQ42" i="5"/>
  <c r="DV42" i="5" s="1"/>
  <c r="DI42" i="5"/>
  <c r="DD42" i="5"/>
  <c r="CV42" i="5"/>
  <c r="CQ42" i="5"/>
  <c r="CI42" i="5"/>
  <c r="CD42" i="5"/>
  <c r="BV42" i="5"/>
  <c r="BQ42" i="5"/>
  <c r="BD42" i="5"/>
  <c r="BI42" i="5" s="1"/>
  <c r="AQ42" i="5"/>
  <c r="AV42" i="5" s="1"/>
  <c r="AI42" i="5"/>
  <c r="AD42" i="5"/>
  <c r="V42" i="5"/>
  <c r="Q42" i="5"/>
  <c r="D42" i="5"/>
  <c r="I42" i="5" s="1"/>
  <c r="EJ41" i="5"/>
  <c r="EE41" i="5"/>
  <c r="DQ41" i="5"/>
  <c r="DV41" i="5" s="1"/>
  <c r="DD41" i="5"/>
  <c r="DI41" i="5" s="1"/>
  <c r="CV41" i="5"/>
  <c r="CQ41" i="5"/>
  <c r="CI41" i="5"/>
  <c r="CD41" i="5"/>
  <c r="BQ41" i="5"/>
  <c r="BV41" i="5" s="1"/>
  <c r="BI41" i="5"/>
  <c r="BH41" i="5"/>
  <c r="BD41" i="5"/>
  <c r="AV41" i="5"/>
  <c r="AQ41" i="5"/>
  <c r="AI41" i="5"/>
  <c r="AD41" i="5"/>
  <c r="V41" i="5"/>
  <c r="Q41" i="5"/>
  <c r="D41" i="5"/>
  <c r="I41" i="5" s="1"/>
  <c r="EE40" i="5"/>
  <c r="EJ40" i="5" s="1"/>
  <c r="DV40" i="5"/>
  <c r="DQ40" i="5"/>
  <c r="DI40" i="5"/>
  <c r="DD40" i="5"/>
  <c r="CV40" i="5"/>
  <c r="CQ40" i="5"/>
  <c r="CI40" i="5"/>
  <c r="CD40" i="5"/>
  <c r="BQ40" i="5"/>
  <c r="BV40" i="5" s="1"/>
  <c r="BI40" i="5"/>
  <c r="BD40" i="5"/>
  <c r="AV40" i="5"/>
  <c r="AQ40" i="5"/>
  <c r="AI40" i="5"/>
  <c r="AD40" i="5"/>
  <c r="Q40" i="5"/>
  <c r="V40" i="5" s="1"/>
  <c r="I40" i="5"/>
  <c r="D40" i="5"/>
  <c r="EE39" i="5"/>
  <c r="EJ39" i="5" s="1"/>
  <c r="DQ39" i="5"/>
  <c r="DV39" i="5" s="1"/>
  <c r="DI39" i="5"/>
  <c r="DD39" i="5"/>
  <c r="CV39" i="5"/>
  <c r="CQ39" i="5"/>
  <c r="CI39" i="5"/>
  <c r="CD39" i="5"/>
  <c r="BV39" i="5"/>
  <c r="BQ39" i="5"/>
  <c r="BH39" i="5"/>
  <c r="BD39" i="5"/>
  <c r="BI39" i="5" s="1"/>
  <c r="AV39" i="5"/>
  <c r="AQ39" i="5"/>
  <c r="AD39" i="5"/>
  <c r="AI39" i="5" s="1"/>
  <c r="Q39" i="5"/>
  <c r="V39" i="5" s="1"/>
  <c r="I39" i="5"/>
  <c r="D39" i="5"/>
  <c r="EE38" i="5"/>
  <c r="EJ38" i="5" s="1"/>
  <c r="DQ38" i="5"/>
  <c r="DV38" i="5" s="1"/>
  <c r="DI38" i="5"/>
  <c r="DD38" i="5"/>
  <c r="CQ38" i="5"/>
  <c r="CV38" i="5" s="1"/>
  <c r="CD38" i="5"/>
  <c r="CI38" i="5" s="1"/>
  <c r="BV38" i="5"/>
  <c r="BQ38" i="5"/>
  <c r="BI38" i="5"/>
  <c r="BD38" i="5"/>
  <c r="AV38" i="5"/>
  <c r="AQ38" i="5"/>
  <c r="AI38" i="5"/>
  <c r="AD38" i="5"/>
  <c r="Q38" i="5"/>
  <c r="V38" i="5" s="1"/>
  <c r="D38" i="5"/>
  <c r="I38" i="5" s="1"/>
  <c r="EJ37" i="5"/>
  <c r="EE37" i="5"/>
  <c r="DV37" i="5"/>
  <c r="DQ37" i="5"/>
  <c r="DD37" i="5"/>
  <c r="DI37" i="5" s="1"/>
  <c r="CV37" i="5"/>
  <c r="CQ37" i="5"/>
  <c r="CD37" i="5"/>
  <c r="CI37" i="5" s="1"/>
  <c r="BQ37" i="5"/>
  <c r="BV37" i="5" s="1"/>
  <c r="BI37" i="5"/>
  <c r="BH37" i="5"/>
  <c r="BD37" i="5"/>
  <c r="AQ37" i="5"/>
  <c r="AV37" i="5" s="1"/>
  <c r="AD37" i="5"/>
  <c r="AI37" i="5" s="1"/>
  <c r="V37" i="5"/>
  <c r="Q37" i="5"/>
  <c r="I37" i="5"/>
  <c r="D37" i="5"/>
  <c r="EE36" i="5"/>
  <c r="EJ36" i="5" s="1"/>
  <c r="DV36" i="5"/>
  <c r="DQ36" i="5"/>
  <c r="DD36" i="5"/>
  <c r="DI36" i="5" s="1"/>
  <c r="CV36" i="5"/>
  <c r="CQ36" i="5"/>
  <c r="CI36" i="5"/>
  <c r="CD36" i="5"/>
  <c r="BV36" i="5"/>
  <c r="BQ36" i="5"/>
  <c r="BI36" i="5"/>
  <c r="BH36" i="5"/>
  <c r="BD36" i="5"/>
  <c r="AV36" i="5"/>
  <c r="AQ36" i="5"/>
  <c r="AD36" i="5"/>
  <c r="AI36" i="5" s="1"/>
  <c r="V36" i="5"/>
  <c r="Q36" i="5"/>
  <c r="D36" i="5"/>
  <c r="I36" i="5" s="1"/>
  <c r="EE35" i="5"/>
  <c r="EJ35" i="5" s="1"/>
  <c r="DV35" i="5"/>
  <c r="DQ35" i="5"/>
  <c r="DI35" i="5"/>
  <c r="DD35" i="5"/>
  <c r="CQ35" i="5"/>
  <c r="CV35" i="5" s="1"/>
  <c r="CI35" i="5"/>
  <c r="CD35" i="5"/>
  <c r="BQ35" i="5"/>
  <c r="BV35" i="5" s="1"/>
  <c r="BH35" i="5"/>
  <c r="BD35" i="5"/>
  <c r="BI35" i="5" s="1"/>
  <c r="AV35" i="5"/>
  <c r="AQ35" i="5"/>
  <c r="AD35" i="5"/>
  <c r="AI35" i="5" s="1"/>
  <c r="Q35" i="5"/>
  <c r="V35" i="5" s="1"/>
  <c r="I35" i="5"/>
  <c r="D35" i="5"/>
  <c r="EE34" i="5"/>
  <c r="EJ34" i="5" s="1"/>
  <c r="DQ34" i="5"/>
  <c r="DV34" i="5" s="1"/>
  <c r="DI34" i="5"/>
  <c r="DD34" i="5"/>
  <c r="CQ34" i="5"/>
  <c r="CV34" i="5" s="1"/>
  <c r="CD34" i="5"/>
  <c r="CI34" i="5" s="1"/>
  <c r="BV34" i="5"/>
  <c r="BQ34" i="5"/>
  <c r="BI34" i="5"/>
  <c r="BH34" i="5"/>
  <c r="BD34" i="5"/>
  <c r="AV34" i="5"/>
  <c r="AQ34" i="5"/>
  <c r="AI34" i="5"/>
  <c r="AD34" i="5"/>
  <c r="V34" i="5"/>
  <c r="Q34" i="5"/>
  <c r="D34" i="5"/>
  <c r="I34" i="5" s="1"/>
  <c r="EE33" i="5"/>
  <c r="EJ33" i="5" s="1"/>
  <c r="DQ33" i="5"/>
  <c r="DV33" i="5" s="1"/>
  <c r="DI33" i="5"/>
  <c r="DD33" i="5"/>
  <c r="CQ33" i="5"/>
  <c r="CV33" i="5" s="1"/>
  <c r="CI33" i="5"/>
  <c r="CD33" i="5"/>
  <c r="BQ33" i="5"/>
  <c r="BV33" i="5" s="1"/>
  <c r="BH33" i="5"/>
  <c r="BD33" i="5"/>
  <c r="BI33" i="5" s="1"/>
  <c r="AV33" i="5"/>
  <c r="AQ33" i="5"/>
  <c r="AI33" i="5"/>
  <c r="AD33" i="5"/>
  <c r="Q33" i="5"/>
  <c r="V33" i="5" s="1"/>
  <c r="D33" i="5"/>
  <c r="I33" i="5" s="1"/>
  <c r="EE32" i="5"/>
  <c r="EJ32" i="5" s="1"/>
  <c r="DV32" i="5"/>
  <c r="DQ32" i="5"/>
  <c r="DD32" i="5"/>
  <c r="DI32" i="5" s="1"/>
  <c r="CV32" i="5"/>
  <c r="CQ32" i="5"/>
  <c r="CD32" i="5"/>
  <c r="CI32" i="5" s="1"/>
  <c r="BV32" i="5"/>
  <c r="BQ32" i="5"/>
  <c r="BH32" i="5"/>
  <c r="BD32" i="5"/>
  <c r="BI32" i="5" s="1"/>
  <c r="AQ32" i="5"/>
  <c r="AV32" i="5" s="1"/>
  <c r="AD32" i="5"/>
  <c r="AI32" i="5" s="1"/>
  <c r="Q32" i="5"/>
  <c r="V32" i="5" s="1"/>
  <c r="D32" i="5"/>
  <c r="I32" i="5" s="1"/>
  <c r="EE31" i="5"/>
  <c r="EJ31" i="5" s="1"/>
  <c r="DQ31" i="5"/>
  <c r="DV31" i="5" s="1"/>
  <c r="DD31" i="5"/>
  <c r="DI31" i="5" s="1"/>
  <c r="CQ31" i="5"/>
  <c r="CV31" i="5" s="1"/>
  <c r="CD31" i="5"/>
  <c r="CI31" i="5" s="1"/>
  <c r="BQ31" i="5"/>
  <c r="BV31" i="5" s="1"/>
  <c r="BI31" i="5"/>
  <c r="BH31" i="5"/>
  <c r="BD31" i="5"/>
  <c r="AV31" i="5"/>
  <c r="AQ31" i="5"/>
  <c r="AD31" i="5"/>
  <c r="AI31" i="5" s="1"/>
  <c r="V31" i="5"/>
  <c r="Q31" i="5"/>
  <c r="D31" i="5"/>
  <c r="I31" i="5" s="1"/>
  <c r="EE30" i="5"/>
  <c r="EJ30" i="5" s="1"/>
  <c r="DV30" i="5"/>
  <c r="DQ30" i="5"/>
  <c r="DI30" i="5"/>
  <c r="DD30" i="5"/>
  <c r="CV30" i="5"/>
  <c r="CQ30" i="5"/>
  <c r="CI30" i="5"/>
  <c r="CD30" i="5"/>
  <c r="BQ30" i="5"/>
  <c r="BV30" i="5" s="1"/>
  <c r="BI30" i="5"/>
  <c r="BH30" i="5"/>
  <c r="BD30" i="5"/>
  <c r="AQ30" i="5"/>
  <c r="AV30" i="5" s="1"/>
  <c r="AD30" i="5"/>
  <c r="AI30" i="5" s="1"/>
  <c r="V30" i="5"/>
  <c r="Q30" i="5"/>
  <c r="D30" i="5"/>
  <c r="I30" i="5" s="1"/>
  <c r="EE29" i="5"/>
  <c r="EJ29" i="5" s="1"/>
  <c r="DQ29" i="5"/>
  <c r="DV29" i="5" s="1"/>
  <c r="DD29" i="5"/>
  <c r="DI29" i="5" s="1"/>
  <c r="CQ29" i="5"/>
  <c r="CV29" i="5" s="1"/>
  <c r="CD29" i="5"/>
  <c r="CI29" i="5" s="1"/>
  <c r="BQ29" i="5"/>
  <c r="BV29" i="5" s="1"/>
  <c r="BI29" i="5"/>
  <c r="BD29" i="5"/>
  <c r="AV29" i="5"/>
  <c r="AQ29" i="5"/>
  <c r="AD29" i="5"/>
  <c r="AI29" i="5" s="1"/>
  <c r="Q29" i="5"/>
  <c r="V29" i="5" s="1"/>
  <c r="I29" i="5"/>
  <c r="D29" i="5"/>
  <c r="EE28" i="5"/>
  <c r="EJ28" i="5" s="1"/>
  <c r="DQ28" i="5"/>
  <c r="DV28" i="5" s="1"/>
  <c r="DD28" i="5"/>
  <c r="DI28" i="5" s="1"/>
  <c r="CQ28" i="5"/>
  <c r="CV28" i="5" s="1"/>
  <c r="CD28" i="5"/>
  <c r="CI28" i="5" s="1"/>
  <c r="BQ28" i="5"/>
  <c r="BV28" i="5" s="1"/>
  <c r="BD28" i="5"/>
  <c r="BI28" i="5" s="1"/>
  <c r="AQ28" i="5"/>
  <c r="AV28" i="5" s="1"/>
  <c r="AD28" i="5"/>
  <c r="AI28" i="5" s="1"/>
  <c r="Q28" i="5"/>
  <c r="V28" i="5" s="1"/>
  <c r="D28" i="5"/>
  <c r="I28" i="5" s="1"/>
  <c r="EE27" i="5"/>
  <c r="EJ27" i="5" s="1"/>
  <c r="DQ27" i="5"/>
  <c r="DV27" i="5" s="1"/>
  <c r="DD27" i="5"/>
  <c r="DI27" i="5" s="1"/>
  <c r="CV27" i="5"/>
  <c r="CQ27" i="5"/>
  <c r="CD27" i="5"/>
  <c r="CI27" i="5" s="1"/>
  <c r="BQ27" i="5"/>
  <c r="BV27" i="5" s="1"/>
  <c r="BD27" i="5"/>
  <c r="BI27" i="5" s="1"/>
  <c r="AQ27" i="5"/>
  <c r="AV27" i="5" s="1"/>
  <c r="AD27" i="5"/>
  <c r="AI27" i="5" s="1"/>
  <c r="V27" i="5"/>
  <c r="Q27" i="5"/>
  <c r="D27" i="5"/>
  <c r="I27" i="5" s="1"/>
  <c r="EE26" i="5"/>
  <c r="EJ26" i="5" s="1"/>
  <c r="DQ26" i="5"/>
  <c r="DV26" i="5" s="1"/>
  <c r="DD26" i="5"/>
  <c r="DI26" i="5" s="1"/>
  <c r="CQ26" i="5"/>
  <c r="CV26" i="5" s="1"/>
  <c r="CI26" i="5"/>
  <c r="CD26" i="5"/>
  <c r="BQ26" i="5"/>
  <c r="BV26" i="5" s="1"/>
  <c r="BD26" i="5"/>
  <c r="BI26" i="5" s="1"/>
  <c r="AQ26" i="5"/>
  <c r="AV26" i="5" s="1"/>
  <c r="AD26" i="5"/>
  <c r="AI26" i="5" s="1"/>
  <c r="Q26" i="5"/>
  <c r="V26" i="5" s="1"/>
  <c r="I26" i="5"/>
  <c r="D26" i="5"/>
  <c r="EE25" i="5"/>
  <c r="EJ25" i="5" s="1"/>
  <c r="DQ25" i="5"/>
  <c r="DV25" i="5" s="1"/>
  <c r="DD25" i="5"/>
  <c r="DI25" i="5" s="1"/>
  <c r="CQ25" i="5"/>
  <c r="CV25" i="5" s="1"/>
  <c r="CD25" i="5"/>
  <c r="CI25" i="5" s="1"/>
  <c r="BV25" i="5"/>
  <c r="BQ25" i="5"/>
  <c r="BD25" i="5"/>
  <c r="BI25" i="5" s="1"/>
  <c r="AQ25" i="5"/>
  <c r="AV25" i="5" s="1"/>
  <c r="AD25" i="5"/>
  <c r="AI25" i="5" s="1"/>
  <c r="Q25" i="5"/>
  <c r="V25" i="5" s="1"/>
  <c r="D25" i="5"/>
  <c r="I25" i="5" s="1"/>
  <c r="EE24" i="5"/>
  <c r="EJ24" i="5" s="1"/>
  <c r="DQ24" i="5"/>
  <c r="DV24" i="5" s="1"/>
  <c r="DD24" i="5"/>
  <c r="DI24" i="5" s="1"/>
  <c r="CQ24" i="5"/>
  <c r="CV24" i="5" s="1"/>
  <c r="CD24" i="5"/>
  <c r="CI24" i="5" s="1"/>
  <c r="BQ24" i="5"/>
  <c r="BV24" i="5" s="1"/>
  <c r="BI24" i="5"/>
  <c r="BD24" i="5"/>
  <c r="AQ24" i="5"/>
  <c r="AV24" i="5" s="1"/>
  <c r="AD24" i="5"/>
  <c r="AI24" i="5" s="1"/>
  <c r="Q24" i="5"/>
  <c r="V24" i="5" s="1"/>
  <c r="D24" i="5"/>
  <c r="I24" i="5" s="1"/>
  <c r="EE23" i="5"/>
  <c r="EJ23" i="5" s="1"/>
  <c r="DV23" i="5"/>
  <c r="DQ23" i="5"/>
  <c r="DD23" i="5"/>
  <c r="DI23" i="5" s="1"/>
  <c r="CQ23" i="5"/>
  <c r="CV23" i="5" s="1"/>
  <c r="CD23" i="5"/>
  <c r="CI23" i="5" s="1"/>
  <c r="BQ23" i="5"/>
  <c r="BV23" i="5" s="1"/>
  <c r="BD23" i="5"/>
  <c r="BI23" i="5" s="1"/>
  <c r="AV23" i="5"/>
  <c r="AQ23" i="5"/>
  <c r="AD23" i="5"/>
  <c r="AI23" i="5" s="1"/>
  <c r="Q23" i="5"/>
  <c r="V23" i="5" s="1"/>
  <c r="D23" i="5"/>
  <c r="I23" i="5" s="1"/>
  <c r="EE22" i="5"/>
  <c r="EJ22" i="5" s="1"/>
  <c r="DQ22" i="5"/>
  <c r="DV22" i="5" s="1"/>
  <c r="DI22" i="5"/>
  <c r="DD22" i="5"/>
  <c r="CQ22" i="5"/>
  <c r="CV22" i="5" s="1"/>
  <c r="CD22" i="5"/>
  <c r="CI22" i="5" s="1"/>
  <c r="BQ22" i="5"/>
  <c r="BV22" i="5" s="1"/>
  <c r="BD22" i="5"/>
  <c r="BI22" i="5" s="1"/>
  <c r="AQ22" i="5"/>
  <c r="AV22" i="5" s="1"/>
  <c r="AI22" i="5"/>
  <c r="AD22" i="5"/>
  <c r="Q22" i="5"/>
  <c r="V22" i="5" s="1"/>
  <c r="D22" i="5"/>
  <c r="I22" i="5" s="1"/>
  <c r="EE21" i="5"/>
  <c r="EJ21" i="5" s="1"/>
  <c r="DQ21" i="5"/>
  <c r="DV21" i="5" s="1"/>
  <c r="DD21" i="5"/>
  <c r="DI21" i="5" s="1"/>
  <c r="CV21" i="5"/>
  <c r="CQ21" i="5"/>
  <c r="CD21" i="5"/>
  <c r="CI21" i="5" s="1"/>
  <c r="BQ21" i="5"/>
  <c r="BV21" i="5" s="1"/>
  <c r="BD21" i="5"/>
  <c r="BI21" i="5" s="1"/>
  <c r="AQ21" i="5"/>
  <c r="AV21" i="5" s="1"/>
  <c r="AD21" i="5"/>
  <c r="AI21" i="5" s="1"/>
  <c r="V21" i="5"/>
  <c r="Q21" i="5"/>
  <c r="D21" i="5"/>
  <c r="I21" i="5" s="1"/>
  <c r="EE20" i="5"/>
  <c r="EJ20" i="5" s="1"/>
  <c r="DQ20" i="5"/>
  <c r="DV20" i="5" s="1"/>
  <c r="DD20" i="5"/>
  <c r="DI20" i="5" s="1"/>
  <c r="CQ20" i="5"/>
  <c r="CV20" i="5" s="1"/>
  <c r="CI20" i="5"/>
  <c r="CD20" i="5"/>
  <c r="BQ20" i="5"/>
  <c r="BV20" i="5" s="1"/>
  <c r="BD20" i="5"/>
  <c r="BI20" i="5" s="1"/>
  <c r="AQ20" i="5"/>
  <c r="AV20" i="5" s="1"/>
  <c r="AD20" i="5"/>
  <c r="AI20" i="5" s="1"/>
  <c r="Q20" i="5"/>
  <c r="V20" i="5" s="1"/>
  <c r="I20" i="5"/>
  <c r="D20" i="5"/>
  <c r="EE19" i="5"/>
  <c r="EJ19" i="5" s="1"/>
  <c r="DQ19" i="5"/>
  <c r="DV19" i="5" s="1"/>
  <c r="DD19" i="5"/>
  <c r="DI19" i="5" s="1"/>
  <c r="CQ19" i="5"/>
  <c r="CV19" i="5" s="1"/>
  <c r="CD19" i="5"/>
  <c r="CI19" i="5" s="1"/>
  <c r="BV19" i="5"/>
  <c r="BQ19" i="5"/>
  <c r="BD19" i="5"/>
  <c r="BI19" i="5" s="1"/>
  <c r="AQ19" i="5"/>
  <c r="AV19" i="5" s="1"/>
  <c r="AD19" i="5"/>
  <c r="AI19" i="5" s="1"/>
  <c r="Q19" i="5"/>
  <c r="V19" i="5" s="1"/>
  <c r="D19" i="5"/>
  <c r="I19" i="5" s="1"/>
  <c r="EE18" i="5"/>
  <c r="EJ18" i="5" s="1"/>
  <c r="DQ18" i="5"/>
  <c r="DV18" i="5" s="1"/>
  <c r="DD18" i="5"/>
  <c r="DI18" i="5" s="1"/>
  <c r="CQ18" i="5"/>
  <c r="CV18" i="5" s="1"/>
  <c r="CD18" i="5"/>
  <c r="CI18" i="5" s="1"/>
  <c r="BQ18" i="5"/>
  <c r="BV18" i="5" s="1"/>
  <c r="BI18" i="5"/>
  <c r="BD18" i="5"/>
  <c r="AQ18" i="5"/>
  <c r="AV18" i="5" s="1"/>
  <c r="AD18" i="5"/>
  <c r="AI18" i="5" s="1"/>
  <c r="Q18" i="5"/>
  <c r="V18" i="5" s="1"/>
  <c r="D18" i="5"/>
  <c r="I18" i="5" s="1"/>
  <c r="EE17" i="5"/>
  <c r="EJ17" i="5" s="1"/>
  <c r="DV17" i="5"/>
  <c r="DQ17" i="5"/>
  <c r="DD17" i="5"/>
  <c r="DI17" i="5" s="1"/>
  <c r="CQ17" i="5"/>
  <c r="CV17" i="5" s="1"/>
  <c r="CD17" i="5"/>
  <c r="CI17" i="5" s="1"/>
  <c r="BQ17" i="5"/>
  <c r="BV17" i="5" s="1"/>
  <c r="BD17" i="5"/>
  <c r="BI17" i="5" s="1"/>
  <c r="AV17" i="5"/>
  <c r="AQ17" i="5"/>
  <c r="AD17" i="5"/>
  <c r="AI17" i="5" s="1"/>
  <c r="Q17" i="5"/>
  <c r="V17" i="5" s="1"/>
  <c r="D17" i="5"/>
  <c r="I17" i="5" s="1"/>
  <c r="EE16" i="5"/>
  <c r="EJ16" i="5" s="1"/>
  <c r="DQ16" i="5"/>
  <c r="DV16" i="5" s="1"/>
  <c r="DI16" i="5"/>
  <c r="DD16" i="5"/>
  <c r="CQ16" i="5"/>
  <c r="CV16" i="5" s="1"/>
  <c r="CD16" i="5"/>
  <c r="CI16" i="5" s="1"/>
  <c r="BQ16" i="5"/>
  <c r="BV16" i="5" s="1"/>
  <c r="BD16" i="5"/>
  <c r="BI16" i="5" s="1"/>
  <c r="AQ16" i="5"/>
  <c r="AV16" i="5" s="1"/>
  <c r="AI16" i="5"/>
  <c r="AD16" i="5"/>
  <c r="Q16" i="5"/>
  <c r="V16" i="5" s="1"/>
  <c r="D16" i="5"/>
  <c r="I16" i="5" s="1"/>
  <c r="EE15" i="5"/>
  <c r="EJ15" i="5" s="1"/>
  <c r="DQ15" i="5"/>
  <c r="DV15" i="5" s="1"/>
  <c r="DD15" i="5"/>
  <c r="DI15" i="5" s="1"/>
  <c r="CV15" i="5"/>
  <c r="CQ15" i="5"/>
  <c r="CD15" i="5"/>
  <c r="CI15" i="5" s="1"/>
  <c r="BQ15" i="5"/>
  <c r="BV15" i="5" s="1"/>
  <c r="BD15" i="5"/>
  <c r="BI15" i="5" s="1"/>
  <c r="AQ15" i="5"/>
  <c r="AV15" i="5" s="1"/>
  <c r="AD15" i="5"/>
  <c r="AI15" i="5" s="1"/>
  <c r="V15" i="5"/>
  <c r="Q15" i="5"/>
  <c r="D15" i="5"/>
  <c r="I15" i="5" s="1"/>
  <c r="EE14" i="5"/>
  <c r="EJ14" i="5" s="1"/>
  <c r="DQ14" i="5"/>
  <c r="DV14" i="5" s="1"/>
  <c r="DD14" i="5"/>
  <c r="DI14" i="5" s="1"/>
  <c r="CQ14" i="5"/>
  <c r="CV14" i="5" s="1"/>
  <c r="CI14" i="5"/>
  <c r="CD14" i="5"/>
  <c r="BQ14" i="5"/>
  <c r="BV14" i="5" s="1"/>
  <c r="BD14" i="5"/>
  <c r="BI14" i="5" s="1"/>
  <c r="AQ14" i="5"/>
  <c r="AV14" i="5" s="1"/>
  <c r="AD14" i="5"/>
  <c r="AI14" i="5" s="1"/>
  <c r="Q14" i="5"/>
  <c r="V14" i="5" s="1"/>
  <c r="I14" i="5"/>
  <c r="D14" i="5"/>
  <c r="EE13" i="5"/>
  <c r="EJ13" i="5" s="1"/>
  <c r="DQ13" i="5"/>
  <c r="DV13" i="5" s="1"/>
  <c r="DD13" i="5"/>
  <c r="DI13" i="5" s="1"/>
  <c r="CQ13" i="5"/>
  <c r="CV13" i="5" s="1"/>
  <c r="CD13" i="5"/>
  <c r="CI13" i="5" s="1"/>
  <c r="BV13" i="5"/>
  <c r="BQ13" i="5"/>
  <c r="BD13" i="5"/>
  <c r="BI13" i="5" s="1"/>
  <c r="AQ13" i="5"/>
  <c r="AV13" i="5" s="1"/>
  <c r="AD13" i="5"/>
  <c r="AI13" i="5" s="1"/>
  <c r="Q13" i="5"/>
  <c r="V13" i="5" s="1"/>
  <c r="D13" i="5"/>
  <c r="I13" i="5" s="1"/>
  <c r="EE12" i="5"/>
  <c r="DQ12" i="5"/>
  <c r="DV12" i="5" s="1"/>
  <c r="DD12" i="5"/>
  <c r="DI12" i="5" s="1"/>
  <c r="CQ12" i="5"/>
  <c r="CV12" i="5" s="1"/>
  <c r="CD12" i="5"/>
  <c r="CI12" i="5" s="1"/>
  <c r="BQ12" i="5"/>
  <c r="BV12" i="5" s="1"/>
  <c r="BI12" i="5"/>
  <c r="BD12" i="5"/>
  <c r="AQ12" i="5"/>
  <c r="AV12" i="5" s="1"/>
  <c r="AD12" i="5"/>
  <c r="AI12" i="5" s="1"/>
  <c r="Q12" i="5"/>
  <c r="V12" i="5" s="1"/>
  <c r="D12" i="5"/>
  <c r="I12" i="5" s="1"/>
  <c r="EE11" i="5"/>
  <c r="EJ11" i="5" s="1"/>
  <c r="DV11" i="5"/>
  <c r="DQ11" i="5"/>
  <c r="DD11" i="5"/>
  <c r="DI11" i="5" s="1"/>
  <c r="CQ11" i="5"/>
  <c r="CV11" i="5" s="1"/>
  <c r="CD11" i="5"/>
  <c r="CI11" i="5" s="1"/>
  <c r="BQ11" i="5"/>
  <c r="BV11" i="5" s="1"/>
  <c r="BD11" i="5"/>
  <c r="BI11" i="5" s="1"/>
  <c r="AV11" i="5"/>
  <c r="AQ11" i="5"/>
  <c r="AD11" i="5"/>
  <c r="AI11" i="5" s="1"/>
  <c r="Q11" i="5"/>
  <c r="V11" i="5" s="1"/>
  <c r="D11" i="5"/>
  <c r="I11" i="5" s="1"/>
  <c r="EE10" i="5"/>
  <c r="EJ10" i="5" s="1"/>
  <c r="DQ10" i="5"/>
  <c r="DV10" i="5" s="1"/>
  <c r="DI10" i="5"/>
  <c r="DD10" i="5"/>
  <c r="CQ10" i="5"/>
  <c r="CV10" i="5" s="1"/>
  <c r="CD10" i="5"/>
  <c r="CI10" i="5" s="1"/>
  <c r="BQ10" i="5"/>
  <c r="BV10" i="5" s="1"/>
  <c r="BD10" i="5"/>
  <c r="BI10" i="5" s="1"/>
  <c r="AQ10" i="5"/>
  <c r="AV10" i="5" s="1"/>
  <c r="AI10" i="5"/>
  <c r="AD10" i="5"/>
  <c r="Q10" i="5"/>
  <c r="V10" i="5" s="1"/>
  <c r="D10" i="5"/>
  <c r="I10" i="5" s="1"/>
  <c r="EE9" i="5"/>
  <c r="EJ9" i="5" s="1"/>
  <c r="DQ9" i="5"/>
  <c r="DV9" i="5" s="1"/>
  <c r="DD9" i="5"/>
  <c r="DI9" i="5" s="1"/>
  <c r="CV9" i="5"/>
  <c r="CQ9" i="5"/>
  <c r="CD9" i="5"/>
  <c r="CI9" i="5" s="1"/>
  <c r="BQ9" i="5"/>
  <c r="BV9" i="5" s="1"/>
  <c r="BD9" i="5"/>
  <c r="BI9" i="5" s="1"/>
  <c r="AQ9" i="5"/>
  <c r="AV9" i="5" s="1"/>
  <c r="AD9" i="5"/>
  <c r="AI9" i="5" s="1"/>
  <c r="V9" i="5"/>
  <c r="Q9" i="5"/>
  <c r="D9" i="5"/>
  <c r="I9" i="5" s="1"/>
  <c r="EE8" i="5"/>
  <c r="EJ8" i="5" s="1"/>
  <c r="DQ8" i="5"/>
  <c r="DV8" i="5" s="1"/>
  <c r="DD8" i="5"/>
  <c r="DI8" i="5" s="1"/>
  <c r="CQ8" i="5"/>
  <c r="CV8" i="5" s="1"/>
  <c r="CI8" i="5"/>
  <c r="CD8" i="5"/>
  <c r="BQ8" i="5"/>
  <c r="BV8" i="5" s="1"/>
  <c r="BD8" i="5"/>
  <c r="BI8" i="5" s="1"/>
  <c r="AQ8" i="5"/>
  <c r="AV8" i="5" s="1"/>
  <c r="AD8" i="5"/>
  <c r="AI8" i="5" s="1"/>
  <c r="Q8" i="5"/>
  <c r="V8" i="5" s="1"/>
  <c r="D8" i="5"/>
  <c r="OV175" i="2"/>
  <c r="OU175" i="2"/>
  <c r="ON175" i="2"/>
  <c r="OM175" i="2"/>
  <c r="OF175" i="2"/>
  <c r="OE175" i="2"/>
  <c r="NX175" i="2"/>
  <c r="NW175" i="2"/>
  <c r="NP175" i="2"/>
  <c r="NO175" i="2"/>
  <c r="NH175" i="2"/>
  <c r="NG175" i="2"/>
  <c r="MZ175" i="2"/>
  <c r="MY175" i="2"/>
  <c r="MR175" i="2"/>
  <c r="MQ175" i="2"/>
  <c r="MJ175" i="2"/>
  <c r="MI175" i="2"/>
  <c r="MB175" i="2"/>
  <c r="MA175" i="2"/>
  <c r="LT175" i="2"/>
  <c r="LS175" i="2"/>
  <c r="LL175" i="2"/>
  <c r="LK175" i="2"/>
  <c r="LD175" i="2"/>
  <c r="LC175" i="2"/>
  <c r="KV175" i="2"/>
  <c r="KU175" i="2"/>
  <c r="KN175" i="2"/>
  <c r="KM175" i="2"/>
  <c r="KF175" i="2"/>
  <c r="KE175" i="2"/>
  <c r="JX175" i="2"/>
  <c r="JW175" i="2"/>
  <c r="JP175" i="2"/>
  <c r="JO175" i="2"/>
  <c r="JH175" i="2"/>
  <c r="JG175" i="2"/>
  <c r="IZ175" i="2"/>
  <c r="IY175" i="2"/>
  <c r="IR175" i="2"/>
  <c r="IQ175" i="2"/>
  <c r="IJ175" i="2"/>
  <c r="II175" i="2"/>
  <c r="IB175" i="2"/>
  <c r="IA175" i="2"/>
  <c r="HT175" i="2"/>
  <c r="HS175" i="2"/>
  <c r="HL175" i="2"/>
  <c r="HK175" i="2"/>
  <c r="HD175" i="2"/>
  <c r="HC175" i="2"/>
  <c r="GV175" i="2"/>
  <c r="GU175" i="2"/>
  <c r="GN175" i="2"/>
  <c r="GM175" i="2"/>
  <c r="GF175" i="2"/>
  <c r="GE175" i="2"/>
  <c r="FX175" i="2"/>
  <c r="FW175" i="2"/>
  <c r="FP175" i="2"/>
  <c r="FO175" i="2"/>
  <c r="FH175" i="2"/>
  <c r="FG175" i="2"/>
  <c r="EZ175" i="2"/>
  <c r="EY175" i="2"/>
  <c r="ER175" i="2"/>
  <c r="EQ175" i="2"/>
  <c r="EJ175" i="2"/>
  <c r="EI175" i="2"/>
  <c r="EB175" i="2"/>
  <c r="EA175" i="2"/>
  <c r="DT175" i="2"/>
  <c r="DS175" i="2"/>
  <c r="DL175" i="2"/>
  <c r="DK175" i="2"/>
  <c r="DD175" i="2"/>
  <c r="DC175" i="2"/>
  <c r="CV175" i="2"/>
  <c r="CU175" i="2"/>
  <c r="CN175" i="2"/>
  <c r="CM175" i="2"/>
  <c r="CF175" i="2"/>
  <c r="CE175" i="2"/>
  <c r="BX175" i="2"/>
  <c r="BW175" i="2"/>
  <c r="BP175" i="2"/>
  <c r="BO175" i="2"/>
  <c r="BH175" i="2"/>
  <c r="BG175" i="2"/>
  <c r="AZ175" i="2"/>
  <c r="AY175" i="2"/>
  <c r="AR175" i="2"/>
  <c r="AQ175" i="2"/>
  <c r="AJ175" i="2"/>
  <c r="AI175" i="2"/>
  <c r="AB175" i="2"/>
  <c r="AA175" i="2"/>
  <c r="T175" i="2"/>
  <c r="S175" i="2"/>
  <c r="L175" i="2"/>
  <c r="K175" i="2"/>
  <c r="C175" i="2"/>
  <c r="OV174" i="2"/>
  <c r="OX174" i="2" s="1"/>
  <c r="OU174" i="2"/>
  <c r="OY174" i="2" s="1"/>
  <c r="ON174" i="2"/>
  <c r="OP174" i="2" s="1"/>
  <c r="OM174" i="2"/>
  <c r="OQ174" i="2" s="1"/>
  <c r="OF174" i="2"/>
  <c r="OH174" i="2" s="1"/>
  <c r="OE174" i="2"/>
  <c r="OI174" i="2" s="1"/>
  <c r="NX174" i="2"/>
  <c r="NZ174" i="2" s="1"/>
  <c r="NW174" i="2"/>
  <c r="OA174" i="2" s="1"/>
  <c r="NP174" i="2"/>
  <c r="NR174" i="2" s="1"/>
  <c r="NO174" i="2"/>
  <c r="NS174" i="2" s="1"/>
  <c r="NH174" i="2"/>
  <c r="NJ174" i="2" s="1"/>
  <c r="NG174" i="2"/>
  <c r="NK174" i="2" s="1"/>
  <c r="MZ174" i="2"/>
  <c r="NB174" i="2" s="1"/>
  <c r="MY174" i="2"/>
  <c r="NC174" i="2" s="1"/>
  <c r="MR174" i="2"/>
  <c r="MT174" i="2" s="1"/>
  <c r="MQ174" i="2"/>
  <c r="MU174" i="2" s="1"/>
  <c r="MJ174" i="2"/>
  <c r="ML174" i="2" s="1"/>
  <c r="MI174" i="2"/>
  <c r="MM174" i="2" s="1"/>
  <c r="MB174" i="2"/>
  <c r="MD174" i="2" s="1"/>
  <c r="MA174" i="2"/>
  <c r="ME174" i="2" s="1"/>
  <c r="LT174" i="2"/>
  <c r="LV174" i="2" s="1"/>
  <c r="LS174" i="2"/>
  <c r="LW174" i="2" s="1"/>
  <c r="LL174" i="2"/>
  <c r="LN174" i="2" s="1"/>
  <c r="LK174" i="2"/>
  <c r="LO174" i="2" s="1"/>
  <c r="LD174" i="2"/>
  <c r="LF174" i="2" s="1"/>
  <c r="LC174" i="2"/>
  <c r="LG174" i="2" s="1"/>
  <c r="KV174" i="2"/>
  <c r="KX174" i="2" s="1"/>
  <c r="KU174" i="2"/>
  <c r="KY174" i="2" s="1"/>
  <c r="KN174" i="2"/>
  <c r="KP174" i="2" s="1"/>
  <c r="KM174" i="2"/>
  <c r="KQ174" i="2" s="1"/>
  <c r="KF174" i="2"/>
  <c r="KH174" i="2" s="1"/>
  <c r="KE174" i="2"/>
  <c r="KI174" i="2" s="1"/>
  <c r="JX174" i="2"/>
  <c r="JZ174" i="2" s="1"/>
  <c r="JW174" i="2"/>
  <c r="KA174" i="2" s="1"/>
  <c r="JP174" i="2"/>
  <c r="JR174" i="2" s="1"/>
  <c r="JO174" i="2"/>
  <c r="JS174" i="2" s="1"/>
  <c r="JH174" i="2"/>
  <c r="JJ174" i="2" s="1"/>
  <c r="JG174" i="2"/>
  <c r="JK174" i="2" s="1"/>
  <c r="IZ174" i="2"/>
  <c r="JB174" i="2" s="1"/>
  <c r="IY174" i="2"/>
  <c r="JC174" i="2" s="1"/>
  <c r="IR174" i="2"/>
  <c r="IT174" i="2" s="1"/>
  <c r="IQ174" i="2"/>
  <c r="IU174" i="2" s="1"/>
  <c r="IJ174" i="2"/>
  <c r="IL174" i="2" s="1"/>
  <c r="II174" i="2"/>
  <c r="IM174" i="2" s="1"/>
  <c r="IB174" i="2"/>
  <c r="ID174" i="2" s="1"/>
  <c r="IA174" i="2"/>
  <c r="IE174" i="2" s="1"/>
  <c r="HT174" i="2"/>
  <c r="HV174" i="2" s="1"/>
  <c r="HS174" i="2"/>
  <c r="HW174" i="2" s="1"/>
  <c r="HL174" i="2"/>
  <c r="HN174" i="2" s="1"/>
  <c r="HK174" i="2"/>
  <c r="HO174" i="2" s="1"/>
  <c r="HD174" i="2"/>
  <c r="HF174" i="2" s="1"/>
  <c r="HC174" i="2"/>
  <c r="HG174" i="2" s="1"/>
  <c r="GV174" i="2"/>
  <c r="GX174" i="2" s="1"/>
  <c r="GU174" i="2"/>
  <c r="GY174" i="2" s="1"/>
  <c r="GN174" i="2"/>
  <c r="GP174" i="2" s="1"/>
  <c r="GM174" i="2"/>
  <c r="GQ174" i="2" s="1"/>
  <c r="GF174" i="2"/>
  <c r="GH174" i="2" s="1"/>
  <c r="GE174" i="2"/>
  <c r="GI174" i="2" s="1"/>
  <c r="FX174" i="2"/>
  <c r="FZ174" i="2" s="1"/>
  <c r="FW174" i="2"/>
  <c r="GA174" i="2" s="1"/>
  <c r="FP174" i="2"/>
  <c r="FR174" i="2" s="1"/>
  <c r="FO174" i="2"/>
  <c r="FS174" i="2" s="1"/>
  <c r="FH174" i="2"/>
  <c r="FJ174" i="2" s="1"/>
  <c r="FG174" i="2"/>
  <c r="FK174" i="2" s="1"/>
  <c r="EZ174" i="2"/>
  <c r="FB174" i="2" s="1"/>
  <c r="EY174" i="2"/>
  <c r="FC174" i="2" s="1"/>
  <c r="ER174" i="2"/>
  <c r="ET174" i="2" s="1"/>
  <c r="EQ174" i="2"/>
  <c r="EU174" i="2" s="1"/>
  <c r="EJ174" i="2"/>
  <c r="EL174" i="2" s="1"/>
  <c r="EI174" i="2"/>
  <c r="EM174" i="2" s="1"/>
  <c r="EB174" i="2"/>
  <c r="ED174" i="2" s="1"/>
  <c r="EA174" i="2"/>
  <c r="EE174" i="2" s="1"/>
  <c r="DT174" i="2"/>
  <c r="DV174" i="2" s="1"/>
  <c r="DS174" i="2"/>
  <c r="DW174" i="2" s="1"/>
  <c r="DL174" i="2"/>
  <c r="DN174" i="2" s="1"/>
  <c r="DK174" i="2"/>
  <c r="DO174" i="2" s="1"/>
  <c r="DD174" i="2"/>
  <c r="DF174" i="2" s="1"/>
  <c r="DC174" i="2"/>
  <c r="DG174" i="2" s="1"/>
  <c r="CV174" i="2"/>
  <c r="CX174" i="2" s="1"/>
  <c r="CU174" i="2"/>
  <c r="CY174" i="2" s="1"/>
  <c r="CN174" i="2"/>
  <c r="CP174" i="2" s="1"/>
  <c r="CM174" i="2"/>
  <c r="CQ174" i="2" s="1"/>
  <c r="CF174" i="2"/>
  <c r="CH174" i="2" s="1"/>
  <c r="CE174" i="2"/>
  <c r="CI174" i="2" s="1"/>
  <c r="BX174" i="2"/>
  <c r="BZ174" i="2" s="1"/>
  <c r="BW174" i="2"/>
  <c r="CA174" i="2" s="1"/>
  <c r="BP174" i="2"/>
  <c r="BR174" i="2" s="1"/>
  <c r="BO174" i="2"/>
  <c r="BS174" i="2" s="1"/>
  <c r="BH174" i="2"/>
  <c r="BJ174" i="2" s="1"/>
  <c r="BG174" i="2"/>
  <c r="BK174" i="2" s="1"/>
  <c r="AZ174" i="2"/>
  <c r="BB174" i="2" s="1"/>
  <c r="AY174" i="2"/>
  <c r="BC174" i="2" s="1"/>
  <c r="AR174" i="2"/>
  <c r="AT174" i="2" s="1"/>
  <c r="AQ174" i="2"/>
  <c r="AU174" i="2" s="1"/>
  <c r="AJ174" i="2"/>
  <c r="AL174" i="2" s="1"/>
  <c r="AI174" i="2"/>
  <c r="AM174" i="2" s="1"/>
  <c r="AB174" i="2"/>
  <c r="AD174" i="2" s="1"/>
  <c r="AA174" i="2"/>
  <c r="AE174" i="2" s="1"/>
  <c r="T174" i="2"/>
  <c r="V174" i="2" s="1"/>
  <c r="S174" i="2"/>
  <c r="W174" i="2" s="1"/>
  <c r="L174" i="2"/>
  <c r="N174" i="2" s="1"/>
  <c r="K174" i="2"/>
  <c r="O174" i="2" s="1"/>
  <c r="F174" i="2"/>
  <c r="C174" i="2"/>
  <c r="G174" i="2" s="1"/>
  <c r="OY173" i="2"/>
  <c r="OV173" i="2"/>
  <c r="OX173" i="2" s="1"/>
  <c r="OQ173" i="2"/>
  <c r="ON173" i="2"/>
  <c r="OP173" i="2" s="1"/>
  <c r="OI173" i="2"/>
  <c r="OF173" i="2"/>
  <c r="OH173" i="2" s="1"/>
  <c r="OA173" i="2"/>
  <c r="NX173" i="2"/>
  <c r="NZ173" i="2" s="1"/>
  <c r="NS173" i="2"/>
  <c r="NP173" i="2"/>
  <c r="NR173" i="2" s="1"/>
  <c r="NK173" i="2"/>
  <c r="NH173" i="2"/>
  <c r="NJ173" i="2" s="1"/>
  <c r="NC173" i="2"/>
  <c r="MZ173" i="2"/>
  <c r="NB173" i="2" s="1"/>
  <c r="MU173" i="2"/>
  <c r="MR173" i="2"/>
  <c r="MT173" i="2" s="1"/>
  <c r="MM173" i="2"/>
  <c r="MJ173" i="2"/>
  <c r="ML173" i="2" s="1"/>
  <c r="ME173" i="2"/>
  <c r="MB173" i="2"/>
  <c r="MD173" i="2" s="1"/>
  <c r="LW173" i="2"/>
  <c r="LT173" i="2"/>
  <c r="LV173" i="2" s="1"/>
  <c r="LO173" i="2"/>
  <c r="LL173" i="2"/>
  <c r="LN173" i="2" s="1"/>
  <c r="LG173" i="2"/>
  <c r="LD173" i="2"/>
  <c r="LF173" i="2" s="1"/>
  <c r="KY173" i="2"/>
  <c r="KV173" i="2"/>
  <c r="KX173" i="2" s="1"/>
  <c r="KQ173" i="2"/>
  <c r="KN173" i="2"/>
  <c r="KP173" i="2" s="1"/>
  <c r="KI173" i="2"/>
  <c r="KF173" i="2"/>
  <c r="KH173" i="2" s="1"/>
  <c r="KA173" i="2"/>
  <c r="JX173" i="2"/>
  <c r="JZ173" i="2" s="1"/>
  <c r="JS173" i="2"/>
  <c r="JP173" i="2"/>
  <c r="JR173" i="2" s="1"/>
  <c r="JK173" i="2"/>
  <c r="JH173" i="2"/>
  <c r="JJ173" i="2" s="1"/>
  <c r="JC173" i="2"/>
  <c r="IZ173" i="2"/>
  <c r="JB173" i="2" s="1"/>
  <c r="IU173" i="2"/>
  <c r="IR173" i="2"/>
  <c r="IT173" i="2" s="1"/>
  <c r="IM173" i="2"/>
  <c r="IJ173" i="2"/>
  <c r="IL173" i="2" s="1"/>
  <c r="IE173" i="2"/>
  <c r="IB173" i="2"/>
  <c r="ID173" i="2" s="1"/>
  <c r="HW173" i="2"/>
  <c r="HT173" i="2"/>
  <c r="HV173" i="2" s="1"/>
  <c r="HO173" i="2"/>
  <c r="HL173" i="2"/>
  <c r="HN173" i="2" s="1"/>
  <c r="HG173" i="2"/>
  <c r="HD173" i="2"/>
  <c r="HF173" i="2" s="1"/>
  <c r="GY173" i="2"/>
  <c r="GV173" i="2"/>
  <c r="GX173" i="2" s="1"/>
  <c r="GQ173" i="2"/>
  <c r="GN173" i="2"/>
  <c r="GP173" i="2" s="1"/>
  <c r="GI173" i="2"/>
  <c r="GF173" i="2"/>
  <c r="GH173" i="2" s="1"/>
  <c r="GA173" i="2"/>
  <c r="FX173" i="2"/>
  <c r="FZ173" i="2" s="1"/>
  <c r="FS173" i="2"/>
  <c r="FP173" i="2"/>
  <c r="FR173" i="2" s="1"/>
  <c r="FK173" i="2"/>
  <c r="FH173" i="2"/>
  <c r="FJ173" i="2" s="1"/>
  <c r="FC173" i="2"/>
  <c r="EZ173" i="2"/>
  <c r="FB173" i="2" s="1"/>
  <c r="EU173" i="2"/>
  <c r="ER173" i="2"/>
  <c r="ET173" i="2" s="1"/>
  <c r="EM173" i="2"/>
  <c r="EJ173" i="2"/>
  <c r="EL173" i="2" s="1"/>
  <c r="EE173" i="2"/>
  <c r="EB173" i="2"/>
  <c r="ED173" i="2" s="1"/>
  <c r="DW173" i="2"/>
  <c r="DT173" i="2"/>
  <c r="DV173" i="2" s="1"/>
  <c r="DO173" i="2"/>
  <c r="DL173" i="2"/>
  <c r="DN173" i="2" s="1"/>
  <c r="DG173" i="2"/>
  <c r="DD173" i="2"/>
  <c r="DF173" i="2" s="1"/>
  <c r="CY173" i="2"/>
  <c r="CV173" i="2"/>
  <c r="CX173" i="2" s="1"/>
  <c r="CQ173" i="2"/>
  <c r="CN173" i="2"/>
  <c r="CP173" i="2" s="1"/>
  <c r="CI173" i="2"/>
  <c r="CF173" i="2"/>
  <c r="CH173" i="2" s="1"/>
  <c r="CA173" i="2"/>
  <c r="BX173" i="2"/>
  <c r="BZ173" i="2" s="1"/>
  <c r="BS173" i="2"/>
  <c r="BP173" i="2"/>
  <c r="BR173" i="2" s="1"/>
  <c r="BK173" i="2"/>
  <c r="BH173" i="2"/>
  <c r="BJ173" i="2" s="1"/>
  <c r="BC173" i="2"/>
  <c r="AZ173" i="2"/>
  <c r="BB173" i="2" s="1"/>
  <c r="AU173" i="2"/>
  <c r="AR173" i="2"/>
  <c r="AT173" i="2" s="1"/>
  <c r="AM173" i="2"/>
  <c r="AJ173" i="2"/>
  <c r="AL173" i="2" s="1"/>
  <c r="AE173" i="2"/>
  <c r="AB173" i="2"/>
  <c r="AD173" i="2" s="1"/>
  <c r="W173" i="2"/>
  <c r="T173" i="2"/>
  <c r="V173" i="2" s="1"/>
  <c r="O173" i="2"/>
  <c r="L173" i="2"/>
  <c r="N173" i="2" s="1"/>
  <c r="G173" i="2"/>
  <c r="F173" i="2"/>
  <c r="OV172" i="2"/>
  <c r="OX172" i="2" s="1"/>
  <c r="OU172" i="2"/>
  <c r="OY172" i="2" s="1"/>
  <c r="ON172" i="2"/>
  <c r="OP172" i="2" s="1"/>
  <c r="OM172" i="2"/>
  <c r="OQ172" i="2" s="1"/>
  <c r="OF172" i="2"/>
  <c r="OH172" i="2" s="1"/>
  <c r="OE172" i="2"/>
  <c r="OI172" i="2" s="1"/>
  <c r="NX172" i="2"/>
  <c r="NZ172" i="2" s="1"/>
  <c r="NW172" i="2"/>
  <c r="OA172" i="2" s="1"/>
  <c r="NP172" i="2"/>
  <c r="NR172" i="2" s="1"/>
  <c r="NO172" i="2"/>
  <c r="NS172" i="2" s="1"/>
  <c r="NH172" i="2"/>
  <c r="NJ172" i="2" s="1"/>
  <c r="NG172" i="2"/>
  <c r="NK172" i="2" s="1"/>
  <c r="MZ172" i="2"/>
  <c r="NB172" i="2" s="1"/>
  <c r="MY172" i="2"/>
  <c r="NC172" i="2" s="1"/>
  <c r="MR172" i="2"/>
  <c r="MT172" i="2" s="1"/>
  <c r="MQ172" i="2"/>
  <c r="MU172" i="2" s="1"/>
  <c r="MJ172" i="2"/>
  <c r="ML172" i="2" s="1"/>
  <c r="MI172" i="2"/>
  <c r="MM172" i="2" s="1"/>
  <c r="MB172" i="2"/>
  <c r="MD172" i="2" s="1"/>
  <c r="MA172" i="2"/>
  <c r="ME172" i="2" s="1"/>
  <c r="LT172" i="2"/>
  <c r="LV172" i="2" s="1"/>
  <c r="LS172" i="2"/>
  <c r="LW172" i="2" s="1"/>
  <c r="LL172" i="2"/>
  <c r="LN172" i="2" s="1"/>
  <c r="LK172" i="2"/>
  <c r="LO172" i="2" s="1"/>
  <c r="LD172" i="2"/>
  <c r="LF172" i="2" s="1"/>
  <c r="LC172" i="2"/>
  <c r="LG172" i="2" s="1"/>
  <c r="KV172" i="2"/>
  <c r="KX172" i="2" s="1"/>
  <c r="KU172" i="2"/>
  <c r="KY172" i="2" s="1"/>
  <c r="KN172" i="2"/>
  <c r="KP172" i="2" s="1"/>
  <c r="KM172" i="2"/>
  <c r="KQ172" i="2" s="1"/>
  <c r="KF172" i="2"/>
  <c r="KH172" i="2" s="1"/>
  <c r="KE172" i="2"/>
  <c r="KI172" i="2" s="1"/>
  <c r="JX172" i="2"/>
  <c r="JZ172" i="2" s="1"/>
  <c r="JW172" i="2"/>
  <c r="KA172" i="2" s="1"/>
  <c r="JP172" i="2"/>
  <c r="JR172" i="2" s="1"/>
  <c r="JO172" i="2"/>
  <c r="JS172" i="2" s="1"/>
  <c r="JH172" i="2"/>
  <c r="JJ172" i="2" s="1"/>
  <c r="JG172" i="2"/>
  <c r="JK172" i="2" s="1"/>
  <c r="IZ172" i="2"/>
  <c r="JB172" i="2" s="1"/>
  <c r="IY172" i="2"/>
  <c r="JC172" i="2" s="1"/>
  <c r="IR172" i="2"/>
  <c r="IT172" i="2" s="1"/>
  <c r="IQ172" i="2"/>
  <c r="IU172" i="2" s="1"/>
  <c r="IJ172" i="2"/>
  <c r="IL172" i="2" s="1"/>
  <c r="II172" i="2"/>
  <c r="IM172" i="2" s="1"/>
  <c r="IB172" i="2"/>
  <c r="ID172" i="2" s="1"/>
  <c r="IA172" i="2"/>
  <c r="IE172" i="2" s="1"/>
  <c r="HT172" i="2"/>
  <c r="HV172" i="2" s="1"/>
  <c r="HS172" i="2"/>
  <c r="HW172" i="2" s="1"/>
  <c r="HL172" i="2"/>
  <c r="HN172" i="2" s="1"/>
  <c r="HK172" i="2"/>
  <c r="HO172" i="2" s="1"/>
  <c r="HD172" i="2"/>
  <c r="HF172" i="2" s="1"/>
  <c r="HC172" i="2"/>
  <c r="HG172" i="2" s="1"/>
  <c r="GV172" i="2"/>
  <c r="GX172" i="2" s="1"/>
  <c r="GU172" i="2"/>
  <c r="GY172" i="2" s="1"/>
  <c r="GN172" i="2"/>
  <c r="GP172" i="2" s="1"/>
  <c r="GM172" i="2"/>
  <c r="GQ172" i="2" s="1"/>
  <c r="GF172" i="2"/>
  <c r="GH172" i="2" s="1"/>
  <c r="GE172" i="2"/>
  <c r="GI172" i="2" s="1"/>
  <c r="FX172" i="2"/>
  <c r="FZ172" i="2" s="1"/>
  <c r="FW172" i="2"/>
  <c r="GA172" i="2" s="1"/>
  <c r="FP172" i="2"/>
  <c r="FR172" i="2" s="1"/>
  <c r="FO172" i="2"/>
  <c r="FS172" i="2" s="1"/>
  <c r="FH172" i="2"/>
  <c r="FJ172" i="2" s="1"/>
  <c r="FG172" i="2"/>
  <c r="FK172" i="2" s="1"/>
  <c r="EZ172" i="2"/>
  <c r="FB172" i="2" s="1"/>
  <c r="EY172" i="2"/>
  <c r="FC172" i="2" s="1"/>
  <c r="ER172" i="2"/>
  <c r="ET172" i="2" s="1"/>
  <c r="EQ172" i="2"/>
  <c r="EU172" i="2" s="1"/>
  <c r="EJ172" i="2"/>
  <c r="EL172" i="2" s="1"/>
  <c r="EI172" i="2"/>
  <c r="EM172" i="2" s="1"/>
  <c r="EB172" i="2"/>
  <c r="ED172" i="2" s="1"/>
  <c r="EA172" i="2"/>
  <c r="EE172" i="2" s="1"/>
  <c r="DT172" i="2"/>
  <c r="DV172" i="2" s="1"/>
  <c r="DS172" i="2"/>
  <c r="DW172" i="2" s="1"/>
  <c r="DL172" i="2"/>
  <c r="DN172" i="2" s="1"/>
  <c r="DK172" i="2"/>
  <c r="DO172" i="2" s="1"/>
  <c r="DD172" i="2"/>
  <c r="DF172" i="2" s="1"/>
  <c r="DC172" i="2"/>
  <c r="DG172" i="2" s="1"/>
  <c r="CV172" i="2"/>
  <c r="CX172" i="2" s="1"/>
  <c r="CU172" i="2"/>
  <c r="CY172" i="2" s="1"/>
  <c r="CN172" i="2"/>
  <c r="CP172" i="2" s="1"/>
  <c r="CM172" i="2"/>
  <c r="CQ172" i="2" s="1"/>
  <c r="CF172" i="2"/>
  <c r="CH172" i="2" s="1"/>
  <c r="CE172" i="2"/>
  <c r="CI172" i="2" s="1"/>
  <c r="BX172" i="2"/>
  <c r="BZ172" i="2" s="1"/>
  <c r="BW172" i="2"/>
  <c r="CA172" i="2" s="1"/>
  <c r="BP172" i="2"/>
  <c r="BR172" i="2" s="1"/>
  <c r="BO172" i="2"/>
  <c r="BS172" i="2" s="1"/>
  <c r="BH172" i="2"/>
  <c r="BJ172" i="2" s="1"/>
  <c r="BG172" i="2"/>
  <c r="BK172" i="2" s="1"/>
  <c r="AZ172" i="2"/>
  <c r="BB172" i="2" s="1"/>
  <c r="AY172" i="2"/>
  <c r="BC172" i="2" s="1"/>
  <c r="AR172" i="2"/>
  <c r="AT172" i="2" s="1"/>
  <c r="AQ172" i="2"/>
  <c r="AU172" i="2" s="1"/>
  <c r="AJ172" i="2"/>
  <c r="AL172" i="2" s="1"/>
  <c r="AI172" i="2"/>
  <c r="AM172" i="2" s="1"/>
  <c r="AB172" i="2"/>
  <c r="AD172" i="2" s="1"/>
  <c r="AA172" i="2"/>
  <c r="AE172" i="2" s="1"/>
  <c r="T172" i="2"/>
  <c r="V172" i="2" s="1"/>
  <c r="S172" i="2"/>
  <c r="W172" i="2" s="1"/>
  <c r="L172" i="2"/>
  <c r="N172" i="2" s="1"/>
  <c r="K172" i="2"/>
  <c r="O172" i="2" s="1"/>
  <c r="F172" i="2"/>
  <c r="C172" i="2"/>
  <c r="G172" i="2" s="1"/>
  <c r="OG171" i="2"/>
  <c r="ON171" i="2" s="1"/>
  <c r="OO182" i="2" s="1"/>
  <c r="OF171" i="2"/>
  <c r="OG182" i="2" s="1"/>
  <c r="HS171" i="2"/>
  <c r="HU171" i="2" s="1"/>
  <c r="IB171" i="2" s="1"/>
  <c r="HK171" i="2"/>
  <c r="HM171" i="2" s="1"/>
  <c r="HT171" i="2" s="1"/>
  <c r="HC171" i="2"/>
  <c r="HE171" i="2" s="1"/>
  <c r="HL171" i="2" s="1"/>
  <c r="GU171" i="2"/>
  <c r="GW171" i="2" s="1"/>
  <c r="HD171" i="2" s="1"/>
  <c r="GM171" i="2"/>
  <c r="GO171" i="2" s="1"/>
  <c r="GV171" i="2" s="1"/>
  <c r="GE171" i="2"/>
  <c r="GG171" i="2" s="1"/>
  <c r="GN171" i="2" s="1"/>
  <c r="FW171" i="2"/>
  <c r="FY171" i="2" s="1"/>
  <c r="GF171" i="2" s="1"/>
  <c r="FO171" i="2"/>
  <c r="FQ171" i="2" s="1"/>
  <c r="FX171" i="2" s="1"/>
  <c r="FG171" i="2"/>
  <c r="FI171" i="2" s="1"/>
  <c r="FP171" i="2" s="1"/>
  <c r="EY171" i="2"/>
  <c r="FA171" i="2" s="1"/>
  <c r="FH171" i="2" s="1"/>
  <c r="EQ171" i="2"/>
  <c r="ES171" i="2" s="1"/>
  <c r="EZ171" i="2" s="1"/>
  <c r="EI171" i="2"/>
  <c r="EK171" i="2" s="1"/>
  <c r="ER171" i="2" s="1"/>
  <c r="EA171" i="2"/>
  <c r="EC171" i="2" s="1"/>
  <c r="EJ171" i="2" s="1"/>
  <c r="DS171" i="2"/>
  <c r="DU171" i="2" s="1"/>
  <c r="EB171" i="2" s="1"/>
  <c r="DK171" i="2"/>
  <c r="DM171" i="2" s="1"/>
  <c r="DT171" i="2" s="1"/>
  <c r="DC171" i="2"/>
  <c r="DE171" i="2" s="1"/>
  <c r="DL171" i="2" s="1"/>
  <c r="CU171" i="2"/>
  <c r="CW171" i="2" s="1"/>
  <c r="DD171" i="2" s="1"/>
  <c r="CM171" i="2"/>
  <c r="CO171" i="2" s="1"/>
  <c r="CV171" i="2" s="1"/>
  <c r="CE171" i="2"/>
  <c r="CG171" i="2" s="1"/>
  <c r="CN171" i="2" s="1"/>
  <c r="BW171" i="2"/>
  <c r="BY171" i="2" s="1"/>
  <c r="CF171" i="2" s="1"/>
  <c r="BO171" i="2"/>
  <c r="BQ171" i="2" s="1"/>
  <c r="BX171" i="2" s="1"/>
  <c r="BG171" i="2"/>
  <c r="BI171" i="2" s="1"/>
  <c r="BP171" i="2" s="1"/>
  <c r="AY171" i="2"/>
  <c r="BA171" i="2" s="1"/>
  <c r="BH171" i="2" s="1"/>
  <c r="AQ171" i="2"/>
  <c r="AS171" i="2" s="1"/>
  <c r="AZ171" i="2" s="1"/>
  <c r="AI171" i="2"/>
  <c r="AK171" i="2" s="1"/>
  <c r="AA171" i="2"/>
  <c r="AC171" i="2" s="1"/>
  <c r="S171" i="2"/>
  <c r="U171" i="2" s="1"/>
  <c r="K171" i="2"/>
  <c r="M171" i="2" s="1"/>
  <c r="C171" i="2"/>
  <c r="E171" i="2" s="1"/>
  <c r="L171" i="2" s="1"/>
  <c r="OV167" i="2"/>
  <c r="OU167" i="2"/>
  <c r="ON167" i="2"/>
  <c r="OM167" i="2"/>
  <c r="OF167" i="2"/>
  <c r="OE167" i="2"/>
  <c r="NX167" i="2"/>
  <c r="NW167" i="2"/>
  <c r="NP167" i="2"/>
  <c r="NO167" i="2"/>
  <c r="NH167" i="2"/>
  <c r="NG167" i="2"/>
  <c r="MZ167" i="2"/>
  <c r="MY167" i="2"/>
  <c r="MR167" i="2"/>
  <c r="MQ167" i="2"/>
  <c r="MJ167" i="2"/>
  <c r="MI167" i="2"/>
  <c r="MB167" i="2"/>
  <c r="MA167" i="2"/>
  <c r="LT167" i="2"/>
  <c r="LS167" i="2"/>
  <c r="LL167" i="2"/>
  <c r="LK167" i="2"/>
  <c r="LD167" i="2"/>
  <c r="LC167" i="2"/>
  <c r="KV167" i="2"/>
  <c r="KU167" i="2"/>
  <c r="KN167" i="2"/>
  <c r="KM167" i="2"/>
  <c r="KF167" i="2"/>
  <c r="KE167" i="2"/>
  <c r="JX167" i="2"/>
  <c r="JW167" i="2"/>
  <c r="JP167" i="2"/>
  <c r="JO167" i="2"/>
  <c r="JH167" i="2"/>
  <c r="JG167" i="2"/>
  <c r="IZ167" i="2"/>
  <c r="IY167" i="2"/>
  <c r="IR167" i="2"/>
  <c r="IQ167" i="2"/>
  <c r="IJ167" i="2"/>
  <c r="II167" i="2"/>
  <c r="IB167" i="2"/>
  <c r="IA167" i="2"/>
  <c r="HT167" i="2"/>
  <c r="HS167" i="2"/>
  <c r="HL167" i="2"/>
  <c r="HK167" i="2"/>
  <c r="HD167" i="2"/>
  <c r="HC167" i="2"/>
  <c r="GV167" i="2"/>
  <c r="GU167" i="2"/>
  <c r="GN167" i="2"/>
  <c r="GM167" i="2"/>
  <c r="GF167" i="2"/>
  <c r="GE167" i="2"/>
  <c r="FX167" i="2"/>
  <c r="FW167" i="2"/>
  <c r="FP167" i="2"/>
  <c r="FO167" i="2"/>
  <c r="FH167" i="2"/>
  <c r="FG167" i="2"/>
  <c r="EZ167" i="2"/>
  <c r="EY167" i="2"/>
  <c r="ER167" i="2"/>
  <c r="EQ167" i="2"/>
  <c r="EJ167" i="2"/>
  <c r="EI167" i="2"/>
  <c r="EB167" i="2"/>
  <c r="EA167" i="2"/>
  <c r="DT167" i="2"/>
  <c r="DS167" i="2"/>
  <c r="DL167" i="2"/>
  <c r="DK167" i="2"/>
  <c r="DD167" i="2"/>
  <c r="DC167" i="2"/>
  <c r="CV167" i="2"/>
  <c r="CU167" i="2"/>
  <c r="CN167" i="2"/>
  <c r="CM167" i="2"/>
  <c r="CF167" i="2"/>
  <c r="CE167" i="2"/>
  <c r="BX167" i="2"/>
  <c r="BW167" i="2"/>
  <c r="BP167" i="2"/>
  <c r="BO167" i="2"/>
  <c r="BH167" i="2"/>
  <c r="BG167" i="2"/>
  <c r="AZ167" i="2"/>
  <c r="AY167" i="2"/>
  <c r="AR167" i="2"/>
  <c r="AQ167" i="2"/>
  <c r="AJ167" i="2"/>
  <c r="AI167" i="2"/>
  <c r="AB167" i="2"/>
  <c r="AA167" i="2"/>
  <c r="T167" i="2"/>
  <c r="S167" i="2"/>
  <c r="L167" i="2"/>
  <c r="K167" i="2"/>
  <c r="C167" i="2"/>
  <c r="OV166" i="2"/>
  <c r="OX166" i="2" s="1"/>
  <c r="OU166" i="2"/>
  <c r="OY166" i="2" s="1"/>
  <c r="ON166" i="2"/>
  <c r="OP166" i="2" s="1"/>
  <c r="OM166" i="2"/>
  <c r="OQ166" i="2" s="1"/>
  <c r="OF166" i="2"/>
  <c r="OH166" i="2" s="1"/>
  <c r="OE166" i="2"/>
  <c r="OI166" i="2" s="1"/>
  <c r="NX166" i="2"/>
  <c r="NZ166" i="2" s="1"/>
  <c r="NW166" i="2"/>
  <c r="OA166" i="2" s="1"/>
  <c r="NP166" i="2"/>
  <c r="NR166" i="2" s="1"/>
  <c r="NO166" i="2"/>
  <c r="NS166" i="2" s="1"/>
  <c r="NH166" i="2"/>
  <c r="NJ166" i="2" s="1"/>
  <c r="NG166" i="2"/>
  <c r="NK166" i="2" s="1"/>
  <c r="MZ166" i="2"/>
  <c r="NB166" i="2" s="1"/>
  <c r="MY166" i="2"/>
  <c r="NC166" i="2" s="1"/>
  <c r="MR166" i="2"/>
  <c r="MT166" i="2" s="1"/>
  <c r="MQ166" i="2"/>
  <c r="MU166" i="2" s="1"/>
  <c r="MJ166" i="2"/>
  <c r="ML166" i="2" s="1"/>
  <c r="MI166" i="2"/>
  <c r="MM166" i="2" s="1"/>
  <c r="MB166" i="2"/>
  <c r="MD166" i="2" s="1"/>
  <c r="MA166" i="2"/>
  <c r="ME166" i="2" s="1"/>
  <c r="LT166" i="2"/>
  <c r="LV166" i="2" s="1"/>
  <c r="LS166" i="2"/>
  <c r="LW166" i="2" s="1"/>
  <c r="LL166" i="2"/>
  <c r="LN166" i="2" s="1"/>
  <c r="LK166" i="2"/>
  <c r="LO166" i="2" s="1"/>
  <c r="LD166" i="2"/>
  <c r="LF166" i="2" s="1"/>
  <c r="LC166" i="2"/>
  <c r="LG166" i="2" s="1"/>
  <c r="KV166" i="2"/>
  <c r="KX166" i="2" s="1"/>
  <c r="KU166" i="2"/>
  <c r="KY166" i="2" s="1"/>
  <c r="KN166" i="2"/>
  <c r="KP166" i="2" s="1"/>
  <c r="KM166" i="2"/>
  <c r="KQ166" i="2" s="1"/>
  <c r="KF166" i="2"/>
  <c r="KH166" i="2" s="1"/>
  <c r="KE166" i="2"/>
  <c r="KI166" i="2" s="1"/>
  <c r="JX166" i="2"/>
  <c r="JZ166" i="2" s="1"/>
  <c r="JW166" i="2"/>
  <c r="KA166" i="2" s="1"/>
  <c r="JP166" i="2"/>
  <c r="JR166" i="2" s="1"/>
  <c r="JO166" i="2"/>
  <c r="JS166" i="2" s="1"/>
  <c r="JH166" i="2"/>
  <c r="JJ166" i="2" s="1"/>
  <c r="JG166" i="2"/>
  <c r="JK166" i="2" s="1"/>
  <c r="IZ166" i="2"/>
  <c r="JB166" i="2" s="1"/>
  <c r="IY166" i="2"/>
  <c r="JC166" i="2" s="1"/>
  <c r="IR166" i="2"/>
  <c r="IT166" i="2" s="1"/>
  <c r="IQ166" i="2"/>
  <c r="IU166" i="2" s="1"/>
  <c r="IJ166" i="2"/>
  <c r="IL166" i="2" s="1"/>
  <c r="II166" i="2"/>
  <c r="IM166" i="2" s="1"/>
  <c r="IB166" i="2"/>
  <c r="ID166" i="2" s="1"/>
  <c r="IA166" i="2"/>
  <c r="IE166" i="2" s="1"/>
  <c r="HT166" i="2"/>
  <c r="HV166" i="2" s="1"/>
  <c r="HS166" i="2"/>
  <c r="HW166" i="2" s="1"/>
  <c r="HL166" i="2"/>
  <c r="HN166" i="2" s="1"/>
  <c r="HK166" i="2"/>
  <c r="HO166" i="2" s="1"/>
  <c r="HD166" i="2"/>
  <c r="HF166" i="2" s="1"/>
  <c r="HC166" i="2"/>
  <c r="HG166" i="2" s="1"/>
  <c r="GV166" i="2"/>
  <c r="GX166" i="2" s="1"/>
  <c r="GU166" i="2"/>
  <c r="GY166" i="2" s="1"/>
  <c r="GN166" i="2"/>
  <c r="GP166" i="2" s="1"/>
  <c r="GM166" i="2"/>
  <c r="GQ166" i="2" s="1"/>
  <c r="GF166" i="2"/>
  <c r="GH166" i="2" s="1"/>
  <c r="GE166" i="2"/>
  <c r="GI166" i="2" s="1"/>
  <c r="FX166" i="2"/>
  <c r="FZ166" i="2" s="1"/>
  <c r="FW166" i="2"/>
  <c r="GA166" i="2" s="1"/>
  <c r="FP166" i="2"/>
  <c r="FR166" i="2" s="1"/>
  <c r="FO166" i="2"/>
  <c r="FS166" i="2" s="1"/>
  <c r="FH166" i="2"/>
  <c r="FJ166" i="2" s="1"/>
  <c r="FG166" i="2"/>
  <c r="FK166" i="2" s="1"/>
  <c r="EZ166" i="2"/>
  <c r="FB166" i="2" s="1"/>
  <c r="EY166" i="2"/>
  <c r="FC166" i="2" s="1"/>
  <c r="ER166" i="2"/>
  <c r="ET166" i="2" s="1"/>
  <c r="EQ166" i="2"/>
  <c r="EU166" i="2" s="1"/>
  <c r="EJ166" i="2"/>
  <c r="EL166" i="2" s="1"/>
  <c r="EI166" i="2"/>
  <c r="EM166" i="2" s="1"/>
  <c r="EB166" i="2"/>
  <c r="ED166" i="2" s="1"/>
  <c r="EA166" i="2"/>
  <c r="EE166" i="2" s="1"/>
  <c r="DT166" i="2"/>
  <c r="DV166" i="2" s="1"/>
  <c r="DS166" i="2"/>
  <c r="DW166" i="2" s="1"/>
  <c r="DL166" i="2"/>
  <c r="DN166" i="2" s="1"/>
  <c r="DK166" i="2"/>
  <c r="DO166" i="2" s="1"/>
  <c r="DD166" i="2"/>
  <c r="DF166" i="2" s="1"/>
  <c r="DC166" i="2"/>
  <c r="DG166" i="2" s="1"/>
  <c r="CV166" i="2"/>
  <c r="CX166" i="2" s="1"/>
  <c r="CU166" i="2"/>
  <c r="CY166" i="2" s="1"/>
  <c r="CN166" i="2"/>
  <c r="CP166" i="2" s="1"/>
  <c r="CM166" i="2"/>
  <c r="CQ166" i="2" s="1"/>
  <c r="CF166" i="2"/>
  <c r="CH166" i="2" s="1"/>
  <c r="CE166" i="2"/>
  <c r="CI166" i="2" s="1"/>
  <c r="BX166" i="2"/>
  <c r="BZ166" i="2" s="1"/>
  <c r="BW166" i="2"/>
  <c r="CA166" i="2" s="1"/>
  <c r="BP166" i="2"/>
  <c r="BR166" i="2" s="1"/>
  <c r="BO166" i="2"/>
  <c r="BS166" i="2" s="1"/>
  <c r="BH166" i="2"/>
  <c r="BJ166" i="2" s="1"/>
  <c r="BG166" i="2"/>
  <c r="BK166" i="2" s="1"/>
  <c r="AZ166" i="2"/>
  <c r="BB166" i="2" s="1"/>
  <c r="AY166" i="2"/>
  <c r="BC166" i="2" s="1"/>
  <c r="AR166" i="2"/>
  <c r="AT166" i="2" s="1"/>
  <c r="AQ166" i="2"/>
  <c r="AU166" i="2" s="1"/>
  <c r="AJ166" i="2"/>
  <c r="AL166" i="2" s="1"/>
  <c r="AI166" i="2"/>
  <c r="AM166" i="2" s="1"/>
  <c r="AB166" i="2"/>
  <c r="AD166" i="2" s="1"/>
  <c r="AA166" i="2"/>
  <c r="AE166" i="2" s="1"/>
  <c r="T166" i="2"/>
  <c r="V166" i="2" s="1"/>
  <c r="S166" i="2"/>
  <c r="W166" i="2" s="1"/>
  <c r="L166" i="2"/>
  <c r="N166" i="2" s="1"/>
  <c r="K166" i="2"/>
  <c r="O166" i="2" s="1"/>
  <c r="F166" i="2"/>
  <c r="C166" i="2"/>
  <c r="G166" i="2" s="1"/>
  <c r="OY165" i="2"/>
  <c r="OV165" i="2"/>
  <c r="OX165" i="2" s="1"/>
  <c r="OQ165" i="2"/>
  <c r="ON165" i="2"/>
  <c r="OP165" i="2" s="1"/>
  <c r="OI165" i="2"/>
  <c r="OF165" i="2"/>
  <c r="OH165" i="2" s="1"/>
  <c r="OA165" i="2"/>
  <c r="NX165" i="2"/>
  <c r="NZ165" i="2" s="1"/>
  <c r="NS165" i="2"/>
  <c r="NP165" i="2"/>
  <c r="NR165" i="2" s="1"/>
  <c r="NK165" i="2"/>
  <c r="NH165" i="2"/>
  <c r="NJ165" i="2" s="1"/>
  <c r="NC165" i="2"/>
  <c r="MZ165" i="2"/>
  <c r="NB165" i="2" s="1"/>
  <c r="MU165" i="2"/>
  <c r="MR165" i="2"/>
  <c r="MT165" i="2" s="1"/>
  <c r="MM165" i="2"/>
  <c r="MJ165" i="2"/>
  <c r="ML165" i="2" s="1"/>
  <c r="ME165" i="2"/>
  <c r="MB165" i="2"/>
  <c r="MD165" i="2" s="1"/>
  <c r="LW165" i="2"/>
  <c r="LT165" i="2"/>
  <c r="LV165" i="2" s="1"/>
  <c r="LO165" i="2"/>
  <c r="LL165" i="2"/>
  <c r="LN165" i="2" s="1"/>
  <c r="LG165" i="2"/>
  <c r="LD165" i="2"/>
  <c r="LF165" i="2" s="1"/>
  <c r="KY165" i="2"/>
  <c r="KV165" i="2"/>
  <c r="KX165" i="2" s="1"/>
  <c r="KQ165" i="2"/>
  <c r="KN165" i="2"/>
  <c r="KP165" i="2" s="1"/>
  <c r="KI165" i="2"/>
  <c r="KF165" i="2"/>
  <c r="KH165" i="2" s="1"/>
  <c r="KA165" i="2"/>
  <c r="JX165" i="2"/>
  <c r="JZ165" i="2" s="1"/>
  <c r="JS165" i="2"/>
  <c r="JP165" i="2"/>
  <c r="JR165" i="2" s="1"/>
  <c r="JK165" i="2"/>
  <c r="JH165" i="2"/>
  <c r="JJ165" i="2" s="1"/>
  <c r="JC165" i="2"/>
  <c r="IZ165" i="2"/>
  <c r="JB165" i="2" s="1"/>
  <c r="IU165" i="2"/>
  <c r="IR165" i="2"/>
  <c r="IT165" i="2" s="1"/>
  <c r="IM165" i="2"/>
  <c r="IJ165" i="2"/>
  <c r="IL165" i="2" s="1"/>
  <c r="IE165" i="2"/>
  <c r="IB165" i="2"/>
  <c r="ID165" i="2" s="1"/>
  <c r="HW165" i="2"/>
  <c r="HT165" i="2"/>
  <c r="HV165" i="2" s="1"/>
  <c r="HO165" i="2"/>
  <c r="HL165" i="2"/>
  <c r="HN165" i="2" s="1"/>
  <c r="HG165" i="2"/>
  <c r="HD165" i="2"/>
  <c r="HF165" i="2" s="1"/>
  <c r="GY165" i="2"/>
  <c r="GV165" i="2"/>
  <c r="GX165" i="2" s="1"/>
  <c r="GQ165" i="2"/>
  <c r="GN165" i="2"/>
  <c r="GP165" i="2" s="1"/>
  <c r="GI165" i="2"/>
  <c r="GF165" i="2"/>
  <c r="GH165" i="2" s="1"/>
  <c r="GA165" i="2"/>
  <c r="FX165" i="2"/>
  <c r="FZ165" i="2" s="1"/>
  <c r="FS165" i="2"/>
  <c r="FP165" i="2"/>
  <c r="FR165" i="2" s="1"/>
  <c r="FK165" i="2"/>
  <c r="FH165" i="2"/>
  <c r="FJ165" i="2" s="1"/>
  <c r="FC165" i="2"/>
  <c r="EZ165" i="2"/>
  <c r="FB165" i="2" s="1"/>
  <c r="EU165" i="2"/>
  <c r="ER165" i="2"/>
  <c r="ET165" i="2" s="1"/>
  <c r="EM165" i="2"/>
  <c r="EJ165" i="2"/>
  <c r="EL165" i="2" s="1"/>
  <c r="EE165" i="2"/>
  <c r="EB165" i="2"/>
  <c r="ED165" i="2" s="1"/>
  <c r="DW165" i="2"/>
  <c r="DT165" i="2"/>
  <c r="DV165" i="2" s="1"/>
  <c r="DO165" i="2"/>
  <c r="DL165" i="2"/>
  <c r="DN165" i="2" s="1"/>
  <c r="DG165" i="2"/>
  <c r="DD165" i="2"/>
  <c r="DF165" i="2" s="1"/>
  <c r="CY165" i="2"/>
  <c r="CV165" i="2"/>
  <c r="CX165" i="2" s="1"/>
  <c r="CQ165" i="2"/>
  <c r="CN165" i="2"/>
  <c r="CP165" i="2" s="1"/>
  <c r="CI165" i="2"/>
  <c r="CF165" i="2"/>
  <c r="CH165" i="2" s="1"/>
  <c r="CA165" i="2"/>
  <c r="BX165" i="2"/>
  <c r="BZ165" i="2" s="1"/>
  <c r="BS165" i="2"/>
  <c r="BP165" i="2"/>
  <c r="BR165" i="2" s="1"/>
  <c r="BK165" i="2"/>
  <c r="BH165" i="2"/>
  <c r="BJ165" i="2" s="1"/>
  <c r="BC165" i="2"/>
  <c r="AZ165" i="2"/>
  <c r="BB165" i="2" s="1"/>
  <c r="AU165" i="2"/>
  <c r="AR165" i="2"/>
  <c r="AT165" i="2" s="1"/>
  <c r="AM165" i="2"/>
  <c r="AJ165" i="2"/>
  <c r="AL165" i="2" s="1"/>
  <c r="AE165" i="2"/>
  <c r="AB165" i="2"/>
  <c r="AD165" i="2" s="1"/>
  <c r="W165" i="2"/>
  <c r="T165" i="2"/>
  <c r="V165" i="2" s="1"/>
  <c r="O165" i="2"/>
  <c r="L165" i="2"/>
  <c r="N165" i="2" s="1"/>
  <c r="G165" i="2"/>
  <c r="F165" i="2"/>
  <c r="OV164" i="2"/>
  <c r="OX164" i="2" s="1"/>
  <c r="OU164" i="2"/>
  <c r="OY164" i="2" s="1"/>
  <c r="ON164" i="2"/>
  <c r="OP164" i="2" s="1"/>
  <c r="OM164" i="2"/>
  <c r="OQ164" i="2" s="1"/>
  <c r="OF164" i="2"/>
  <c r="OH164" i="2" s="1"/>
  <c r="OE164" i="2"/>
  <c r="OI164" i="2" s="1"/>
  <c r="NX164" i="2"/>
  <c r="NZ164" i="2" s="1"/>
  <c r="NW164" i="2"/>
  <c r="OA164" i="2" s="1"/>
  <c r="NP164" i="2"/>
  <c r="NR164" i="2" s="1"/>
  <c r="NO164" i="2"/>
  <c r="NS164" i="2" s="1"/>
  <c r="NH164" i="2"/>
  <c r="NJ164" i="2" s="1"/>
  <c r="NG164" i="2"/>
  <c r="NK164" i="2" s="1"/>
  <c r="MZ164" i="2"/>
  <c r="NB164" i="2" s="1"/>
  <c r="MY164" i="2"/>
  <c r="NC164" i="2" s="1"/>
  <c r="MR164" i="2"/>
  <c r="MT164" i="2" s="1"/>
  <c r="MQ164" i="2"/>
  <c r="MU164" i="2" s="1"/>
  <c r="MJ164" i="2"/>
  <c r="ML164" i="2" s="1"/>
  <c r="MI164" i="2"/>
  <c r="MM164" i="2" s="1"/>
  <c r="MB164" i="2"/>
  <c r="MD164" i="2" s="1"/>
  <c r="MA164" i="2"/>
  <c r="ME164" i="2" s="1"/>
  <c r="LT164" i="2"/>
  <c r="LV164" i="2" s="1"/>
  <c r="LS164" i="2"/>
  <c r="LW164" i="2" s="1"/>
  <c r="LL164" i="2"/>
  <c r="LN164" i="2" s="1"/>
  <c r="LK164" i="2"/>
  <c r="LO164" i="2" s="1"/>
  <c r="LD164" i="2"/>
  <c r="LF164" i="2" s="1"/>
  <c r="LC164" i="2"/>
  <c r="LG164" i="2" s="1"/>
  <c r="KV164" i="2"/>
  <c r="KX164" i="2" s="1"/>
  <c r="KU164" i="2"/>
  <c r="KY164" i="2" s="1"/>
  <c r="KN164" i="2"/>
  <c r="KP164" i="2" s="1"/>
  <c r="KM164" i="2"/>
  <c r="KQ164" i="2" s="1"/>
  <c r="KF164" i="2"/>
  <c r="KH164" i="2" s="1"/>
  <c r="KE164" i="2"/>
  <c r="KI164" i="2" s="1"/>
  <c r="JX164" i="2"/>
  <c r="JZ164" i="2" s="1"/>
  <c r="JW164" i="2"/>
  <c r="KA164" i="2" s="1"/>
  <c r="JP164" i="2"/>
  <c r="JR164" i="2" s="1"/>
  <c r="JO164" i="2"/>
  <c r="JS164" i="2" s="1"/>
  <c r="JH164" i="2"/>
  <c r="JJ164" i="2" s="1"/>
  <c r="JG164" i="2"/>
  <c r="JK164" i="2" s="1"/>
  <c r="IZ164" i="2"/>
  <c r="JB164" i="2" s="1"/>
  <c r="IY164" i="2"/>
  <c r="JC164" i="2" s="1"/>
  <c r="IR164" i="2"/>
  <c r="IT164" i="2" s="1"/>
  <c r="IQ164" i="2"/>
  <c r="IU164" i="2" s="1"/>
  <c r="IJ164" i="2"/>
  <c r="IL164" i="2" s="1"/>
  <c r="II164" i="2"/>
  <c r="IM164" i="2" s="1"/>
  <c r="IB164" i="2"/>
  <c r="ID164" i="2" s="1"/>
  <c r="IA164" i="2"/>
  <c r="IE164" i="2" s="1"/>
  <c r="HT164" i="2"/>
  <c r="HV164" i="2" s="1"/>
  <c r="HS164" i="2"/>
  <c r="HW164" i="2" s="1"/>
  <c r="HL164" i="2"/>
  <c r="HN164" i="2" s="1"/>
  <c r="HK164" i="2"/>
  <c r="HO164" i="2" s="1"/>
  <c r="HD164" i="2"/>
  <c r="HF164" i="2" s="1"/>
  <c r="HC164" i="2"/>
  <c r="HG164" i="2" s="1"/>
  <c r="GV164" i="2"/>
  <c r="GX164" i="2" s="1"/>
  <c r="GU164" i="2"/>
  <c r="GY164" i="2" s="1"/>
  <c r="GN164" i="2"/>
  <c r="GP164" i="2" s="1"/>
  <c r="GM164" i="2"/>
  <c r="GQ164" i="2" s="1"/>
  <c r="GF164" i="2"/>
  <c r="GH164" i="2" s="1"/>
  <c r="GE164" i="2"/>
  <c r="GI164" i="2" s="1"/>
  <c r="FX164" i="2"/>
  <c r="FZ164" i="2" s="1"/>
  <c r="FW164" i="2"/>
  <c r="GA164" i="2" s="1"/>
  <c r="FP164" i="2"/>
  <c r="FR164" i="2" s="1"/>
  <c r="FO164" i="2"/>
  <c r="FS164" i="2" s="1"/>
  <c r="FH164" i="2"/>
  <c r="FJ164" i="2" s="1"/>
  <c r="FG164" i="2"/>
  <c r="FK164" i="2" s="1"/>
  <c r="EZ164" i="2"/>
  <c r="FB164" i="2" s="1"/>
  <c r="EY164" i="2"/>
  <c r="FC164" i="2" s="1"/>
  <c r="ER164" i="2"/>
  <c r="ET164" i="2" s="1"/>
  <c r="EQ164" i="2"/>
  <c r="EU164" i="2" s="1"/>
  <c r="EJ164" i="2"/>
  <c r="EL164" i="2" s="1"/>
  <c r="EI164" i="2"/>
  <c r="EM164" i="2" s="1"/>
  <c r="EB164" i="2"/>
  <c r="ED164" i="2" s="1"/>
  <c r="EA164" i="2"/>
  <c r="EE164" i="2" s="1"/>
  <c r="DT164" i="2"/>
  <c r="DV164" i="2" s="1"/>
  <c r="DS164" i="2"/>
  <c r="DW164" i="2" s="1"/>
  <c r="DL164" i="2"/>
  <c r="DN164" i="2" s="1"/>
  <c r="DK164" i="2"/>
  <c r="DO164" i="2" s="1"/>
  <c r="DD164" i="2"/>
  <c r="DF164" i="2" s="1"/>
  <c r="DC164" i="2"/>
  <c r="DG164" i="2" s="1"/>
  <c r="CV164" i="2"/>
  <c r="CX164" i="2" s="1"/>
  <c r="CU164" i="2"/>
  <c r="CY164" i="2" s="1"/>
  <c r="CN164" i="2"/>
  <c r="CP164" i="2" s="1"/>
  <c r="CM164" i="2"/>
  <c r="CQ164" i="2" s="1"/>
  <c r="CF164" i="2"/>
  <c r="CH164" i="2" s="1"/>
  <c r="CE164" i="2"/>
  <c r="CI164" i="2" s="1"/>
  <c r="BX164" i="2"/>
  <c r="BZ164" i="2" s="1"/>
  <c r="BW164" i="2"/>
  <c r="CA164" i="2" s="1"/>
  <c r="BP164" i="2"/>
  <c r="BR164" i="2" s="1"/>
  <c r="BO164" i="2"/>
  <c r="BS164" i="2" s="1"/>
  <c r="BH164" i="2"/>
  <c r="BJ164" i="2" s="1"/>
  <c r="BG164" i="2"/>
  <c r="BK164" i="2" s="1"/>
  <c r="AZ164" i="2"/>
  <c r="BB164" i="2" s="1"/>
  <c r="AY164" i="2"/>
  <c r="BC164" i="2" s="1"/>
  <c r="AR164" i="2"/>
  <c r="AT164" i="2" s="1"/>
  <c r="AQ164" i="2"/>
  <c r="AU164" i="2" s="1"/>
  <c r="AJ164" i="2"/>
  <c r="AL164" i="2" s="1"/>
  <c r="AI164" i="2"/>
  <c r="AM164" i="2" s="1"/>
  <c r="AD164" i="2"/>
  <c r="AA164" i="2"/>
  <c r="AE164" i="2" s="1"/>
  <c r="V164" i="2"/>
  <c r="S164" i="2"/>
  <c r="W164" i="2" s="1"/>
  <c r="N164" i="2"/>
  <c r="K164" i="2"/>
  <c r="O164" i="2" s="1"/>
  <c r="F164" i="2"/>
  <c r="C164" i="2"/>
  <c r="G164" i="2" s="1"/>
  <c r="OG163" i="2"/>
  <c r="ON163" i="2" s="1"/>
  <c r="OF163" i="2"/>
  <c r="HS163" i="2"/>
  <c r="HU163" i="2" s="1"/>
  <c r="IB163" i="2" s="1"/>
  <c r="HK163" i="2"/>
  <c r="HM163" i="2" s="1"/>
  <c r="HT163" i="2" s="1"/>
  <c r="HC163" i="2"/>
  <c r="HE163" i="2" s="1"/>
  <c r="HL163" i="2" s="1"/>
  <c r="GU163" i="2"/>
  <c r="GW163" i="2" s="1"/>
  <c r="HD163" i="2" s="1"/>
  <c r="GM163" i="2"/>
  <c r="GO163" i="2" s="1"/>
  <c r="GV163" i="2" s="1"/>
  <c r="GE163" i="2"/>
  <c r="GG163" i="2" s="1"/>
  <c r="GN163" i="2" s="1"/>
  <c r="FW163" i="2"/>
  <c r="FY163" i="2" s="1"/>
  <c r="GF163" i="2" s="1"/>
  <c r="FO163" i="2"/>
  <c r="FQ163" i="2" s="1"/>
  <c r="FX163" i="2" s="1"/>
  <c r="FG163" i="2"/>
  <c r="FI163" i="2" s="1"/>
  <c r="FP163" i="2" s="1"/>
  <c r="EY163" i="2"/>
  <c r="FA163" i="2" s="1"/>
  <c r="FH163" i="2" s="1"/>
  <c r="EQ163" i="2"/>
  <c r="ES163" i="2" s="1"/>
  <c r="EZ163" i="2" s="1"/>
  <c r="EI163" i="2"/>
  <c r="EK163" i="2" s="1"/>
  <c r="ER163" i="2" s="1"/>
  <c r="EA163" i="2"/>
  <c r="EC163" i="2" s="1"/>
  <c r="EJ163" i="2" s="1"/>
  <c r="DS163" i="2"/>
  <c r="DU163" i="2" s="1"/>
  <c r="EB163" i="2" s="1"/>
  <c r="DK163" i="2"/>
  <c r="DM163" i="2" s="1"/>
  <c r="DT163" i="2" s="1"/>
  <c r="DC163" i="2"/>
  <c r="DE163" i="2" s="1"/>
  <c r="DL163" i="2" s="1"/>
  <c r="CU163" i="2"/>
  <c r="CW163" i="2" s="1"/>
  <c r="DD163" i="2" s="1"/>
  <c r="CM163" i="2"/>
  <c r="CO163" i="2" s="1"/>
  <c r="CV163" i="2" s="1"/>
  <c r="CE163" i="2"/>
  <c r="CG163" i="2" s="1"/>
  <c r="CN163" i="2" s="1"/>
  <c r="BW163" i="2"/>
  <c r="BY163" i="2" s="1"/>
  <c r="CF163" i="2" s="1"/>
  <c r="BO163" i="2"/>
  <c r="BQ163" i="2" s="1"/>
  <c r="BX163" i="2" s="1"/>
  <c r="BG163" i="2"/>
  <c r="BI163" i="2" s="1"/>
  <c r="BP163" i="2" s="1"/>
  <c r="AY163" i="2"/>
  <c r="BA163" i="2" s="1"/>
  <c r="BH163" i="2" s="1"/>
  <c r="AQ163" i="2"/>
  <c r="AS163" i="2" s="1"/>
  <c r="AZ163" i="2" s="1"/>
  <c r="AI163" i="2"/>
  <c r="AK163" i="2" s="1"/>
  <c r="AA163" i="2"/>
  <c r="AC163" i="2" s="1"/>
  <c r="S163" i="2"/>
  <c r="U163" i="2" s="1"/>
  <c r="K163" i="2"/>
  <c r="M163" i="2" s="1"/>
  <c r="C163" i="2"/>
  <c r="E163" i="2" s="1"/>
  <c r="L163" i="2" s="1"/>
  <c r="OV159" i="2"/>
  <c r="OU159" i="2"/>
  <c r="ON159" i="2"/>
  <c r="OM159" i="2"/>
  <c r="OF159" i="2"/>
  <c r="OE159" i="2"/>
  <c r="NX159" i="2"/>
  <c r="NW159" i="2"/>
  <c r="NP159" i="2"/>
  <c r="NO159" i="2"/>
  <c r="NH159" i="2"/>
  <c r="NG159" i="2"/>
  <c r="MZ159" i="2"/>
  <c r="MY159" i="2"/>
  <c r="MR159" i="2"/>
  <c r="MQ159" i="2"/>
  <c r="MJ159" i="2"/>
  <c r="MI159" i="2"/>
  <c r="MB159" i="2"/>
  <c r="MA159" i="2"/>
  <c r="LT159" i="2"/>
  <c r="LS159" i="2"/>
  <c r="LL159" i="2"/>
  <c r="LK159" i="2"/>
  <c r="LD159" i="2"/>
  <c r="LC159" i="2"/>
  <c r="KV159" i="2"/>
  <c r="KU159" i="2"/>
  <c r="KN159" i="2"/>
  <c r="KM159" i="2"/>
  <c r="KF159" i="2"/>
  <c r="KE159" i="2"/>
  <c r="JX159" i="2"/>
  <c r="JW159" i="2"/>
  <c r="JP159" i="2"/>
  <c r="JO159" i="2"/>
  <c r="JH159" i="2"/>
  <c r="JG159" i="2"/>
  <c r="IZ159" i="2"/>
  <c r="IY159" i="2"/>
  <c r="IR159" i="2"/>
  <c r="IQ159" i="2"/>
  <c r="IJ159" i="2"/>
  <c r="II159" i="2"/>
  <c r="IB159" i="2"/>
  <c r="IA159" i="2"/>
  <c r="HT159" i="2"/>
  <c r="HS159" i="2"/>
  <c r="HL159" i="2"/>
  <c r="HK159" i="2"/>
  <c r="HD159" i="2"/>
  <c r="HC159" i="2"/>
  <c r="GV159" i="2"/>
  <c r="GU159" i="2"/>
  <c r="GN159" i="2"/>
  <c r="GM159" i="2"/>
  <c r="GF159" i="2"/>
  <c r="GE159" i="2"/>
  <c r="FX159" i="2"/>
  <c r="FW159" i="2"/>
  <c r="FP159" i="2"/>
  <c r="FO159" i="2"/>
  <c r="FH159" i="2"/>
  <c r="FG159" i="2"/>
  <c r="EZ159" i="2"/>
  <c r="EY159" i="2"/>
  <c r="ER159" i="2"/>
  <c r="EQ159" i="2"/>
  <c r="EJ159" i="2"/>
  <c r="EI159" i="2"/>
  <c r="EB159" i="2"/>
  <c r="EA159" i="2"/>
  <c r="DT159" i="2"/>
  <c r="DS159" i="2"/>
  <c r="DL159" i="2"/>
  <c r="DK159" i="2"/>
  <c r="DD159" i="2"/>
  <c r="DC159" i="2"/>
  <c r="CV159" i="2"/>
  <c r="CU159" i="2"/>
  <c r="CN159" i="2"/>
  <c r="CM159" i="2"/>
  <c r="CF159" i="2"/>
  <c r="CE159" i="2"/>
  <c r="BX159" i="2"/>
  <c r="BW159" i="2"/>
  <c r="BP159" i="2"/>
  <c r="BO159" i="2"/>
  <c r="BH159" i="2"/>
  <c r="BG159" i="2"/>
  <c r="AZ159" i="2"/>
  <c r="AY159" i="2"/>
  <c r="AR159" i="2"/>
  <c r="AQ159" i="2"/>
  <c r="AJ159" i="2"/>
  <c r="AI159" i="2"/>
  <c r="AB159" i="2"/>
  <c r="AA159" i="2"/>
  <c r="T159" i="2"/>
  <c r="S159" i="2"/>
  <c r="L159" i="2"/>
  <c r="OV158" i="2"/>
  <c r="OX158" i="2" s="1"/>
  <c r="OU158" i="2"/>
  <c r="OY158" i="2" s="1"/>
  <c r="ON158" i="2"/>
  <c r="OP158" i="2" s="1"/>
  <c r="OM158" i="2"/>
  <c r="OQ158" i="2" s="1"/>
  <c r="OF158" i="2"/>
  <c r="OH158" i="2" s="1"/>
  <c r="OE158" i="2"/>
  <c r="OI158" i="2" s="1"/>
  <c r="NX158" i="2"/>
  <c r="NZ158" i="2" s="1"/>
  <c r="NW158" i="2"/>
  <c r="OA158" i="2" s="1"/>
  <c r="NP158" i="2"/>
  <c r="NR158" i="2" s="1"/>
  <c r="NO158" i="2"/>
  <c r="NS158" i="2" s="1"/>
  <c r="NH158" i="2"/>
  <c r="NJ158" i="2" s="1"/>
  <c r="NG158" i="2"/>
  <c r="NK158" i="2" s="1"/>
  <c r="MZ158" i="2"/>
  <c r="NB158" i="2" s="1"/>
  <c r="MY158" i="2"/>
  <c r="NC158" i="2" s="1"/>
  <c r="MR158" i="2"/>
  <c r="MT158" i="2" s="1"/>
  <c r="MQ158" i="2"/>
  <c r="MU158" i="2" s="1"/>
  <c r="MJ158" i="2"/>
  <c r="ML158" i="2" s="1"/>
  <c r="MI158" i="2"/>
  <c r="MM158" i="2" s="1"/>
  <c r="MB158" i="2"/>
  <c r="MD158" i="2" s="1"/>
  <c r="MA158" i="2"/>
  <c r="ME158" i="2" s="1"/>
  <c r="LT158" i="2"/>
  <c r="LV158" i="2" s="1"/>
  <c r="LS158" i="2"/>
  <c r="LW158" i="2" s="1"/>
  <c r="LL158" i="2"/>
  <c r="LN158" i="2" s="1"/>
  <c r="LK158" i="2"/>
  <c r="LO158" i="2" s="1"/>
  <c r="LD158" i="2"/>
  <c r="LF158" i="2" s="1"/>
  <c r="LC158" i="2"/>
  <c r="LG158" i="2" s="1"/>
  <c r="KV158" i="2"/>
  <c r="KX158" i="2" s="1"/>
  <c r="KU158" i="2"/>
  <c r="KY158" i="2" s="1"/>
  <c r="KN158" i="2"/>
  <c r="KP158" i="2" s="1"/>
  <c r="KM158" i="2"/>
  <c r="KQ158" i="2" s="1"/>
  <c r="KF158" i="2"/>
  <c r="KH158" i="2" s="1"/>
  <c r="KE158" i="2"/>
  <c r="KI158" i="2" s="1"/>
  <c r="JX158" i="2"/>
  <c r="JZ158" i="2" s="1"/>
  <c r="JW158" i="2"/>
  <c r="KA158" i="2" s="1"/>
  <c r="JP158" i="2"/>
  <c r="JR158" i="2" s="1"/>
  <c r="JO158" i="2"/>
  <c r="JS158" i="2" s="1"/>
  <c r="JH158" i="2"/>
  <c r="JJ158" i="2" s="1"/>
  <c r="JG158" i="2"/>
  <c r="JK158" i="2" s="1"/>
  <c r="IZ158" i="2"/>
  <c r="JB158" i="2" s="1"/>
  <c r="IY158" i="2"/>
  <c r="JC158" i="2" s="1"/>
  <c r="IR158" i="2"/>
  <c r="IT158" i="2" s="1"/>
  <c r="IQ158" i="2"/>
  <c r="IU158" i="2" s="1"/>
  <c r="IJ158" i="2"/>
  <c r="IL158" i="2" s="1"/>
  <c r="II158" i="2"/>
  <c r="IM158" i="2" s="1"/>
  <c r="IB158" i="2"/>
  <c r="ID158" i="2" s="1"/>
  <c r="IA158" i="2"/>
  <c r="IE158" i="2" s="1"/>
  <c r="HT158" i="2"/>
  <c r="HV158" i="2" s="1"/>
  <c r="HS158" i="2"/>
  <c r="HW158" i="2" s="1"/>
  <c r="HL158" i="2"/>
  <c r="HN158" i="2" s="1"/>
  <c r="HK158" i="2"/>
  <c r="HO158" i="2" s="1"/>
  <c r="HD158" i="2"/>
  <c r="HF158" i="2" s="1"/>
  <c r="HC158" i="2"/>
  <c r="HG158" i="2" s="1"/>
  <c r="GV158" i="2"/>
  <c r="GX158" i="2" s="1"/>
  <c r="GU158" i="2"/>
  <c r="GY158" i="2" s="1"/>
  <c r="GN158" i="2"/>
  <c r="GP158" i="2" s="1"/>
  <c r="GM158" i="2"/>
  <c r="GQ158" i="2" s="1"/>
  <c r="GF158" i="2"/>
  <c r="GH158" i="2" s="1"/>
  <c r="GE158" i="2"/>
  <c r="GI158" i="2" s="1"/>
  <c r="FX158" i="2"/>
  <c r="FZ158" i="2" s="1"/>
  <c r="FW158" i="2"/>
  <c r="GA158" i="2" s="1"/>
  <c r="FP158" i="2"/>
  <c r="FR158" i="2" s="1"/>
  <c r="FO158" i="2"/>
  <c r="FS158" i="2" s="1"/>
  <c r="FH158" i="2"/>
  <c r="FJ158" i="2" s="1"/>
  <c r="FG158" i="2"/>
  <c r="FK158" i="2" s="1"/>
  <c r="EZ158" i="2"/>
  <c r="FB158" i="2" s="1"/>
  <c r="EY158" i="2"/>
  <c r="FC158" i="2" s="1"/>
  <c r="ER158" i="2"/>
  <c r="ET158" i="2" s="1"/>
  <c r="EQ158" i="2"/>
  <c r="EU158" i="2" s="1"/>
  <c r="EJ158" i="2"/>
  <c r="EL158" i="2" s="1"/>
  <c r="EI158" i="2"/>
  <c r="EM158" i="2" s="1"/>
  <c r="EB158" i="2"/>
  <c r="ED158" i="2" s="1"/>
  <c r="EA158" i="2"/>
  <c r="EE158" i="2" s="1"/>
  <c r="DT158" i="2"/>
  <c r="DV158" i="2" s="1"/>
  <c r="DS158" i="2"/>
  <c r="DW158" i="2" s="1"/>
  <c r="DL158" i="2"/>
  <c r="DN158" i="2" s="1"/>
  <c r="DK158" i="2"/>
  <c r="DO158" i="2" s="1"/>
  <c r="DD158" i="2"/>
  <c r="DF158" i="2" s="1"/>
  <c r="DC158" i="2"/>
  <c r="DG158" i="2" s="1"/>
  <c r="CV158" i="2"/>
  <c r="CX158" i="2" s="1"/>
  <c r="CU158" i="2"/>
  <c r="CY158" i="2" s="1"/>
  <c r="CN158" i="2"/>
  <c r="CP158" i="2" s="1"/>
  <c r="CM158" i="2"/>
  <c r="CQ158" i="2" s="1"/>
  <c r="CF158" i="2"/>
  <c r="CH158" i="2" s="1"/>
  <c r="CE158" i="2"/>
  <c r="CI158" i="2" s="1"/>
  <c r="BX158" i="2"/>
  <c r="BZ158" i="2" s="1"/>
  <c r="BW158" i="2"/>
  <c r="CA158" i="2" s="1"/>
  <c r="BP158" i="2"/>
  <c r="BR158" i="2" s="1"/>
  <c r="BO158" i="2"/>
  <c r="BS158" i="2" s="1"/>
  <c r="BH158" i="2"/>
  <c r="BJ158" i="2" s="1"/>
  <c r="BG158" i="2"/>
  <c r="BK158" i="2" s="1"/>
  <c r="AZ158" i="2"/>
  <c r="BB158" i="2" s="1"/>
  <c r="AY158" i="2"/>
  <c r="BC158" i="2" s="1"/>
  <c r="AR158" i="2"/>
  <c r="AT158" i="2" s="1"/>
  <c r="AQ158" i="2"/>
  <c r="AU158" i="2" s="1"/>
  <c r="AJ158" i="2"/>
  <c r="AL158" i="2" s="1"/>
  <c r="AI158" i="2"/>
  <c r="AM158" i="2" s="1"/>
  <c r="AB158" i="2"/>
  <c r="AD158" i="2" s="1"/>
  <c r="AA158" i="2"/>
  <c r="AE158" i="2" s="1"/>
  <c r="T158" i="2"/>
  <c r="V158" i="2" s="1"/>
  <c r="S158" i="2"/>
  <c r="W158" i="2" s="1"/>
  <c r="O158" i="2"/>
  <c r="L158" i="2"/>
  <c r="N158" i="2" s="1"/>
  <c r="G158" i="2"/>
  <c r="F158" i="2"/>
  <c r="OY157" i="2"/>
  <c r="OV157" i="2"/>
  <c r="OX157" i="2" s="1"/>
  <c r="OQ157" i="2"/>
  <c r="ON157" i="2"/>
  <c r="OP157" i="2" s="1"/>
  <c r="OI157" i="2"/>
  <c r="OF157" i="2"/>
  <c r="OH157" i="2" s="1"/>
  <c r="OA157" i="2"/>
  <c r="NX157" i="2"/>
  <c r="NZ157" i="2" s="1"/>
  <c r="NS157" i="2"/>
  <c r="NP157" i="2"/>
  <c r="NR157" i="2" s="1"/>
  <c r="NK157" i="2"/>
  <c r="NH157" i="2"/>
  <c r="NJ157" i="2" s="1"/>
  <c r="NC157" i="2"/>
  <c r="MZ157" i="2"/>
  <c r="NB157" i="2" s="1"/>
  <c r="MU157" i="2"/>
  <c r="MR157" i="2"/>
  <c r="MT157" i="2" s="1"/>
  <c r="MM157" i="2"/>
  <c r="MJ157" i="2"/>
  <c r="ML157" i="2" s="1"/>
  <c r="ME157" i="2"/>
  <c r="MB157" i="2"/>
  <c r="MD157" i="2" s="1"/>
  <c r="LW157" i="2"/>
  <c r="LV157" i="2"/>
  <c r="LT157" i="2"/>
  <c r="LO157" i="2"/>
  <c r="LL157" i="2"/>
  <c r="LN157" i="2" s="1"/>
  <c r="LG157" i="2"/>
  <c r="LD157" i="2"/>
  <c r="LF157" i="2" s="1"/>
  <c r="KY157" i="2"/>
  <c r="KV157" i="2"/>
  <c r="KX157" i="2" s="1"/>
  <c r="KQ157" i="2"/>
  <c r="KN157" i="2"/>
  <c r="KP157" i="2" s="1"/>
  <c r="KI157" i="2"/>
  <c r="KF157" i="2"/>
  <c r="KH157" i="2" s="1"/>
  <c r="KA157" i="2"/>
  <c r="JX157" i="2"/>
  <c r="JZ157" i="2" s="1"/>
  <c r="JS157" i="2"/>
  <c r="JP157" i="2"/>
  <c r="JR157" i="2" s="1"/>
  <c r="JK157" i="2"/>
  <c r="JH157" i="2"/>
  <c r="JJ157" i="2" s="1"/>
  <c r="JC157" i="2"/>
  <c r="IZ157" i="2"/>
  <c r="JB157" i="2" s="1"/>
  <c r="IU157" i="2"/>
  <c r="IR157" i="2"/>
  <c r="IT157" i="2" s="1"/>
  <c r="IM157" i="2"/>
  <c r="IJ157" i="2"/>
  <c r="IL157" i="2" s="1"/>
  <c r="IE157" i="2"/>
  <c r="IB157" i="2"/>
  <c r="ID157" i="2" s="1"/>
  <c r="HW157" i="2"/>
  <c r="HT157" i="2"/>
  <c r="HV157" i="2" s="1"/>
  <c r="HO157" i="2"/>
  <c r="HL157" i="2"/>
  <c r="HN157" i="2" s="1"/>
  <c r="HG157" i="2"/>
  <c r="HD157" i="2"/>
  <c r="HF157" i="2" s="1"/>
  <c r="GY157" i="2"/>
  <c r="GV157" i="2"/>
  <c r="GX157" i="2" s="1"/>
  <c r="GQ157" i="2"/>
  <c r="GN157" i="2"/>
  <c r="GP157" i="2" s="1"/>
  <c r="GI157" i="2"/>
  <c r="GF157" i="2"/>
  <c r="GH157" i="2" s="1"/>
  <c r="GA157" i="2"/>
  <c r="FX157" i="2"/>
  <c r="FZ157" i="2" s="1"/>
  <c r="FS157" i="2"/>
  <c r="FP157" i="2"/>
  <c r="FR157" i="2" s="1"/>
  <c r="FK157" i="2"/>
  <c r="FH157" i="2"/>
  <c r="FJ157" i="2" s="1"/>
  <c r="FC157" i="2"/>
  <c r="EZ157" i="2"/>
  <c r="FB157" i="2" s="1"/>
  <c r="EU157" i="2"/>
  <c r="ER157" i="2"/>
  <c r="ET157" i="2" s="1"/>
  <c r="EM157" i="2"/>
  <c r="EJ157" i="2"/>
  <c r="EL157" i="2" s="1"/>
  <c r="EE157" i="2"/>
  <c r="EB157" i="2"/>
  <c r="ED157" i="2" s="1"/>
  <c r="DW157" i="2"/>
  <c r="DT157" i="2"/>
  <c r="DV157" i="2" s="1"/>
  <c r="DO157" i="2"/>
  <c r="DL157" i="2"/>
  <c r="DN157" i="2" s="1"/>
  <c r="DG157" i="2"/>
  <c r="DD157" i="2"/>
  <c r="DF157" i="2" s="1"/>
  <c r="CY157" i="2"/>
  <c r="CV157" i="2"/>
  <c r="CX157" i="2" s="1"/>
  <c r="CQ157" i="2"/>
  <c r="CN157" i="2"/>
  <c r="CP157" i="2" s="1"/>
  <c r="CI157" i="2"/>
  <c r="CF157" i="2"/>
  <c r="CH157" i="2" s="1"/>
  <c r="CA157" i="2"/>
  <c r="BX157" i="2"/>
  <c r="BZ157" i="2" s="1"/>
  <c r="BS157" i="2"/>
  <c r="BP157" i="2"/>
  <c r="BR157" i="2" s="1"/>
  <c r="BK157" i="2"/>
  <c r="BH157" i="2"/>
  <c r="BJ157" i="2" s="1"/>
  <c r="BC157" i="2"/>
  <c r="AZ157" i="2"/>
  <c r="BB157" i="2" s="1"/>
  <c r="AU157" i="2"/>
  <c r="AR157" i="2"/>
  <c r="AT157" i="2" s="1"/>
  <c r="AM157" i="2"/>
  <c r="AJ157" i="2"/>
  <c r="AL157" i="2" s="1"/>
  <c r="AE157" i="2"/>
  <c r="AB157" i="2"/>
  <c r="AD157" i="2" s="1"/>
  <c r="W157" i="2"/>
  <c r="T157" i="2"/>
  <c r="V157" i="2" s="1"/>
  <c r="O157" i="2"/>
  <c r="L157" i="2"/>
  <c r="N157" i="2" s="1"/>
  <c r="G157" i="2"/>
  <c r="F157" i="2"/>
  <c r="OV156" i="2"/>
  <c r="OX156" i="2" s="1"/>
  <c r="OU156" i="2"/>
  <c r="OY156" i="2" s="1"/>
  <c r="ON156" i="2"/>
  <c r="OP156" i="2" s="1"/>
  <c r="OM156" i="2"/>
  <c r="OQ156" i="2" s="1"/>
  <c r="OF156" i="2"/>
  <c r="OH156" i="2" s="1"/>
  <c r="OE156" i="2"/>
  <c r="OI156" i="2" s="1"/>
  <c r="NX156" i="2"/>
  <c r="NZ156" i="2" s="1"/>
  <c r="NW156" i="2"/>
  <c r="OA156" i="2" s="1"/>
  <c r="NP156" i="2"/>
  <c r="NR156" i="2" s="1"/>
  <c r="NO156" i="2"/>
  <c r="NS156" i="2" s="1"/>
  <c r="NH156" i="2"/>
  <c r="NJ156" i="2" s="1"/>
  <c r="NG156" i="2"/>
  <c r="NK156" i="2" s="1"/>
  <c r="MZ156" i="2"/>
  <c r="NB156" i="2" s="1"/>
  <c r="MY156" i="2"/>
  <c r="NC156" i="2" s="1"/>
  <c r="MR156" i="2"/>
  <c r="MT156" i="2" s="1"/>
  <c r="MQ156" i="2"/>
  <c r="MU156" i="2" s="1"/>
  <c r="MJ156" i="2"/>
  <c r="ML156" i="2" s="1"/>
  <c r="MI156" i="2"/>
  <c r="MM156" i="2" s="1"/>
  <c r="MB156" i="2"/>
  <c r="MD156" i="2" s="1"/>
  <c r="MA156" i="2"/>
  <c r="ME156" i="2" s="1"/>
  <c r="LT156" i="2"/>
  <c r="LV156" i="2" s="1"/>
  <c r="LS156" i="2"/>
  <c r="LW156" i="2" s="1"/>
  <c r="LL156" i="2"/>
  <c r="LN156" i="2" s="1"/>
  <c r="LK156" i="2"/>
  <c r="LO156" i="2" s="1"/>
  <c r="LD156" i="2"/>
  <c r="LF156" i="2" s="1"/>
  <c r="LC156" i="2"/>
  <c r="LG156" i="2" s="1"/>
  <c r="KV156" i="2"/>
  <c r="KX156" i="2" s="1"/>
  <c r="KU156" i="2"/>
  <c r="KY156" i="2" s="1"/>
  <c r="KN156" i="2"/>
  <c r="KP156" i="2" s="1"/>
  <c r="KM156" i="2"/>
  <c r="KQ156" i="2" s="1"/>
  <c r="KF156" i="2"/>
  <c r="KH156" i="2" s="1"/>
  <c r="KE156" i="2"/>
  <c r="KI156" i="2" s="1"/>
  <c r="JX156" i="2"/>
  <c r="JZ156" i="2" s="1"/>
  <c r="JW156" i="2"/>
  <c r="KA156" i="2" s="1"/>
  <c r="JP156" i="2"/>
  <c r="JR156" i="2" s="1"/>
  <c r="JO156" i="2"/>
  <c r="JS156" i="2" s="1"/>
  <c r="JH156" i="2"/>
  <c r="JJ156" i="2" s="1"/>
  <c r="JG156" i="2"/>
  <c r="JK156" i="2" s="1"/>
  <c r="IZ156" i="2"/>
  <c r="JB156" i="2" s="1"/>
  <c r="IY156" i="2"/>
  <c r="JC156" i="2" s="1"/>
  <c r="IR156" i="2"/>
  <c r="IT156" i="2" s="1"/>
  <c r="IQ156" i="2"/>
  <c r="IU156" i="2" s="1"/>
  <c r="IJ156" i="2"/>
  <c r="IL156" i="2" s="1"/>
  <c r="II156" i="2"/>
  <c r="IM156" i="2" s="1"/>
  <c r="IB156" i="2"/>
  <c r="ID156" i="2" s="1"/>
  <c r="IA156" i="2"/>
  <c r="IE156" i="2" s="1"/>
  <c r="HT156" i="2"/>
  <c r="HV156" i="2" s="1"/>
  <c r="HS156" i="2"/>
  <c r="HW156" i="2" s="1"/>
  <c r="HL156" i="2"/>
  <c r="HN156" i="2" s="1"/>
  <c r="HK156" i="2"/>
  <c r="HO156" i="2" s="1"/>
  <c r="HD156" i="2"/>
  <c r="HF156" i="2" s="1"/>
  <c r="HC156" i="2"/>
  <c r="HG156" i="2" s="1"/>
  <c r="GV156" i="2"/>
  <c r="GX156" i="2" s="1"/>
  <c r="GU156" i="2"/>
  <c r="GY156" i="2" s="1"/>
  <c r="GN156" i="2"/>
  <c r="GP156" i="2" s="1"/>
  <c r="GM156" i="2"/>
  <c r="GQ156" i="2" s="1"/>
  <c r="GF156" i="2"/>
  <c r="GH156" i="2" s="1"/>
  <c r="GE156" i="2"/>
  <c r="GI156" i="2" s="1"/>
  <c r="FX156" i="2"/>
  <c r="FZ156" i="2" s="1"/>
  <c r="FW156" i="2"/>
  <c r="GA156" i="2" s="1"/>
  <c r="FP156" i="2"/>
  <c r="FR156" i="2" s="1"/>
  <c r="FO156" i="2"/>
  <c r="FS156" i="2" s="1"/>
  <c r="FH156" i="2"/>
  <c r="FJ156" i="2" s="1"/>
  <c r="FG156" i="2"/>
  <c r="FK156" i="2" s="1"/>
  <c r="EZ156" i="2"/>
  <c r="FB156" i="2" s="1"/>
  <c r="EY156" i="2"/>
  <c r="FC156" i="2" s="1"/>
  <c r="ER156" i="2"/>
  <c r="ET156" i="2" s="1"/>
  <c r="EQ156" i="2"/>
  <c r="EU156" i="2" s="1"/>
  <c r="EJ156" i="2"/>
  <c r="EL156" i="2" s="1"/>
  <c r="EI156" i="2"/>
  <c r="EM156" i="2" s="1"/>
  <c r="EB156" i="2"/>
  <c r="ED156" i="2" s="1"/>
  <c r="EA156" i="2"/>
  <c r="EE156" i="2" s="1"/>
  <c r="DT156" i="2"/>
  <c r="DV156" i="2" s="1"/>
  <c r="DS156" i="2"/>
  <c r="DW156" i="2" s="1"/>
  <c r="DL156" i="2"/>
  <c r="DN156" i="2" s="1"/>
  <c r="DK156" i="2"/>
  <c r="DO156" i="2" s="1"/>
  <c r="DD156" i="2"/>
  <c r="DF156" i="2" s="1"/>
  <c r="DC156" i="2"/>
  <c r="DG156" i="2" s="1"/>
  <c r="CV156" i="2"/>
  <c r="CX156" i="2" s="1"/>
  <c r="CU156" i="2"/>
  <c r="CY156" i="2" s="1"/>
  <c r="CN156" i="2"/>
  <c r="CP156" i="2" s="1"/>
  <c r="CM156" i="2"/>
  <c r="CQ156" i="2" s="1"/>
  <c r="CF156" i="2"/>
  <c r="CH156" i="2" s="1"/>
  <c r="CE156" i="2"/>
  <c r="CI156" i="2" s="1"/>
  <c r="BX156" i="2"/>
  <c r="BZ156" i="2" s="1"/>
  <c r="BW156" i="2"/>
  <c r="CA156" i="2" s="1"/>
  <c r="BP156" i="2"/>
  <c r="BR156" i="2" s="1"/>
  <c r="BO156" i="2"/>
  <c r="BS156" i="2" s="1"/>
  <c r="BH156" i="2"/>
  <c r="BJ156" i="2" s="1"/>
  <c r="BG156" i="2"/>
  <c r="BK156" i="2" s="1"/>
  <c r="AZ156" i="2"/>
  <c r="BB156" i="2" s="1"/>
  <c r="AY156" i="2"/>
  <c r="BC156" i="2" s="1"/>
  <c r="AR156" i="2"/>
  <c r="AT156" i="2" s="1"/>
  <c r="AQ156" i="2"/>
  <c r="AU156" i="2" s="1"/>
  <c r="AJ156" i="2"/>
  <c r="AL156" i="2" s="1"/>
  <c r="AI156" i="2"/>
  <c r="AM156" i="2" s="1"/>
  <c r="AB156" i="2"/>
  <c r="AD156" i="2" s="1"/>
  <c r="AA156" i="2"/>
  <c r="AE156" i="2" s="1"/>
  <c r="T156" i="2"/>
  <c r="V156" i="2" s="1"/>
  <c r="S156" i="2"/>
  <c r="W156" i="2" s="1"/>
  <c r="O156" i="2"/>
  <c r="L156" i="2"/>
  <c r="N156" i="2" s="1"/>
  <c r="G156" i="2"/>
  <c r="F156" i="2"/>
  <c r="OU155" i="2"/>
  <c r="OU163" i="2" s="1"/>
  <c r="OU171" i="2" s="1"/>
  <c r="OM155" i="2"/>
  <c r="OM163" i="2" s="1"/>
  <c r="OM171" i="2" s="1"/>
  <c r="OG155" i="2"/>
  <c r="ON155" i="2" s="1"/>
  <c r="OF155" i="2"/>
  <c r="HS155" i="2"/>
  <c r="HU155" i="2" s="1"/>
  <c r="IB155" i="2" s="1"/>
  <c r="HK155" i="2"/>
  <c r="HM155" i="2" s="1"/>
  <c r="HT155" i="2" s="1"/>
  <c r="HC155" i="2"/>
  <c r="HE155" i="2" s="1"/>
  <c r="HL155" i="2" s="1"/>
  <c r="GU155" i="2"/>
  <c r="GW155" i="2" s="1"/>
  <c r="HD155" i="2" s="1"/>
  <c r="GM155" i="2"/>
  <c r="GO155" i="2" s="1"/>
  <c r="GV155" i="2" s="1"/>
  <c r="GE155" i="2"/>
  <c r="GG155" i="2" s="1"/>
  <c r="GN155" i="2" s="1"/>
  <c r="FW155" i="2"/>
  <c r="FY155" i="2" s="1"/>
  <c r="GF155" i="2" s="1"/>
  <c r="FO155" i="2"/>
  <c r="FQ155" i="2" s="1"/>
  <c r="FX155" i="2" s="1"/>
  <c r="FG155" i="2"/>
  <c r="FI155" i="2" s="1"/>
  <c r="FP155" i="2" s="1"/>
  <c r="EY155" i="2"/>
  <c r="FA155" i="2" s="1"/>
  <c r="FH155" i="2" s="1"/>
  <c r="EQ155" i="2"/>
  <c r="ES155" i="2" s="1"/>
  <c r="EZ155" i="2" s="1"/>
  <c r="EI155" i="2"/>
  <c r="EK155" i="2" s="1"/>
  <c r="ER155" i="2" s="1"/>
  <c r="EA155" i="2"/>
  <c r="EC155" i="2" s="1"/>
  <c r="EJ155" i="2" s="1"/>
  <c r="DS155" i="2"/>
  <c r="DU155" i="2" s="1"/>
  <c r="EB155" i="2" s="1"/>
  <c r="DK155" i="2"/>
  <c r="DM155" i="2" s="1"/>
  <c r="DT155" i="2" s="1"/>
  <c r="DC155" i="2"/>
  <c r="DE155" i="2" s="1"/>
  <c r="DL155" i="2" s="1"/>
  <c r="CU155" i="2"/>
  <c r="CW155" i="2" s="1"/>
  <c r="DD155" i="2" s="1"/>
  <c r="CM155" i="2"/>
  <c r="CO155" i="2" s="1"/>
  <c r="CV155" i="2" s="1"/>
  <c r="CE155" i="2"/>
  <c r="CG155" i="2" s="1"/>
  <c r="CN155" i="2" s="1"/>
  <c r="BW155" i="2"/>
  <c r="BY155" i="2" s="1"/>
  <c r="CF155" i="2" s="1"/>
  <c r="BO155" i="2"/>
  <c r="BQ155" i="2" s="1"/>
  <c r="BX155" i="2" s="1"/>
  <c r="BG155" i="2"/>
  <c r="BI155" i="2" s="1"/>
  <c r="BP155" i="2" s="1"/>
  <c r="AY155" i="2"/>
  <c r="BA155" i="2" s="1"/>
  <c r="BH155" i="2" s="1"/>
  <c r="AQ155" i="2"/>
  <c r="AS155" i="2" s="1"/>
  <c r="AZ155" i="2" s="1"/>
  <c r="AI155" i="2"/>
  <c r="AK155" i="2" s="1"/>
  <c r="AA155" i="2"/>
  <c r="AC155" i="2" s="1"/>
  <c r="S155" i="2"/>
  <c r="U155" i="2" s="1"/>
  <c r="K155" i="2"/>
  <c r="M155" i="2" s="1"/>
  <c r="C155" i="2"/>
  <c r="E155" i="2" s="1"/>
  <c r="L155" i="2" s="1"/>
  <c r="OV151" i="2"/>
  <c r="OU151" i="2"/>
  <c r="ON151" i="2"/>
  <c r="OM151" i="2"/>
  <c r="OF151" i="2"/>
  <c r="OE151" i="2"/>
  <c r="NX151" i="2"/>
  <c r="NW151" i="2"/>
  <c r="NP151" i="2"/>
  <c r="NO151" i="2"/>
  <c r="NH151" i="2"/>
  <c r="NG151" i="2"/>
  <c r="MZ151" i="2"/>
  <c r="MY151" i="2"/>
  <c r="MR151" i="2"/>
  <c r="MQ151" i="2"/>
  <c r="MJ151" i="2"/>
  <c r="MI151" i="2"/>
  <c r="MB151" i="2"/>
  <c r="MA151" i="2"/>
  <c r="LT151" i="2"/>
  <c r="LS151" i="2"/>
  <c r="LL151" i="2"/>
  <c r="LK151" i="2"/>
  <c r="LD151" i="2"/>
  <c r="LC151" i="2"/>
  <c r="KV151" i="2"/>
  <c r="KU151" i="2"/>
  <c r="KN151" i="2"/>
  <c r="KM151" i="2"/>
  <c r="KF151" i="2"/>
  <c r="KE151" i="2"/>
  <c r="JX151" i="2"/>
  <c r="JW151" i="2"/>
  <c r="JP151" i="2"/>
  <c r="JO151" i="2"/>
  <c r="JH151" i="2"/>
  <c r="JG151" i="2"/>
  <c r="IZ151" i="2"/>
  <c r="IY151" i="2"/>
  <c r="IR151" i="2"/>
  <c r="IQ151" i="2"/>
  <c r="IJ151" i="2"/>
  <c r="II151" i="2"/>
  <c r="IB151" i="2"/>
  <c r="IA151" i="2"/>
  <c r="HT151" i="2"/>
  <c r="HS151" i="2"/>
  <c r="HL151" i="2"/>
  <c r="HK151" i="2"/>
  <c r="HD151" i="2"/>
  <c r="HC151" i="2"/>
  <c r="GV151" i="2"/>
  <c r="GU151" i="2"/>
  <c r="GN151" i="2"/>
  <c r="GM151" i="2"/>
  <c r="GF151" i="2"/>
  <c r="GE151" i="2"/>
  <c r="FX151" i="2"/>
  <c r="FW151" i="2"/>
  <c r="FP151" i="2"/>
  <c r="FO151" i="2"/>
  <c r="FH151" i="2"/>
  <c r="FG151" i="2"/>
  <c r="EZ151" i="2"/>
  <c r="EY151" i="2"/>
  <c r="ER151" i="2"/>
  <c r="EQ151" i="2"/>
  <c r="EJ151" i="2"/>
  <c r="EI151" i="2"/>
  <c r="EB151" i="2"/>
  <c r="EA151" i="2"/>
  <c r="DT151" i="2"/>
  <c r="DS151" i="2"/>
  <c r="DL151" i="2"/>
  <c r="DK151" i="2"/>
  <c r="DD151" i="2"/>
  <c r="DC151" i="2"/>
  <c r="CV151" i="2"/>
  <c r="CU151" i="2"/>
  <c r="CN151" i="2"/>
  <c r="CM151" i="2"/>
  <c r="CF151" i="2"/>
  <c r="CE151" i="2"/>
  <c r="BX151" i="2"/>
  <c r="BW151" i="2"/>
  <c r="BP151" i="2"/>
  <c r="BO151" i="2"/>
  <c r="BH151" i="2"/>
  <c r="BG151" i="2"/>
  <c r="AZ151" i="2"/>
  <c r="AY151" i="2"/>
  <c r="AR151" i="2"/>
  <c r="AQ151" i="2"/>
  <c r="AJ151" i="2"/>
  <c r="AI151" i="2"/>
  <c r="AB151" i="2"/>
  <c r="AA151" i="2"/>
  <c r="T151" i="2"/>
  <c r="S151" i="2"/>
  <c r="L151" i="2"/>
  <c r="K151" i="2"/>
  <c r="C151" i="2"/>
  <c r="OV150" i="2"/>
  <c r="OX150" i="2" s="1"/>
  <c r="OU150" i="2"/>
  <c r="OY150" i="2" s="1"/>
  <c r="ON150" i="2"/>
  <c r="OP150" i="2" s="1"/>
  <c r="OM150" i="2"/>
  <c r="OQ150" i="2" s="1"/>
  <c r="OF150" i="2"/>
  <c r="OH150" i="2" s="1"/>
  <c r="OE150" i="2"/>
  <c r="OI150" i="2" s="1"/>
  <c r="NX150" i="2"/>
  <c r="NZ150" i="2" s="1"/>
  <c r="NW150" i="2"/>
  <c r="OA150" i="2" s="1"/>
  <c r="NP150" i="2"/>
  <c r="NR150" i="2" s="1"/>
  <c r="NO150" i="2"/>
  <c r="NS150" i="2" s="1"/>
  <c r="NH150" i="2"/>
  <c r="NJ150" i="2" s="1"/>
  <c r="NG150" i="2"/>
  <c r="NK150" i="2" s="1"/>
  <c r="MZ150" i="2"/>
  <c r="NB150" i="2" s="1"/>
  <c r="MY150" i="2"/>
  <c r="NC150" i="2" s="1"/>
  <c r="MR150" i="2"/>
  <c r="MT150" i="2" s="1"/>
  <c r="MQ150" i="2"/>
  <c r="MU150" i="2" s="1"/>
  <c r="MJ150" i="2"/>
  <c r="ML150" i="2" s="1"/>
  <c r="MI150" i="2"/>
  <c r="MM150" i="2" s="1"/>
  <c r="MB150" i="2"/>
  <c r="MD150" i="2" s="1"/>
  <c r="MA150" i="2"/>
  <c r="ME150" i="2" s="1"/>
  <c r="LT150" i="2"/>
  <c r="LV150" i="2" s="1"/>
  <c r="LS150" i="2"/>
  <c r="LW150" i="2" s="1"/>
  <c r="LL150" i="2"/>
  <c r="LN150" i="2" s="1"/>
  <c r="LK150" i="2"/>
  <c r="LO150" i="2" s="1"/>
  <c r="LD150" i="2"/>
  <c r="LF150" i="2" s="1"/>
  <c r="LC150" i="2"/>
  <c r="LG150" i="2" s="1"/>
  <c r="KV150" i="2"/>
  <c r="KX150" i="2" s="1"/>
  <c r="KU150" i="2"/>
  <c r="KY150" i="2" s="1"/>
  <c r="KN150" i="2"/>
  <c r="KP150" i="2" s="1"/>
  <c r="KM150" i="2"/>
  <c r="KQ150" i="2" s="1"/>
  <c r="KF150" i="2"/>
  <c r="KH150" i="2" s="1"/>
  <c r="KE150" i="2"/>
  <c r="KI150" i="2" s="1"/>
  <c r="JX150" i="2"/>
  <c r="JZ150" i="2" s="1"/>
  <c r="JW150" i="2"/>
  <c r="KA150" i="2" s="1"/>
  <c r="JP150" i="2"/>
  <c r="JR150" i="2" s="1"/>
  <c r="JO150" i="2"/>
  <c r="JS150" i="2" s="1"/>
  <c r="JH150" i="2"/>
  <c r="JJ150" i="2" s="1"/>
  <c r="JG150" i="2"/>
  <c r="JK150" i="2" s="1"/>
  <c r="IZ150" i="2"/>
  <c r="JB150" i="2" s="1"/>
  <c r="IY150" i="2"/>
  <c r="JC150" i="2" s="1"/>
  <c r="IR150" i="2"/>
  <c r="IT150" i="2" s="1"/>
  <c r="IQ150" i="2"/>
  <c r="IU150" i="2" s="1"/>
  <c r="IJ150" i="2"/>
  <c r="IL150" i="2" s="1"/>
  <c r="II150" i="2"/>
  <c r="IM150" i="2" s="1"/>
  <c r="IB150" i="2"/>
  <c r="ID150" i="2" s="1"/>
  <c r="IA150" i="2"/>
  <c r="IE150" i="2" s="1"/>
  <c r="HT150" i="2"/>
  <c r="HV150" i="2" s="1"/>
  <c r="HS150" i="2"/>
  <c r="HW150" i="2" s="1"/>
  <c r="HL150" i="2"/>
  <c r="HN150" i="2" s="1"/>
  <c r="HK150" i="2"/>
  <c r="HO150" i="2" s="1"/>
  <c r="HD150" i="2"/>
  <c r="HF150" i="2" s="1"/>
  <c r="HC150" i="2"/>
  <c r="HG150" i="2" s="1"/>
  <c r="GV150" i="2"/>
  <c r="GX150" i="2" s="1"/>
  <c r="GU150" i="2"/>
  <c r="GY150" i="2" s="1"/>
  <c r="GN150" i="2"/>
  <c r="GP150" i="2" s="1"/>
  <c r="GM150" i="2"/>
  <c r="GQ150" i="2" s="1"/>
  <c r="GF150" i="2"/>
  <c r="GH150" i="2" s="1"/>
  <c r="GE150" i="2"/>
  <c r="GI150" i="2" s="1"/>
  <c r="FX150" i="2"/>
  <c r="FZ150" i="2" s="1"/>
  <c r="FW150" i="2"/>
  <c r="GA150" i="2" s="1"/>
  <c r="FP150" i="2"/>
  <c r="FR150" i="2" s="1"/>
  <c r="FO150" i="2"/>
  <c r="FS150" i="2" s="1"/>
  <c r="FH150" i="2"/>
  <c r="FJ150" i="2" s="1"/>
  <c r="FG150" i="2"/>
  <c r="FK150" i="2" s="1"/>
  <c r="EZ150" i="2"/>
  <c r="FB150" i="2" s="1"/>
  <c r="EY150" i="2"/>
  <c r="FC150" i="2" s="1"/>
  <c r="ER150" i="2"/>
  <c r="ET150" i="2" s="1"/>
  <c r="EQ150" i="2"/>
  <c r="EU150" i="2" s="1"/>
  <c r="EJ150" i="2"/>
  <c r="EL150" i="2" s="1"/>
  <c r="EI150" i="2"/>
  <c r="EM150" i="2" s="1"/>
  <c r="EB150" i="2"/>
  <c r="ED150" i="2" s="1"/>
  <c r="EA150" i="2"/>
  <c r="EE150" i="2" s="1"/>
  <c r="DT150" i="2"/>
  <c r="DV150" i="2" s="1"/>
  <c r="DS150" i="2"/>
  <c r="DW150" i="2" s="1"/>
  <c r="DL150" i="2"/>
  <c r="DN150" i="2" s="1"/>
  <c r="DK150" i="2"/>
  <c r="DO150" i="2" s="1"/>
  <c r="DD150" i="2"/>
  <c r="DF150" i="2" s="1"/>
  <c r="DC150" i="2"/>
  <c r="DG150" i="2" s="1"/>
  <c r="CV150" i="2"/>
  <c r="CX150" i="2" s="1"/>
  <c r="CU150" i="2"/>
  <c r="CY150" i="2" s="1"/>
  <c r="CN150" i="2"/>
  <c r="CP150" i="2" s="1"/>
  <c r="CM150" i="2"/>
  <c r="CQ150" i="2" s="1"/>
  <c r="CF150" i="2"/>
  <c r="CH150" i="2" s="1"/>
  <c r="CE150" i="2"/>
  <c r="CI150" i="2" s="1"/>
  <c r="BX150" i="2"/>
  <c r="BZ150" i="2" s="1"/>
  <c r="BW150" i="2"/>
  <c r="CA150" i="2" s="1"/>
  <c r="BP150" i="2"/>
  <c r="BR150" i="2" s="1"/>
  <c r="BO150" i="2"/>
  <c r="BS150" i="2" s="1"/>
  <c r="BH150" i="2"/>
  <c r="BJ150" i="2" s="1"/>
  <c r="BG150" i="2"/>
  <c r="BK150" i="2" s="1"/>
  <c r="AZ150" i="2"/>
  <c r="BB150" i="2" s="1"/>
  <c r="AY150" i="2"/>
  <c r="BC150" i="2" s="1"/>
  <c r="AR150" i="2"/>
  <c r="AT150" i="2" s="1"/>
  <c r="AQ150" i="2"/>
  <c r="AU150" i="2" s="1"/>
  <c r="AJ150" i="2"/>
  <c r="AL150" i="2" s="1"/>
  <c r="AI150" i="2"/>
  <c r="AM150" i="2" s="1"/>
  <c r="AB150" i="2"/>
  <c r="AD150" i="2" s="1"/>
  <c r="AA150" i="2"/>
  <c r="AE150" i="2" s="1"/>
  <c r="T150" i="2"/>
  <c r="V150" i="2" s="1"/>
  <c r="S150" i="2"/>
  <c r="W150" i="2" s="1"/>
  <c r="L150" i="2"/>
  <c r="N150" i="2" s="1"/>
  <c r="K150" i="2"/>
  <c r="O150" i="2" s="1"/>
  <c r="F150" i="2"/>
  <c r="C150" i="2"/>
  <c r="G150" i="2" s="1"/>
  <c r="OY149" i="2"/>
  <c r="OV149" i="2"/>
  <c r="OX149" i="2" s="1"/>
  <c r="OQ149" i="2"/>
  <c r="ON149" i="2"/>
  <c r="OP149" i="2" s="1"/>
  <c r="OI149" i="2"/>
  <c r="OF149" i="2"/>
  <c r="OH149" i="2" s="1"/>
  <c r="OA149" i="2"/>
  <c r="NX149" i="2"/>
  <c r="NZ149" i="2" s="1"/>
  <c r="NS149" i="2"/>
  <c r="NP149" i="2"/>
  <c r="NR149" i="2" s="1"/>
  <c r="NK149" i="2"/>
  <c r="NH149" i="2"/>
  <c r="NJ149" i="2" s="1"/>
  <c r="NC149" i="2"/>
  <c r="MZ149" i="2"/>
  <c r="NB149" i="2" s="1"/>
  <c r="MU149" i="2"/>
  <c r="MR149" i="2"/>
  <c r="MT149" i="2" s="1"/>
  <c r="MM149" i="2"/>
  <c r="MJ149" i="2"/>
  <c r="ML149" i="2" s="1"/>
  <c r="ME149" i="2"/>
  <c r="MB149" i="2"/>
  <c r="MD149" i="2" s="1"/>
  <c r="LW149" i="2"/>
  <c r="LT149" i="2"/>
  <c r="LV149" i="2" s="1"/>
  <c r="LO149" i="2"/>
  <c r="LL149" i="2"/>
  <c r="LN149" i="2" s="1"/>
  <c r="LG149" i="2"/>
  <c r="LD149" i="2"/>
  <c r="LF149" i="2" s="1"/>
  <c r="KY149" i="2"/>
  <c r="KV149" i="2"/>
  <c r="KX149" i="2" s="1"/>
  <c r="KQ149" i="2"/>
  <c r="KN149" i="2"/>
  <c r="KP149" i="2" s="1"/>
  <c r="KI149" i="2"/>
  <c r="KF149" i="2"/>
  <c r="KH149" i="2" s="1"/>
  <c r="KA149" i="2"/>
  <c r="JX149" i="2"/>
  <c r="JZ149" i="2" s="1"/>
  <c r="JS149" i="2"/>
  <c r="JP149" i="2"/>
  <c r="JR149" i="2" s="1"/>
  <c r="JK149" i="2"/>
  <c r="JH149" i="2"/>
  <c r="JJ149" i="2" s="1"/>
  <c r="JC149" i="2"/>
  <c r="IZ149" i="2"/>
  <c r="JB149" i="2" s="1"/>
  <c r="IU149" i="2"/>
  <c r="IR149" i="2"/>
  <c r="IT149" i="2" s="1"/>
  <c r="IM149" i="2"/>
  <c r="IJ149" i="2"/>
  <c r="IL149" i="2" s="1"/>
  <c r="IE149" i="2"/>
  <c r="IB149" i="2"/>
  <c r="ID149" i="2" s="1"/>
  <c r="HW149" i="2"/>
  <c r="HT149" i="2"/>
  <c r="HV149" i="2" s="1"/>
  <c r="HO149" i="2"/>
  <c r="HL149" i="2"/>
  <c r="HN149" i="2" s="1"/>
  <c r="HG149" i="2"/>
  <c r="HD149" i="2"/>
  <c r="HF149" i="2" s="1"/>
  <c r="GY149" i="2"/>
  <c r="GV149" i="2"/>
  <c r="GX149" i="2" s="1"/>
  <c r="GQ149" i="2"/>
  <c r="GN149" i="2"/>
  <c r="GP149" i="2" s="1"/>
  <c r="GI149" i="2"/>
  <c r="GF149" i="2"/>
  <c r="GH149" i="2" s="1"/>
  <c r="GA149" i="2"/>
  <c r="FX149" i="2"/>
  <c r="FZ149" i="2" s="1"/>
  <c r="FS149" i="2"/>
  <c r="FP149" i="2"/>
  <c r="FR149" i="2" s="1"/>
  <c r="FK149" i="2"/>
  <c r="FH149" i="2"/>
  <c r="FJ149" i="2" s="1"/>
  <c r="FC149" i="2"/>
  <c r="EZ149" i="2"/>
  <c r="FB149" i="2" s="1"/>
  <c r="EU149" i="2"/>
  <c r="ER149" i="2"/>
  <c r="ET149" i="2" s="1"/>
  <c r="EM149" i="2"/>
  <c r="EJ149" i="2"/>
  <c r="EL149" i="2" s="1"/>
  <c r="EE149" i="2"/>
  <c r="EB149" i="2"/>
  <c r="ED149" i="2" s="1"/>
  <c r="DW149" i="2"/>
  <c r="DT149" i="2"/>
  <c r="DV149" i="2" s="1"/>
  <c r="DO149" i="2"/>
  <c r="DL149" i="2"/>
  <c r="DN149" i="2" s="1"/>
  <c r="DG149" i="2"/>
  <c r="DD149" i="2"/>
  <c r="DF149" i="2" s="1"/>
  <c r="CY149" i="2"/>
  <c r="CV149" i="2"/>
  <c r="CX149" i="2" s="1"/>
  <c r="CQ149" i="2"/>
  <c r="CN149" i="2"/>
  <c r="CP149" i="2" s="1"/>
  <c r="CI149" i="2"/>
  <c r="CF149" i="2"/>
  <c r="CH149" i="2" s="1"/>
  <c r="CA149" i="2"/>
  <c r="BX149" i="2"/>
  <c r="BZ149" i="2" s="1"/>
  <c r="BS149" i="2"/>
  <c r="BP149" i="2"/>
  <c r="BR149" i="2" s="1"/>
  <c r="BK149" i="2"/>
  <c r="BH149" i="2"/>
  <c r="BJ149" i="2" s="1"/>
  <c r="BC149" i="2"/>
  <c r="AZ149" i="2"/>
  <c r="BB149" i="2" s="1"/>
  <c r="AU149" i="2"/>
  <c r="AR149" i="2"/>
  <c r="AT149" i="2" s="1"/>
  <c r="AM149" i="2"/>
  <c r="AJ149" i="2"/>
  <c r="AL149" i="2" s="1"/>
  <c r="AE149" i="2"/>
  <c r="AB149" i="2"/>
  <c r="AD149" i="2" s="1"/>
  <c r="W149" i="2"/>
  <c r="T149" i="2"/>
  <c r="V149" i="2" s="1"/>
  <c r="O149" i="2"/>
  <c r="L149" i="2"/>
  <c r="N149" i="2" s="1"/>
  <c r="G149" i="2"/>
  <c r="D149" i="2"/>
  <c r="F149" i="2" s="1"/>
  <c r="OV148" i="2"/>
  <c r="OX148" i="2" s="1"/>
  <c r="OU148" i="2"/>
  <c r="OY148" i="2" s="1"/>
  <c r="ON148" i="2"/>
  <c r="OP148" i="2" s="1"/>
  <c r="OM148" i="2"/>
  <c r="OQ148" i="2" s="1"/>
  <c r="OF148" i="2"/>
  <c r="OH148" i="2" s="1"/>
  <c r="OE148" i="2"/>
  <c r="OI148" i="2" s="1"/>
  <c r="NX148" i="2"/>
  <c r="NZ148" i="2" s="1"/>
  <c r="NW148" i="2"/>
  <c r="OA148" i="2" s="1"/>
  <c r="NP148" i="2"/>
  <c r="NR148" i="2" s="1"/>
  <c r="NO148" i="2"/>
  <c r="NS148" i="2" s="1"/>
  <c r="NH148" i="2"/>
  <c r="NJ148" i="2" s="1"/>
  <c r="NG148" i="2"/>
  <c r="NK148" i="2" s="1"/>
  <c r="MZ148" i="2"/>
  <c r="NB148" i="2" s="1"/>
  <c r="MY148" i="2"/>
  <c r="NC148" i="2" s="1"/>
  <c r="MR148" i="2"/>
  <c r="MT148" i="2" s="1"/>
  <c r="MQ148" i="2"/>
  <c r="MU148" i="2" s="1"/>
  <c r="MJ148" i="2"/>
  <c r="ML148" i="2" s="1"/>
  <c r="MI148" i="2"/>
  <c r="MM148" i="2" s="1"/>
  <c r="MB148" i="2"/>
  <c r="MD148" i="2" s="1"/>
  <c r="MA148" i="2"/>
  <c r="ME148" i="2" s="1"/>
  <c r="LT148" i="2"/>
  <c r="LV148" i="2" s="1"/>
  <c r="LS148" i="2"/>
  <c r="LW148" i="2" s="1"/>
  <c r="LL148" i="2"/>
  <c r="LN148" i="2" s="1"/>
  <c r="LK148" i="2"/>
  <c r="LO148" i="2" s="1"/>
  <c r="LD148" i="2"/>
  <c r="LF148" i="2" s="1"/>
  <c r="LC148" i="2"/>
  <c r="LG148" i="2" s="1"/>
  <c r="KV148" i="2"/>
  <c r="KX148" i="2" s="1"/>
  <c r="KU148" i="2"/>
  <c r="KY148" i="2" s="1"/>
  <c r="KN148" i="2"/>
  <c r="KP148" i="2" s="1"/>
  <c r="KM148" i="2"/>
  <c r="KQ148" i="2" s="1"/>
  <c r="KF148" i="2"/>
  <c r="KH148" i="2" s="1"/>
  <c r="KE148" i="2"/>
  <c r="KI148" i="2" s="1"/>
  <c r="JX148" i="2"/>
  <c r="JZ148" i="2" s="1"/>
  <c r="JW148" i="2"/>
  <c r="KA148" i="2" s="1"/>
  <c r="JP148" i="2"/>
  <c r="JR148" i="2" s="1"/>
  <c r="JO148" i="2"/>
  <c r="JS148" i="2" s="1"/>
  <c r="JH148" i="2"/>
  <c r="JJ148" i="2" s="1"/>
  <c r="JG148" i="2"/>
  <c r="JK148" i="2" s="1"/>
  <c r="IZ148" i="2"/>
  <c r="JB148" i="2" s="1"/>
  <c r="IY148" i="2"/>
  <c r="JC148" i="2" s="1"/>
  <c r="IR148" i="2"/>
  <c r="IT148" i="2" s="1"/>
  <c r="IQ148" i="2"/>
  <c r="IU148" i="2" s="1"/>
  <c r="IJ148" i="2"/>
  <c r="IL148" i="2" s="1"/>
  <c r="II148" i="2"/>
  <c r="IM148" i="2" s="1"/>
  <c r="IB148" i="2"/>
  <c r="ID148" i="2" s="1"/>
  <c r="IA148" i="2"/>
  <c r="IE148" i="2" s="1"/>
  <c r="HT148" i="2"/>
  <c r="HV148" i="2" s="1"/>
  <c r="HS148" i="2"/>
  <c r="HW148" i="2" s="1"/>
  <c r="HL148" i="2"/>
  <c r="HN148" i="2" s="1"/>
  <c r="HK148" i="2"/>
  <c r="HO148" i="2" s="1"/>
  <c r="HD148" i="2"/>
  <c r="HF148" i="2" s="1"/>
  <c r="HC148" i="2"/>
  <c r="HG148" i="2" s="1"/>
  <c r="GV148" i="2"/>
  <c r="GX148" i="2" s="1"/>
  <c r="GU148" i="2"/>
  <c r="GY148" i="2" s="1"/>
  <c r="GN148" i="2"/>
  <c r="GP148" i="2" s="1"/>
  <c r="GM148" i="2"/>
  <c r="GQ148" i="2" s="1"/>
  <c r="GF148" i="2"/>
  <c r="GH148" i="2" s="1"/>
  <c r="GE148" i="2"/>
  <c r="GI148" i="2" s="1"/>
  <c r="FX148" i="2"/>
  <c r="FZ148" i="2" s="1"/>
  <c r="FW148" i="2"/>
  <c r="GA148" i="2" s="1"/>
  <c r="FP148" i="2"/>
  <c r="FR148" i="2" s="1"/>
  <c r="FO148" i="2"/>
  <c r="FS148" i="2" s="1"/>
  <c r="FH148" i="2"/>
  <c r="FJ148" i="2" s="1"/>
  <c r="FG148" i="2"/>
  <c r="FK148" i="2" s="1"/>
  <c r="EZ148" i="2"/>
  <c r="FB148" i="2" s="1"/>
  <c r="EY148" i="2"/>
  <c r="FC148" i="2" s="1"/>
  <c r="ER148" i="2"/>
  <c r="ET148" i="2" s="1"/>
  <c r="EQ148" i="2"/>
  <c r="EU148" i="2" s="1"/>
  <c r="EJ148" i="2"/>
  <c r="EL148" i="2" s="1"/>
  <c r="EI148" i="2"/>
  <c r="EM148" i="2" s="1"/>
  <c r="EB148" i="2"/>
  <c r="ED148" i="2" s="1"/>
  <c r="EA148" i="2"/>
  <c r="EE148" i="2" s="1"/>
  <c r="DT148" i="2"/>
  <c r="DV148" i="2" s="1"/>
  <c r="DS148" i="2"/>
  <c r="DW148" i="2" s="1"/>
  <c r="DL148" i="2"/>
  <c r="DN148" i="2" s="1"/>
  <c r="DK148" i="2"/>
  <c r="DO148" i="2" s="1"/>
  <c r="DD148" i="2"/>
  <c r="DF148" i="2" s="1"/>
  <c r="DC148" i="2"/>
  <c r="DG148" i="2" s="1"/>
  <c r="CV148" i="2"/>
  <c r="CX148" i="2" s="1"/>
  <c r="CU148" i="2"/>
  <c r="CY148" i="2" s="1"/>
  <c r="CN148" i="2"/>
  <c r="CP148" i="2" s="1"/>
  <c r="CM148" i="2"/>
  <c r="CQ148" i="2" s="1"/>
  <c r="CF148" i="2"/>
  <c r="CH148" i="2" s="1"/>
  <c r="CE148" i="2"/>
  <c r="CI148" i="2" s="1"/>
  <c r="BX148" i="2"/>
  <c r="BZ148" i="2" s="1"/>
  <c r="BW148" i="2"/>
  <c r="CA148" i="2" s="1"/>
  <c r="BP148" i="2"/>
  <c r="BR148" i="2" s="1"/>
  <c r="BO148" i="2"/>
  <c r="BS148" i="2" s="1"/>
  <c r="BH148" i="2"/>
  <c r="BJ148" i="2" s="1"/>
  <c r="BG148" i="2"/>
  <c r="BK148" i="2" s="1"/>
  <c r="AZ148" i="2"/>
  <c r="BB148" i="2" s="1"/>
  <c r="AY148" i="2"/>
  <c r="BC148" i="2" s="1"/>
  <c r="AR148" i="2"/>
  <c r="AT148" i="2" s="1"/>
  <c r="AQ148" i="2"/>
  <c r="AU148" i="2" s="1"/>
  <c r="AJ148" i="2"/>
  <c r="AL148" i="2" s="1"/>
  <c r="AI148" i="2"/>
  <c r="AM148" i="2" s="1"/>
  <c r="AD148" i="2"/>
  <c r="AA148" i="2"/>
  <c r="AE148" i="2" s="1"/>
  <c r="V148" i="2"/>
  <c r="S148" i="2"/>
  <c r="W148" i="2" s="1"/>
  <c r="L148" i="2"/>
  <c r="N148" i="2" s="1"/>
  <c r="K148" i="2"/>
  <c r="O148" i="2" s="1"/>
  <c r="F148" i="2"/>
  <c r="C148" i="2"/>
  <c r="G148" i="2" s="1"/>
  <c r="OW147" i="2"/>
  <c r="OW155" i="2" s="1"/>
  <c r="OW163" i="2" s="1"/>
  <c r="OW171" i="2" s="1"/>
  <c r="OO147" i="2"/>
  <c r="OO155" i="2" s="1"/>
  <c r="OG147" i="2"/>
  <c r="ON147" i="2" s="1"/>
  <c r="OF147" i="2"/>
  <c r="HS147" i="2"/>
  <c r="HU147" i="2" s="1"/>
  <c r="HK147" i="2"/>
  <c r="HM147" i="2" s="1"/>
  <c r="HC147" i="2"/>
  <c r="HE147" i="2" s="1"/>
  <c r="GU147" i="2"/>
  <c r="GW147" i="2" s="1"/>
  <c r="GM147" i="2"/>
  <c r="GO147" i="2" s="1"/>
  <c r="GE147" i="2"/>
  <c r="GG147" i="2" s="1"/>
  <c r="FW147" i="2"/>
  <c r="FY147" i="2" s="1"/>
  <c r="FO147" i="2"/>
  <c r="FQ147" i="2" s="1"/>
  <c r="FG147" i="2"/>
  <c r="FI147" i="2" s="1"/>
  <c r="EY147" i="2"/>
  <c r="FA147" i="2" s="1"/>
  <c r="EQ147" i="2"/>
  <c r="ES147" i="2" s="1"/>
  <c r="EI147" i="2"/>
  <c r="EK147" i="2" s="1"/>
  <c r="EA147" i="2"/>
  <c r="EC147" i="2" s="1"/>
  <c r="DS147" i="2"/>
  <c r="DU147" i="2" s="1"/>
  <c r="DK147" i="2"/>
  <c r="DM147" i="2" s="1"/>
  <c r="DC147" i="2"/>
  <c r="DE147" i="2" s="1"/>
  <c r="DL147" i="2" s="1"/>
  <c r="CU147" i="2"/>
  <c r="CW147" i="2" s="1"/>
  <c r="CM147" i="2"/>
  <c r="CO147" i="2" s="1"/>
  <c r="CE147" i="2"/>
  <c r="CG147" i="2" s="1"/>
  <c r="BW147" i="2"/>
  <c r="BY147" i="2" s="1"/>
  <c r="BO147" i="2"/>
  <c r="BQ147" i="2" s="1"/>
  <c r="BG147" i="2"/>
  <c r="BI147" i="2" s="1"/>
  <c r="AY147" i="2"/>
  <c r="BA147" i="2" s="1"/>
  <c r="AQ147" i="2"/>
  <c r="AS147" i="2" s="1"/>
  <c r="AI147" i="2"/>
  <c r="AK147" i="2" s="1"/>
  <c r="AA147" i="2"/>
  <c r="AC147" i="2" s="1"/>
  <c r="S147" i="2"/>
  <c r="U147" i="2" s="1"/>
  <c r="K147" i="2"/>
  <c r="M147" i="2" s="1"/>
  <c r="C147" i="2"/>
  <c r="E147" i="2" s="1"/>
  <c r="L147" i="2" s="1"/>
  <c r="OV140" i="2"/>
  <c r="OU140" i="2"/>
  <c r="ON140" i="2"/>
  <c r="OM140" i="2"/>
  <c r="OF140" i="2"/>
  <c r="OE140" i="2"/>
  <c r="NX140" i="2"/>
  <c r="NW140" i="2"/>
  <c r="NP140" i="2"/>
  <c r="NO140" i="2"/>
  <c r="NH140" i="2"/>
  <c r="NG140" i="2"/>
  <c r="MZ140" i="2"/>
  <c r="MY140" i="2"/>
  <c r="MR140" i="2"/>
  <c r="MQ140" i="2"/>
  <c r="MJ140" i="2"/>
  <c r="MI140" i="2"/>
  <c r="MB140" i="2"/>
  <c r="MA140" i="2"/>
  <c r="LT140" i="2"/>
  <c r="LS140" i="2"/>
  <c r="LL140" i="2"/>
  <c r="LK140" i="2"/>
  <c r="LD140" i="2"/>
  <c r="LC140" i="2"/>
  <c r="KV140" i="2"/>
  <c r="KU140" i="2"/>
  <c r="KN140" i="2"/>
  <c r="KM140" i="2"/>
  <c r="KF140" i="2"/>
  <c r="KE140" i="2"/>
  <c r="JX140" i="2"/>
  <c r="JW140" i="2"/>
  <c r="JP140" i="2"/>
  <c r="JO140" i="2"/>
  <c r="JH140" i="2"/>
  <c r="JG140" i="2"/>
  <c r="IZ140" i="2"/>
  <c r="IY140" i="2"/>
  <c r="IR140" i="2"/>
  <c r="IQ140" i="2"/>
  <c r="IJ140" i="2"/>
  <c r="II140" i="2"/>
  <c r="IB140" i="2"/>
  <c r="IA140" i="2"/>
  <c r="DO140" i="2"/>
  <c r="DN140" i="2"/>
  <c r="DG140" i="2"/>
  <c r="DF140" i="2"/>
  <c r="CY140" i="2"/>
  <c r="CX140" i="2"/>
  <c r="CQ140" i="2"/>
  <c r="CP140" i="2"/>
  <c r="CI140" i="2"/>
  <c r="CH140" i="2"/>
  <c r="CA140" i="2"/>
  <c r="BZ140" i="2"/>
  <c r="BS140" i="2"/>
  <c r="BR140" i="2"/>
  <c r="BK140" i="2"/>
  <c r="BJ140" i="2"/>
  <c r="BC140" i="2"/>
  <c r="BB140" i="2"/>
  <c r="AU140" i="2"/>
  <c r="AT140" i="2"/>
  <c r="AM140" i="2"/>
  <c r="AL140" i="2"/>
  <c r="AE140" i="2"/>
  <c r="AD140" i="2"/>
  <c r="W140" i="2"/>
  <c r="V140" i="2"/>
  <c r="O140" i="2"/>
  <c r="N140" i="2"/>
  <c r="G140" i="2"/>
  <c r="F140" i="2"/>
  <c r="OV139" i="2"/>
  <c r="OX139" i="2" s="1"/>
  <c r="OU139" i="2"/>
  <c r="OY139" i="2" s="1"/>
  <c r="ON139" i="2"/>
  <c r="OP139" i="2" s="1"/>
  <c r="OM139" i="2"/>
  <c r="OQ139" i="2" s="1"/>
  <c r="OF139" i="2"/>
  <c r="OH139" i="2" s="1"/>
  <c r="OE139" i="2"/>
  <c r="OI139" i="2" s="1"/>
  <c r="NX139" i="2"/>
  <c r="NZ139" i="2" s="1"/>
  <c r="NW139" i="2"/>
  <c r="OA139" i="2" s="1"/>
  <c r="NP139" i="2"/>
  <c r="NR139" i="2" s="1"/>
  <c r="NO139" i="2"/>
  <c r="NS139" i="2" s="1"/>
  <c r="NH139" i="2"/>
  <c r="NJ139" i="2" s="1"/>
  <c r="NG139" i="2"/>
  <c r="NK139" i="2" s="1"/>
  <c r="MZ139" i="2"/>
  <c r="NB139" i="2" s="1"/>
  <c r="MY139" i="2"/>
  <c r="NC139" i="2" s="1"/>
  <c r="MR139" i="2"/>
  <c r="MT139" i="2" s="1"/>
  <c r="MQ139" i="2"/>
  <c r="MU139" i="2" s="1"/>
  <c r="MJ139" i="2"/>
  <c r="ML139" i="2" s="1"/>
  <c r="MI139" i="2"/>
  <c r="MM139" i="2" s="1"/>
  <c r="MB139" i="2"/>
  <c r="MD139" i="2" s="1"/>
  <c r="MA139" i="2"/>
  <c r="ME139" i="2" s="1"/>
  <c r="LT139" i="2"/>
  <c r="LV139" i="2" s="1"/>
  <c r="LS139" i="2"/>
  <c r="LW139" i="2" s="1"/>
  <c r="LL139" i="2"/>
  <c r="LN139" i="2" s="1"/>
  <c r="LK139" i="2"/>
  <c r="LO139" i="2" s="1"/>
  <c r="LD139" i="2"/>
  <c r="LF139" i="2" s="1"/>
  <c r="LC139" i="2"/>
  <c r="LG139" i="2" s="1"/>
  <c r="KV139" i="2"/>
  <c r="KX139" i="2" s="1"/>
  <c r="KU139" i="2"/>
  <c r="KY139" i="2" s="1"/>
  <c r="KN139" i="2"/>
  <c r="KP139" i="2" s="1"/>
  <c r="KM139" i="2"/>
  <c r="KQ139" i="2" s="1"/>
  <c r="KF139" i="2"/>
  <c r="KH139" i="2" s="1"/>
  <c r="KE139" i="2"/>
  <c r="KI139" i="2" s="1"/>
  <c r="JX139" i="2"/>
  <c r="JZ139" i="2" s="1"/>
  <c r="JW139" i="2"/>
  <c r="KA139" i="2" s="1"/>
  <c r="JP139" i="2"/>
  <c r="JR139" i="2" s="1"/>
  <c r="JO139" i="2"/>
  <c r="JS139" i="2" s="1"/>
  <c r="JH139" i="2"/>
  <c r="JJ139" i="2" s="1"/>
  <c r="JG139" i="2"/>
  <c r="JK139" i="2" s="1"/>
  <c r="IZ139" i="2"/>
  <c r="JB139" i="2" s="1"/>
  <c r="IY139" i="2"/>
  <c r="JC139" i="2" s="1"/>
  <c r="IR139" i="2"/>
  <c r="IT139" i="2" s="1"/>
  <c r="IQ139" i="2"/>
  <c r="IU139" i="2" s="1"/>
  <c r="IJ139" i="2"/>
  <c r="IL139" i="2" s="1"/>
  <c r="II139" i="2"/>
  <c r="IM139" i="2" s="1"/>
  <c r="IB139" i="2"/>
  <c r="ID139" i="2" s="1"/>
  <c r="IA139" i="2"/>
  <c r="IE139" i="2" s="1"/>
  <c r="HW139" i="2"/>
  <c r="HV139" i="2"/>
  <c r="HO139" i="2"/>
  <c r="HN139" i="2"/>
  <c r="HG139" i="2"/>
  <c r="HF139" i="2"/>
  <c r="GY139" i="2"/>
  <c r="GX139" i="2"/>
  <c r="GQ139" i="2"/>
  <c r="GP139" i="2"/>
  <c r="GI139" i="2"/>
  <c r="GH139" i="2"/>
  <c r="GA139" i="2"/>
  <c r="FZ139" i="2"/>
  <c r="FS139" i="2"/>
  <c r="FR139" i="2"/>
  <c r="FK139" i="2"/>
  <c r="FJ139" i="2"/>
  <c r="FC139" i="2"/>
  <c r="FB139" i="2"/>
  <c r="EU139" i="2"/>
  <c r="ET139" i="2"/>
  <c r="EM139" i="2"/>
  <c r="EL139" i="2"/>
  <c r="EE139" i="2"/>
  <c r="ED139" i="2"/>
  <c r="DW139" i="2"/>
  <c r="DV139" i="2"/>
  <c r="DO139" i="2"/>
  <c r="DN139" i="2"/>
  <c r="DG139" i="2"/>
  <c r="DF139" i="2"/>
  <c r="CY139" i="2"/>
  <c r="CX139" i="2"/>
  <c r="CQ139" i="2"/>
  <c r="CP139" i="2"/>
  <c r="CI139" i="2"/>
  <c r="CH139" i="2"/>
  <c r="CA139" i="2"/>
  <c r="BZ139" i="2"/>
  <c r="BS139" i="2"/>
  <c r="BR139" i="2"/>
  <c r="BK139" i="2"/>
  <c r="BJ139" i="2"/>
  <c r="BC139" i="2"/>
  <c r="BB139" i="2"/>
  <c r="AU139" i="2"/>
  <c r="AT139" i="2"/>
  <c r="AM139" i="2"/>
  <c r="AL139" i="2"/>
  <c r="AE139" i="2"/>
  <c r="AD139" i="2"/>
  <c r="W139" i="2"/>
  <c r="V139" i="2"/>
  <c r="O139" i="2"/>
  <c r="N139" i="2"/>
  <c r="G139" i="2"/>
  <c r="F139" i="2"/>
  <c r="OY138" i="2"/>
  <c r="OX138" i="2"/>
  <c r="OQ138" i="2"/>
  <c r="OP138" i="2"/>
  <c r="OI138" i="2"/>
  <c r="OH138" i="2"/>
  <c r="OA138" i="2"/>
  <c r="NZ138" i="2"/>
  <c r="NS138" i="2"/>
  <c r="NR138" i="2"/>
  <c r="NK138" i="2"/>
  <c r="NJ138" i="2"/>
  <c r="NC138" i="2"/>
  <c r="NB138" i="2"/>
  <c r="MU138" i="2"/>
  <c r="MT138" i="2"/>
  <c r="MM138" i="2"/>
  <c r="ML138" i="2"/>
  <c r="ME138" i="2"/>
  <c r="MD138" i="2"/>
  <c r="LW138" i="2"/>
  <c r="LV138" i="2"/>
  <c r="LO138" i="2"/>
  <c r="LN138" i="2"/>
  <c r="LG138" i="2"/>
  <c r="LF138" i="2"/>
  <c r="KY138" i="2"/>
  <c r="KX138" i="2"/>
  <c r="KQ138" i="2"/>
  <c r="KP138" i="2"/>
  <c r="KI138" i="2"/>
  <c r="KH138" i="2"/>
  <c r="KA138" i="2"/>
  <c r="JZ138" i="2"/>
  <c r="JS138" i="2"/>
  <c r="JR138" i="2"/>
  <c r="JK138" i="2"/>
  <c r="JJ138" i="2"/>
  <c r="JC138" i="2"/>
  <c r="JB138" i="2"/>
  <c r="IU138" i="2"/>
  <c r="IT138" i="2"/>
  <c r="IM138" i="2"/>
  <c r="IL138" i="2"/>
  <c r="IE138" i="2"/>
  <c r="ID138" i="2"/>
  <c r="HW138" i="2"/>
  <c r="HV138" i="2"/>
  <c r="HO138" i="2"/>
  <c r="HN138" i="2"/>
  <c r="HG138" i="2"/>
  <c r="HF138" i="2"/>
  <c r="GY138" i="2"/>
  <c r="GX138" i="2"/>
  <c r="GQ138" i="2"/>
  <c r="GP138" i="2"/>
  <c r="GI138" i="2"/>
  <c r="GH138" i="2"/>
  <c r="GA138" i="2"/>
  <c r="FZ138" i="2"/>
  <c r="FS138" i="2"/>
  <c r="FR138" i="2"/>
  <c r="FK138" i="2"/>
  <c r="FJ138" i="2"/>
  <c r="FC138" i="2"/>
  <c r="FB138" i="2"/>
  <c r="EU138" i="2"/>
  <c r="ET138" i="2"/>
  <c r="EM138" i="2"/>
  <c r="EL138" i="2"/>
  <c r="EE138" i="2"/>
  <c r="ED138" i="2"/>
  <c r="DW138" i="2"/>
  <c r="DV138" i="2"/>
  <c r="DO138" i="2"/>
  <c r="DN138" i="2"/>
  <c r="DG138" i="2"/>
  <c r="DF138" i="2"/>
  <c r="CY138" i="2"/>
  <c r="CX138" i="2"/>
  <c r="CQ138" i="2"/>
  <c r="CP138" i="2"/>
  <c r="CI138" i="2"/>
  <c r="CH138" i="2"/>
  <c r="CA138" i="2"/>
  <c r="BZ138" i="2"/>
  <c r="BS138" i="2"/>
  <c r="BR138" i="2"/>
  <c r="BK138" i="2"/>
  <c r="BJ138" i="2"/>
  <c r="BC138" i="2"/>
  <c r="BB138" i="2"/>
  <c r="AU138" i="2"/>
  <c r="AT138" i="2"/>
  <c r="AM138" i="2"/>
  <c r="AL138" i="2"/>
  <c r="AE138" i="2"/>
  <c r="AD138" i="2"/>
  <c r="W138" i="2"/>
  <c r="V138" i="2"/>
  <c r="O138" i="2"/>
  <c r="N138" i="2"/>
  <c r="G138" i="2"/>
  <c r="F138" i="2"/>
  <c r="OV137" i="2"/>
  <c r="OX137" i="2" s="1"/>
  <c r="OU137" i="2"/>
  <c r="OY137" i="2" s="1"/>
  <c r="ON137" i="2"/>
  <c r="OP137" i="2" s="1"/>
  <c r="OM137" i="2"/>
  <c r="OQ137" i="2" s="1"/>
  <c r="OF137" i="2"/>
  <c r="OH137" i="2" s="1"/>
  <c r="OE137" i="2"/>
  <c r="OI137" i="2" s="1"/>
  <c r="NX137" i="2"/>
  <c r="NZ137" i="2" s="1"/>
  <c r="NW137" i="2"/>
  <c r="OA137" i="2" s="1"/>
  <c r="NP137" i="2"/>
  <c r="NR137" i="2" s="1"/>
  <c r="NO137" i="2"/>
  <c r="NS137" i="2" s="1"/>
  <c r="NH137" i="2"/>
  <c r="NJ137" i="2" s="1"/>
  <c r="NG137" i="2"/>
  <c r="NK137" i="2" s="1"/>
  <c r="MZ137" i="2"/>
  <c r="NB137" i="2" s="1"/>
  <c r="MY137" i="2"/>
  <c r="NC137" i="2" s="1"/>
  <c r="MR137" i="2"/>
  <c r="MT137" i="2" s="1"/>
  <c r="MQ137" i="2"/>
  <c r="MU137" i="2" s="1"/>
  <c r="MJ137" i="2"/>
  <c r="ML137" i="2" s="1"/>
  <c r="MI137" i="2"/>
  <c r="MM137" i="2" s="1"/>
  <c r="MB137" i="2"/>
  <c r="MD137" i="2" s="1"/>
  <c r="MA137" i="2"/>
  <c r="ME137" i="2" s="1"/>
  <c r="LT137" i="2"/>
  <c r="LV137" i="2" s="1"/>
  <c r="LS137" i="2"/>
  <c r="LW137" i="2" s="1"/>
  <c r="LL137" i="2"/>
  <c r="LN137" i="2" s="1"/>
  <c r="LK137" i="2"/>
  <c r="LO137" i="2" s="1"/>
  <c r="LD137" i="2"/>
  <c r="LF137" i="2" s="1"/>
  <c r="LC137" i="2"/>
  <c r="LG137" i="2" s="1"/>
  <c r="KV137" i="2"/>
  <c r="KX137" i="2" s="1"/>
  <c r="KU137" i="2"/>
  <c r="KY137" i="2" s="1"/>
  <c r="KN137" i="2"/>
  <c r="KP137" i="2" s="1"/>
  <c r="KM137" i="2"/>
  <c r="KQ137" i="2" s="1"/>
  <c r="KF137" i="2"/>
  <c r="KH137" i="2" s="1"/>
  <c r="KE137" i="2"/>
  <c r="KI137" i="2" s="1"/>
  <c r="JX137" i="2"/>
  <c r="JZ137" i="2" s="1"/>
  <c r="JW137" i="2"/>
  <c r="KA137" i="2" s="1"/>
  <c r="JP137" i="2"/>
  <c r="JR137" i="2" s="1"/>
  <c r="JO137" i="2"/>
  <c r="JS137" i="2" s="1"/>
  <c r="JH137" i="2"/>
  <c r="JJ137" i="2" s="1"/>
  <c r="JG137" i="2"/>
  <c r="JK137" i="2" s="1"/>
  <c r="IZ137" i="2"/>
  <c r="JB137" i="2" s="1"/>
  <c r="IY137" i="2"/>
  <c r="JC137" i="2" s="1"/>
  <c r="IR137" i="2"/>
  <c r="IT137" i="2" s="1"/>
  <c r="IQ137" i="2"/>
  <c r="IU137" i="2" s="1"/>
  <c r="IJ137" i="2"/>
  <c r="IL137" i="2" s="1"/>
  <c r="II137" i="2"/>
  <c r="IM137" i="2" s="1"/>
  <c r="IB137" i="2"/>
  <c r="ID137" i="2" s="1"/>
  <c r="IA137" i="2"/>
  <c r="IE137" i="2" s="1"/>
  <c r="HW137" i="2"/>
  <c r="HV137" i="2"/>
  <c r="HO137" i="2"/>
  <c r="HN137" i="2"/>
  <c r="HG137" i="2"/>
  <c r="HF137" i="2"/>
  <c r="GY137" i="2"/>
  <c r="GX137" i="2"/>
  <c r="GQ137" i="2"/>
  <c r="GP137" i="2"/>
  <c r="GI137" i="2"/>
  <c r="GH137" i="2"/>
  <c r="GA137" i="2"/>
  <c r="FZ137" i="2"/>
  <c r="FS137" i="2"/>
  <c r="FR137" i="2"/>
  <c r="FK137" i="2"/>
  <c r="FJ137" i="2"/>
  <c r="FC137" i="2"/>
  <c r="FB137" i="2"/>
  <c r="EU137" i="2"/>
  <c r="ET137" i="2"/>
  <c r="EM137" i="2"/>
  <c r="EL137" i="2"/>
  <c r="EE137" i="2"/>
  <c r="ED137" i="2"/>
  <c r="DW137" i="2"/>
  <c r="DV137" i="2"/>
  <c r="DO137" i="2"/>
  <c r="DN137" i="2"/>
  <c r="DG137" i="2"/>
  <c r="DF137" i="2"/>
  <c r="CY137" i="2"/>
  <c r="CX137" i="2"/>
  <c r="CQ137" i="2"/>
  <c r="CP137" i="2"/>
  <c r="CI137" i="2"/>
  <c r="CH137" i="2"/>
  <c r="CA137" i="2"/>
  <c r="BZ137" i="2"/>
  <c r="BS137" i="2"/>
  <c r="BR137" i="2"/>
  <c r="BK137" i="2"/>
  <c r="BJ137" i="2"/>
  <c r="BC137" i="2"/>
  <c r="BB137" i="2"/>
  <c r="AU137" i="2"/>
  <c r="AT137" i="2"/>
  <c r="AM137" i="2"/>
  <c r="AL137" i="2"/>
  <c r="AE137" i="2"/>
  <c r="AD137" i="2"/>
  <c r="W137" i="2"/>
  <c r="V137" i="2"/>
  <c r="O137" i="2"/>
  <c r="N137" i="2"/>
  <c r="G137" i="2"/>
  <c r="F137" i="2"/>
  <c r="OU136" i="2"/>
  <c r="OM136" i="2"/>
  <c r="OE136" i="2"/>
  <c r="NW136" i="2"/>
  <c r="NO136" i="2"/>
  <c r="NG136" i="2"/>
  <c r="MY136" i="2"/>
  <c r="MQ136" i="2"/>
  <c r="MI136" i="2"/>
  <c r="MA136" i="2"/>
  <c r="LS136" i="2"/>
  <c r="LK136" i="2"/>
  <c r="LC136" i="2"/>
  <c r="KU136" i="2"/>
  <c r="KM136" i="2"/>
  <c r="KE136" i="2"/>
  <c r="JW136" i="2"/>
  <c r="JO136" i="2"/>
  <c r="JG136" i="2"/>
  <c r="IY136" i="2"/>
  <c r="IQ136" i="2"/>
  <c r="II136" i="2"/>
  <c r="IB136" i="2"/>
  <c r="IA136" i="2"/>
  <c r="OV132" i="2"/>
  <c r="OU132" i="2"/>
  <c r="ON132" i="2"/>
  <c r="OM132" i="2"/>
  <c r="OF132" i="2"/>
  <c r="OE132" i="2"/>
  <c r="NX132" i="2"/>
  <c r="NW132" i="2"/>
  <c r="NP132" i="2"/>
  <c r="NO132" i="2"/>
  <c r="NH132" i="2"/>
  <c r="NG132" i="2"/>
  <c r="MZ132" i="2"/>
  <c r="MY132" i="2"/>
  <c r="MR132" i="2"/>
  <c r="MQ132" i="2"/>
  <c r="MJ132" i="2"/>
  <c r="MI132" i="2"/>
  <c r="MB132" i="2"/>
  <c r="MA132" i="2"/>
  <c r="LT132" i="2"/>
  <c r="LS132" i="2"/>
  <c r="LL132" i="2"/>
  <c r="LK132" i="2"/>
  <c r="LD132" i="2"/>
  <c r="LC132" i="2"/>
  <c r="KV132" i="2"/>
  <c r="KU132" i="2"/>
  <c r="KN132" i="2"/>
  <c r="KM132" i="2"/>
  <c r="KF132" i="2"/>
  <c r="KE132" i="2"/>
  <c r="JX132" i="2"/>
  <c r="JW132" i="2"/>
  <c r="JP132" i="2"/>
  <c r="JO132" i="2"/>
  <c r="JH132" i="2"/>
  <c r="JG132" i="2"/>
  <c r="IZ132" i="2"/>
  <c r="IY132" i="2"/>
  <c r="IR132" i="2"/>
  <c r="IQ132" i="2"/>
  <c r="IJ132" i="2"/>
  <c r="II132" i="2"/>
  <c r="IB132" i="2"/>
  <c r="IA132" i="2"/>
  <c r="DO132" i="2"/>
  <c r="DN132" i="2"/>
  <c r="DG132" i="2"/>
  <c r="DF132" i="2"/>
  <c r="CY132" i="2"/>
  <c r="CX132" i="2"/>
  <c r="CQ132" i="2"/>
  <c r="CP132" i="2"/>
  <c r="CI132" i="2"/>
  <c r="CH132" i="2"/>
  <c r="CA132" i="2"/>
  <c r="BZ132" i="2"/>
  <c r="BS132" i="2"/>
  <c r="BR132" i="2"/>
  <c r="BK132" i="2"/>
  <c r="BJ132" i="2"/>
  <c r="BC132" i="2"/>
  <c r="BB132" i="2"/>
  <c r="AU132" i="2"/>
  <c r="AT132" i="2"/>
  <c r="AM132" i="2"/>
  <c r="AL132" i="2"/>
  <c r="AE132" i="2"/>
  <c r="AD132" i="2"/>
  <c r="W132" i="2"/>
  <c r="V132" i="2"/>
  <c r="O132" i="2"/>
  <c r="N132" i="2"/>
  <c r="G132" i="2"/>
  <c r="F132" i="2"/>
  <c r="OV131" i="2"/>
  <c r="OX131" i="2" s="1"/>
  <c r="OU131" i="2"/>
  <c r="OY131" i="2" s="1"/>
  <c r="ON131" i="2"/>
  <c r="OP131" i="2" s="1"/>
  <c r="OM131" i="2"/>
  <c r="OQ131" i="2" s="1"/>
  <c r="OF131" i="2"/>
  <c r="OH131" i="2" s="1"/>
  <c r="OE131" i="2"/>
  <c r="OI131" i="2" s="1"/>
  <c r="NX131" i="2"/>
  <c r="NZ131" i="2" s="1"/>
  <c r="NW131" i="2"/>
  <c r="OA131" i="2" s="1"/>
  <c r="NP131" i="2"/>
  <c r="NR131" i="2" s="1"/>
  <c r="NO131" i="2"/>
  <c r="NS131" i="2" s="1"/>
  <c r="NH131" i="2"/>
  <c r="NJ131" i="2" s="1"/>
  <c r="NG131" i="2"/>
  <c r="NK131" i="2" s="1"/>
  <c r="MZ131" i="2"/>
  <c r="NB131" i="2" s="1"/>
  <c r="MY131" i="2"/>
  <c r="NC131" i="2" s="1"/>
  <c r="MR131" i="2"/>
  <c r="MT131" i="2" s="1"/>
  <c r="MQ131" i="2"/>
  <c r="MU131" i="2" s="1"/>
  <c r="MJ131" i="2"/>
  <c r="ML131" i="2" s="1"/>
  <c r="MI131" i="2"/>
  <c r="MM131" i="2" s="1"/>
  <c r="MB131" i="2"/>
  <c r="MD131" i="2" s="1"/>
  <c r="MA131" i="2"/>
  <c r="ME131" i="2" s="1"/>
  <c r="LT131" i="2"/>
  <c r="LV131" i="2" s="1"/>
  <c r="LS131" i="2"/>
  <c r="LW131" i="2" s="1"/>
  <c r="LL131" i="2"/>
  <c r="LN131" i="2" s="1"/>
  <c r="LK131" i="2"/>
  <c r="LO131" i="2" s="1"/>
  <c r="LD131" i="2"/>
  <c r="LF131" i="2" s="1"/>
  <c r="LC131" i="2"/>
  <c r="LG131" i="2" s="1"/>
  <c r="KV131" i="2"/>
  <c r="KX131" i="2" s="1"/>
  <c r="KU131" i="2"/>
  <c r="KY131" i="2" s="1"/>
  <c r="KN131" i="2"/>
  <c r="KP131" i="2" s="1"/>
  <c r="KM131" i="2"/>
  <c r="KQ131" i="2" s="1"/>
  <c r="KF131" i="2"/>
  <c r="KH131" i="2" s="1"/>
  <c r="KE131" i="2"/>
  <c r="KI131" i="2" s="1"/>
  <c r="JX131" i="2"/>
  <c r="JZ131" i="2" s="1"/>
  <c r="JW131" i="2"/>
  <c r="KA131" i="2" s="1"/>
  <c r="JP131" i="2"/>
  <c r="JR131" i="2" s="1"/>
  <c r="JO131" i="2"/>
  <c r="JS131" i="2" s="1"/>
  <c r="JH131" i="2"/>
  <c r="JJ131" i="2" s="1"/>
  <c r="JG131" i="2"/>
  <c r="JK131" i="2" s="1"/>
  <c r="IZ131" i="2"/>
  <c r="JB131" i="2" s="1"/>
  <c r="IY131" i="2"/>
  <c r="JC131" i="2" s="1"/>
  <c r="IR131" i="2"/>
  <c r="IT131" i="2" s="1"/>
  <c r="IQ131" i="2"/>
  <c r="IU131" i="2" s="1"/>
  <c r="IJ131" i="2"/>
  <c r="IL131" i="2" s="1"/>
  <c r="II131" i="2"/>
  <c r="IM131" i="2" s="1"/>
  <c r="IB131" i="2"/>
  <c r="ID131" i="2" s="1"/>
  <c r="IA131" i="2"/>
  <c r="IE131" i="2" s="1"/>
  <c r="HW131" i="2"/>
  <c r="HV131" i="2"/>
  <c r="HO131" i="2"/>
  <c r="HN131" i="2"/>
  <c r="HG131" i="2"/>
  <c r="HF131" i="2"/>
  <c r="GY131" i="2"/>
  <c r="GX131" i="2"/>
  <c r="GQ131" i="2"/>
  <c r="GP131" i="2"/>
  <c r="GI131" i="2"/>
  <c r="GH131" i="2"/>
  <c r="GA131" i="2"/>
  <c r="FZ131" i="2"/>
  <c r="FS131" i="2"/>
  <c r="FR131" i="2"/>
  <c r="FK131" i="2"/>
  <c r="FJ131" i="2"/>
  <c r="FC131" i="2"/>
  <c r="FB131" i="2"/>
  <c r="EU131" i="2"/>
  <c r="ET131" i="2"/>
  <c r="EM131" i="2"/>
  <c r="EL131" i="2"/>
  <c r="EE131" i="2"/>
  <c r="ED131" i="2"/>
  <c r="DW131" i="2"/>
  <c r="DV131" i="2"/>
  <c r="DO131" i="2"/>
  <c r="DN131" i="2"/>
  <c r="DG131" i="2"/>
  <c r="DF131" i="2"/>
  <c r="CY131" i="2"/>
  <c r="CX131" i="2"/>
  <c r="CQ131" i="2"/>
  <c r="CP131" i="2"/>
  <c r="CI131" i="2"/>
  <c r="CH131" i="2"/>
  <c r="CA131" i="2"/>
  <c r="BZ131" i="2"/>
  <c r="BS131" i="2"/>
  <c r="BR131" i="2"/>
  <c r="BK131" i="2"/>
  <c r="BJ131" i="2"/>
  <c r="BC131" i="2"/>
  <c r="BB131" i="2"/>
  <c r="AU131" i="2"/>
  <c r="AT131" i="2"/>
  <c r="AM131" i="2"/>
  <c r="AL131" i="2"/>
  <c r="AE131" i="2"/>
  <c r="AD131" i="2"/>
  <c r="W131" i="2"/>
  <c r="V131" i="2"/>
  <c r="O131" i="2"/>
  <c r="N131" i="2"/>
  <c r="G131" i="2"/>
  <c r="F131" i="2"/>
  <c r="OY130" i="2"/>
  <c r="OX130" i="2"/>
  <c r="OQ130" i="2"/>
  <c r="OP130" i="2"/>
  <c r="OI130" i="2"/>
  <c r="OH130" i="2"/>
  <c r="OA130" i="2"/>
  <c r="NZ130" i="2"/>
  <c r="NS130" i="2"/>
  <c r="NR130" i="2"/>
  <c r="NK130" i="2"/>
  <c r="NJ130" i="2"/>
  <c r="NC130" i="2"/>
  <c r="NB130" i="2"/>
  <c r="MU130" i="2"/>
  <c r="MT130" i="2"/>
  <c r="MM130" i="2"/>
  <c r="ML130" i="2"/>
  <c r="ME130" i="2"/>
  <c r="MD130" i="2"/>
  <c r="LW130" i="2"/>
  <c r="LV130" i="2"/>
  <c r="LO130" i="2"/>
  <c r="LN130" i="2"/>
  <c r="LG130" i="2"/>
  <c r="LF130" i="2"/>
  <c r="KY130" i="2"/>
  <c r="KX130" i="2"/>
  <c r="KQ130" i="2"/>
  <c r="KP130" i="2"/>
  <c r="KI130" i="2"/>
  <c r="KH130" i="2"/>
  <c r="KA130" i="2"/>
  <c r="JZ130" i="2"/>
  <c r="JS130" i="2"/>
  <c r="JR130" i="2"/>
  <c r="JK130" i="2"/>
  <c r="JJ130" i="2"/>
  <c r="JC130" i="2"/>
  <c r="JB130" i="2"/>
  <c r="IU130" i="2"/>
  <c r="IT130" i="2"/>
  <c r="IM130" i="2"/>
  <c r="IL130" i="2"/>
  <c r="IE130" i="2"/>
  <c r="ID130" i="2"/>
  <c r="HW130" i="2"/>
  <c r="HV130" i="2"/>
  <c r="HO130" i="2"/>
  <c r="HN130" i="2"/>
  <c r="HG130" i="2"/>
  <c r="HF130" i="2"/>
  <c r="GY130" i="2"/>
  <c r="GX130" i="2"/>
  <c r="GQ130" i="2"/>
  <c r="GP130" i="2"/>
  <c r="GI130" i="2"/>
  <c r="GH130" i="2"/>
  <c r="GA130" i="2"/>
  <c r="FZ130" i="2"/>
  <c r="FS130" i="2"/>
  <c r="FR130" i="2"/>
  <c r="FK130" i="2"/>
  <c r="FJ130" i="2"/>
  <c r="FC130" i="2"/>
  <c r="FB130" i="2"/>
  <c r="EU130" i="2"/>
  <c r="ET130" i="2"/>
  <c r="EM130" i="2"/>
  <c r="EL130" i="2"/>
  <c r="EE130" i="2"/>
  <c r="ED130" i="2"/>
  <c r="DW130" i="2"/>
  <c r="DV130" i="2"/>
  <c r="DO130" i="2"/>
  <c r="DN130" i="2"/>
  <c r="DG130" i="2"/>
  <c r="DF130" i="2"/>
  <c r="CY130" i="2"/>
  <c r="CX130" i="2"/>
  <c r="CQ130" i="2"/>
  <c r="CP130" i="2"/>
  <c r="CI130" i="2"/>
  <c r="CH130" i="2"/>
  <c r="CA130" i="2"/>
  <c r="BZ130" i="2"/>
  <c r="BS130" i="2"/>
  <c r="BR130" i="2"/>
  <c r="BK130" i="2"/>
  <c r="BJ130" i="2"/>
  <c r="BC130" i="2"/>
  <c r="BB130" i="2"/>
  <c r="AU130" i="2"/>
  <c r="AT130" i="2"/>
  <c r="AM130" i="2"/>
  <c r="AL130" i="2"/>
  <c r="AE130" i="2"/>
  <c r="AD130" i="2"/>
  <c r="W130" i="2"/>
  <c r="V130" i="2"/>
  <c r="O130" i="2"/>
  <c r="N130" i="2"/>
  <c r="G130" i="2"/>
  <c r="F130" i="2"/>
  <c r="OX129" i="2"/>
  <c r="OU129" i="2"/>
  <c r="OY129" i="2" s="1"/>
  <c r="OP129" i="2"/>
  <c r="OM129" i="2"/>
  <c r="OQ129" i="2" s="1"/>
  <c r="OH129" i="2"/>
  <c r="OE129" i="2"/>
  <c r="OI129" i="2" s="1"/>
  <c r="NZ129" i="2"/>
  <c r="NW129" i="2"/>
  <c r="OA129" i="2" s="1"/>
  <c r="NR129" i="2"/>
  <c r="NO129" i="2"/>
  <c r="NS129" i="2" s="1"/>
  <c r="NJ129" i="2"/>
  <c r="NG129" i="2"/>
  <c r="NK129" i="2" s="1"/>
  <c r="NB129" i="2"/>
  <c r="MY129" i="2"/>
  <c r="NC129" i="2" s="1"/>
  <c r="MR129" i="2"/>
  <c r="MT129" i="2" s="1"/>
  <c r="MQ129" i="2"/>
  <c r="MU129" i="2" s="1"/>
  <c r="MJ129" i="2"/>
  <c r="ML129" i="2" s="1"/>
  <c r="MI129" i="2"/>
  <c r="MM129" i="2" s="1"/>
  <c r="MB129" i="2"/>
  <c r="MD129" i="2" s="1"/>
  <c r="MA129" i="2"/>
  <c r="ME129" i="2" s="1"/>
  <c r="LV129" i="2"/>
  <c r="LS129" i="2"/>
  <c r="LW129" i="2" s="1"/>
  <c r="LN129" i="2"/>
  <c r="LK129" i="2"/>
  <c r="LO129" i="2" s="1"/>
  <c r="LD129" i="2"/>
  <c r="LF129" i="2" s="1"/>
  <c r="LC129" i="2"/>
  <c r="LG129" i="2" s="1"/>
  <c r="KV129" i="2"/>
  <c r="KX129" i="2" s="1"/>
  <c r="KU129" i="2"/>
  <c r="KY129" i="2" s="1"/>
  <c r="KN129" i="2"/>
  <c r="KP129" i="2" s="1"/>
  <c r="KM129" i="2"/>
  <c r="KQ129" i="2" s="1"/>
  <c r="KH129" i="2"/>
  <c r="KE129" i="2"/>
  <c r="KI129" i="2" s="1"/>
  <c r="JZ129" i="2"/>
  <c r="JW129" i="2"/>
  <c r="KA129" i="2" s="1"/>
  <c r="JP129" i="2"/>
  <c r="JR129" i="2" s="1"/>
  <c r="JO129" i="2"/>
  <c r="JS129" i="2" s="1"/>
  <c r="JH129" i="2"/>
  <c r="JJ129" i="2" s="1"/>
  <c r="JG129" i="2"/>
  <c r="JK129" i="2" s="1"/>
  <c r="IZ129" i="2"/>
  <c r="JB129" i="2" s="1"/>
  <c r="IY129" i="2"/>
  <c r="JC129" i="2" s="1"/>
  <c r="IR129" i="2"/>
  <c r="IT129" i="2" s="1"/>
  <c r="IQ129" i="2"/>
  <c r="IU129" i="2" s="1"/>
  <c r="IJ129" i="2"/>
  <c r="IL129" i="2" s="1"/>
  <c r="II129" i="2"/>
  <c r="IM129" i="2" s="1"/>
  <c r="ID129" i="2"/>
  <c r="IA129" i="2"/>
  <c r="IE129" i="2" s="1"/>
  <c r="HW129" i="2"/>
  <c r="HV129" i="2"/>
  <c r="HO129" i="2"/>
  <c r="HN129" i="2"/>
  <c r="HG129" i="2"/>
  <c r="HF129" i="2"/>
  <c r="GY129" i="2"/>
  <c r="GX129" i="2"/>
  <c r="GQ129" i="2"/>
  <c r="GP129" i="2"/>
  <c r="GI129" i="2"/>
  <c r="GH129" i="2"/>
  <c r="GA129" i="2"/>
  <c r="FZ129" i="2"/>
  <c r="FS129" i="2"/>
  <c r="FR129" i="2"/>
  <c r="FK129" i="2"/>
  <c r="FJ129" i="2"/>
  <c r="FC129" i="2"/>
  <c r="FB129" i="2"/>
  <c r="EU129" i="2"/>
  <c r="ET129" i="2"/>
  <c r="EM129" i="2"/>
  <c r="EL129" i="2"/>
  <c r="EE129" i="2"/>
  <c r="ED129" i="2"/>
  <c r="DW129" i="2"/>
  <c r="DV129" i="2"/>
  <c r="DO129" i="2"/>
  <c r="DN129" i="2"/>
  <c r="DG129" i="2"/>
  <c r="DF129" i="2"/>
  <c r="CY129" i="2"/>
  <c r="CX129" i="2"/>
  <c r="CQ129" i="2"/>
  <c r="CP129" i="2"/>
  <c r="CI129" i="2"/>
  <c r="CH129" i="2"/>
  <c r="CA129" i="2"/>
  <c r="BZ129" i="2"/>
  <c r="BS129" i="2"/>
  <c r="BR129" i="2"/>
  <c r="BK129" i="2"/>
  <c r="BJ129" i="2"/>
  <c r="BC129" i="2"/>
  <c r="BB129" i="2"/>
  <c r="AU129" i="2"/>
  <c r="AT129" i="2"/>
  <c r="AM129" i="2"/>
  <c r="AL129" i="2"/>
  <c r="AE129" i="2"/>
  <c r="AD129" i="2"/>
  <c r="W129" i="2"/>
  <c r="V129" i="2"/>
  <c r="O129" i="2"/>
  <c r="N129" i="2"/>
  <c r="G129" i="2"/>
  <c r="F129" i="2"/>
  <c r="OU128" i="2"/>
  <c r="OM128" i="2"/>
  <c r="OE128" i="2"/>
  <c r="NW128" i="2"/>
  <c r="NO128" i="2"/>
  <c r="NG128" i="2"/>
  <c r="MY128" i="2"/>
  <c r="MQ128" i="2"/>
  <c r="MI128" i="2"/>
  <c r="MA128" i="2"/>
  <c r="LS128" i="2"/>
  <c r="LK128" i="2"/>
  <c r="LC128" i="2"/>
  <c r="KU128" i="2"/>
  <c r="KM128" i="2"/>
  <c r="KE128" i="2"/>
  <c r="JW128" i="2"/>
  <c r="JO128" i="2"/>
  <c r="JG128" i="2"/>
  <c r="IY128" i="2"/>
  <c r="IQ128" i="2"/>
  <c r="II128" i="2"/>
  <c r="IB128" i="2"/>
  <c r="IA128" i="2"/>
  <c r="OV124" i="2"/>
  <c r="ON124" i="2"/>
  <c r="OF124" i="2"/>
  <c r="NX124" i="2"/>
  <c r="NP124" i="2"/>
  <c r="NH124" i="2"/>
  <c r="MZ124" i="2"/>
  <c r="MR124" i="2"/>
  <c r="MJ124" i="2"/>
  <c r="MB124" i="2"/>
  <c r="LT124" i="2"/>
  <c r="LS124" i="2"/>
  <c r="LL124" i="2"/>
  <c r="LK124" i="2"/>
  <c r="LD124" i="2"/>
  <c r="LC124" i="2"/>
  <c r="KU124" i="2"/>
  <c r="KM124" i="2"/>
  <c r="KE124" i="2"/>
  <c r="JX124" i="2"/>
  <c r="JW124" i="2"/>
  <c r="JP124" i="2"/>
  <c r="JO124" i="2"/>
  <c r="JH124" i="2"/>
  <c r="JG124" i="2"/>
  <c r="IZ124" i="2"/>
  <c r="IY124" i="2"/>
  <c r="IR124" i="2"/>
  <c r="IQ124" i="2"/>
  <c r="IJ124" i="2"/>
  <c r="II124" i="2"/>
  <c r="IB124" i="2"/>
  <c r="IA124" i="2"/>
  <c r="DO124" i="2"/>
  <c r="DN124" i="2"/>
  <c r="DG124" i="2"/>
  <c r="DF124" i="2"/>
  <c r="CY124" i="2"/>
  <c r="CX124" i="2"/>
  <c r="CQ124" i="2"/>
  <c r="CP124" i="2"/>
  <c r="CI124" i="2"/>
  <c r="CH124" i="2"/>
  <c r="CA124" i="2"/>
  <c r="BZ124" i="2"/>
  <c r="BS124" i="2"/>
  <c r="BR124" i="2"/>
  <c r="BK124" i="2"/>
  <c r="BJ124" i="2"/>
  <c r="BC124" i="2"/>
  <c r="BB124" i="2"/>
  <c r="AU124" i="2"/>
  <c r="AT124" i="2"/>
  <c r="AM124" i="2"/>
  <c r="AL124" i="2"/>
  <c r="AE124" i="2"/>
  <c r="AD124" i="2"/>
  <c r="W124" i="2"/>
  <c r="V124" i="2"/>
  <c r="O124" i="2"/>
  <c r="N124" i="2"/>
  <c r="G124" i="2"/>
  <c r="F124" i="2"/>
  <c r="OY123" i="2"/>
  <c r="OV123" i="2"/>
  <c r="OX123" i="2" s="1"/>
  <c r="OQ123" i="2"/>
  <c r="ON123" i="2"/>
  <c r="OP123" i="2" s="1"/>
  <c r="OI123" i="2"/>
  <c r="OF123" i="2"/>
  <c r="OH123" i="2" s="1"/>
  <c r="OA123" i="2"/>
  <c r="NX123" i="2"/>
  <c r="NZ123" i="2" s="1"/>
  <c r="NS123" i="2"/>
  <c r="NP123" i="2"/>
  <c r="NR123" i="2" s="1"/>
  <c r="NK123" i="2"/>
  <c r="NH123" i="2"/>
  <c r="NJ123" i="2" s="1"/>
  <c r="NC123" i="2"/>
  <c r="MZ123" i="2"/>
  <c r="NB123" i="2" s="1"/>
  <c r="MU123" i="2"/>
  <c r="MR123" i="2"/>
  <c r="MT123" i="2" s="1"/>
  <c r="MM123" i="2"/>
  <c r="MJ123" i="2"/>
  <c r="ML123" i="2" s="1"/>
  <c r="ME123" i="2"/>
  <c r="MB123" i="2"/>
  <c r="MD123" i="2" s="1"/>
  <c r="LV123" i="2"/>
  <c r="LS123" i="2"/>
  <c r="LW123" i="2" s="1"/>
  <c r="LL123" i="2"/>
  <c r="LN123" i="2" s="1"/>
  <c r="LK123" i="2"/>
  <c r="LO123" i="2" s="1"/>
  <c r="LD123" i="2"/>
  <c r="LF123" i="2" s="1"/>
  <c r="LC123" i="2"/>
  <c r="LG123" i="2" s="1"/>
  <c r="KX123" i="2"/>
  <c r="KU123" i="2"/>
  <c r="KY123" i="2" s="1"/>
  <c r="KP123" i="2"/>
  <c r="KM123" i="2"/>
  <c r="KQ123" i="2" s="1"/>
  <c r="KH123" i="2"/>
  <c r="KE123" i="2"/>
  <c r="KI123" i="2" s="1"/>
  <c r="JX123" i="2"/>
  <c r="JZ123" i="2" s="1"/>
  <c r="JW123" i="2"/>
  <c r="KA123" i="2" s="1"/>
  <c r="JP123" i="2"/>
  <c r="JR123" i="2" s="1"/>
  <c r="JO123" i="2"/>
  <c r="JS123" i="2" s="1"/>
  <c r="JH123" i="2"/>
  <c r="JJ123" i="2" s="1"/>
  <c r="JG123" i="2"/>
  <c r="JK123" i="2" s="1"/>
  <c r="IZ123" i="2"/>
  <c r="JB123" i="2" s="1"/>
  <c r="IY123" i="2"/>
  <c r="JC123" i="2" s="1"/>
  <c r="IR123" i="2"/>
  <c r="IT123" i="2" s="1"/>
  <c r="IQ123" i="2"/>
  <c r="IU123" i="2" s="1"/>
  <c r="IJ123" i="2"/>
  <c r="IL123" i="2" s="1"/>
  <c r="II123" i="2"/>
  <c r="IM123" i="2" s="1"/>
  <c r="IB123" i="2"/>
  <c r="ID123" i="2" s="1"/>
  <c r="IA123" i="2"/>
  <c r="IE123" i="2" s="1"/>
  <c r="HW123" i="2"/>
  <c r="HV123" i="2"/>
  <c r="HO123" i="2"/>
  <c r="HN123" i="2"/>
  <c r="HG123" i="2"/>
  <c r="HF123" i="2"/>
  <c r="GY123" i="2"/>
  <c r="GX123" i="2"/>
  <c r="GQ123" i="2"/>
  <c r="GP123" i="2"/>
  <c r="GI123" i="2"/>
  <c r="GH123" i="2"/>
  <c r="GA123" i="2"/>
  <c r="FZ123" i="2"/>
  <c r="FS123" i="2"/>
  <c r="FR123" i="2"/>
  <c r="FK123" i="2"/>
  <c r="FJ123" i="2"/>
  <c r="FC123" i="2"/>
  <c r="FB123" i="2"/>
  <c r="EU123" i="2"/>
  <c r="ET123" i="2"/>
  <c r="EM123" i="2"/>
  <c r="EL123" i="2"/>
  <c r="EE123" i="2"/>
  <c r="ED123" i="2"/>
  <c r="DW123" i="2"/>
  <c r="DV123" i="2"/>
  <c r="DO123" i="2"/>
  <c r="DN123" i="2"/>
  <c r="DG123" i="2"/>
  <c r="DF123" i="2"/>
  <c r="CY123" i="2"/>
  <c r="CX123" i="2"/>
  <c r="CQ123" i="2"/>
  <c r="CP123" i="2"/>
  <c r="CI123" i="2"/>
  <c r="CH123" i="2"/>
  <c r="CA123" i="2"/>
  <c r="BZ123" i="2"/>
  <c r="BS123" i="2"/>
  <c r="BR123" i="2"/>
  <c r="BK123" i="2"/>
  <c r="BJ123" i="2"/>
  <c r="BC123" i="2"/>
  <c r="BB123" i="2"/>
  <c r="AU123" i="2"/>
  <c r="AT123" i="2"/>
  <c r="AM123" i="2"/>
  <c r="AL123" i="2"/>
  <c r="AE123" i="2"/>
  <c r="AD123" i="2"/>
  <c r="W123" i="2"/>
  <c r="V123" i="2"/>
  <c r="O123" i="2"/>
  <c r="N123" i="2"/>
  <c r="G123" i="2"/>
  <c r="F123" i="2"/>
  <c r="OY122" i="2"/>
  <c r="OV122" i="2"/>
  <c r="OX122" i="2" s="1"/>
  <c r="OQ122" i="2"/>
  <c r="ON122" i="2"/>
  <c r="OP122" i="2" s="1"/>
  <c r="OI122" i="2"/>
  <c r="OF122" i="2"/>
  <c r="OH122" i="2" s="1"/>
  <c r="OA122" i="2"/>
  <c r="NX122" i="2"/>
  <c r="NZ122" i="2" s="1"/>
  <c r="NS122" i="2"/>
  <c r="NP122" i="2"/>
  <c r="NR122" i="2" s="1"/>
  <c r="NK122" i="2"/>
  <c r="NH122" i="2"/>
  <c r="NJ122" i="2" s="1"/>
  <c r="NC122" i="2"/>
  <c r="MZ122" i="2"/>
  <c r="NB122" i="2" s="1"/>
  <c r="MU122" i="2"/>
  <c r="MR122" i="2"/>
  <c r="MT122" i="2" s="1"/>
  <c r="MM122" i="2"/>
  <c r="MJ122" i="2"/>
  <c r="ML122" i="2" s="1"/>
  <c r="ME122" i="2"/>
  <c r="MB122" i="2"/>
  <c r="MD122" i="2" s="1"/>
  <c r="LW122" i="2"/>
  <c r="LT122" i="2"/>
  <c r="LV122" i="2" s="1"/>
  <c r="LO122" i="2"/>
  <c r="LL122" i="2"/>
  <c r="LN122" i="2" s="1"/>
  <c r="LG122" i="2"/>
  <c r="LD122" i="2"/>
  <c r="LF122" i="2" s="1"/>
  <c r="KY122" i="2"/>
  <c r="KX122" i="2"/>
  <c r="KQ122" i="2"/>
  <c r="KP122" i="2"/>
  <c r="KI122" i="2"/>
  <c r="KH122" i="2"/>
  <c r="KA122" i="2"/>
  <c r="JZ122" i="2"/>
  <c r="JS122" i="2"/>
  <c r="JR122" i="2"/>
  <c r="JK122" i="2"/>
  <c r="JJ122" i="2"/>
  <c r="JC122" i="2"/>
  <c r="JB122" i="2"/>
  <c r="IU122" i="2"/>
  <c r="IT122" i="2"/>
  <c r="IM122" i="2"/>
  <c r="IL122" i="2"/>
  <c r="IE122" i="2"/>
  <c r="ID122" i="2"/>
  <c r="HW122" i="2"/>
  <c r="HV122" i="2"/>
  <c r="HO122" i="2"/>
  <c r="HN122" i="2"/>
  <c r="HG122" i="2"/>
  <c r="HF122" i="2"/>
  <c r="GY122" i="2"/>
  <c r="GX122" i="2"/>
  <c r="GQ122" i="2"/>
  <c r="GP122" i="2"/>
  <c r="GI122" i="2"/>
  <c r="GH122" i="2"/>
  <c r="GA122" i="2"/>
  <c r="FZ122" i="2"/>
  <c r="FS122" i="2"/>
  <c r="FR122" i="2"/>
  <c r="FK122" i="2"/>
  <c r="FJ122" i="2"/>
  <c r="FC122" i="2"/>
  <c r="FB122" i="2"/>
  <c r="EU122" i="2"/>
  <c r="ET122" i="2"/>
  <c r="EM122" i="2"/>
  <c r="EL122" i="2"/>
  <c r="EE122" i="2"/>
  <c r="ED122" i="2"/>
  <c r="DW122" i="2"/>
  <c r="DV122" i="2"/>
  <c r="DO122" i="2"/>
  <c r="DN122" i="2"/>
  <c r="DG122" i="2"/>
  <c r="DF122" i="2"/>
  <c r="CY122" i="2"/>
  <c r="CX122" i="2"/>
  <c r="CQ122" i="2"/>
  <c r="CP122" i="2"/>
  <c r="CI122" i="2"/>
  <c r="CH122" i="2"/>
  <c r="CA122" i="2"/>
  <c r="BZ122" i="2"/>
  <c r="BS122" i="2"/>
  <c r="BR122" i="2"/>
  <c r="BK122" i="2"/>
  <c r="BJ122" i="2"/>
  <c r="BC122" i="2"/>
  <c r="BB122" i="2"/>
  <c r="AU122" i="2"/>
  <c r="AT122" i="2"/>
  <c r="AM122" i="2"/>
  <c r="AL122" i="2"/>
  <c r="AE122" i="2"/>
  <c r="AD122" i="2"/>
  <c r="W122" i="2"/>
  <c r="V122" i="2"/>
  <c r="O122" i="2"/>
  <c r="N122" i="2"/>
  <c r="G122" i="2"/>
  <c r="F122" i="2"/>
  <c r="OV121" i="2"/>
  <c r="OX121" i="2" s="1"/>
  <c r="OU121" i="2"/>
  <c r="OY121" i="2" s="1"/>
  <c r="ON121" i="2"/>
  <c r="OP121" i="2" s="1"/>
  <c r="OM121" i="2"/>
  <c r="OQ121" i="2" s="1"/>
  <c r="OF121" i="2"/>
  <c r="OH121" i="2" s="1"/>
  <c r="OE121" i="2"/>
  <c r="OI121" i="2" s="1"/>
  <c r="NX121" i="2"/>
  <c r="NZ121" i="2" s="1"/>
  <c r="NW121" i="2"/>
  <c r="OA121" i="2" s="1"/>
  <c r="NR121" i="2"/>
  <c r="NO121" i="2"/>
  <c r="NS121" i="2" s="1"/>
  <c r="NH121" i="2"/>
  <c r="NJ121" i="2" s="1"/>
  <c r="NG121" i="2"/>
  <c r="NK121" i="2" s="1"/>
  <c r="MZ121" i="2"/>
  <c r="NB121" i="2" s="1"/>
  <c r="MY121" i="2"/>
  <c r="NC121" i="2" s="1"/>
  <c r="MR121" i="2"/>
  <c r="MT121" i="2" s="1"/>
  <c r="MQ121" i="2"/>
  <c r="MU121" i="2" s="1"/>
  <c r="MJ121" i="2"/>
  <c r="ML121" i="2" s="1"/>
  <c r="MI121" i="2"/>
  <c r="MM121" i="2" s="1"/>
  <c r="MB121" i="2"/>
  <c r="MD121" i="2" s="1"/>
  <c r="MA121" i="2"/>
  <c r="ME121" i="2" s="1"/>
  <c r="LT121" i="2"/>
  <c r="LV121" i="2" s="1"/>
  <c r="LS121" i="2"/>
  <c r="LW121" i="2" s="1"/>
  <c r="LL121" i="2"/>
  <c r="LN121" i="2" s="1"/>
  <c r="LK121" i="2"/>
  <c r="LO121" i="2" s="1"/>
  <c r="LD121" i="2"/>
  <c r="LF121" i="2" s="1"/>
  <c r="LC121" i="2"/>
  <c r="LG121" i="2" s="1"/>
  <c r="KV121" i="2"/>
  <c r="KX121" i="2" s="1"/>
  <c r="KU121" i="2"/>
  <c r="KY121" i="2" s="1"/>
  <c r="KN121" i="2"/>
  <c r="KP121" i="2" s="1"/>
  <c r="KM121" i="2"/>
  <c r="KQ121" i="2" s="1"/>
  <c r="KF121" i="2"/>
  <c r="KH121" i="2" s="1"/>
  <c r="KE121" i="2"/>
  <c r="KI121" i="2" s="1"/>
  <c r="JX121" i="2"/>
  <c r="JZ121" i="2" s="1"/>
  <c r="JW121" i="2"/>
  <c r="KA121" i="2" s="1"/>
  <c r="JP121" i="2"/>
  <c r="JR121" i="2" s="1"/>
  <c r="JO121" i="2"/>
  <c r="JS121" i="2" s="1"/>
  <c r="JH121" i="2"/>
  <c r="JJ121" i="2" s="1"/>
  <c r="JG121" i="2"/>
  <c r="JK121" i="2" s="1"/>
  <c r="IZ121" i="2"/>
  <c r="JB121" i="2" s="1"/>
  <c r="IY121" i="2"/>
  <c r="JC121" i="2" s="1"/>
  <c r="IR121" i="2"/>
  <c r="IT121" i="2" s="1"/>
  <c r="IQ121" i="2"/>
  <c r="IU121" i="2" s="1"/>
  <c r="IJ121" i="2"/>
  <c r="IL121" i="2" s="1"/>
  <c r="II121" i="2"/>
  <c r="IM121" i="2" s="1"/>
  <c r="IB121" i="2"/>
  <c r="ID121" i="2" s="1"/>
  <c r="IA121" i="2"/>
  <c r="IE121" i="2" s="1"/>
  <c r="HW121" i="2"/>
  <c r="HV121" i="2"/>
  <c r="HO121" i="2"/>
  <c r="HN121" i="2"/>
  <c r="HG121" i="2"/>
  <c r="HF121" i="2"/>
  <c r="GY121" i="2"/>
  <c r="GX121" i="2"/>
  <c r="GQ121" i="2"/>
  <c r="GP121" i="2"/>
  <c r="GI121" i="2"/>
  <c r="GH121" i="2"/>
  <c r="GA121" i="2"/>
  <c r="FZ121" i="2"/>
  <c r="FS121" i="2"/>
  <c r="FR121" i="2"/>
  <c r="FK121" i="2"/>
  <c r="FJ121" i="2"/>
  <c r="FC121" i="2"/>
  <c r="FB121" i="2"/>
  <c r="EU121" i="2"/>
  <c r="ET121" i="2"/>
  <c r="EM121" i="2"/>
  <c r="EL121" i="2"/>
  <c r="EE121" i="2"/>
  <c r="ED121" i="2"/>
  <c r="DW121" i="2"/>
  <c r="DV121" i="2"/>
  <c r="DO121" i="2"/>
  <c r="DN121" i="2"/>
  <c r="DG121" i="2"/>
  <c r="DF121" i="2"/>
  <c r="CY121" i="2"/>
  <c r="CX121" i="2"/>
  <c r="CQ121" i="2"/>
  <c r="CP121" i="2"/>
  <c r="CI121" i="2"/>
  <c r="CH121" i="2"/>
  <c r="CA121" i="2"/>
  <c r="BZ121" i="2"/>
  <c r="BS121" i="2"/>
  <c r="BR121" i="2"/>
  <c r="BK121" i="2"/>
  <c r="BJ121" i="2"/>
  <c r="BC121" i="2"/>
  <c r="BB121" i="2"/>
  <c r="AU121" i="2"/>
  <c r="AT121" i="2"/>
  <c r="AM121" i="2"/>
  <c r="AL121" i="2"/>
  <c r="AE121" i="2"/>
  <c r="AD121" i="2"/>
  <c r="W121" i="2"/>
  <c r="V121" i="2"/>
  <c r="O121" i="2"/>
  <c r="N121" i="2"/>
  <c r="G121" i="2"/>
  <c r="F121" i="2"/>
  <c r="OU120" i="2"/>
  <c r="OM120" i="2"/>
  <c r="OE120" i="2"/>
  <c r="NW120" i="2"/>
  <c r="NO120" i="2"/>
  <c r="NG120" i="2"/>
  <c r="MY120" i="2"/>
  <c r="MQ120" i="2"/>
  <c r="MI120" i="2"/>
  <c r="MA120" i="2"/>
  <c r="LS120" i="2"/>
  <c r="LK120" i="2"/>
  <c r="LC120" i="2"/>
  <c r="KU120" i="2"/>
  <c r="KM120" i="2"/>
  <c r="KE120" i="2"/>
  <c r="JW120" i="2"/>
  <c r="JO120" i="2"/>
  <c r="JG120" i="2"/>
  <c r="IY120" i="2"/>
  <c r="IQ120" i="2"/>
  <c r="II120" i="2"/>
  <c r="IB120" i="2"/>
  <c r="IA120" i="2"/>
  <c r="OV116" i="2"/>
  <c r="OU116" i="2"/>
  <c r="ON116" i="2"/>
  <c r="OM116" i="2"/>
  <c r="OF116" i="2"/>
  <c r="OE116" i="2"/>
  <c r="NX116" i="2"/>
  <c r="NW116" i="2"/>
  <c r="NP116" i="2"/>
  <c r="NO116" i="2"/>
  <c r="NH116" i="2"/>
  <c r="NG116" i="2"/>
  <c r="MZ116" i="2"/>
  <c r="MY116" i="2"/>
  <c r="MR116" i="2"/>
  <c r="MQ116" i="2"/>
  <c r="MJ116" i="2"/>
  <c r="MI116" i="2"/>
  <c r="MB116" i="2"/>
  <c r="MA116" i="2"/>
  <c r="LT116" i="2"/>
  <c r="LS116" i="2"/>
  <c r="LL116" i="2"/>
  <c r="LK116" i="2"/>
  <c r="LD116" i="2"/>
  <c r="LC116" i="2"/>
  <c r="KV116" i="2"/>
  <c r="KU116" i="2"/>
  <c r="KN116" i="2"/>
  <c r="KM116" i="2"/>
  <c r="KF116" i="2"/>
  <c r="KE116" i="2"/>
  <c r="JX116" i="2"/>
  <c r="JW116" i="2"/>
  <c r="JP116" i="2"/>
  <c r="JO116" i="2"/>
  <c r="JH116" i="2"/>
  <c r="JG116" i="2"/>
  <c r="IZ116" i="2"/>
  <c r="IY116" i="2"/>
  <c r="IR116" i="2"/>
  <c r="IQ116" i="2"/>
  <c r="IJ116" i="2"/>
  <c r="II116" i="2"/>
  <c r="IB116" i="2"/>
  <c r="IA116" i="2"/>
  <c r="DO116" i="2"/>
  <c r="DN116" i="2"/>
  <c r="DG116" i="2"/>
  <c r="DF116" i="2"/>
  <c r="CY116" i="2"/>
  <c r="CX116" i="2"/>
  <c r="CQ116" i="2"/>
  <c r="CP116" i="2"/>
  <c r="CI116" i="2"/>
  <c r="CH116" i="2"/>
  <c r="CA116" i="2"/>
  <c r="BZ116" i="2"/>
  <c r="BS116" i="2"/>
  <c r="BR116" i="2"/>
  <c r="OV115" i="2"/>
  <c r="OX115" i="2" s="1"/>
  <c r="OU115" i="2"/>
  <c r="OY115" i="2" s="1"/>
  <c r="ON115" i="2"/>
  <c r="OP115" i="2" s="1"/>
  <c r="OM115" i="2"/>
  <c r="OQ115" i="2" s="1"/>
  <c r="OF115" i="2"/>
  <c r="OH115" i="2" s="1"/>
  <c r="OE115" i="2"/>
  <c r="OI115" i="2" s="1"/>
  <c r="NX115" i="2"/>
  <c r="NZ115" i="2" s="1"/>
  <c r="NW115" i="2"/>
  <c r="OA115" i="2" s="1"/>
  <c r="NP115" i="2"/>
  <c r="NR115" i="2" s="1"/>
  <c r="NO115" i="2"/>
  <c r="NS115" i="2" s="1"/>
  <c r="NH115" i="2"/>
  <c r="NJ115" i="2" s="1"/>
  <c r="NG115" i="2"/>
  <c r="NK115" i="2" s="1"/>
  <c r="MZ115" i="2"/>
  <c r="NB115" i="2" s="1"/>
  <c r="MY115" i="2"/>
  <c r="NC115" i="2" s="1"/>
  <c r="MR115" i="2"/>
  <c r="MT115" i="2" s="1"/>
  <c r="MQ115" i="2"/>
  <c r="MU115" i="2" s="1"/>
  <c r="MJ115" i="2"/>
  <c r="ML115" i="2" s="1"/>
  <c r="MI115" i="2"/>
  <c r="MM115" i="2" s="1"/>
  <c r="MB115" i="2"/>
  <c r="MD115" i="2" s="1"/>
  <c r="MA115" i="2"/>
  <c r="ME115" i="2" s="1"/>
  <c r="LT115" i="2"/>
  <c r="LV115" i="2" s="1"/>
  <c r="LS115" i="2"/>
  <c r="LW115" i="2" s="1"/>
  <c r="LL115" i="2"/>
  <c r="LN115" i="2" s="1"/>
  <c r="LK115" i="2"/>
  <c r="LO115" i="2" s="1"/>
  <c r="LD115" i="2"/>
  <c r="LF115" i="2" s="1"/>
  <c r="LC115" i="2"/>
  <c r="LG115" i="2" s="1"/>
  <c r="KV115" i="2"/>
  <c r="KX115" i="2" s="1"/>
  <c r="KU115" i="2"/>
  <c r="KY115" i="2" s="1"/>
  <c r="KN115" i="2"/>
  <c r="KP115" i="2" s="1"/>
  <c r="KM115" i="2"/>
  <c r="KQ115" i="2" s="1"/>
  <c r="KF115" i="2"/>
  <c r="KH115" i="2" s="1"/>
  <c r="KE115" i="2"/>
  <c r="KI115" i="2" s="1"/>
  <c r="JX115" i="2"/>
  <c r="JZ115" i="2" s="1"/>
  <c r="JW115" i="2"/>
  <c r="KA115" i="2" s="1"/>
  <c r="JP115" i="2"/>
  <c r="JR115" i="2" s="1"/>
  <c r="JO115" i="2"/>
  <c r="JS115" i="2" s="1"/>
  <c r="JH115" i="2"/>
  <c r="JJ115" i="2" s="1"/>
  <c r="JG115" i="2"/>
  <c r="JK115" i="2" s="1"/>
  <c r="IZ115" i="2"/>
  <c r="JB115" i="2" s="1"/>
  <c r="IY115" i="2"/>
  <c r="JC115" i="2" s="1"/>
  <c r="IR115" i="2"/>
  <c r="IT115" i="2" s="1"/>
  <c r="IQ115" i="2"/>
  <c r="IU115" i="2" s="1"/>
  <c r="IJ115" i="2"/>
  <c r="IL115" i="2" s="1"/>
  <c r="II115" i="2"/>
  <c r="IM115" i="2" s="1"/>
  <c r="IB115" i="2"/>
  <c r="ID115" i="2" s="1"/>
  <c r="IA115" i="2"/>
  <c r="IE115" i="2" s="1"/>
  <c r="HW115" i="2"/>
  <c r="HV115" i="2"/>
  <c r="HO115" i="2"/>
  <c r="HN115" i="2"/>
  <c r="HG115" i="2"/>
  <c r="HF115" i="2"/>
  <c r="GY115" i="2"/>
  <c r="GX115" i="2"/>
  <c r="GQ115" i="2"/>
  <c r="GP115" i="2"/>
  <c r="GI115" i="2"/>
  <c r="GH115" i="2"/>
  <c r="GA115" i="2"/>
  <c r="FZ115" i="2"/>
  <c r="FS115" i="2"/>
  <c r="FR115" i="2"/>
  <c r="FK115" i="2"/>
  <c r="FJ115" i="2"/>
  <c r="FC115" i="2"/>
  <c r="FB115" i="2"/>
  <c r="EU115" i="2"/>
  <c r="ET115" i="2"/>
  <c r="EM115" i="2"/>
  <c r="EL115" i="2"/>
  <c r="EE115" i="2"/>
  <c r="ED115" i="2"/>
  <c r="DW115" i="2"/>
  <c r="DV115" i="2"/>
  <c r="DO115" i="2"/>
  <c r="DN115" i="2"/>
  <c r="DG115" i="2"/>
  <c r="DF115" i="2"/>
  <c r="CY115" i="2"/>
  <c r="CX115" i="2"/>
  <c r="CQ115" i="2"/>
  <c r="CP115" i="2"/>
  <c r="CI115" i="2"/>
  <c r="CH115" i="2"/>
  <c r="CA115" i="2"/>
  <c r="BZ115" i="2"/>
  <c r="BS115" i="2"/>
  <c r="BR115" i="2"/>
  <c r="BK115" i="2"/>
  <c r="BJ115" i="2"/>
  <c r="BC115" i="2"/>
  <c r="BB115" i="2"/>
  <c r="AU115" i="2"/>
  <c r="AT115" i="2"/>
  <c r="AM115" i="2"/>
  <c r="AL115" i="2"/>
  <c r="AE115" i="2"/>
  <c r="AD115" i="2"/>
  <c r="W115" i="2"/>
  <c r="V115" i="2"/>
  <c r="O115" i="2"/>
  <c r="N115" i="2"/>
  <c r="G115" i="2"/>
  <c r="F115" i="2"/>
  <c r="OY114" i="2"/>
  <c r="OV114" i="2"/>
  <c r="OX114" i="2" s="1"/>
  <c r="OQ114" i="2"/>
  <c r="ON114" i="2"/>
  <c r="OP114" i="2" s="1"/>
  <c r="OI114" i="2"/>
  <c r="OF114" i="2"/>
  <c r="OH114" i="2" s="1"/>
  <c r="OA114" i="2"/>
  <c r="NX114" i="2"/>
  <c r="NZ114" i="2" s="1"/>
  <c r="NS114" i="2"/>
  <c r="NP114" i="2"/>
  <c r="NR114" i="2" s="1"/>
  <c r="NK114" i="2"/>
  <c r="NH114" i="2"/>
  <c r="NJ114" i="2" s="1"/>
  <c r="NC114" i="2"/>
  <c r="MZ114" i="2"/>
  <c r="NB114" i="2" s="1"/>
  <c r="MU114" i="2"/>
  <c r="MR114" i="2"/>
  <c r="MT114" i="2" s="1"/>
  <c r="MM114" i="2"/>
  <c r="MJ114" i="2"/>
  <c r="ML114" i="2" s="1"/>
  <c r="ME114" i="2"/>
  <c r="MB114" i="2"/>
  <c r="MD114" i="2" s="1"/>
  <c r="LW114" i="2"/>
  <c r="LT114" i="2"/>
  <c r="LV114" i="2" s="1"/>
  <c r="LO114" i="2"/>
  <c r="LL114" i="2"/>
  <c r="LN114" i="2" s="1"/>
  <c r="LG114" i="2"/>
  <c r="LD114" i="2"/>
  <c r="LF114" i="2" s="1"/>
  <c r="KY114" i="2"/>
  <c r="KV114" i="2"/>
  <c r="KX114" i="2" s="1"/>
  <c r="KQ114" i="2"/>
  <c r="KN114" i="2"/>
  <c r="KP114" i="2" s="1"/>
  <c r="KI114" i="2"/>
  <c r="KF114" i="2"/>
  <c r="KH114" i="2" s="1"/>
  <c r="KA114" i="2"/>
  <c r="JX114" i="2"/>
  <c r="JZ114" i="2" s="1"/>
  <c r="JS114" i="2"/>
  <c r="JP114" i="2"/>
  <c r="JR114" i="2" s="1"/>
  <c r="JK114" i="2"/>
  <c r="JH114" i="2"/>
  <c r="JJ114" i="2" s="1"/>
  <c r="JC114" i="2"/>
  <c r="IZ114" i="2"/>
  <c r="JB114" i="2" s="1"/>
  <c r="IU114" i="2"/>
  <c r="IR114" i="2"/>
  <c r="IT114" i="2" s="1"/>
  <c r="IM114" i="2"/>
  <c r="IJ114" i="2"/>
  <c r="IL114" i="2" s="1"/>
  <c r="IE114" i="2"/>
  <c r="IB114" i="2"/>
  <c r="ID114" i="2" s="1"/>
  <c r="HW114" i="2"/>
  <c r="HV114" i="2"/>
  <c r="HO114" i="2"/>
  <c r="HN114" i="2"/>
  <c r="HG114" i="2"/>
  <c r="HF114" i="2"/>
  <c r="GY114" i="2"/>
  <c r="GX114" i="2"/>
  <c r="GQ114" i="2"/>
  <c r="GP114" i="2"/>
  <c r="GI114" i="2"/>
  <c r="GH114" i="2"/>
  <c r="GA114" i="2"/>
  <c r="FZ114" i="2"/>
  <c r="FS114" i="2"/>
  <c r="FR114" i="2"/>
  <c r="FK114" i="2"/>
  <c r="FJ114" i="2"/>
  <c r="FC114" i="2"/>
  <c r="FB114" i="2"/>
  <c r="EU114" i="2"/>
  <c r="ET114" i="2"/>
  <c r="EM114" i="2"/>
  <c r="EL114" i="2"/>
  <c r="EE114" i="2"/>
  <c r="ED114" i="2"/>
  <c r="DW114" i="2"/>
  <c r="DV114" i="2"/>
  <c r="DO114" i="2"/>
  <c r="DN114" i="2"/>
  <c r="DG114" i="2"/>
  <c r="DF114" i="2"/>
  <c r="CY114" i="2"/>
  <c r="CX114" i="2"/>
  <c r="CQ114" i="2"/>
  <c r="CP114" i="2"/>
  <c r="CI114" i="2"/>
  <c r="CH114" i="2"/>
  <c r="CA114" i="2"/>
  <c r="BZ114" i="2"/>
  <c r="BS114" i="2"/>
  <c r="BR114" i="2"/>
  <c r="BK114" i="2"/>
  <c r="BJ114" i="2"/>
  <c r="BC114" i="2"/>
  <c r="BB114" i="2"/>
  <c r="AU114" i="2"/>
  <c r="AT114" i="2"/>
  <c r="AM114" i="2"/>
  <c r="AL114" i="2"/>
  <c r="AE114" i="2"/>
  <c r="AD114" i="2"/>
  <c r="W114" i="2"/>
  <c r="V114" i="2"/>
  <c r="O114" i="2"/>
  <c r="N114" i="2"/>
  <c r="G114" i="2"/>
  <c r="F114" i="2"/>
  <c r="OV113" i="2"/>
  <c r="OX113" i="2" s="1"/>
  <c r="OU113" i="2"/>
  <c r="OY113" i="2" s="1"/>
  <c r="ON113" i="2"/>
  <c r="OP113" i="2" s="1"/>
  <c r="OM113" i="2"/>
  <c r="OQ113" i="2" s="1"/>
  <c r="OF113" i="2"/>
  <c r="OH113" i="2" s="1"/>
  <c r="OE113" i="2"/>
  <c r="OI113" i="2" s="1"/>
  <c r="NX113" i="2"/>
  <c r="NZ113" i="2" s="1"/>
  <c r="NW113" i="2"/>
  <c r="OA113" i="2" s="1"/>
  <c r="NP113" i="2"/>
  <c r="NR113" i="2" s="1"/>
  <c r="NO113" i="2"/>
  <c r="NS113" i="2" s="1"/>
  <c r="NH113" i="2"/>
  <c r="NJ113" i="2" s="1"/>
  <c r="NG113" i="2"/>
  <c r="NK113" i="2" s="1"/>
  <c r="MZ113" i="2"/>
  <c r="NB113" i="2" s="1"/>
  <c r="MY113" i="2"/>
  <c r="NC113" i="2" s="1"/>
  <c r="MR113" i="2"/>
  <c r="MT113" i="2" s="1"/>
  <c r="MQ113" i="2"/>
  <c r="MU113" i="2" s="1"/>
  <c r="MJ113" i="2"/>
  <c r="ML113" i="2" s="1"/>
  <c r="MI113" i="2"/>
  <c r="MM113" i="2" s="1"/>
  <c r="MB113" i="2"/>
  <c r="MD113" i="2" s="1"/>
  <c r="MA113" i="2"/>
  <c r="ME113" i="2" s="1"/>
  <c r="LT113" i="2"/>
  <c r="LV113" i="2" s="1"/>
  <c r="LS113" i="2"/>
  <c r="LW113" i="2" s="1"/>
  <c r="LL113" i="2"/>
  <c r="LN113" i="2" s="1"/>
  <c r="LK113" i="2"/>
  <c r="LO113" i="2" s="1"/>
  <c r="LD113" i="2"/>
  <c r="LF113" i="2" s="1"/>
  <c r="LC113" i="2"/>
  <c r="LG113" i="2" s="1"/>
  <c r="KV113" i="2"/>
  <c r="KX113" i="2" s="1"/>
  <c r="KU113" i="2"/>
  <c r="KY113" i="2" s="1"/>
  <c r="KN113" i="2"/>
  <c r="KP113" i="2" s="1"/>
  <c r="KM113" i="2"/>
  <c r="KQ113" i="2" s="1"/>
  <c r="KF113" i="2"/>
  <c r="KH113" i="2" s="1"/>
  <c r="KE113" i="2"/>
  <c r="KI113" i="2" s="1"/>
  <c r="JX113" i="2"/>
  <c r="JZ113" i="2" s="1"/>
  <c r="JW113" i="2"/>
  <c r="KA113" i="2" s="1"/>
  <c r="JP113" i="2"/>
  <c r="JR113" i="2" s="1"/>
  <c r="JO113" i="2"/>
  <c r="JS113" i="2" s="1"/>
  <c r="JH113" i="2"/>
  <c r="JJ113" i="2" s="1"/>
  <c r="JG113" i="2"/>
  <c r="JK113" i="2" s="1"/>
  <c r="IZ113" i="2"/>
  <c r="JB113" i="2" s="1"/>
  <c r="IY113" i="2"/>
  <c r="JC113" i="2" s="1"/>
  <c r="IR113" i="2"/>
  <c r="IT113" i="2" s="1"/>
  <c r="IQ113" i="2"/>
  <c r="IU113" i="2" s="1"/>
  <c r="IL113" i="2"/>
  <c r="II113" i="2"/>
  <c r="IM113" i="2" s="1"/>
  <c r="IB113" i="2"/>
  <c r="ID113" i="2" s="1"/>
  <c r="IA113" i="2"/>
  <c r="IE113" i="2" s="1"/>
  <c r="HW113" i="2"/>
  <c r="HV113" i="2"/>
  <c r="HO113" i="2"/>
  <c r="HN113" i="2"/>
  <c r="HG113" i="2"/>
  <c r="HF113" i="2"/>
  <c r="GY113" i="2"/>
  <c r="GX113" i="2"/>
  <c r="GQ113" i="2"/>
  <c r="GP113" i="2"/>
  <c r="GI113" i="2"/>
  <c r="GH113" i="2"/>
  <c r="GA113" i="2"/>
  <c r="FZ113" i="2"/>
  <c r="FS113" i="2"/>
  <c r="FR113" i="2"/>
  <c r="FK113" i="2"/>
  <c r="FJ113" i="2"/>
  <c r="FC113" i="2"/>
  <c r="FB113" i="2"/>
  <c r="EU113" i="2"/>
  <c r="ET113" i="2"/>
  <c r="EM113" i="2"/>
  <c r="EL113" i="2"/>
  <c r="EE113" i="2"/>
  <c r="ED113" i="2"/>
  <c r="DW113" i="2"/>
  <c r="DV113" i="2"/>
  <c r="DO113" i="2"/>
  <c r="DN113" i="2"/>
  <c r="DG113" i="2"/>
  <c r="DF113" i="2"/>
  <c r="CY113" i="2"/>
  <c r="CX113" i="2"/>
  <c r="CQ113" i="2"/>
  <c r="CP113" i="2"/>
  <c r="CI113" i="2"/>
  <c r="CH113" i="2"/>
  <c r="CA113" i="2"/>
  <c r="BZ113" i="2"/>
  <c r="BS113" i="2"/>
  <c r="BR113" i="2"/>
  <c r="BK113" i="2"/>
  <c r="BJ113" i="2"/>
  <c r="BC113" i="2"/>
  <c r="BB113" i="2"/>
  <c r="AU113" i="2"/>
  <c r="AT113" i="2"/>
  <c r="AM113" i="2"/>
  <c r="AL113" i="2"/>
  <c r="AE113" i="2"/>
  <c r="AD113" i="2"/>
  <c r="W113" i="2"/>
  <c r="V113" i="2"/>
  <c r="O113" i="2"/>
  <c r="N113" i="2"/>
  <c r="G113" i="2"/>
  <c r="F113" i="2"/>
  <c r="OU112" i="2"/>
  <c r="OW112" i="2" s="1"/>
  <c r="OW120" i="2" s="1"/>
  <c r="OW128" i="2" s="1"/>
  <c r="OW136" i="2" s="1"/>
  <c r="OM112" i="2"/>
  <c r="OO112" i="2" s="1"/>
  <c r="OE112" i="2"/>
  <c r="OG112" i="2" s="1"/>
  <c r="NW112" i="2"/>
  <c r="NY112" i="2" s="1"/>
  <c r="NO112" i="2"/>
  <c r="NQ112" i="2" s="1"/>
  <c r="NG112" i="2"/>
  <c r="NI112" i="2" s="1"/>
  <c r="MY112" i="2"/>
  <c r="NA112" i="2" s="1"/>
  <c r="MQ112" i="2"/>
  <c r="MS112" i="2" s="1"/>
  <c r="MI112" i="2"/>
  <c r="MK112" i="2" s="1"/>
  <c r="MA112" i="2"/>
  <c r="MC112" i="2" s="1"/>
  <c r="LS112" i="2"/>
  <c r="LU112" i="2" s="1"/>
  <c r="LK112" i="2"/>
  <c r="LM112" i="2" s="1"/>
  <c r="LC112" i="2"/>
  <c r="LE112" i="2" s="1"/>
  <c r="KU112" i="2"/>
  <c r="KW112" i="2" s="1"/>
  <c r="KM112" i="2"/>
  <c r="KO112" i="2" s="1"/>
  <c r="KE112" i="2"/>
  <c r="KG112" i="2" s="1"/>
  <c r="JW112" i="2"/>
  <c r="JY112" i="2" s="1"/>
  <c r="JO112" i="2"/>
  <c r="JQ112" i="2" s="1"/>
  <c r="JG112" i="2"/>
  <c r="JI112" i="2" s="1"/>
  <c r="IY112" i="2"/>
  <c r="JA112" i="2" s="1"/>
  <c r="IQ112" i="2"/>
  <c r="IS112" i="2" s="1"/>
  <c r="II112" i="2"/>
  <c r="IK112" i="2" s="1"/>
  <c r="IB112" i="2"/>
  <c r="IA112" i="2"/>
  <c r="IC112" i="2" s="1"/>
  <c r="BP111" i="2"/>
  <c r="BX111" i="2" s="1"/>
  <c r="OY105" i="2"/>
  <c r="OX105" i="2"/>
  <c r="OQ105" i="2"/>
  <c r="OP105" i="2"/>
  <c r="OI105" i="2"/>
  <c r="OH105" i="2"/>
  <c r="OA105" i="2"/>
  <c r="NZ105" i="2"/>
  <c r="NS105" i="2"/>
  <c r="NR105" i="2"/>
  <c r="NK105" i="2"/>
  <c r="NJ105" i="2"/>
  <c r="NC105" i="2"/>
  <c r="NB105" i="2"/>
  <c r="MU105" i="2"/>
  <c r="MT105" i="2"/>
  <c r="MM105" i="2"/>
  <c r="ML105" i="2"/>
  <c r="ME105" i="2"/>
  <c r="MD105" i="2"/>
  <c r="LW105" i="2"/>
  <c r="LV105" i="2"/>
  <c r="LO105" i="2"/>
  <c r="LN105" i="2"/>
  <c r="LG105" i="2"/>
  <c r="LF105" i="2"/>
  <c r="KY105" i="2"/>
  <c r="KX105" i="2"/>
  <c r="KQ105" i="2"/>
  <c r="KP105" i="2"/>
  <c r="KI105" i="2"/>
  <c r="KH105" i="2"/>
  <c r="KA105" i="2"/>
  <c r="JZ105" i="2"/>
  <c r="JS105" i="2"/>
  <c r="JR105" i="2"/>
  <c r="JK105" i="2"/>
  <c r="JJ105" i="2"/>
  <c r="JC105" i="2"/>
  <c r="JB105" i="2"/>
  <c r="IU105" i="2"/>
  <c r="IT105" i="2"/>
  <c r="IM105" i="2"/>
  <c r="IL105" i="2"/>
  <c r="IE105" i="2"/>
  <c r="ID105" i="2"/>
  <c r="HW105" i="2"/>
  <c r="HV105" i="2"/>
  <c r="HO105" i="2"/>
  <c r="HN105" i="2"/>
  <c r="HG105" i="2"/>
  <c r="HF105" i="2"/>
  <c r="GY105" i="2"/>
  <c r="GX105" i="2"/>
  <c r="GQ105" i="2"/>
  <c r="GP105" i="2"/>
  <c r="GI105" i="2"/>
  <c r="GH105" i="2"/>
  <c r="GA105" i="2"/>
  <c r="FZ105" i="2"/>
  <c r="FS105" i="2"/>
  <c r="FR105" i="2"/>
  <c r="FK105" i="2"/>
  <c r="FJ105" i="2"/>
  <c r="FC105" i="2"/>
  <c r="FB105" i="2"/>
  <c r="EU105" i="2"/>
  <c r="ET105" i="2"/>
  <c r="EM105" i="2"/>
  <c r="EL105" i="2"/>
  <c r="EE105" i="2"/>
  <c r="ED105" i="2"/>
  <c r="DW105" i="2"/>
  <c r="DV105" i="2"/>
  <c r="DO105" i="2"/>
  <c r="DN105" i="2"/>
  <c r="DG105" i="2"/>
  <c r="DF105" i="2"/>
  <c r="CY105" i="2"/>
  <c r="CX105" i="2"/>
  <c r="CQ105" i="2"/>
  <c r="CP105" i="2"/>
  <c r="CI105" i="2"/>
  <c r="CH105" i="2"/>
  <c r="CA105" i="2"/>
  <c r="BZ105" i="2"/>
  <c r="BS105" i="2"/>
  <c r="BR105" i="2"/>
  <c r="BK105" i="2"/>
  <c r="BJ105" i="2"/>
  <c r="BC105" i="2"/>
  <c r="BB105" i="2"/>
  <c r="AU105" i="2"/>
  <c r="AT105" i="2"/>
  <c r="AM105" i="2"/>
  <c r="AL105" i="2"/>
  <c r="AE105" i="2"/>
  <c r="AD105" i="2"/>
  <c r="W105" i="2"/>
  <c r="V105" i="2"/>
  <c r="O105" i="2"/>
  <c r="N105" i="2"/>
  <c r="G105" i="2"/>
  <c r="F105" i="2"/>
  <c r="OY104" i="2"/>
  <c r="OX104" i="2"/>
  <c r="OQ104" i="2"/>
  <c r="OP104" i="2"/>
  <c r="OI104" i="2"/>
  <c r="OH104" i="2"/>
  <c r="OA104" i="2"/>
  <c r="NZ104" i="2"/>
  <c r="NS104" i="2"/>
  <c r="NR104" i="2"/>
  <c r="NK104" i="2"/>
  <c r="NJ104" i="2"/>
  <c r="NC104" i="2"/>
  <c r="NB104" i="2"/>
  <c r="MU104" i="2"/>
  <c r="MT104" i="2"/>
  <c r="MM104" i="2"/>
  <c r="ML104" i="2"/>
  <c r="ME104" i="2"/>
  <c r="MD104" i="2"/>
  <c r="LW104" i="2"/>
  <c r="LV104" i="2"/>
  <c r="LO104" i="2"/>
  <c r="LN104" i="2"/>
  <c r="LG104" i="2"/>
  <c r="LF104" i="2"/>
  <c r="KY104" i="2"/>
  <c r="KX104" i="2"/>
  <c r="KQ104" i="2"/>
  <c r="KP104" i="2"/>
  <c r="KI104" i="2"/>
  <c r="KH104" i="2"/>
  <c r="KA104" i="2"/>
  <c r="JZ104" i="2"/>
  <c r="JS104" i="2"/>
  <c r="JR104" i="2"/>
  <c r="JK104" i="2"/>
  <c r="JJ104" i="2"/>
  <c r="JC104" i="2"/>
  <c r="JB104" i="2"/>
  <c r="IU104" i="2"/>
  <c r="IT104" i="2"/>
  <c r="IM104" i="2"/>
  <c r="IL104" i="2"/>
  <c r="IE104" i="2"/>
  <c r="ID104" i="2"/>
  <c r="HW104" i="2"/>
  <c r="HV104" i="2"/>
  <c r="HO104" i="2"/>
  <c r="HN104" i="2"/>
  <c r="HG104" i="2"/>
  <c r="HF104" i="2"/>
  <c r="GY104" i="2"/>
  <c r="GX104" i="2"/>
  <c r="GQ104" i="2"/>
  <c r="GP104" i="2"/>
  <c r="GI104" i="2"/>
  <c r="GH104" i="2"/>
  <c r="GA104" i="2"/>
  <c r="FZ104" i="2"/>
  <c r="FS104" i="2"/>
  <c r="FR104" i="2"/>
  <c r="FK104" i="2"/>
  <c r="FJ104" i="2"/>
  <c r="FC104" i="2"/>
  <c r="FB104" i="2"/>
  <c r="EU104" i="2"/>
  <c r="ET104" i="2"/>
  <c r="EM104" i="2"/>
  <c r="EL104" i="2"/>
  <c r="EE104" i="2"/>
  <c r="ED104" i="2"/>
  <c r="DW104" i="2"/>
  <c r="DV104" i="2"/>
  <c r="DO104" i="2"/>
  <c r="DN104" i="2"/>
  <c r="DG104" i="2"/>
  <c r="DF104" i="2"/>
  <c r="CY104" i="2"/>
  <c r="CX104" i="2"/>
  <c r="CQ104" i="2"/>
  <c r="CP104" i="2"/>
  <c r="CI104" i="2"/>
  <c r="CH104" i="2"/>
  <c r="CA104" i="2"/>
  <c r="BZ104" i="2"/>
  <c r="BS104" i="2"/>
  <c r="BR104" i="2"/>
  <c r="BK104" i="2"/>
  <c r="BJ104" i="2"/>
  <c r="BC104" i="2"/>
  <c r="BB104" i="2"/>
  <c r="AU104" i="2"/>
  <c r="AT104" i="2"/>
  <c r="AM104" i="2"/>
  <c r="AL104" i="2"/>
  <c r="AE104" i="2"/>
  <c r="AD104" i="2"/>
  <c r="W104" i="2"/>
  <c r="V104" i="2"/>
  <c r="O104" i="2"/>
  <c r="N104" i="2"/>
  <c r="G104" i="2"/>
  <c r="F104" i="2"/>
  <c r="OY103" i="2"/>
  <c r="OX103" i="2"/>
  <c r="OQ103" i="2"/>
  <c r="OP103" i="2"/>
  <c r="OI103" i="2"/>
  <c r="OH103" i="2"/>
  <c r="OA103" i="2"/>
  <c r="NZ103" i="2"/>
  <c r="NS103" i="2"/>
  <c r="NR103" i="2"/>
  <c r="NK103" i="2"/>
  <c r="NJ103" i="2"/>
  <c r="NC103" i="2"/>
  <c r="NB103" i="2"/>
  <c r="MU103" i="2"/>
  <c r="MT103" i="2"/>
  <c r="MM103" i="2"/>
  <c r="ML103" i="2"/>
  <c r="ME103" i="2"/>
  <c r="MD103" i="2"/>
  <c r="LW103" i="2"/>
  <c r="LV103" i="2"/>
  <c r="LO103" i="2"/>
  <c r="LN103" i="2"/>
  <c r="LG103" i="2"/>
  <c r="LF103" i="2"/>
  <c r="KY103" i="2"/>
  <c r="KX103" i="2"/>
  <c r="KQ103" i="2"/>
  <c r="KP103" i="2"/>
  <c r="KI103" i="2"/>
  <c r="KH103" i="2"/>
  <c r="KA103" i="2"/>
  <c r="JZ103" i="2"/>
  <c r="JS103" i="2"/>
  <c r="JR103" i="2"/>
  <c r="JK103" i="2"/>
  <c r="JJ103" i="2"/>
  <c r="JC103" i="2"/>
  <c r="JB103" i="2"/>
  <c r="IU103" i="2"/>
  <c r="IT103" i="2"/>
  <c r="IM103" i="2"/>
  <c r="IL103" i="2"/>
  <c r="IE103" i="2"/>
  <c r="ID103" i="2"/>
  <c r="HW103" i="2"/>
  <c r="HV103" i="2"/>
  <c r="HO103" i="2"/>
  <c r="HN103" i="2"/>
  <c r="HG103" i="2"/>
  <c r="HF103" i="2"/>
  <c r="GY103" i="2"/>
  <c r="GX103" i="2"/>
  <c r="GQ103" i="2"/>
  <c r="GP103" i="2"/>
  <c r="GI103" i="2"/>
  <c r="GH103" i="2"/>
  <c r="GA103" i="2"/>
  <c r="FZ103" i="2"/>
  <c r="FS103" i="2"/>
  <c r="FR103" i="2"/>
  <c r="FK103" i="2"/>
  <c r="FJ103" i="2"/>
  <c r="FC103" i="2"/>
  <c r="FB103" i="2"/>
  <c r="EU103" i="2"/>
  <c r="ET103" i="2"/>
  <c r="EM103" i="2"/>
  <c r="EL103" i="2"/>
  <c r="EE103" i="2"/>
  <c r="ED103" i="2"/>
  <c r="DW103" i="2"/>
  <c r="DV103" i="2"/>
  <c r="DO103" i="2"/>
  <c r="DN103" i="2"/>
  <c r="DG103" i="2"/>
  <c r="DF103" i="2"/>
  <c r="CY103" i="2"/>
  <c r="CX103" i="2"/>
  <c r="CQ103" i="2"/>
  <c r="CP103" i="2"/>
  <c r="CI103" i="2"/>
  <c r="CH103" i="2"/>
  <c r="CA103" i="2"/>
  <c r="BZ103" i="2"/>
  <c r="BS103" i="2"/>
  <c r="BR103" i="2"/>
  <c r="BK103" i="2"/>
  <c r="BJ103" i="2"/>
  <c r="BC103" i="2"/>
  <c r="BB103" i="2"/>
  <c r="AU103" i="2"/>
  <c r="AT103" i="2"/>
  <c r="AM103" i="2"/>
  <c r="AL103" i="2"/>
  <c r="AE103" i="2"/>
  <c r="AD103" i="2"/>
  <c r="W103" i="2"/>
  <c r="V103" i="2"/>
  <c r="O103" i="2"/>
  <c r="N103" i="2"/>
  <c r="G103" i="2"/>
  <c r="F103" i="2"/>
  <c r="OY102" i="2"/>
  <c r="OX102" i="2"/>
  <c r="OQ102" i="2"/>
  <c r="OP102" i="2"/>
  <c r="OI102" i="2"/>
  <c r="OH102" i="2"/>
  <c r="OA102" i="2"/>
  <c r="NZ102" i="2"/>
  <c r="NS102" i="2"/>
  <c r="NR102" i="2"/>
  <c r="NK102" i="2"/>
  <c r="NJ102" i="2"/>
  <c r="NC102" i="2"/>
  <c r="NB102" i="2"/>
  <c r="MU102" i="2"/>
  <c r="MT102" i="2"/>
  <c r="MM102" i="2"/>
  <c r="ML102" i="2"/>
  <c r="ME102" i="2"/>
  <c r="MD102" i="2"/>
  <c r="LW102" i="2"/>
  <c r="LV102" i="2"/>
  <c r="LO102" i="2"/>
  <c r="LN102" i="2"/>
  <c r="LG102" i="2"/>
  <c r="LF102" i="2"/>
  <c r="KY102" i="2"/>
  <c r="KX102" i="2"/>
  <c r="KQ102" i="2"/>
  <c r="KP102" i="2"/>
  <c r="KI102" i="2"/>
  <c r="KH102" i="2"/>
  <c r="KA102" i="2"/>
  <c r="JZ102" i="2"/>
  <c r="JS102" i="2"/>
  <c r="JR102" i="2"/>
  <c r="JK102" i="2"/>
  <c r="JJ102" i="2"/>
  <c r="JC102" i="2"/>
  <c r="JB102" i="2"/>
  <c r="IU102" i="2"/>
  <c r="IT102" i="2"/>
  <c r="IM102" i="2"/>
  <c r="IL102" i="2"/>
  <c r="IE102" i="2"/>
  <c r="ID102" i="2"/>
  <c r="HW102" i="2"/>
  <c r="HV102" i="2"/>
  <c r="HO102" i="2"/>
  <c r="HN102" i="2"/>
  <c r="HG102" i="2"/>
  <c r="HF102" i="2"/>
  <c r="GY102" i="2"/>
  <c r="GX102" i="2"/>
  <c r="GQ102" i="2"/>
  <c r="GP102" i="2"/>
  <c r="GI102" i="2"/>
  <c r="GH102" i="2"/>
  <c r="GA102" i="2"/>
  <c r="FZ102" i="2"/>
  <c r="FS102" i="2"/>
  <c r="FR102" i="2"/>
  <c r="FK102" i="2"/>
  <c r="FJ102" i="2"/>
  <c r="FC102" i="2"/>
  <c r="FB102" i="2"/>
  <c r="EU102" i="2"/>
  <c r="ET102" i="2"/>
  <c r="EM102" i="2"/>
  <c r="EL102" i="2"/>
  <c r="EE102" i="2"/>
  <c r="ED102" i="2"/>
  <c r="DW102" i="2"/>
  <c r="DV102" i="2"/>
  <c r="DO102" i="2"/>
  <c r="DN102" i="2"/>
  <c r="DG102" i="2"/>
  <c r="DF102" i="2"/>
  <c r="CY102" i="2"/>
  <c r="CX102" i="2"/>
  <c r="CQ102" i="2"/>
  <c r="CP102" i="2"/>
  <c r="CI102" i="2"/>
  <c r="CH102" i="2"/>
  <c r="CA102" i="2"/>
  <c r="BZ102" i="2"/>
  <c r="BS102" i="2"/>
  <c r="BR102" i="2"/>
  <c r="BK102" i="2"/>
  <c r="BJ102" i="2"/>
  <c r="BC102" i="2"/>
  <c r="BB102" i="2"/>
  <c r="AU102" i="2"/>
  <c r="AT102" i="2"/>
  <c r="AM102" i="2"/>
  <c r="AL102" i="2"/>
  <c r="AE102" i="2"/>
  <c r="AD102" i="2"/>
  <c r="W102" i="2"/>
  <c r="V102" i="2"/>
  <c r="O102" i="2"/>
  <c r="N102" i="2"/>
  <c r="G102" i="2"/>
  <c r="F102" i="2"/>
  <c r="OY97" i="2"/>
  <c r="OX97" i="2"/>
  <c r="OQ97" i="2"/>
  <c r="OP97" i="2"/>
  <c r="OI97" i="2"/>
  <c r="OH97" i="2"/>
  <c r="OA97" i="2"/>
  <c r="NZ97" i="2"/>
  <c r="NS97" i="2"/>
  <c r="NR97" i="2"/>
  <c r="NK97" i="2"/>
  <c r="NJ97" i="2"/>
  <c r="NC97" i="2"/>
  <c r="NB97" i="2"/>
  <c r="MU97" i="2"/>
  <c r="MT97" i="2"/>
  <c r="MM97" i="2"/>
  <c r="ML97" i="2"/>
  <c r="ME97" i="2"/>
  <c r="MD97" i="2"/>
  <c r="LW97" i="2"/>
  <c r="LV97" i="2"/>
  <c r="LO97" i="2"/>
  <c r="LN97" i="2"/>
  <c r="LG97" i="2"/>
  <c r="LF97" i="2"/>
  <c r="KY97" i="2"/>
  <c r="KX97" i="2"/>
  <c r="KQ97" i="2"/>
  <c r="KP97" i="2"/>
  <c r="KI97" i="2"/>
  <c r="KH97" i="2"/>
  <c r="KA97" i="2"/>
  <c r="JZ97" i="2"/>
  <c r="JS97" i="2"/>
  <c r="JR97" i="2"/>
  <c r="JK97" i="2"/>
  <c r="JJ97" i="2"/>
  <c r="JC97" i="2"/>
  <c r="JB97" i="2"/>
  <c r="IU97" i="2"/>
  <c r="IT97" i="2"/>
  <c r="IM97" i="2"/>
  <c r="IL97" i="2"/>
  <c r="IE97" i="2"/>
  <c r="ID97" i="2"/>
  <c r="HW97" i="2"/>
  <c r="HV97" i="2"/>
  <c r="HO97" i="2"/>
  <c r="HN97" i="2"/>
  <c r="HG97" i="2"/>
  <c r="HF97" i="2"/>
  <c r="GY97" i="2"/>
  <c r="GX97" i="2"/>
  <c r="GQ97" i="2"/>
  <c r="GP97" i="2"/>
  <c r="GI97" i="2"/>
  <c r="GH97" i="2"/>
  <c r="GA97" i="2"/>
  <c r="FZ97" i="2"/>
  <c r="FS97" i="2"/>
  <c r="FR97" i="2"/>
  <c r="FK97" i="2"/>
  <c r="FJ97" i="2"/>
  <c r="FC97" i="2"/>
  <c r="FB97" i="2"/>
  <c r="EU97" i="2"/>
  <c r="ET97" i="2"/>
  <c r="EM97" i="2"/>
  <c r="EL97" i="2"/>
  <c r="EE97" i="2"/>
  <c r="ED97" i="2"/>
  <c r="DW97" i="2"/>
  <c r="DV97" i="2"/>
  <c r="DO97" i="2"/>
  <c r="DN97" i="2"/>
  <c r="DG97" i="2"/>
  <c r="DF97" i="2"/>
  <c r="CY97" i="2"/>
  <c r="CX97" i="2"/>
  <c r="CQ97" i="2"/>
  <c r="CP97" i="2"/>
  <c r="CI97" i="2"/>
  <c r="CH97" i="2"/>
  <c r="CA97" i="2"/>
  <c r="BZ97" i="2"/>
  <c r="BS97" i="2"/>
  <c r="BR97" i="2"/>
  <c r="BK97" i="2"/>
  <c r="BJ97" i="2"/>
  <c r="BC97" i="2"/>
  <c r="BB97" i="2"/>
  <c r="AU97" i="2"/>
  <c r="AT97" i="2"/>
  <c r="AM97" i="2"/>
  <c r="AL97" i="2"/>
  <c r="AE97" i="2"/>
  <c r="AD97" i="2"/>
  <c r="W97" i="2"/>
  <c r="V97" i="2"/>
  <c r="O97" i="2"/>
  <c r="N97" i="2"/>
  <c r="G97" i="2"/>
  <c r="F97" i="2"/>
  <c r="OY96" i="2"/>
  <c r="OX96" i="2"/>
  <c r="OQ96" i="2"/>
  <c r="OP96" i="2"/>
  <c r="OI96" i="2"/>
  <c r="OH96" i="2"/>
  <c r="OA96" i="2"/>
  <c r="NZ96" i="2"/>
  <c r="NS96" i="2"/>
  <c r="NR96" i="2"/>
  <c r="NK96" i="2"/>
  <c r="NJ96" i="2"/>
  <c r="NC96" i="2"/>
  <c r="NB96" i="2"/>
  <c r="MU96" i="2"/>
  <c r="MT96" i="2"/>
  <c r="MM96" i="2"/>
  <c r="ML96" i="2"/>
  <c r="ME96" i="2"/>
  <c r="MD96" i="2"/>
  <c r="LW96" i="2"/>
  <c r="LV96" i="2"/>
  <c r="LO96" i="2"/>
  <c r="LN96" i="2"/>
  <c r="LG96" i="2"/>
  <c r="LF96" i="2"/>
  <c r="KY96" i="2"/>
  <c r="KX96" i="2"/>
  <c r="KQ96" i="2"/>
  <c r="KP96" i="2"/>
  <c r="KI96" i="2"/>
  <c r="KH96" i="2"/>
  <c r="KA96" i="2"/>
  <c r="JZ96" i="2"/>
  <c r="JS96" i="2"/>
  <c r="JR96" i="2"/>
  <c r="JK96" i="2"/>
  <c r="JJ96" i="2"/>
  <c r="JC96" i="2"/>
  <c r="JB96" i="2"/>
  <c r="IU96" i="2"/>
  <c r="IT96" i="2"/>
  <c r="IM96" i="2"/>
  <c r="IL96" i="2"/>
  <c r="IE96" i="2"/>
  <c r="ID96" i="2"/>
  <c r="HW96" i="2"/>
  <c r="HV96" i="2"/>
  <c r="HO96" i="2"/>
  <c r="HN96" i="2"/>
  <c r="HG96" i="2"/>
  <c r="HF96" i="2"/>
  <c r="GY96" i="2"/>
  <c r="GX96" i="2"/>
  <c r="GQ96" i="2"/>
  <c r="GP96" i="2"/>
  <c r="GI96" i="2"/>
  <c r="GH96" i="2"/>
  <c r="GA96" i="2"/>
  <c r="FZ96" i="2"/>
  <c r="FS96" i="2"/>
  <c r="FR96" i="2"/>
  <c r="FK96" i="2"/>
  <c r="FJ96" i="2"/>
  <c r="FC96" i="2"/>
  <c r="FB96" i="2"/>
  <c r="EU96" i="2"/>
  <c r="ET96" i="2"/>
  <c r="EM96" i="2"/>
  <c r="EL96" i="2"/>
  <c r="EE96" i="2"/>
  <c r="ED96" i="2"/>
  <c r="DW96" i="2"/>
  <c r="DV96" i="2"/>
  <c r="DO96" i="2"/>
  <c r="DN96" i="2"/>
  <c r="DG96" i="2"/>
  <c r="DF96" i="2"/>
  <c r="CY96" i="2"/>
  <c r="CX96" i="2"/>
  <c r="CQ96" i="2"/>
  <c r="CP96" i="2"/>
  <c r="CI96" i="2"/>
  <c r="CH96" i="2"/>
  <c r="CA96" i="2"/>
  <c r="BZ96" i="2"/>
  <c r="BS96" i="2"/>
  <c r="BR96" i="2"/>
  <c r="BK96" i="2"/>
  <c r="BJ96" i="2"/>
  <c r="BC96" i="2"/>
  <c r="BB96" i="2"/>
  <c r="AU96" i="2"/>
  <c r="AT96" i="2"/>
  <c r="AM96" i="2"/>
  <c r="AL96" i="2"/>
  <c r="AE96" i="2"/>
  <c r="AD96" i="2"/>
  <c r="W96" i="2"/>
  <c r="V96" i="2"/>
  <c r="O96" i="2"/>
  <c r="N96" i="2"/>
  <c r="G96" i="2"/>
  <c r="F96" i="2"/>
  <c r="OY95" i="2"/>
  <c r="OX95" i="2"/>
  <c r="OQ95" i="2"/>
  <c r="OP95" i="2"/>
  <c r="OI95" i="2"/>
  <c r="OH95" i="2"/>
  <c r="OA95" i="2"/>
  <c r="NZ95" i="2"/>
  <c r="NS95" i="2"/>
  <c r="NR95" i="2"/>
  <c r="NK95" i="2"/>
  <c r="NJ95" i="2"/>
  <c r="NC95" i="2"/>
  <c r="NB95" i="2"/>
  <c r="MU95" i="2"/>
  <c r="MT95" i="2"/>
  <c r="MM95" i="2"/>
  <c r="ML95" i="2"/>
  <c r="ME95" i="2"/>
  <c r="MD95" i="2"/>
  <c r="LW95" i="2"/>
  <c r="LV95" i="2"/>
  <c r="LO95" i="2"/>
  <c r="LN95" i="2"/>
  <c r="LG95" i="2"/>
  <c r="LF95" i="2"/>
  <c r="KY95" i="2"/>
  <c r="KX95" i="2"/>
  <c r="KQ95" i="2"/>
  <c r="KP95" i="2"/>
  <c r="KI95" i="2"/>
  <c r="KH95" i="2"/>
  <c r="KA95" i="2"/>
  <c r="JZ95" i="2"/>
  <c r="JS95" i="2"/>
  <c r="JR95" i="2"/>
  <c r="JK95" i="2"/>
  <c r="JJ95" i="2"/>
  <c r="JC95" i="2"/>
  <c r="JB95" i="2"/>
  <c r="IU95" i="2"/>
  <c r="IT95" i="2"/>
  <c r="IM95" i="2"/>
  <c r="IL95" i="2"/>
  <c r="IE95" i="2"/>
  <c r="ID95" i="2"/>
  <c r="HW95" i="2"/>
  <c r="HV95" i="2"/>
  <c r="HO95" i="2"/>
  <c r="HN95" i="2"/>
  <c r="HG95" i="2"/>
  <c r="HF95" i="2"/>
  <c r="GY95" i="2"/>
  <c r="GX95" i="2"/>
  <c r="GQ95" i="2"/>
  <c r="GP95" i="2"/>
  <c r="GI95" i="2"/>
  <c r="GH95" i="2"/>
  <c r="GA95" i="2"/>
  <c r="FZ95" i="2"/>
  <c r="FS95" i="2"/>
  <c r="FR95" i="2"/>
  <c r="FK95" i="2"/>
  <c r="FJ95" i="2"/>
  <c r="FC95" i="2"/>
  <c r="FB95" i="2"/>
  <c r="EU95" i="2"/>
  <c r="ET95" i="2"/>
  <c r="EM95" i="2"/>
  <c r="EL95" i="2"/>
  <c r="EE95" i="2"/>
  <c r="ED95" i="2"/>
  <c r="DW95" i="2"/>
  <c r="DV95" i="2"/>
  <c r="DO95" i="2"/>
  <c r="DN95" i="2"/>
  <c r="DG95" i="2"/>
  <c r="DF95" i="2"/>
  <c r="CY95" i="2"/>
  <c r="CX95" i="2"/>
  <c r="CQ95" i="2"/>
  <c r="CP95" i="2"/>
  <c r="CI95" i="2"/>
  <c r="CH95" i="2"/>
  <c r="CA95" i="2"/>
  <c r="BZ95" i="2"/>
  <c r="BS95" i="2"/>
  <c r="BR95" i="2"/>
  <c r="BK95" i="2"/>
  <c r="BJ95" i="2"/>
  <c r="BC95" i="2"/>
  <c r="BB95" i="2"/>
  <c r="AU95" i="2"/>
  <c r="AT95" i="2"/>
  <c r="AM95" i="2"/>
  <c r="AL95" i="2"/>
  <c r="AE95" i="2"/>
  <c r="AD95" i="2"/>
  <c r="W95" i="2"/>
  <c r="V95" i="2"/>
  <c r="O95" i="2"/>
  <c r="N95" i="2"/>
  <c r="G95" i="2"/>
  <c r="F95" i="2"/>
  <c r="OY94" i="2"/>
  <c r="OX94" i="2"/>
  <c r="OQ94" i="2"/>
  <c r="OP94" i="2"/>
  <c r="OI94" i="2"/>
  <c r="OH94" i="2"/>
  <c r="OA94" i="2"/>
  <c r="NZ94" i="2"/>
  <c r="NS94" i="2"/>
  <c r="NR94" i="2"/>
  <c r="NK94" i="2"/>
  <c r="NJ94" i="2"/>
  <c r="NC94" i="2"/>
  <c r="NB94" i="2"/>
  <c r="MU94" i="2"/>
  <c r="MT94" i="2"/>
  <c r="MM94" i="2"/>
  <c r="ML94" i="2"/>
  <c r="ME94" i="2"/>
  <c r="MD94" i="2"/>
  <c r="LW94" i="2"/>
  <c r="LV94" i="2"/>
  <c r="LO94" i="2"/>
  <c r="LN94" i="2"/>
  <c r="LG94" i="2"/>
  <c r="LF94" i="2"/>
  <c r="KY94" i="2"/>
  <c r="KX94" i="2"/>
  <c r="KQ94" i="2"/>
  <c r="KP94" i="2"/>
  <c r="KI94" i="2"/>
  <c r="KH94" i="2"/>
  <c r="KA94" i="2"/>
  <c r="JZ94" i="2"/>
  <c r="JS94" i="2"/>
  <c r="JR94" i="2"/>
  <c r="JK94" i="2"/>
  <c r="JJ94" i="2"/>
  <c r="JC94" i="2"/>
  <c r="JB94" i="2"/>
  <c r="IU94" i="2"/>
  <c r="IT94" i="2"/>
  <c r="IM94" i="2"/>
  <c r="IL94" i="2"/>
  <c r="IE94" i="2"/>
  <c r="ID94" i="2"/>
  <c r="HW94" i="2"/>
  <c r="HV94" i="2"/>
  <c r="HO94" i="2"/>
  <c r="HN94" i="2"/>
  <c r="HG94" i="2"/>
  <c r="HF94" i="2"/>
  <c r="GY94" i="2"/>
  <c r="GX94" i="2"/>
  <c r="GQ94" i="2"/>
  <c r="GP94" i="2"/>
  <c r="GI94" i="2"/>
  <c r="GH94" i="2"/>
  <c r="GA94" i="2"/>
  <c r="FZ94" i="2"/>
  <c r="FS94" i="2"/>
  <c r="FR94" i="2"/>
  <c r="FK94" i="2"/>
  <c r="FJ94" i="2"/>
  <c r="FC94" i="2"/>
  <c r="FB94" i="2"/>
  <c r="EU94" i="2"/>
  <c r="ET94" i="2"/>
  <c r="EM94" i="2"/>
  <c r="EL94" i="2"/>
  <c r="EE94" i="2"/>
  <c r="ED94" i="2"/>
  <c r="DW94" i="2"/>
  <c r="DV94" i="2"/>
  <c r="DO94" i="2"/>
  <c r="DN94" i="2"/>
  <c r="DG94" i="2"/>
  <c r="DF94" i="2"/>
  <c r="CY94" i="2"/>
  <c r="CX94" i="2"/>
  <c r="CQ94" i="2"/>
  <c r="CP94" i="2"/>
  <c r="CI94" i="2"/>
  <c r="CH94" i="2"/>
  <c r="CA94" i="2"/>
  <c r="BZ94" i="2"/>
  <c r="BS94" i="2"/>
  <c r="BR94" i="2"/>
  <c r="BK94" i="2"/>
  <c r="BJ94" i="2"/>
  <c r="BC94" i="2"/>
  <c r="BB94" i="2"/>
  <c r="AU94" i="2"/>
  <c r="AT94" i="2"/>
  <c r="AM94" i="2"/>
  <c r="AL94" i="2"/>
  <c r="AE94" i="2"/>
  <c r="AD94" i="2"/>
  <c r="W94" i="2"/>
  <c r="V94" i="2"/>
  <c r="O94" i="2"/>
  <c r="N94" i="2"/>
  <c r="G94" i="2"/>
  <c r="F94" i="2"/>
  <c r="OY89" i="2"/>
  <c r="OX89" i="2"/>
  <c r="OQ89" i="2"/>
  <c r="OP89" i="2"/>
  <c r="OI89" i="2"/>
  <c r="OH89" i="2"/>
  <c r="OA89" i="2"/>
  <c r="NZ89" i="2"/>
  <c r="NS89" i="2"/>
  <c r="NR89" i="2"/>
  <c r="NK89" i="2"/>
  <c r="NJ89" i="2"/>
  <c r="NC89" i="2"/>
  <c r="NB89" i="2"/>
  <c r="MU89" i="2"/>
  <c r="MT89" i="2"/>
  <c r="MM89" i="2"/>
  <c r="ML89" i="2"/>
  <c r="ME89" i="2"/>
  <c r="MD89" i="2"/>
  <c r="LW89" i="2"/>
  <c r="LV89" i="2"/>
  <c r="LO89" i="2"/>
  <c r="LN89" i="2"/>
  <c r="LG89" i="2"/>
  <c r="LF89" i="2"/>
  <c r="KY89" i="2"/>
  <c r="KX89" i="2"/>
  <c r="KQ89" i="2"/>
  <c r="KP89" i="2"/>
  <c r="KI89" i="2"/>
  <c r="KH89" i="2"/>
  <c r="KA89" i="2"/>
  <c r="JZ89" i="2"/>
  <c r="JS89" i="2"/>
  <c r="JR89" i="2"/>
  <c r="JK89" i="2"/>
  <c r="JJ89" i="2"/>
  <c r="JC89" i="2"/>
  <c r="JB89" i="2"/>
  <c r="IU89" i="2"/>
  <c r="IT89" i="2"/>
  <c r="IM89" i="2"/>
  <c r="IL89" i="2"/>
  <c r="IE89" i="2"/>
  <c r="ID89" i="2"/>
  <c r="HW89" i="2"/>
  <c r="HV89" i="2"/>
  <c r="HO89" i="2"/>
  <c r="HN89" i="2"/>
  <c r="HG89" i="2"/>
  <c r="HF89" i="2"/>
  <c r="GY89" i="2"/>
  <c r="GX89" i="2"/>
  <c r="GQ89" i="2"/>
  <c r="GP89" i="2"/>
  <c r="GI89" i="2"/>
  <c r="GH89" i="2"/>
  <c r="GA89" i="2"/>
  <c r="FZ89" i="2"/>
  <c r="FS89" i="2"/>
  <c r="FR89" i="2"/>
  <c r="FK89" i="2"/>
  <c r="FJ89" i="2"/>
  <c r="FC89" i="2"/>
  <c r="FB89" i="2"/>
  <c r="EU89" i="2"/>
  <c r="ET89" i="2"/>
  <c r="EM89" i="2"/>
  <c r="EL89" i="2"/>
  <c r="EE89" i="2"/>
  <c r="ED89" i="2"/>
  <c r="DW89" i="2"/>
  <c r="DV89" i="2"/>
  <c r="DO89" i="2"/>
  <c r="DN89" i="2"/>
  <c r="DG89" i="2"/>
  <c r="DF89" i="2"/>
  <c r="CY89" i="2"/>
  <c r="CX89" i="2"/>
  <c r="CQ89" i="2"/>
  <c r="CP89" i="2"/>
  <c r="CI89" i="2"/>
  <c r="CH89" i="2"/>
  <c r="CA89" i="2"/>
  <c r="BZ89" i="2"/>
  <c r="BS89" i="2"/>
  <c r="BR89" i="2"/>
  <c r="BK89" i="2"/>
  <c r="BJ89" i="2"/>
  <c r="BC89" i="2"/>
  <c r="BB89" i="2"/>
  <c r="AU89" i="2"/>
  <c r="AT89" i="2"/>
  <c r="AM89" i="2"/>
  <c r="AL89" i="2"/>
  <c r="AE89" i="2"/>
  <c r="AD89" i="2"/>
  <c r="W89" i="2"/>
  <c r="V89" i="2"/>
  <c r="O89" i="2"/>
  <c r="N89" i="2"/>
  <c r="G89" i="2"/>
  <c r="F89" i="2"/>
  <c r="OY88" i="2"/>
  <c r="OX88" i="2"/>
  <c r="OQ88" i="2"/>
  <c r="OP88" i="2"/>
  <c r="OI88" i="2"/>
  <c r="OH88" i="2"/>
  <c r="OA88" i="2"/>
  <c r="NZ88" i="2"/>
  <c r="NS88" i="2"/>
  <c r="NR88" i="2"/>
  <c r="NK88" i="2"/>
  <c r="NJ88" i="2"/>
  <c r="NC88" i="2"/>
  <c r="NB88" i="2"/>
  <c r="MU88" i="2"/>
  <c r="MT88" i="2"/>
  <c r="MM88" i="2"/>
  <c r="ML88" i="2"/>
  <c r="ME88" i="2"/>
  <c r="MD88" i="2"/>
  <c r="LW88" i="2"/>
  <c r="LV88" i="2"/>
  <c r="LO88" i="2"/>
  <c r="LN88" i="2"/>
  <c r="LG88" i="2"/>
  <c r="LF88" i="2"/>
  <c r="KY88" i="2"/>
  <c r="KX88" i="2"/>
  <c r="KQ88" i="2"/>
  <c r="KP88" i="2"/>
  <c r="KI88" i="2"/>
  <c r="KH88" i="2"/>
  <c r="KA88" i="2"/>
  <c r="JZ88" i="2"/>
  <c r="JS88" i="2"/>
  <c r="JR88" i="2"/>
  <c r="JK88" i="2"/>
  <c r="JJ88" i="2"/>
  <c r="JC88" i="2"/>
  <c r="JB88" i="2"/>
  <c r="IU88" i="2"/>
  <c r="IT88" i="2"/>
  <c r="IM88" i="2"/>
  <c r="IL88" i="2"/>
  <c r="IE88" i="2"/>
  <c r="ID88" i="2"/>
  <c r="HW88" i="2"/>
  <c r="HV88" i="2"/>
  <c r="HO88" i="2"/>
  <c r="HN88" i="2"/>
  <c r="HG88" i="2"/>
  <c r="HF88" i="2"/>
  <c r="GY88" i="2"/>
  <c r="GX88" i="2"/>
  <c r="GQ88" i="2"/>
  <c r="GP88" i="2"/>
  <c r="GI88" i="2"/>
  <c r="GH88" i="2"/>
  <c r="GA88" i="2"/>
  <c r="FZ88" i="2"/>
  <c r="FS88" i="2"/>
  <c r="FR88" i="2"/>
  <c r="FK88" i="2"/>
  <c r="FJ88" i="2"/>
  <c r="FC88" i="2"/>
  <c r="FB88" i="2"/>
  <c r="EU88" i="2"/>
  <c r="ET88" i="2"/>
  <c r="EM88" i="2"/>
  <c r="EL88" i="2"/>
  <c r="EE88" i="2"/>
  <c r="ED88" i="2"/>
  <c r="DW88" i="2"/>
  <c r="DV88" i="2"/>
  <c r="DO88" i="2"/>
  <c r="DN88" i="2"/>
  <c r="DG88" i="2"/>
  <c r="DF88" i="2"/>
  <c r="CY88" i="2"/>
  <c r="CX88" i="2"/>
  <c r="CQ88" i="2"/>
  <c r="CP88" i="2"/>
  <c r="CI88" i="2"/>
  <c r="CH88" i="2"/>
  <c r="CA88" i="2"/>
  <c r="BZ88" i="2"/>
  <c r="BS88" i="2"/>
  <c r="BR88" i="2"/>
  <c r="BK88" i="2"/>
  <c r="BJ88" i="2"/>
  <c r="BC88" i="2"/>
  <c r="BB88" i="2"/>
  <c r="AU88" i="2"/>
  <c r="AT88" i="2"/>
  <c r="AM88" i="2"/>
  <c r="AL88" i="2"/>
  <c r="AE88" i="2"/>
  <c r="AD88" i="2"/>
  <c r="W88" i="2"/>
  <c r="V88" i="2"/>
  <c r="O88" i="2"/>
  <c r="N88" i="2"/>
  <c r="G88" i="2"/>
  <c r="F88" i="2"/>
  <c r="OY87" i="2"/>
  <c r="OX87" i="2"/>
  <c r="OQ87" i="2"/>
  <c r="OP87" i="2"/>
  <c r="OI87" i="2"/>
  <c r="OH87" i="2"/>
  <c r="OA87" i="2"/>
  <c r="NZ87" i="2"/>
  <c r="NS87" i="2"/>
  <c r="NR87" i="2"/>
  <c r="NK87" i="2"/>
  <c r="NJ87" i="2"/>
  <c r="NC87" i="2"/>
  <c r="NB87" i="2"/>
  <c r="MU87" i="2"/>
  <c r="MT87" i="2"/>
  <c r="MM87" i="2"/>
  <c r="ML87" i="2"/>
  <c r="ME87" i="2"/>
  <c r="MD87" i="2"/>
  <c r="LW87" i="2"/>
  <c r="LV87" i="2"/>
  <c r="LO87" i="2"/>
  <c r="LN87" i="2"/>
  <c r="LG87" i="2"/>
  <c r="LF87" i="2"/>
  <c r="KY87" i="2"/>
  <c r="KX87" i="2"/>
  <c r="KQ87" i="2"/>
  <c r="KP87" i="2"/>
  <c r="KI87" i="2"/>
  <c r="KH87" i="2"/>
  <c r="KA87" i="2"/>
  <c r="JZ87" i="2"/>
  <c r="JS87" i="2"/>
  <c r="JR87" i="2"/>
  <c r="JK87" i="2"/>
  <c r="JJ87" i="2"/>
  <c r="JC87" i="2"/>
  <c r="JB87" i="2"/>
  <c r="IU87" i="2"/>
  <c r="IT87" i="2"/>
  <c r="IM87" i="2"/>
  <c r="IL87" i="2"/>
  <c r="IE87" i="2"/>
  <c r="ID87" i="2"/>
  <c r="HW87" i="2"/>
  <c r="HV87" i="2"/>
  <c r="HO87" i="2"/>
  <c r="HN87" i="2"/>
  <c r="HG87" i="2"/>
  <c r="HF87" i="2"/>
  <c r="GY87" i="2"/>
  <c r="GX87" i="2"/>
  <c r="GQ87" i="2"/>
  <c r="GP87" i="2"/>
  <c r="GI87" i="2"/>
  <c r="GH87" i="2"/>
  <c r="GA87" i="2"/>
  <c r="FZ87" i="2"/>
  <c r="FS87" i="2"/>
  <c r="FR87" i="2"/>
  <c r="FK87" i="2"/>
  <c r="FJ87" i="2"/>
  <c r="FC87" i="2"/>
  <c r="FB87" i="2"/>
  <c r="EU87" i="2"/>
  <c r="ET87" i="2"/>
  <c r="EM87" i="2"/>
  <c r="EL87" i="2"/>
  <c r="EE87" i="2"/>
  <c r="ED87" i="2"/>
  <c r="DW87" i="2"/>
  <c r="DV87" i="2"/>
  <c r="DO87" i="2"/>
  <c r="DN87" i="2"/>
  <c r="DG87" i="2"/>
  <c r="DF87" i="2"/>
  <c r="CY87" i="2"/>
  <c r="CX87" i="2"/>
  <c r="CQ87" i="2"/>
  <c r="CP87" i="2"/>
  <c r="CI87" i="2"/>
  <c r="CH87" i="2"/>
  <c r="CA87" i="2"/>
  <c r="BZ87" i="2"/>
  <c r="BS87" i="2"/>
  <c r="BR87" i="2"/>
  <c r="BK87" i="2"/>
  <c r="BJ87" i="2"/>
  <c r="BC87" i="2"/>
  <c r="BB87" i="2"/>
  <c r="AU87" i="2"/>
  <c r="AT87" i="2"/>
  <c r="AM87" i="2"/>
  <c r="AL87" i="2"/>
  <c r="AE87" i="2"/>
  <c r="AD87" i="2"/>
  <c r="W87" i="2"/>
  <c r="V87" i="2"/>
  <c r="O87" i="2"/>
  <c r="N87" i="2"/>
  <c r="G87" i="2"/>
  <c r="F87" i="2"/>
  <c r="OY86" i="2"/>
  <c r="OX86" i="2"/>
  <c r="OQ86" i="2"/>
  <c r="OP86" i="2"/>
  <c r="OI86" i="2"/>
  <c r="OH86" i="2"/>
  <c r="OA86" i="2"/>
  <c r="NZ86" i="2"/>
  <c r="NS86" i="2"/>
  <c r="NR86" i="2"/>
  <c r="NK86" i="2"/>
  <c r="NJ86" i="2"/>
  <c r="NC86" i="2"/>
  <c r="NB86" i="2"/>
  <c r="MU86" i="2"/>
  <c r="MT86" i="2"/>
  <c r="MM86" i="2"/>
  <c r="ML86" i="2"/>
  <c r="ME86" i="2"/>
  <c r="MD86" i="2"/>
  <c r="LW86" i="2"/>
  <c r="LV86" i="2"/>
  <c r="LO86" i="2"/>
  <c r="LN86" i="2"/>
  <c r="LG86" i="2"/>
  <c r="LF86" i="2"/>
  <c r="KY86" i="2"/>
  <c r="KX86" i="2"/>
  <c r="KQ86" i="2"/>
  <c r="KP86" i="2"/>
  <c r="KI86" i="2"/>
  <c r="KH86" i="2"/>
  <c r="KA86" i="2"/>
  <c r="JZ86" i="2"/>
  <c r="JS86" i="2"/>
  <c r="JR86" i="2"/>
  <c r="JK86" i="2"/>
  <c r="JJ86" i="2"/>
  <c r="JC86" i="2"/>
  <c r="JB86" i="2"/>
  <c r="IU86" i="2"/>
  <c r="IT86" i="2"/>
  <c r="IM86" i="2"/>
  <c r="IL86" i="2"/>
  <c r="IE86" i="2"/>
  <c r="ID86" i="2"/>
  <c r="HW86" i="2"/>
  <c r="HV86" i="2"/>
  <c r="HO86" i="2"/>
  <c r="HN86" i="2"/>
  <c r="HG86" i="2"/>
  <c r="HF86" i="2"/>
  <c r="GY86" i="2"/>
  <c r="GX86" i="2"/>
  <c r="GQ86" i="2"/>
  <c r="GP86" i="2"/>
  <c r="GI86" i="2"/>
  <c r="GH86" i="2"/>
  <c r="GA86" i="2"/>
  <c r="FZ86" i="2"/>
  <c r="FS86" i="2"/>
  <c r="FR86" i="2"/>
  <c r="FK86" i="2"/>
  <c r="FJ86" i="2"/>
  <c r="FC86" i="2"/>
  <c r="FB86" i="2"/>
  <c r="EU86" i="2"/>
  <c r="ET86" i="2"/>
  <c r="EM86" i="2"/>
  <c r="EL86" i="2"/>
  <c r="EE86" i="2"/>
  <c r="ED86" i="2"/>
  <c r="DW86" i="2"/>
  <c r="DV86" i="2"/>
  <c r="DO86" i="2"/>
  <c r="DN86" i="2"/>
  <c r="DG86" i="2"/>
  <c r="DF86" i="2"/>
  <c r="CY86" i="2"/>
  <c r="CX86" i="2"/>
  <c r="CQ86" i="2"/>
  <c r="CP86" i="2"/>
  <c r="CI86" i="2"/>
  <c r="CH86" i="2"/>
  <c r="CA86" i="2"/>
  <c r="BZ86" i="2"/>
  <c r="BS86" i="2"/>
  <c r="BR86" i="2"/>
  <c r="BK86" i="2"/>
  <c r="BJ86" i="2"/>
  <c r="BC86" i="2"/>
  <c r="BB86" i="2"/>
  <c r="AU86" i="2"/>
  <c r="AT86" i="2"/>
  <c r="AM86" i="2"/>
  <c r="AL86" i="2"/>
  <c r="AE86" i="2"/>
  <c r="AD86" i="2"/>
  <c r="W86" i="2"/>
  <c r="V86" i="2"/>
  <c r="O86" i="2"/>
  <c r="N86" i="2"/>
  <c r="G86" i="2"/>
  <c r="F86" i="2"/>
  <c r="DW81" i="2"/>
  <c r="DV81" i="2"/>
  <c r="DO81" i="2"/>
  <c r="DN81" i="2"/>
  <c r="DG81" i="2"/>
  <c r="DF81" i="2"/>
  <c r="CY81" i="2"/>
  <c r="CX81" i="2"/>
  <c r="CQ81" i="2"/>
  <c r="CP81" i="2"/>
  <c r="CI81" i="2"/>
  <c r="CH81" i="2"/>
  <c r="CA81" i="2"/>
  <c r="BZ81" i="2"/>
  <c r="BS81" i="2"/>
  <c r="BR81" i="2"/>
  <c r="BK81" i="2"/>
  <c r="BJ81" i="2"/>
  <c r="BC81" i="2"/>
  <c r="BB81" i="2"/>
  <c r="AU81" i="2"/>
  <c r="AT81" i="2"/>
  <c r="AM81" i="2"/>
  <c r="AL81" i="2"/>
  <c r="AE81" i="2"/>
  <c r="AD81" i="2"/>
  <c r="W81" i="2"/>
  <c r="V81" i="2"/>
  <c r="O81" i="2"/>
  <c r="N81" i="2"/>
  <c r="G81" i="2"/>
  <c r="F81" i="2"/>
  <c r="OY80" i="2"/>
  <c r="OX80" i="2"/>
  <c r="OQ80" i="2"/>
  <c r="OP80" i="2"/>
  <c r="OI80" i="2"/>
  <c r="OH80" i="2"/>
  <c r="OA80" i="2"/>
  <c r="NZ80" i="2"/>
  <c r="NS80" i="2"/>
  <c r="NR80" i="2"/>
  <c r="NK80" i="2"/>
  <c r="NJ80" i="2"/>
  <c r="NC80" i="2"/>
  <c r="NB80" i="2"/>
  <c r="MU80" i="2"/>
  <c r="MT80" i="2"/>
  <c r="MM80" i="2"/>
  <c r="ML80" i="2"/>
  <c r="ME80" i="2"/>
  <c r="MD80" i="2"/>
  <c r="LW80" i="2"/>
  <c r="LV80" i="2"/>
  <c r="LO80" i="2"/>
  <c r="LN80" i="2"/>
  <c r="LG80" i="2"/>
  <c r="LF80" i="2"/>
  <c r="KY80" i="2"/>
  <c r="KX80" i="2"/>
  <c r="KQ80" i="2"/>
  <c r="KP80" i="2"/>
  <c r="KI80" i="2"/>
  <c r="KH80" i="2"/>
  <c r="KA80" i="2"/>
  <c r="JZ80" i="2"/>
  <c r="JS80" i="2"/>
  <c r="JR80" i="2"/>
  <c r="JK80" i="2"/>
  <c r="JJ80" i="2"/>
  <c r="JC80" i="2"/>
  <c r="JB80" i="2"/>
  <c r="IU80" i="2"/>
  <c r="IT80" i="2"/>
  <c r="IM80" i="2"/>
  <c r="IL80" i="2"/>
  <c r="IE80" i="2"/>
  <c r="ID80" i="2"/>
  <c r="HW80" i="2"/>
  <c r="HV80" i="2"/>
  <c r="HO80" i="2"/>
  <c r="HN80" i="2"/>
  <c r="HG80" i="2"/>
  <c r="HF80" i="2"/>
  <c r="GY80" i="2"/>
  <c r="GX80" i="2"/>
  <c r="GQ80" i="2"/>
  <c r="GP80" i="2"/>
  <c r="GI80" i="2"/>
  <c r="GH80" i="2"/>
  <c r="GA80" i="2"/>
  <c r="FZ80" i="2"/>
  <c r="FS80" i="2"/>
  <c r="FR80" i="2"/>
  <c r="FK80" i="2"/>
  <c r="FJ80" i="2"/>
  <c r="FC80" i="2"/>
  <c r="FB80" i="2"/>
  <c r="EU80" i="2"/>
  <c r="ET80" i="2"/>
  <c r="EM80" i="2"/>
  <c r="EL80" i="2"/>
  <c r="EE80" i="2"/>
  <c r="ED80" i="2"/>
  <c r="DW80" i="2"/>
  <c r="DV80" i="2"/>
  <c r="DO80" i="2"/>
  <c r="DN80" i="2"/>
  <c r="DG80" i="2"/>
  <c r="DF80" i="2"/>
  <c r="CY80" i="2"/>
  <c r="CX80" i="2"/>
  <c r="CQ80" i="2"/>
  <c r="CP80" i="2"/>
  <c r="CI80" i="2"/>
  <c r="CH80" i="2"/>
  <c r="CA80" i="2"/>
  <c r="BZ80" i="2"/>
  <c r="BS80" i="2"/>
  <c r="BR80" i="2"/>
  <c r="BK80" i="2"/>
  <c r="BJ80" i="2"/>
  <c r="BC80" i="2"/>
  <c r="BB80" i="2"/>
  <c r="AU80" i="2"/>
  <c r="AT80" i="2"/>
  <c r="AM80" i="2"/>
  <c r="AL80" i="2"/>
  <c r="AE80" i="2"/>
  <c r="AD80" i="2"/>
  <c r="W80" i="2"/>
  <c r="V80" i="2"/>
  <c r="O80" i="2"/>
  <c r="N80" i="2"/>
  <c r="G80" i="2"/>
  <c r="F80" i="2"/>
  <c r="OY79" i="2"/>
  <c r="OX79" i="2"/>
  <c r="OQ79" i="2"/>
  <c r="OP79" i="2"/>
  <c r="OI79" i="2"/>
  <c r="OH79" i="2"/>
  <c r="OA79" i="2"/>
  <c r="NZ79" i="2"/>
  <c r="NS79" i="2"/>
  <c r="NR79" i="2"/>
  <c r="NK79" i="2"/>
  <c r="NJ79" i="2"/>
  <c r="NC79" i="2"/>
  <c r="NB79" i="2"/>
  <c r="MU79" i="2"/>
  <c r="MT79" i="2"/>
  <c r="MM79" i="2"/>
  <c r="ML79" i="2"/>
  <c r="ME79" i="2"/>
  <c r="MD79" i="2"/>
  <c r="LW79" i="2"/>
  <c r="LV79" i="2"/>
  <c r="LO79" i="2"/>
  <c r="LN79" i="2"/>
  <c r="LG79" i="2"/>
  <c r="LF79" i="2"/>
  <c r="KY79" i="2"/>
  <c r="KX79" i="2"/>
  <c r="KQ79" i="2"/>
  <c r="KP79" i="2"/>
  <c r="KI79" i="2"/>
  <c r="KH79" i="2"/>
  <c r="KA79" i="2"/>
  <c r="JZ79" i="2"/>
  <c r="JS79" i="2"/>
  <c r="JR79" i="2"/>
  <c r="JK79" i="2"/>
  <c r="JJ79" i="2"/>
  <c r="JC79" i="2"/>
  <c r="JB79" i="2"/>
  <c r="IU79" i="2"/>
  <c r="IT79" i="2"/>
  <c r="IM79" i="2"/>
  <c r="IL79" i="2"/>
  <c r="IE79" i="2"/>
  <c r="ID79" i="2"/>
  <c r="HW79" i="2"/>
  <c r="HV79" i="2"/>
  <c r="HO79" i="2"/>
  <c r="HN79" i="2"/>
  <c r="HG79" i="2"/>
  <c r="HF79" i="2"/>
  <c r="GY79" i="2"/>
  <c r="GX79" i="2"/>
  <c r="GQ79" i="2"/>
  <c r="GP79" i="2"/>
  <c r="GI79" i="2"/>
  <c r="GH79" i="2"/>
  <c r="GA79" i="2"/>
  <c r="FZ79" i="2"/>
  <c r="FS79" i="2"/>
  <c r="FR79" i="2"/>
  <c r="FK79" i="2"/>
  <c r="FJ79" i="2"/>
  <c r="FC79" i="2"/>
  <c r="FB79" i="2"/>
  <c r="EU79" i="2"/>
  <c r="ET79" i="2"/>
  <c r="EM79" i="2"/>
  <c r="EL79" i="2"/>
  <c r="EE79" i="2"/>
  <c r="ED79" i="2"/>
  <c r="DW79" i="2"/>
  <c r="DV79" i="2"/>
  <c r="DO79" i="2"/>
  <c r="DN79" i="2"/>
  <c r="DG79" i="2"/>
  <c r="DF79" i="2"/>
  <c r="CY79" i="2"/>
  <c r="CX79" i="2"/>
  <c r="CQ79" i="2"/>
  <c r="CP79" i="2"/>
  <c r="CI79" i="2"/>
  <c r="CH79" i="2"/>
  <c r="CA79" i="2"/>
  <c r="BZ79" i="2"/>
  <c r="BS79" i="2"/>
  <c r="BR79" i="2"/>
  <c r="BK79" i="2"/>
  <c r="BJ79" i="2"/>
  <c r="BC79" i="2"/>
  <c r="BB79" i="2"/>
  <c r="AU79" i="2"/>
  <c r="AT79" i="2"/>
  <c r="AM79" i="2"/>
  <c r="AL79" i="2"/>
  <c r="AE79" i="2"/>
  <c r="AD79" i="2"/>
  <c r="W79" i="2"/>
  <c r="V79" i="2"/>
  <c r="O79" i="2"/>
  <c r="N79" i="2"/>
  <c r="G79" i="2"/>
  <c r="F79" i="2"/>
  <c r="OY78" i="2"/>
  <c r="OX78" i="2"/>
  <c r="OQ78" i="2"/>
  <c r="OP78" i="2"/>
  <c r="OI78" i="2"/>
  <c r="OH78" i="2"/>
  <c r="OA78" i="2"/>
  <c r="NZ78" i="2"/>
  <c r="NS78" i="2"/>
  <c r="NR78" i="2"/>
  <c r="NK78" i="2"/>
  <c r="NJ78" i="2"/>
  <c r="NC78" i="2"/>
  <c r="NB78" i="2"/>
  <c r="MU78" i="2"/>
  <c r="MT78" i="2"/>
  <c r="MM78" i="2"/>
  <c r="ML78" i="2"/>
  <c r="ME78" i="2"/>
  <c r="MD78" i="2"/>
  <c r="LW78" i="2"/>
  <c r="LV78" i="2"/>
  <c r="LO78" i="2"/>
  <c r="LN78" i="2"/>
  <c r="LG78" i="2"/>
  <c r="LF78" i="2"/>
  <c r="KY78" i="2"/>
  <c r="KX78" i="2"/>
  <c r="KQ78" i="2"/>
  <c r="KP78" i="2"/>
  <c r="KI78" i="2"/>
  <c r="KH78" i="2"/>
  <c r="KA78" i="2"/>
  <c r="JZ78" i="2"/>
  <c r="JS78" i="2"/>
  <c r="JR78" i="2"/>
  <c r="JK78" i="2"/>
  <c r="JJ78" i="2"/>
  <c r="JC78" i="2"/>
  <c r="JB78" i="2"/>
  <c r="IU78" i="2"/>
  <c r="IT78" i="2"/>
  <c r="IM78" i="2"/>
  <c r="IL78" i="2"/>
  <c r="IE78" i="2"/>
  <c r="ID78" i="2"/>
  <c r="HW78" i="2"/>
  <c r="HV78" i="2"/>
  <c r="HO78" i="2"/>
  <c r="HN78" i="2"/>
  <c r="HG78" i="2"/>
  <c r="HF78" i="2"/>
  <c r="GY78" i="2"/>
  <c r="GX78" i="2"/>
  <c r="GQ78" i="2"/>
  <c r="GP78" i="2"/>
  <c r="GI78" i="2"/>
  <c r="GH78" i="2"/>
  <c r="GA78" i="2"/>
  <c r="FZ78" i="2"/>
  <c r="FS78" i="2"/>
  <c r="FR78" i="2"/>
  <c r="FK78" i="2"/>
  <c r="FJ78" i="2"/>
  <c r="FC78" i="2"/>
  <c r="FB78" i="2"/>
  <c r="EU78" i="2"/>
  <c r="ET78" i="2"/>
  <c r="EM78" i="2"/>
  <c r="EL78" i="2"/>
  <c r="EE78" i="2"/>
  <c r="ED78" i="2"/>
  <c r="DW78" i="2"/>
  <c r="DV78" i="2"/>
  <c r="DO78" i="2"/>
  <c r="DN78" i="2"/>
  <c r="DG78" i="2"/>
  <c r="DF78" i="2"/>
  <c r="CY78" i="2"/>
  <c r="CX78" i="2"/>
  <c r="CQ78" i="2"/>
  <c r="CP78" i="2"/>
  <c r="CI78" i="2"/>
  <c r="CH78" i="2"/>
  <c r="CA78" i="2"/>
  <c r="BZ78" i="2"/>
  <c r="BS78" i="2"/>
  <c r="BR78" i="2"/>
  <c r="BK78" i="2"/>
  <c r="BJ78" i="2"/>
  <c r="BC78" i="2"/>
  <c r="BB78" i="2"/>
  <c r="AU78" i="2"/>
  <c r="AT78" i="2"/>
  <c r="AM78" i="2"/>
  <c r="AL78" i="2"/>
  <c r="AE78" i="2"/>
  <c r="AD78" i="2"/>
  <c r="W78" i="2"/>
  <c r="V78" i="2"/>
  <c r="O78" i="2"/>
  <c r="N78" i="2"/>
  <c r="G78" i="2"/>
  <c r="F78" i="2"/>
  <c r="OY69" i="2"/>
  <c r="OX69" i="2"/>
  <c r="OQ69" i="2"/>
  <c r="OP69" i="2"/>
  <c r="OI69" i="2"/>
  <c r="OH69" i="2"/>
  <c r="OA69" i="2"/>
  <c r="NZ69" i="2"/>
  <c r="NS69" i="2"/>
  <c r="NR69" i="2"/>
  <c r="NK69" i="2"/>
  <c r="NJ69" i="2"/>
  <c r="NC69" i="2"/>
  <c r="NB69" i="2"/>
  <c r="MU69" i="2"/>
  <c r="MT69" i="2"/>
  <c r="MM69" i="2"/>
  <c r="ML69" i="2"/>
  <c r="ME69" i="2"/>
  <c r="MD69" i="2"/>
  <c r="LW69" i="2"/>
  <c r="LV69" i="2"/>
  <c r="LO69" i="2"/>
  <c r="LN69" i="2"/>
  <c r="LG69" i="2"/>
  <c r="LF69" i="2"/>
  <c r="KY69" i="2"/>
  <c r="KX69" i="2"/>
  <c r="KQ69" i="2"/>
  <c r="KP69" i="2"/>
  <c r="KI69" i="2"/>
  <c r="KH69" i="2"/>
  <c r="KA69" i="2"/>
  <c r="JZ69" i="2"/>
  <c r="JS69" i="2"/>
  <c r="JR69" i="2"/>
  <c r="JK69" i="2"/>
  <c r="JJ69" i="2"/>
  <c r="JC69" i="2"/>
  <c r="JB69" i="2"/>
  <c r="IU69" i="2"/>
  <c r="IT69" i="2"/>
  <c r="IM69" i="2"/>
  <c r="IL69" i="2"/>
  <c r="IE69" i="2"/>
  <c r="ID69" i="2"/>
  <c r="HW69" i="2"/>
  <c r="HV69" i="2"/>
  <c r="HO69" i="2"/>
  <c r="HN69" i="2"/>
  <c r="HG69" i="2"/>
  <c r="HF69" i="2"/>
  <c r="GY69" i="2"/>
  <c r="GX69" i="2"/>
  <c r="GQ69" i="2"/>
  <c r="GP69" i="2"/>
  <c r="GI69" i="2"/>
  <c r="GH69" i="2"/>
  <c r="GA69" i="2"/>
  <c r="FZ69" i="2"/>
  <c r="FS69" i="2"/>
  <c r="FR69" i="2"/>
  <c r="FK69" i="2"/>
  <c r="FJ69" i="2"/>
  <c r="FC69" i="2"/>
  <c r="FB69" i="2"/>
  <c r="EU69" i="2"/>
  <c r="ET69" i="2"/>
  <c r="EM69" i="2"/>
  <c r="EL69" i="2"/>
  <c r="EE69" i="2"/>
  <c r="ED69" i="2"/>
  <c r="DW69" i="2"/>
  <c r="DV69" i="2"/>
  <c r="DO69" i="2"/>
  <c r="DN69" i="2"/>
  <c r="DG69" i="2"/>
  <c r="DF69" i="2"/>
  <c r="CY69" i="2"/>
  <c r="CX69" i="2"/>
  <c r="CQ69" i="2"/>
  <c r="CP69" i="2"/>
  <c r="CI69" i="2"/>
  <c r="CH69" i="2"/>
  <c r="CA69" i="2"/>
  <c r="BZ69" i="2"/>
  <c r="BS69" i="2"/>
  <c r="BR69" i="2"/>
  <c r="BK69" i="2"/>
  <c r="BJ69" i="2"/>
  <c r="BC69" i="2"/>
  <c r="BB69" i="2"/>
  <c r="AU69" i="2"/>
  <c r="AT69" i="2"/>
  <c r="AM69" i="2"/>
  <c r="AL69" i="2"/>
  <c r="AE69" i="2"/>
  <c r="AD69" i="2"/>
  <c r="W69" i="2"/>
  <c r="V69" i="2"/>
  <c r="O69" i="2"/>
  <c r="N69" i="2"/>
  <c r="G69" i="2"/>
  <c r="F69" i="2"/>
  <c r="OY68" i="2"/>
  <c r="OX68" i="2"/>
  <c r="OQ68" i="2"/>
  <c r="OP68" i="2"/>
  <c r="OI68" i="2"/>
  <c r="OH68" i="2"/>
  <c r="OA68" i="2"/>
  <c r="NZ68" i="2"/>
  <c r="NS68" i="2"/>
  <c r="NR68" i="2"/>
  <c r="NK68" i="2"/>
  <c r="NJ68" i="2"/>
  <c r="NC68" i="2"/>
  <c r="NB68" i="2"/>
  <c r="MU68" i="2"/>
  <c r="MT68" i="2"/>
  <c r="MM68" i="2"/>
  <c r="ML68" i="2"/>
  <c r="ME68" i="2"/>
  <c r="MD68" i="2"/>
  <c r="LW68" i="2"/>
  <c r="LV68" i="2"/>
  <c r="LO68" i="2"/>
  <c r="LN68" i="2"/>
  <c r="LG68" i="2"/>
  <c r="LF68" i="2"/>
  <c r="KY68" i="2"/>
  <c r="KX68" i="2"/>
  <c r="KQ68" i="2"/>
  <c r="KP68" i="2"/>
  <c r="KI68" i="2"/>
  <c r="KH68" i="2"/>
  <c r="KA68" i="2"/>
  <c r="JZ68" i="2"/>
  <c r="JS68" i="2"/>
  <c r="JR68" i="2"/>
  <c r="JK68" i="2"/>
  <c r="JJ68" i="2"/>
  <c r="JC68" i="2"/>
  <c r="JB68" i="2"/>
  <c r="IU68" i="2"/>
  <c r="IT68" i="2"/>
  <c r="IM68" i="2"/>
  <c r="IL68" i="2"/>
  <c r="IE68" i="2"/>
  <c r="ID68" i="2"/>
  <c r="HW68" i="2"/>
  <c r="HV68" i="2"/>
  <c r="HO68" i="2"/>
  <c r="HN68" i="2"/>
  <c r="HG68" i="2"/>
  <c r="HF68" i="2"/>
  <c r="GY68" i="2"/>
  <c r="GX68" i="2"/>
  <c r="GQ68" i="2"/>
  <c r="GP68" i="2"/>
  <c r="GI68" i="2"/>
  <c r="GH68" i="2"/>
  <c r="GA68" i="2"/>
  <c r="FZ68" i="2"/>
  <c r="FS68" i="2"/>
  <c r="FR68" i="2"/>
  <c r="FK68" i="2"/>
  <c r="FJ68" i="2"/>
  <c r="FC68" i="2"/>
  <c r="FB68" i="2"/>
  <c r="EU68" i="2"/>
  <c r="ET68" i="2"/>
  <c r="EM68" i="2"/>
  <c r="EL68" i="2"/>
  <c r="EE68" i="2"/>
  <c r="ED68" i="2"/>
  <c r="DW68" i="2"/>
  <c r="DV68" i="2"/>
  <c r="DO68" i="2"/>
  <c r="DN68" i="2"/>
  <c r="DG68" i="2"/>
  <c r="DF68" i="2"/>
  <c r="CY68" i="2"/>
  <c r="CX68" i="2"/>
  <c r="CQ68" i="2"/>
  <c r="CP68" i="2"/>
  <c r="CI68" i="2"/>
  <c r="CH68" i="2"/>
  <c r="CA68" i="2"/>
  <c r="BZ68" i="2"/>
  <c r="BS68" i="2"/>
  <c r="BR68" i="2"/>
  <c r="BK68" i="2"/>
  <c r="BJ68" i="2"/>
  <c r="BC68" i="2"/>
  <c r="BB68" i="2"/>
  <c r="AU68" i="2"/>
  <c r="AT68" i="2"/>
  <c r="AM68" i="2"/>
  <c r="AL68" i="2"/>
  <c r="AE68" i="2"/>
  <c r="AD68" i="2"/>
  <c r="W68" i="2"/>
  <c r="V68" i="2"/>
  <c r="O68" i="2"/>
  <c r="N68" i="2"/>
  <c r="G68" i="2"/>
  <c r="F68" i="2"/>
  <c r="OY67" i="2"/>
  <c r="OX67" i="2"/>
  <c r="OQ67" i="2"/>
  <c r="OP67" i="2"/>
  <c r="OI67" i="2"/>
  <c r="OH67" i="2"/>
  <c r="OA67" i="2"/>
  <c r="NZ67" i="2"/>
  <c r="NS67" i="2"/>
  <c r="NR67" i="2"/>
  <c r="NK67" i="2"/>
  <c r="NJ67" i="2"/>
  <c r="NC67" i="2"/>
  <c r="NB67" i="2"/>
  <c r="MU67" i="2"/>
  <c r="MT67" i="2"/>
  <c r="MM67" i="2"/>
  <c r="ML67" i="2"/>
  <c r="ME67" i="2"/>
  <c r="MD67" i="2"/>
  <c r="LW67" i="2"/>
  <c r="LV67" i="2"/>
  <c r="LO67" i="2"/>
  <c r="LN67" i="2"/>
  <c r="LG67" i="2"/>
  <c r="LF67" i="2"/>
  <c r="KY67" i="2"/>
  <c r="KX67" i="2"/>
  <c r="KQ67" i="2"/>
  <c r="KP67" i="2"/>
  <c r="KI67" i="2"/>
  <c r="KH67" i="2"/>
  <c r="KA67" i="2"/>
  <c r="JZ67" i="2"/>
  <c r="JS67" i="2"/>
  <c r="JR67" i="2"/>
  <c r="JK67" i="2"/>
  <c r="JJ67" i="2"/>
  <c r="JC67" i="2"/>
  <c r="JB67" i="2"/>
  <c r="IU67" i="2"/>
  <c r="IT67" i="2"/>
  <c r="IM67" i="2"/>
  <c r="IL67" i="2"/>
  <c r="IE67" i="2"/>
  <c r="ID67" i="2"/>
  <c r="HW67" i="2"/>
  <c r="HV67" i="2"/>
  <c r="HO67" i="2"/>
  <c r="HN67" i="2"/>
  <c r="HG67" i="2"/>
  <c r="HF67" i="2"/>
  <c r="GY67" i="2"/>
  <c r="GX67" i="2"/>
  <c r="GQ67" i="2"/>
  <c r="GP67" i="2"/>
  <c r="GI67" i="2"/>
  <c r="GH67" i="2"/>
  <c r="GA67" i="2"/>
  <c r="FZ67" i="2"/>
  <c r="FS67" i="2"/>
  <c r="FR67" i="2"/>
  <c r="FK67" i="2"/>
  <c r="FJ67" i="2"/>
  <c r="FC67" i="2"/>
  <c r="FB67" i="2"/>
  <c r="EU67" i="2"/>
  <c r="ET67" i="2"/>
  <c r="EM67" i="2"/>
  <c r="EL67" i="2"/>
  <c r="EE67" i="2"/>
  <c r="ED67" i="2"/>
  <c r="DW67" i="2"/>
  <c r="DV67" i="2"/>
  <c r="DO67" i="2"/>
  <c r="DN67" i="2"/>
  <c r="DG67" i="2"/>
  <c r="DF67" i="2"/>
  <c r="CY67" i="2"/>
  <c r="CX67" i="2"/>
  <c r="CQ67" i="2"/>
  <c r="CP67" i="2"/>
  <c r="CI67" i="2"/>
  <c r="CH67" i="2"/>
  <c r="CA67" i="2"/>
  <c r="BZ67" i="2"/>
  <c r="BS67" i="2"/>
  <c r="BR67" i="2"/>
  <c r="BK67" i="2"/>
  <c r="BJ67" i="2"/>
  <c r="BC67" i="2"/>
  <c r="BB67" i="2"/>
  <c r="AU67" i="2"/>
  <c r="AT67" i="2"/>
  <c r="AM67" i="2"/>
  <c r="AL67" i="2"/>
  <c r="AE67" i="2"/>
  <c r="AD67" i="2"/>
  <c r="W67" i="2"/>
  <c r="V67" i="2"/>
  <c r="O67" i="2"/>
  <c r="N67" i="2"/>
  <c r="G67" i="2"/>
  <c r="F67" i="2"/>
  <c r="OY66" i="2"/>
  <c r="OX66" i="2"/>
  <c r="OQ66" i="2"/>
  <c r="OP66" i="2"/>
  <c r="OI66" i="2"/>
  <c r="OH66" i="2"/>
  <c r="OA66" i="2"/>
  <c r="NZ66" i="2"/>
  <c r="NS66" i="2"/>
  <c r="NR66" i="2"/>
  <c r="NK66" i="2"/>
  <c r="NJ66" i="2"/>
  <c r="NC66" i="2"/>
  <c r="NB66" i="2"/>
  <c r="MU66" i="2"/>
  <c r="MT66" i="2"/>
  <c r="MM66" i="2"/>
  <c r="ML66" i="2"/>
  <c r="ME66" i="2"/>
  <c r="MD66" i="2"/>
  <c r="LW66" i="2"/>
  <c r="LV66" i="2"/>
  <c r="LO66" i="2"/>
  <c r="LN66" i="2"/>
  <c r="LG66" i="2"/>
  <c r="LF66" i="2"/>
  <c r="KY66" i="2"/>
  <c r="KX66" i="2"/>
  <c r="KQ66" i="2"/>
  <c r="KP66" i="2"/>
  <c r="KI66" i="2"/>
  <c r="KH66" i="2"/>
  <c r="KA66" i="2"/>
  <c r="JZ66" i="2"/>
  <c r="JS66" i="2"/>
  <c r="JR66" i="2"/>
  <c r="JK66" i="2"/>
  <c r="JJ66" i="2"/>
  <c r="JC66" i="2"/>
  <c r="JB66" i="2"/>
  <c r="IU66" i="2"/>
  <c r="IT66" i="2"/>
  <c r="IM66" i="2"/>
  <c r="IL66" i="2"/>
  <c r="IE66" i="2"/>
  <c r="ID66" i="2"/>
  <c r="HW66" i="2"/>
  <c r="HV66" i="2"/>
  <c r="HO66" i="2"/>
  <c r="HN66" i="2"/>
  <c r="HG66" i="2"/>
  <c r="HF66" i="2"/>
  <c r="GY66" i="2"/>
  <c r="GX66" i="2"/>
  <c r="GQ66" i="2"/>
  <c r="GP66" i="2"/>
  <c r="GI66" i="2"/>
  <c r="GH66" i="2"/>
  <c r="GA66" i="2"/>
  <c r="FZ66" i="2"/>
  <c r="FS66" i="2"/>
  <c r="FR66" i="2"/>
  <c r="FK66" i="2"/>
  <c r="FJ66" i="2"/>
  <c r="FC66" i="2"/>
  <c r="FB66" i="2"/>
  <c r="EU66" i="2"/>
  <c r="ET66" i="2"/>
  <c r="EM66" i="2"/>
  <c r="EL66" i="2"/>
  <c r="EE66" i="2"/>
  <c r="ED66" i="2"/>
  <c r="DW66" i="2"/>
  <c r="DV66" i="2"/>
  <c r="DO66" i="2"/>
  <c r="DN66" i="2"/>
  <c r="DG66" i="2"/>
  <c r="DF66" i="2"/>
  <c r="CY66" i="2"/>
  <c r="CX66" i="2"/>
  <c r="CQ66" i="2"/>
  <c r="CP66" i="2"/>
  <c r="CI66" i="2"/>
  <c r="CH66" i="2"/>
  <c r="CA66" i="2"/>
  <c r="BZ66" i="2"/>
  <c r="BS66" i="2"/>
  <c r="BR66" i="2"/>
  <c r="BK66" i="2"/>
  <c r="BJ66" i="2"/>
  <c r="BC66" i="2"/>
  <c r="BB66" i="2"/>
  <c r="AU66" i="2"/>
  <c r="AT66" i="2"/>
  <c r="AM66" i="2"/>
  <c r="AL66" i="2"/>
  <c r="AE66" i="2"/>
  <c r="AD66" i="2"/>
  <c r="W66" i="2"/>
  <c r="V66" i="2"/>
  <c r="O66" i="2"/>
  <c r="N66" i="2"/>
  <c r="G66" i="2"/>
  <c r="F66" i="2"/>
  <c r="OY61" i="2"/>
  <c r="OX61" i="2"/>
  <c r="OQ61" i="2"/>
  <c r="OP61" i="2"/>
  <c r="OI61" i="2"/>
  <c r="OH61" i="2"/>
  <c r="OA61" i="2"/>
  <c r="NZ61" i="2"/>
  <c r="NS61" i="2"/>
  <c r="NR61" i="2"/>
  <c r="NK61" i="2"/>
  <c r="NJ61" i="2"/>
  <c r="NC61" i="2"/>
  <c r="NB61" i="2"/>
  <c r="MU61" i="2"/>
  <c r="MT61" i="2"/>
  <c r="MM61" i="2"/>
  <c r="ML61" i="2"/>
  <c r="ME61" i="2"/>
  <c r="MD61" i="2"/>
  <c r="LW61" i="2"/>
  <c r="LV61" i="2"/>
  <c r="LO61" i="2"/>
  <c r="LN61" i="2"/>
  <c r="LG61" i="2"/>
  <c r="LF61" i="2"/>
  <c r="KY61" i="2"/>
  <c r="KX61" i="2"/>
  <c r="KQ61" i="2"/>
  <c r="KP61" i="2"/>
  <c r="KI61" i="2"/>
  <c r="KH61" i="2"/>
  <c r="KA61" i="2"/>
  <c r="JZ61" i="2"/>
  <c r="JS61" i="2"/>
  <c r="JR61" i="2"/>
  <c r="JK61" i="2"/>
  <c r="JJ61" i="2"/>
  <c r="JC61" i="2"/>
  <c r="JB61" i="2"/>
  <c r="IU61" i="2"/>
  <c r="IT61" i="2"/>
  <c r="IM61" i="2"/>
  <c r="IL61" i="2"/>
  <c r="IE61" i="2"/>
  <c r="ID61" i="2"/>
  <c r="HW61" i="2"/>
  <c r="HV61" i="2"/>
  <c r="HO61" i="2"/>
  <c r="HN61" i="2"/>
  <c r="HG61" i="2"/>
  <c r="HF61" i="2"/>
  <c r="GY61" i="2"/>
  <c r="GX61" i="2"/>
  <c r="GQ61" i="2"/>
  <c r="GP61" i="2"/>
  <c r="GI61" i="2"/>
  <c r="GH61" i="2"/>
  <c r="GA61" i="2"/>
  <c r="FZ61" i="2"/>
  <c r="FS61" i="2"/>
  <c r="FR61" i="2"/>
  <c r="FK61" i="2"/>
  <c r="FJ61" i="2"/>
  <c r="FC61" i="2"/>
  <c r="FB61" i="2"/>
  <c r="EU61" i="2"/>
  <c r="ET61" i="2"/>
  <c r="EM61" i="2"/>
  <c r="EL61" i="2"/>
  <c r="EE61" i="2"/>
  <c r="ED61" i="2"/>
  <c r="DW61" i="2"/>
  <c r="DV61" i="2"/>
  <c r="DO61" i="2"/>
  <c r="DN61" i="2"/>
  <c r="DG61" i="2"/>
  <c r="DF61" i="2"/>
  <c r="CY61" i="2"/>
  <c r="CX61" i="2"/>
  <c r="CQ61" i="2"/>
  <c r="CP61" i="2"/>
  <c r="CI61" i="2"/>
  <c r="CH61" i="2"/>
  <c r="CA61" i="2"/>
  <c r="BZ61" i="2"/>
  <c r="BS61" i="2"/>
  <c r="BR61" i="2"/>
  <c r="BK61" i="2"/>
  <c r="BJ61" i="2"/>
  <c r="BC61" i="2"/>
  <c r="BB61" i="2"/>
  <c r="AU61" i="2"/>
  <c r="AT61" i="2"/>
  <c r="AM61" i="2"/>
  <c r="AL61" i="2"/>
  <c r="AE61" i="2"/>
  <c r="AD61" i="2"/>
  <c r="W61" i="2"/>
  <c r="V61" i="2"/>
  <c r="O61" i="2"/>
  <c r="N61" i="2"/>
  <c r="G61" i="2"/>
  <c r="F61" i="2"/>
  <c r="OY60" i="2"/>
  <c r="OX60" i="2"/>
  <c r="OQ60" i="2"/>
  <c r="OP60" i="2"/>
  <c r="OI60" i="2"/>
  <c r="OH60" i="2"/>
  <c r="OA60" i="2"/>
  <c r="NZ60" i="2"/>
  <c r="NS60" i="2"/>
  <c r="NR60" i="2"/>
  <c r="NK60" i="2"/>
  <c r="NJ60" i="2"/>
  <c r="NC60" i="2"/>
  <c r="NB60" i="2"/>
  <c r="MU60" i="2"/>
  <c r="MT60" i="2"/>
  <c r="MM60" i="2"/>
  <c r="ML60" i="2"/>
  <c r="ME60" i="2"/>
  <c r="MD60" i="2"/>
  <c r="LW60" i="2"/>
  <c r="LV60" i="2"/>
  <c r="LO60" i="2"/>
  <c r="LN60" i="2"/>
  <c r="LG60" i="2"/>
  <c r="LF60" i="2"/>
  <c r="KY60" i="2"/>
  <c r="KX60" i="2"/>
  <c r="KQ60" i="2"/>
  <c r="KP60" i="2"/>
  <c r="KI60" i="2"/>
  <c r="KH60" i="2"/>
  <c r="KA60" i="2"/>
  <c r="JZ60" i="2"/>
  <c r="JS60" i="2"/>
  <c r="JR60" i="2"/>
  <c r="JK60" i="2"/>
  <c r="JJ60" i="2"/>
  <c r="JC60" i="2"/>
  <c r="JB60" i="2"/>
  <c r="IU60" i="2"/>
  <c r="IT60" i="2"/>
  <c r="IM60" i="2"/>
  <c r="IL60" i="2"/>
  <c r="IE60" i="2"/>
  <c r="ID60" i="2"/>
  <c r="HW60" i="2"/>
  <c r="HV60" i="2"/>
  <c r="HO60" i="2"/>
  <c r="HN60" i="2"/>
  <c r="HG60" i="2"/>
  <c r="HF60" i="2"/>
  <c r="GY60" i="2"/>
  <c r="GX60" i="2"/>
  <c r="GQ60" i="2"/>
  <c r="GP60" i="2"/>
  <c r="GI60" i="2"/>
  <c r="GH60" i="2"/>
  <c r="GA60" i="2"/>
  <c r="FZ60" i="2"/>
  <c r="FS60" i="2"/>
  <c r="FR60" i="2"/>
  <c r="FK60" i="2"/>
  <c r="FJ60" i="2"/>
  <c r="FC60" i="2"/>
  <c r="FB60" i="2"/>
  <c r="EU60" i="2"/>
  <c r="ET60" i="2"/>
  <c r="EM60" i="2"/>
  <c r="EL60" i="2"/>
  <c r="EE60" i="2"/>
  <c r="ED60" i="2"/>
  <c r="DW60" i="2"/>
  <c r="DV60" i="2"/>
  <c r="DO60" i="2"/>
  <c r="DN60" i="2"/>
  <c r="DG60" i="2"/>
  <c r="DF60" i="2"/>
  <c r="CY60" i="2"/>
  <c r="CX60" i="2"/>
  <c r="CQ60" i="2"/>
  <c r="CP60" i="2"/>
  <c r="CI60" i="2"/>
  <c r="CH60" i="2"/>
  <c r="CA60" i="2"/>
  <c r="BZ60" i="2"/>
  <c r="BS60" i="2"/>
  <c r="BR60" i="2"/>
  <c r="BK60" i="2"/>
  <c r="BJ60" i="2"/>
  <c r="BC60" i="2"/>
  <c r="BB60" i="2"/>
  <c r="AU60" i="2"/>
  <c r="AT60" i="2"/>
  <c r="AM60" i="2"/>
  <c r="AL60" i="2"/>
  <c r="AE60" i="2"/>
  <c r="AD60" i="2"/>
  <c r="W60" i="2"/>
  <c r="V60" i="2"/>
  <c r="O60" i="2"/>
  <c r="N60" i="2"/>
  <c r="G60" i="2"/>
  <c r="F60" i="2"/>
  <c r="OY59" i="2"/>
  <c r="OX59" i="2"/>
  <c r="OQ59" i="2"/>
  <c r="OP59" i="2"/>
  <c r="OI59" i="2"/>
  <c r="OH59" i="2"/>
  <c r="OA59" i="2"/>
  <c r="NZ59" i="2"/>
  <c r="NS59" i="2"/>
  <c r="NR59" i="2"/>
  <c r="NK59" i="2"/>
  <c r="NJ59" i="2"/>
  <c r="NC59" i="2"/>
  <c r="NB59" i="2"/>
  <c r="MU59" i="2"/>
  <c r="MT59" i="2"/>
  <c r="MM59" i="2"/>
  <c r="ML59" i="2"/>
  <c r="ME59" i="2"/>
  <c r="MD59" i="2"/>
  <c r="LW59" i="2"/>
  <c r="LV59" i="2"/>
  <c r="LO59" i="2"/>
  <c r="LN59" i="2"/>
  <c r="LG59" i="2"/>
  <c r="LF59" i="2"/>
  <c r="KY59" i="2"/>
  <c r="KX59" i="2"/>
  <c r="KQ59" i="2"/>
  <c r="KP59" i="2"/>
  <c r="KI59" i="2"/>
  <c r="KH59" i="2"/>
  <c r="KA59" i="2"/>
  <c r="JZ59" i="2"/>
  <c r="JS59" i="2"/>
  <c r="JR59" i="2"/>
  <c r="JK59" i="2"/>
  <c r="JJ59" i="2"/>
  <c r="JC59" i="2"/>
  <c r="JB59" i="2"/>
  <c r="IU59" i="2"/>
  <c r="IT59" i="2"/>
  <c r="IM59" i="2"/>
  <c r="IL59" i="2"/>
  <c r="IE59" i="2"/>
  <c r="ID59" i="2"/>
  <c r="HW59" i="2"/>
  <c r="HV59" i="2"/>
  <c r="HO59" i="2"/>
  <c r="HN59" i="2"/>
  <c r="HG59" i="2"/>
  <c r="HF59" i="2"/>
  <c r="GY59" i="2"/>
  <c r="GX59" i="2"/>
  <c r="GQ59" i="2"/>
  <c r="GP59" i="2"/>
  <c r="GI59" i="2"/>
  <c r="GH59" i="2"/>
  <c r="GA59" i="2"/>
  <c r="FZ59" i="2"/>
  <c r="FS59" i="2"/>
  <c r="FR59" i="2"/>
  <c r="FK59" i="2"/>
  <c r="FJ59" i="2"/>
  <c r="FC59" i="2"/>
  <c r="FB59" i="2"/>
  <c r="EU59" i="2"/>
  <c r="ET59" i="2"/>
  <c r="EM59" i="2"/>
  <c r="EL59" i="2"/>
  <c r="EE59" i="2"/>
  <c r="ED59" i="2"/>
  <c r="DW59" i="2"/>
  <c r="DV59" i="2"/>
  <c r="DO59" i="2"/>
  <c r="DN59" i="2"/>
  <c r="DG59" i="2"/>
  <c r="DF59" i="2"/>
  <c r="CY59" i="2"/>
  <c r="CX59" i="2"/>
  <c r="CQ59" i="2"/>
  <c r="CP59" i="2"/>
  <c r="CI59" i="2"/>
  <c r="CH59" i="2"/>
  <c r="CA59" i="2"/>
  <c r="BZ59" i="2"/>
  <c r="BS59" i="2"/>
  <c r="BR59" i="2"/>
  <c r="BK59" i="2"/>
  <c r="BJ59" i="2"/>
  <c r="BC59" i="2"/>
  <c r="BB59" i="2"/>
  <c r="AU59" i="2"/>
  <c r="AT59" i="2"/>
  <c r="AM59" i="2"/>
  <c r="AL59" i="2"/>
  <c r="AE59" i="2"/>
  <c r="AD59" i="2"/>
  <c r="W59" i="2"/>
  <c r="V59" i="2"/>
  <c r="O59" i="2"/>
  <c r="N59" i="2"/>
  <c r="G59" i="2"/>
  <c r="F59" i="2"/>
  <c r="OY58" i="2"/>
  <c r="OX58" i="2"/>
  <c r="OQ58" i="2"/>
  <c r="OP58" i="2"/>
  <c r="OI58" i="2"/>
  <c r="OH58" i="2"/>
  <c r="OA58" i="2"/>
  <c r="NZ58" i="2"/>
  <c r="NS58" i="2"/>
  <c r="NR58" i="2"/>
  <c r="NK58" i="2"/>
  <c r="NJ58" i="2"/>
  <c r="NC58" i="2"/>
  <c r="NB58" i="2"/>
  <c r="MU58" i="2"/>
  <c r="MT58" i="2"/>
  <c r="MM58" i="2"/>
  <c r="ML58" i="2"/>
  <c r="ME58" i="2"/>
  <c r="MD58" i="2"/>
  <c r="LW58" i="2"/>
  <c r="LV58" i="2"/>
  <c r="LO58" i="2"/>
  <c r="LN58" i="2"/>
  <c r="LG58" i="2"/>
  <c r="LF58" i="2"/>
  <c r="KY58" i="2"/>
  <c r="KX58" i="2"/>
  <c r="KQ58" i="2"/>
  <c r="KP58" i="2"/>
  <c r="KI58" i="2"/>
  <c r="KH58" i="2"/>
  <c r="KA58" i="2"/>
  <c r="JZ58" i="2"/>
  <c r="JS58" i="2"/>
  <c r="JR58" i="2"/>
  <c r="JK58" i="2"/>
  <c r="JJ58" i="2"/>
  <c r="JC58" i="2"/>
  <c r="JB58" i="2"/>
  <c r="IU58" i="2"/>
  <c r="IT58" i="2"/>
  <c r="IM58" i="2"/>
  <c r="IL58" i="2"/>
  <c r="IE58" i="2"/>
  <c r="ID58" i="2"/>
  <c r="HW58" i="2"/>
  <c r="HV58" i="2"/>
  <c r="HO58" i="2"/>
  <c r="HN58" i="2"/>
  <c r="HG58" i="2"/>
  <c r="HF58" i="2"/>
  <c r="GY58" i="2"/>
  <c r="GX58" i="2"/>
  <c r="GQ58" i="2"/>
  <c r="GP58" i="2"/>
  <c r="GI58" i="2"/>
  <c r="GH58" i="2"/>
  <c r="GA58" i="2"/>
  <c r="FZ58" i="2"/>
  <c r="FS58" i="2"/>
  <c r="FR58" i="2"/>
  <c r="FK58" i="2"/>
  <c r="FJ58" i="2"/>
  <c r="FC58" i="2"/>
  <c r="FB58" i="2"/>
  <c r="EU58" i="2"/>
  <c r="ET58" i="2"/>
  <c r="EM58" i="2"/>
  <c r="EL58" i="2"/>
  <c r="EE58" i="2"/>
  <c r="ED58" i="2"/>
  <c r="DW58" i="2"/>
  <c r="DV58" i="2"/>
  <c r="DO58" i="2"/>
  <c r="DN58" i="2"/>
  <c r="DG58" i="2"/>
  <c r="DF58" i="2"/>
  <c r="CY58" i="2"/>
  <c r="CX58" i="2"/>
  <c r="CQ58" i="2"/>
  <c r="CP58" i="2"/>
  <c r="CI58" i="2"/>
  <c r="CH58" i="2"/>
  <c r="CA58" i="2"/>
  <c r="BZ58" i="2"/>
  <c r="BS58" i="2"/>
  <c r="BR58" i="2"/>
  <c r="BK58" i="2"/>
  <c r="BJ58" i="2"/>
  <c r="BC58" i="2"/>
  <c r="BB58" i="2"/>
  <c r="AU58" i="2"/>
  <c r="AT58" i="2"/>
  <c r="AM58" i="2"/>
  <c r="AL58" i="2"/>
  <c r="AE58" i="2"/>
  <c r="AD58" i="2"/>
  <c r="W58" i="2"/>
  <c r="V58" i="2"/>
  <c r="O58" i="2"/>
  <c r="N58" i="2"/>
  <c r="G58" i="2"/>
  <c r="F58" i="2"/>
  <c r="OY53" i="2"/>
  <c r="OX53" i="2"/>
  <c r="OQ53" i="2"/>
  <c r="OP53" i="2"/>
  <c r="OI53" i="2"/>
  <c r="OH53" i="2"/>
  <c r="OA53" i="2"/>
  <c r="NZ53" i="2"/>
  <c r="NS53" i="2"/>
  <c r="NR53" i="2"/>
  <c r="NK53" i="2"/>
  <c r="NJ53" i="2"/>
  <c r="NC53" i="2"/>
  <c r="NB53" i="2"/>
  <c r="MU53" i="2"/>
  <c r="MT53" i="2"/>
  <c r="MM53" i="2"/>
  <c r="ML53" i="2"/>
  <c r="ME53" i="2"/>
  <c r="MD53" i="2"/>
  <c r="LW53" i="2"/>
  <c r="LV53" i="2"/>
  <c r="LO53" i="2"/>
  <c r="LN53" i="2"/>
  <c r="LG53" i="2"/>
  <c r="LF53" i="2"/>
  <c r="KY53" i="2"/>
  <c r="KX53" i="2"/>
  <c r="KQ53" i="2"/>
  <c r="KP53" i="2"/>
  <c r="KI53" i="2"/>
  <c r="KH53" i="2"/>
  <c r="KA53" i="2"/>
  <c r="JZ53" i="2"/>
  <c r="JS53" i="2"/>
  <c r="JR53" i="2"/>
  <c r="JK53" i="2"/>
  <c r="JJ53" i="2"/>
  <c r="JC53" i="2"/>
  <c r="JB53" i="2"/>
  <c r="IU53" i="2"/>
  <c r="IT53" i="2"/>
  <c r="IM53" i="2"/>
  <c r="IL53" i="2"/>
  <c r="IE53" i="2"/>
  <c r="ID53" i="2"/>
  <c r="HW53" i="2"/>
  <c r="HV53" i="2"/>
  <c r="HO53" i="2"/>
  <c r="HN53" i="2"/>
  <c r="HG53" i="2"/>
  <c r="HF53" i="2"/>
  <c r="GY53" i="2"/>
  <c r="GX53" i="2"/>
  <c r="GQ53" i="2"/>
  <c r="GP53" i="2"/>
  <c r="GI53" i="2"/>
  <c r="GH53" i="2"/>
  <c r="GA53" i="2"/>
  <c r="FZ53" i="2"/>
  <c r="FS53" i="2"/>
  <c r="FR53" i="2"/>
  <c r="FK53" i="2"/>
  <c r="FJ53" i="2"/>
  <c r="FC53" i="2"/>
  <c r="FB53" i="2"/>
  <c r="EU53" i="2"/>
  <c r="ET53" i="2"/>
  <c r="EM53" i="2"/>
  <c r="EL53" i="2"/>
  <c r="EE53" i="2"/>
  <c r="ED53" i="2"/>
  <c r="DW53" i="2"/>
  <c r="DV53" i="2"/>
  <c r="DO53" i="2"/>
  <c r="DN53" i="2"/>
  <c r="DG53" i="2"/>
  <c r="DF53" i="2"/>
  <c r="CY53" i="2"/>
  <c r="CX53" i="2"/>
  <c r="CQ53" i="2"/>
  <c r="CP53" i="2"/>
  <c r="CI53" i="2"/>
  <c r="CH53" i="2"/>
  <c r="CA53" i="2"/>
  <c r="BZ53" i="2"/>
  <c r="BS53" i="2"/>
  <c r="BR53" i="2"/>
  <c r="BK53" i="2"/>
  <c r="BJ53" i="2"/>
  <c r="BC53" i="2"/>
  <c r="BB53" i="2"/>
  <c r="AU53" i="2"/>
  <c r="AT53" i="2"/>
  <c r="AM53" i="2"/>
  <c r="AL53" i="2"/>
  <c r="AE53" i="2"/>
  <c r="AD53" i="2"/>
  <c r="W53" i="2"/>
  <c r="V53" i="2"/>
  <c r="O53" i="2"/>
  <c r="N53" i="2"/>
  <c r="G53" i="2"/>
  <c r="F53" i="2"/>
  <c r="OY52" i="2"/>
  <c r="OX52" i="2"/>
  <c r="OQ52" i="2"/>
  <c r="OP52" i="2"/>
  <c r="OI52" i="2"/>
  <c r="OH52" i="2"/>
  <c r="OA52" i="2"/>
  <c r="NZ52" i="2"/>
  <c r="NS52" i="2"/>
  <c r="NR52" i="2"/>
  <c r="NK52" i="2"/>
  <c r="NJ52" i="2"/>
  <c r="NC52" i="2"/>
  <c r="NB52" i="2"/>
  <c r="MU52" i="2"/>
  <c r="MT52" i="2"/>
  <c r="MM52" i="2"/>
  <c r="ML52" i="2"/>
  <c r="ME52" i="2"/>
  <c r="MD52" i="2"/>
  <c r="LW52" i="2"/>
  <c r="LV52" i="2"/>
  <c r="LO52" i="2"/>
  <c r="LN52" i="2"/>
  <c r="LG52" i="2"/>
  <c r="LF52" i="2"/>
  <c r="KY52" i="2"/>
  <c r="KX52" i="2"/>
  <c r="KQ52" i="2"/>
  <c r="KP52" i="2"/>
  <c r="KI52" i="2"/>
  <c r="KH52" i="2"/>
  <c r="KA52" i="2"/>
  <c r="JZ52" i="2"/>
  <c r="JS52" i="2"/>
  <c r="JR52" i="2"/>
  <c r="JK52" i="2"/>
  <c r="JJ52" i="2"/>
  <c r="JC52" i="2"/>
  <c r="JB52" i="2"/>
  <c r="IU52" i="2"/>
  <c r="IT52" i="2"/>
  <c r="IM52" i="2"/>
  <c r="IL52" i="2"/>
  <c r="IE52" i="2"/>
  <c r="ID52" i="2"/>
  <c r="HW52" i="2"/>
  <c r="HV52" i="2"/>
  <c r="HO52" i="2"/>
  <c r="HN52" i="2"/>
  <c r="HG52" i="2"/>
  <c r="HF52" i="2"/>
  <c r="GY52" i="2"/>
  <c r="GX52" i="2"/>
  <c r="GQ52" i="2"/>
  <c r="GP52" i="2"/>
  <c r="GI52" i="2"/>
  <c r="GH52" i="2"/>
  <c r="GA52" i="2"/>
  <c r="FZ52" i="2"/>
  <c r="FS52" i="2"/>
  <c r="FR52" i="2"/>
  <c r="FK52" i="2"/>
  <c r="FJ52" i="2"/>
  <c r="FC52" i="2"/>
  <c r="FB52" i="2"/>
  <c r="EU52" i="2"/>
  <c r="ET52" i="2"/>
  <c r="EM52" i="2"/>
  <c r="EL52" i="2"/>
  <c r="EE52" i="2"/>
  <c r="ED52" i="2"/>
  <c r="DW52" i="2"/>
  <c r="DV52" i="2"/>
  <c r="DO52" i="2"/>
  <c r="DN52" i="2"/>
  <c r="DG52" i="2"/>
  <c r="DF52" i="2"/>
  <c r="CY52" i="2"/>
  <c r="CX52" i="2"/>
  <c r="CQ52" i="2"/>
  <c r="CP52" i="2"/>
  <c r="CI52" i="2"/>
  <c r="CH52" i="2"/>
  <c r="CA52" i="2"/>
  <c r="BZ52" i="2"/>
  <c r="BS52" i="2"/>
  <c r="BR52" i="2"/>
  <c r="BK52" i="2"/>
  <c r="BJ52" i="2"/>
  <c r="BC52" i="2"/>
  <c r="BB52" i="2"/>
  <c r="AU52" i="2"/>
  <c r="AT52" i="2"/>
  <c r="AM52" i="2"/>
  <c r="AL52" i="2"/>
  <c r="AE52" i="2"/>
  <c r="AD52" i="2"/>
  <c r="W52" i="2"/>
  <c r="V52" i="2"/>
  <c r="O52" i="2"/>
  <c r="N52" i="2"/>
  <c r="G52" i="2"/>
  <c r="F52" i="2"/>
  <c r="OY51" i="2"/>
  <c r="OX51" i="2"/>
  <c r="OQ51" i="2"/>
  <c r="OP51" i="2"/>
  <c r="OI51" i="2"/>
  <c r="OH51" i="2"/>
  <c r="OA51" i="2"/>
  <c r="NZ51" i="2"/>
  <c r="NS51" i="2"/>
  <c r="NR51" i="2"/>
  <c r="NK51" i="2"/>
  <c r="NJ51" i="2"/>
  <c r="NC51" i="2"/>
  <c r="NB51" i="2"/>
  <c r="MU51" i="2"/>
  <c r="MT51" i="2"/>
  <c r="MM51" i="2"/>
  <c r="ML51" i="2"/>
  <c r="ME51" i="2"/>
  <c r="MD51" i="2"/>
  <c r="LW51" i="2"/>
  <c r="LV51" i="2"/>
  <c r="LO51" i="2"/>
  <c r="LN51" i="2"/>
  <c r="LG51" i="2"/>
  <c r="LF51" i="2"/>
  <c r="KY51" i="2"/>
  <c r="KX51" i="2"/>
  <c r="KQ51" i="2"/>
  <c r="KP51" i="2"/>
  <c r="KI51" i="2"/>
  <c r="KH51" i="2"/>
  <c r="KA51" i="2"/>
  <c r="JZ51" i="2"/>
  <c r="JS51" i="2"/>
  <c r="JR51" i="2"/>
  <c r="JK51" i="2"/>
  <c r="JJ51" i="2"/>
  <c r="JC51" i="2"/>
  <c r="JB51" i="2"/>
  <c r="IU51" i="2"/>
  <c r="IT51" i="2"/>
  <c r="IM51" i="2"/>
  <c r="IL51" i="2"/>
  <c r="IE51" i="2"/>
  <c r="ID51" i="2"/>
  <c r="HW51" i="2"/>
  <c r="HV51" i="2"/>
  <c r="HO51" i="2"/>
  <c r="HN51" i="2"/>
  <c r="HG51" i="2"/>
  <c r="HF51" i="2"/>
  <c r="GY51" i="2"/>
  <c r="GX51" i="2"/>
  <c r="GQ51" i="2"/>
  <c r="GP51" i="2"/>
  <c r="GI51" i="2"/>
  <c r="GH51" i="2"/>
  <c r="GA51" i="2"/>
  <c r="FZ51" i="2"/>
  <c r="FS51" i="2"/>
  <c r="FR51" i="2"/>
  <c r="FK51" i="2"/>
  <c r="FJ51" i="2"/>
  <c r="FC51" i="2"/>
  <c r="FB51" i="2"/>
  <c r="EU51" i="2"/>
  <c r="ET51" i="2"/>
  <c r="EM51" i="2"/>
  <c r="EL51" i="2"/>
  <c r="EE51" i="2"/>
  <c r="ED51" i="2"/>
  <c r="DW51" i="2"/>
  <c r="DV51" i="2"/>
  <c r="DO51" i="2"/>
  <c r="DN51" i="2"/>
  <c r="DG51" i="2"/>
  <c r="DF51" i="2"/>
  <c r="CY51" i="2"/>
  <c r="CX51" i="2"/>
  <c r="CQ51" i="2"/>
  <c r="CP51" i="2"/>
  <c r="CI51" i="2"/>
  <c r="CH51" i="2"/>
  <c r="CA51" i="2"/>
  <c r="BZ51" i="2"/>
  <c r="BS51" i="2"/>
  <c r="BR51" i="2"/>
  <c r="BK51" i="2"/>
  <c r="BJ51" i="2"/>
  <c r="BC51" i="2"/>
  <c r="BB51" i="2"/>
  <c r="AU51" i="2"/>
  <c r="AT51" i="2"/>
  <c r="AM51" i="2"/>
  <c r="AL51" i="2"/>
  <c r="AE51" i="2"/>
  <c r="AD51" i="2"/>
  <c r="W51" i="2"/>
  <c r="V51" i="2"/>
  <c r="O51" i="2"/>
  <c r="N51" i="2"/>
  <c r="G51" i="2"/>
  <c r="F51" i="2"/>
  <c r="OY50" i="2"/>
  <c r="OX50" i="2"/>
  <c r="OQ50" i="2"/>
  <c r="OP50" i="2"/>
  <c r="OI50" i="2"/>
  <c r="OH50" i="2"/>
  <c r="OA50" i="2"/>
  <c r="NZ50" i="2"/>
  <c r="NS50" i="2"/>
  <c r="NR50" i="2"/>
  <c r="NK50" i="2"/>
  <c r="NJ50" i="2"/>
  <c r="NC50" i="2"/>
  <c r="NB50" i="2"/>
  <c r="MU50" i="2"/>
  <c r="MT50" i="2"/>
  <c r="MM50" i="2"/>
  <c r="ML50" i="2"/>
  <c r="ME50" i="2"/>
  <c r="MD50" i="2"/>
  <c r="LW50" i="2"/>
  <c r="LV50" i="2"/>
  <c r="LO50" i="2"/>
  <c r="LN50" i="2"/>
  <c r="LG50" i="2"/>
  <c r="LF50" i="2"/>
  <c r="KY50" i="2"/>
  <c r="KX50" i="2"/>
  <c r="KQ50" i="2"/>
  <c r="KP50" i="2"/>
  <c r="KI50" i="2"/>
  <c r="KH50" i="2"/>
  <c r="KA50" i="2"/>
  <c r="JZ50" i="2"/>
  <c r="JS50" i="2"/>
  <c r="JR50" i="2"/>
  <c r="JK50" i="2"/>
  <c r="JJ50" i="2"/>
  <c r="JC50" i="2"/>
  <c r="JB50" i="2"/>
  <c r="IU50" i="2"/>
  <c r="IT50" i="2"/>
  <c r="IM50" i="2"/>
  <c r="IL50" i="2"/>
  <c r="IE50" i="2"/>
  <c r="ID50" i="2"/>
  <c r="HW50" i="2"/>
  <c r="HV50" i="2"/>
  <c r="HO50" i="2"/>
  <c r="HN50" i="2"/>
  <c r="HG50" i="2"/>
  <c r="HF50" i="2"/>
  <c r="GY50" i="2"/>
  <c r="GX50" i="2"/>
  <c r="GQ50" i="2"/>
  <c r="GP50" i="2"/>
  <c r="GI50" i="2"/>
  <c r="GH50" i="2"/>
  <c r="GA50" i="2"/>
  <c r="FZ50" i="2"/>
  <c r="FS50" i="2"/>
  <c r="FR50" i="2"/>
  <c r="FK50" i="2"/>
  <c r="FJ50" i="2"/>
  <c r="FC50" i="2"/>
  <c r="FB50" i="2"/>
  <c r="EU50" i="2"/>
  <c r="ET50" i="2"/>
  <c r="EM50" i="2"/>
  <c r="EL50" i="2"/>
  <c r="EE50" i="2"/>
  <c r="ED50" i="2"/>
  <c r="DW50" i="2"/>
  <c r="DV50" i="2"/>
  <c r="DO50" i="2"/>
  <c r="DN50" i="2"/>
  <c r="DG50" i="2"/>
  <c r="DF50" i="2"/>
  <c r="CY50" i="2"/>
  <c r="CX50" i="2"/>
  <c r="CQ50" i="2"/>
  <c r="CP50" i="2"/>
  <c r="CI50" i="2"/>
  <c r="CH50" i="2"/>
  <c r="CA50" i="2"/>
  <c r="BZ50" i="2"/>
  <c r="BS50" i="2"/>
  <c r="BR50" i="2"/>
  <c r="BK50" i="2"/>
  <c r="BJ50" i="2"/>
  <c r="BC50" i="2"/>
  <c r="BB50" i="2"/>
  <c r="AU50" i="2"/>
  <c r="AT50" i="2"/>
  <c r="AM50" i="2"/>
  <c r="AL50" i="2"/>
  <c r="AE50" i="2"/>
  <c r="AD50" i="2"/>
  <c r="W50" i="2"/>
  <c r="V50" i="2"/>
  <c r="O50" i="2"/>
  <c r="N50" i="2"/>
  <c r="G50" i="2"/>
  <c r="F50" i="2"/>
  <c r="OY45" i="2"/>
  <c r="OX45" i="2"/>
  <c r="OQ45" i="2"/>
  <c r="OP45" i="2"/>
  <c r="OI45" i="2"/>
  <c r="OH45" i="2"/>
  <c r="OA45" i="2"/>
  <c r="NZ45" i="2"/>
  <c r="NS45" i="2"/>
  <c r="NR45" i="2"/>
  <c r="NK45" i="2"/>
  <c r="NJ45" i="2"/>
  <c r="NC45" i="2"/>
  <c r="NB45" i="2"/>
  <c r="MU45" i="2"/>
  <c r="MT45" i="2"/>
  <c r="MM45" i="2"/>
  <c r="ML45" i="2"/>
  <c r="ME45" i="2"/>
  <c r="MD45" i="2"/>
  <c r="LW45" i="2"/>
  <c r="LV45" i="2"/>
  <c r="LO45" i="2"/>
  <c r="LN45" i="2"/>
  <c r="LG45" i="2"/>
  <c r="LF45" i="2"/>
  <c r="KY45" i="2"/>
  <c r="KX45" i="2"/>
  <c r="KQ45" i="2"/>
  <c r="KP45" i="2"/>
  <c r="KI45" i="2"/>
  <c r="KH45" i="2"/>
  <c r="KA45" i="2"/>
  <c r="JZ45" i="2"/>
  <c r="JS45" i="2"/>
  <c r="JR45" i="2"/>
  <c r="JK45" i="2"/>
  <c r="JJ45" i="2"/>
  <c r="JC45" i="2"/>
  <c r="JB45" i="2"/>
  <c r="IU45" i="2"/>
  <c r="IT45" i="2"/>
  <c r="IM45" i="2"/>
  <c r="IL45" i="2"/>
  <c r="IE45" i="2"/>
  <c r="ID45" i="2"/>
  <c r="HW45" i="2"/>
  <c r="HV45" i="2"/>
  <c r="HO45" i="2"/>
  <c r="HN45" i="2"/>
  <c r="HG45" i="2"/>
  <c r="HF45" i="2"/>
  <c r="GY45" i="2"/>
  <c r="GX45" i="2"/>
  <c r="GQ45" i="2"/>
  <c r="GP45" i="2"/>
  <c r="GI45" i="2"/>
  <c r="GH45" i="2"/>
  <c r="GA45" i="2"/>
  <c r="FZ45" i="2"/>
  <c r="FS45" i="2"/>
  <c r="FR45" i="2"/>
  <c r="FK45" i="2"/>
  <c r="FJ45" i="2"/>
  <c r="FC45" i="2"/>
  <c r="FB45" i="2"/>
  <c r="EU45" i="2"/>
  <c r="ET45" i="2"/>
  <c r="EM45" i="2"/>
  <c r="EL45" i="2"/>
  <c r="EE45" i="2"/>
  <c r="ED45" i="2"/>
  <c r="DW45" i="2"/>
  <c r="DV45" i="2"/>
  <c r="DO45" i="2"/>
  <c r="DN45" i="2"/>
  <c r="DG45" i="2"/>
  <c r="DF45" i="2"/>
  <c r="CY45" i="2"/>
  <c r="CX45" i="2"/>
  <c r="CQ45" i="2"/>
  <c r="CP45" i="2"/>
  <c r="CI45" i="2"/>
  <c r="CH45" i="2"/>
  <c r="CA45" i="2"/>
  <c r="BZ45" i="2"/>
  <c r="BS45" i="2"/>
  <c r="BR45" i="2"/>
  <c r="BK45" i="2"/>
  <c r="BJ45" i="2"/>
  <c r="BC45" i="2"/>
  <c r="BB45" i="2"/>
  <c r="AU45" i="2"/>
  <c r="AT45" i="2"/>
  <c r="AM45" i="2"/>
  <c r="AL45" i="2"/>
  <c r="AE45" i="2"/>
  <c r="AD45" i="2"/>
  <c r="W45" i="2"/>
  <c r="V45" i="2"/>
  <c r="O45" i="2"/>
  <c r="N45" i="2"/>
  <c r="G45" i="2"/>
  <c r="F45" i="2"/>
  <c r="OY44" i="2"/>
  <c r="OX44" i="2"/>
  <c r="OQ44" i="2"/>
  <c r="OP44" i="2"/>
  <c r="OI44" i="2"/>
  <c r="OH44" i="2"/>
  <c r="OA44" i="2"/>
  <c r="NZ44" i="2"/>
  <c r="NS44" i="2"/>
  <c r="NR44" i="2"/>
  <c r="NK44" i="2"/>
  <c r="NJ44" i="2"/>
  <c r="NC44" i="2"/>
  <c r="NB44" i="2"/>
  <c r="MU44" i="2"/>
  <c r="MT44" i="2"/>
  <c r="MM44" i="2"/>
  <c r="ML44" i="2"/>
  <c r="ME44" i="2"/>
  <c r="MD44" i="2"/>
  <c r="LW44" i="2"/>
  <c r="LV44" i="2"/>
  <c r="LO44" i="2"/>
  <c r="LN44" i="2"/>
  <c r="LG44" i="2"/>
  <c r="LF44" i="2"/>
  <c r="KY44" i="2"/>
  <c r="KX44" i="2"/>
  <c r="KQ44" i="2"/>
  <c r="KP44" i="2"/>
  <c r="KI44" i="2"/>
  <c r="KH44" i="2"/>
  <c r="KA44" i="2"/>
  <c r="JZ44" i="2"/>
  <c r="JS44" i="2"/>
  <c r="JR44" i="2"/>
  <c r="JK44" i="2"/>
  <c r="JJ44" i="2"/>
  <c r="JC44" i="2"/>
  <c r="JB44" i="2"/>
  <c r="IU44" i="2"/>
  <c r="IT44" i="2"/>
  <c r="IM44" i="2"/>
  <c r="IL44" i="2"/>
  <c r="IE44" i="2"/>
  <c r="ID44" i="2"/>
  <c r="HW44" i="2"/>
  <c r="HV44" i="2"/>
  <c r="HO44" i="2"/>
  <c r="HN44" i="2"/>
  <c r="HG44" i="2"/>
  <c r="HF44" i="2"/>
  <c r="GY44" i="2"/>
  <c r="GX44" i="2"/>
  <c r="GQ44" i="2"/>
  <c r="GP44" i="2"/>
  <c r="GI44" i="2"/>
  <c r="GH44" i="2"/>
  <c r="GA44" i="2"/>
  <c r="FZ44" i="2"/>
  <c r="FS44" i="2"/>
  <c r="FR44" i="2"/>
  <c r="FK44" i="2"/>
  <c r="FJ44" i="2"/>
  <c r="FC44" i="2"/>
  <c r="FB44" i="2"/>
  <c r="EU44" i="2"/>
  <c r="ET44" i="2"/>
  <c r="EM44" i="2"/>
  <c r="EL44" i="2"/>
  <c r="EE44" i="2"/>
  <c r="ED44" i="2"/>
  <c r="DW44" i="2"/>
  <c r="DV44" i="2"/>
  <c r="DO44" i="2"/>
  <c r="DN44" i="2"/>
  <c r="DG44" i="2"/>
  <c r="DF44" i="2"/>
  <c r="CY44" i="2"/>
  <c r="CX44" i="2"/>
  <c r="CQ44" i="2"/>
  <c r="CP44" i="2"/>
  <c r="CI44" i="2"/>
  <c r="CH44" i="2"/>
  <c r="CA44" i="2"/>
  <c r="BZ44" i="2"/>
  <c r="BS44" i="2"/>
  <c r="BR44" i="2"/>
  <c r="BK44" i="2"/>
  <c r="BJ44" i="2"/>
  <c r="BC44" i="2"/>
  <c r="BB44" i="2"/>
  <c r="AU44" i="2"/>
  <c r="AT44" i="2"/>
  <c r="AM44" i="2"/>
  <c r="AL44" i="2"/>
  <c r="AE44" i="2"/>
  <c r="AD44" i="2"/>
  <c r="W44" i="2"/>
  <c r="V44" i="2"/>
  <c r="O44" i="2"/>
  <c r="N44" i="2"/>
  <c r="G44" i="2"/>
  <c r="F44" i="2"/>
  <c r="OY43" i="2"/>
  <c r="OX43" i="2"/>
  <c r="OQ43" i="2"/>
  <c r="OP43" i="2"/>
  <c r="OI43" i="2"/>
  <c r="OH43" i="2"/>
  <c r="OA43" i="2"/>
  <c r="NZ43" i="2"/>
  <c r="NS43" i="2"/>
  <c r="NR43" i="2"/>
  <c r="NK43" i="2"/>
  <c r="NJ43" i="2"/>
  <c r="NC43" i="2"/>
  <c r="NB43" i="2"/>
  <c r="MU43" i="2"/>
  <c r="MT43" i="2"/>
  <c r="MM43" i="2"/>
  <c r="ML43" i="2"/>
  <c r="ME43" i="2"/>
  <c r="MD43" i="2"/>
  <c r="LW43" i="2"/>
  <c r="LV43" i="2"/>
  <c r="LO43" i="2"/>
  <c r="LN43" i="2"/>
  <c r="LG43" i="2"/>
  <c r="LF43" i="2"/>
  <c r="KY43" i="2"/>
  <c r="KX43" i="2"/>
  <c r="KQ43" i="2"/>
  <c r="KP43" i="2"/>
  <c r="KI43" i="2"/>
  <c r="KH43" i="2"/>
  <c r="KA43" i="2"/>
  <c r="JZ43" i="2"/>
  <c r="JS43" i="2"/>
  <c r="JR43" i="2"/>
  <c r="JK43" i="2"/>
  <c r="JJ43" i="2"/>
  <c r="JC43" i="2"/>
  <c r="JB43" i="2"/>
  <c r="IU43" i="2"/>
  <c r="IT43" i="2"/>
  <c r="IM43" i="2"/>
  <c r="IL43" i="2"/>
  <c r="IE43" i="2"/>
  <c r="ID43" i="2"/>
  <c r="HW43" i="2"/>
  <c r="HV43" i="2"/>
  <c r="HO43" i="2"/>
  <c r="HN43" i="2"/>
  <c r="HG43" i="2"/>
  <c r="HF43" i="2"/>
  <c r="GY43" i="2"/>
  <c r="GX43" i="2"/>
  <c r="GQ43" i="2"/>
  <c r="GP43" i="2"/>
  <c r="GI43" i="2"/>
  <c r="GH43" i="2"/>
  <c r="GA43" i="2"/>
  <c r="FZ43" i="2"/>
  <c r="FS43" i="2"/>
  <c r="FR43" i="2"/>
  <c r="FK43" i="2"/>
  <c r="FJ43" i="2"/>
  <c r="FC43" i="2"/>
  <c r="FB43" i="2"/>
  <c r="EU43" i="2"/>
  <c r="ET43" i="2"/>
  <c r="EM43" i="2"/>
  <c r="EL43" i="2"/>
  <c r="EE43" i="2"/>
  <c r="ED43" i="2"/>
  <c r="DW43" i="2"/>
  <c r="DV43" i="2"/>
  <c r="DO43" i="2"/>
  <c r="DN43" i="2"/>
  <c r="DG43" i="2"/>
  <c r="DF43" i="2"/>
  <c r="CY43" i="2"/>
  <c r="CX43" i="2"/>
  <c r="CQ43" i="2"/>
  <c r="CP43" i="2"/>
  <c r="CI43" i="2"/>
  <c r="CH43" i="2"/>
  <c r="CA43" i="2"/>
  <c r="BZ43" i="2"/>
  <c r="BS43" i="2"/>
  <c r="BR43" i="2"/>
  <c r="BK43" i="2"/>
  <c r="BJ43" i="2"/>
  <c r="BC43" i="2"/>
  <c r="BB43" i="2"/>
  <c r="AU43" i="2"/>
  <c r="AT43" i="2"/>
  <c r="AM43" i="2"/>
  <c r="AL43" i="2"/>
  <c r="AE43" i="2"/>
  <c r="AD43" i="2"/>
  <c r="W43" i="2"/>
  <c r="V43" i="2"/>
  <c r="O43" i="2"/>
  <c r="N43" i="2"/>
  <c r="G43" i="2"/>
  <c r="F43" i="2"/>
  <c r="OY42" i="2"/>
  <c r="OX42" i="2"/>
  <c r="OQ42" i="2"/>
  <c r="OP42" i="2"/>
  <c r="OI42" i="2"/>
  <c r="OH42" i="2"/>
  <c r="OA42" i="2"/>
  <c r="NZ42" i="2"/>
  <c r="NS42" i="2"/>
  <c r="NR42" i="2"/>
  <c r="NK42" i="2"/>
  <c r="NJ42" i="2"/>
  <c r="NC42" i="2"/>
  <c r="NB42" i="2"/>
  <c r="MU42" i="2"/>
  <c r="MT42" i="2"/>
  <c r="MM42" i="2"/>
  <c r="ML42" i="2"/>
  <c r="ME42" i="2"/>
  <c r="MD42" i="2"/>
  <c r="LW42" i="2"/>
  <c r="LV42" i="2"/>
  <c r="LO42" i="2"/>
  <c r="LN42" i="2"/>
  <c r="LG42" i="2"/>
  <c r="LF42" i="2"/>
  <c r="KY42" i="2"/>
  <c r="KX42" i="2"/>
  <c r="KQ42" i="2"/>
  <c r="KP42" i="2"/>
  <c r="KI42" i="2"/>
  <c r="KH42" i="2"/>
  <c r="KA42" i="2"/>
  <c r="JZ42" i="2"/>
  <c r="JS42" i="2"/>
  <c r="JR42" i="2"/>
  <c r="JK42" i="2"/>
  <c r="JJ42" i="2"/>
  <c r="JC42" i="2"/>
  <c r="JB42" i="2"/>
  <c r="IU42" i="2"/>
  <c r="IT42" i="2"/>
  <c r="IM42" i="2"/>
  <c r="IL42" i="2"/>
  <c r="IE42" i="2"/>
  <c r="ID42" i="2"/>
  <c r="HW42" i="2"/>
  <c r="HV42" i="2"/>
  <c r="HO42" i="2"/>
  <c r="HN42" i="2"/>
  <c r="HG42" i="2"/>
  <c r="HF42" i="2"/>
  <c r="GY42" i="2"/>
  <c r="GX42" i="2"/>
  <c r="GQ42" i="2"/>
  <c r="GP42" i="2"/>
  <c r="GI42" i="2"/>
  <c r="GH42" i="2"/>
  <c r="GA42" i="2"/>
  <c r="FZ42" i="2"/>
  <c r="FS42" i="2"/>
  <c r="FR42" i="2"/>
  <c r="FK42" i="2"/>
  <c r="FJ42" i="2"/>
  <c r="FC42" i="2"/>
  <c r="FB42" i="2"/>
  <c r="EU42" i="2"/>
  <c r="ET42" i="2"/>
  <c r="EM42" i="2"/>
  <c r="EL42" i="2"/>
  <c r="EE42" i="2"/>
  <c r="ED42" i="2"/>
  <c r="DW42" i="2"/>
  <c r="DV42" i="2"/>
  <c r="DO42" i="2"/>
  <c r="DN42" i="2"/>
  <c r="DG42" i="2"/>
  <c r="DF42" i="2"/>
  <c r="CY42" i="2"/>
  <c r="CX42" i="2"/>
  <c r="CQ42" i="2"/>
  <c r="CP42" i="2"/>
  <c r="CI42" i="2"/>
  <c r="CH42" i="2"/>
  <c r="CA42" i="2"/>
  <c r="BZ42" i="2"/>
  <c r="BS42" i="2"/>
  <c r="BR42" i="2"/>
  <c r="BK42" i="2"/>
  <c r="BJ42" i="2"/>
  <c r="BC42" i="2"/>
  <c r="BB42" i="2"/>
  <c r="AU42" i="2"/>
  <c r="AT42" i="2"/>
  <c r="AM42" i="2"/>
  <c r="AL42" i="2"/>
  <c r="AE42" i="2"/>
  <c r="AD42" i="2"/>
  <c r="W42" i="2"/>
  <c r="V42" i="2"/>
  <c r="O42" i="2"/>
  <c r="N42" i="2"/>
  <c r="G42" i="2"/>
  <c r="F42" i="2"/>
  <c r="OQ33" i="2"/>
  <c r="OP33" i="2"/>
  <c r="OI33" i="2"/>
  <c r="OH33" i="2"/>
  <c r="OA33" i="2"/>
  <c r="NZ33" i="2"/>
  <c r="NS33" i="2"/>
  <c r="NR33" i="2"/>
  <c r="NK33" i="2"/>
  <c r="NJ33" i="2"/>
  <c r="NC33" i="2"/>
  <c r="NB33" i="2"/>
  <c r="MU33" i="2"/>
  <c r="MT33" i="2"/>
  <c r="MM33" i="2"/>
  <c r="ML33" i="2"/>
  <c r="ME33" i="2"/>
  <c r="MD33" i="2"/>
  <c r="LW33" i="2"/>
  <c r="LV33" i="2"/>
  <c r="LO33" i="2"/>
  <c r="LN33" i="2"/>
  <c r="LG33" i="2"/>
  <c r="LF33" i="2"/>
  <c r="KY33" i="2"/>
  <c r="KX33" i="2"/>
  <c r="KQ33" i="2"/>
  <c r="KP33" i="2"/>
  <c r="KI33" i="2"/>
  <c r="KH33" i="2"/>
  <c r="KA33" i="2"/>
  <c r="JZ33" i="2"/>
  <c r="JS33" i="2"/>
  <c r="JR33" i="2"/>
  <c r="JK33" i="2"/>
  <c r="JJ33" i="2"/>
  <c r="JC33" i="2"/>
  <c r="JB33" i="2"/>
  <c r="IU33" i="2"/>
  <c r="IT33" i="2"/>
  <c r="IM33" i="2"/>
  <c r="IL33" i="2"/>
  <c r="IE33" i="2"/>
  <c r="ID33" i="2"/>
  <c r="HW33" i="2"/>
  <c r="HV33" i="2"/>
  <c r="HO33" i="2"/>
  <c r="HN33" i="2"/>
  <c r="HG33" i="2"/>
  <c r="HF33" i="2"/>
  <c r="GY33" i="2"/>
  <c r="GX33" i="2"/>
  <c r="GQ33" i="2"/>
  <c r="GP33" i="2"/>
  <c r="GI33" i="2"/>
  <c r="GH33" i="2"/>
  <c r="GA33" i="2"/>
  <c r="FZ33" i="2"/>
  <c r="FS33" i="2"/>
  <c r="FR33" i="2"/>
  <c r="FK33" i="2"/>
  <c r="FJ33" i="2"/>
  <c r="OQ32" i="2"/>
  <c r="OP32" i="2"/>
  <c r="OI32" i="2"/>
  <c r="OH32" i="2"/>
  <c r="OA32" i="2"/>
  <c r="NZ32" i="2"/>
  <c r="NS32" i="2"/>
  <c r="NR32" i="2"/>
  <c r="NK32" i="2"/>
  <c r="NJ32" i="2"/>
  <c r="NC32" i="2"/>
  <c r="NB32" i="2"/>
  <c r="MU32" i="2"/>
  <c r="MT32" i="2"/>
  <c r="MM32" i="2"/>
  <c r="ML32" i="2"/>
  <c r="ME32" i="2"/>
  <c r="MD32" i="2"/>
  <c r="LW32" i="2"/>
  <c r="LV32" i="2"/>
  <c r="LO32" i="2"/>
  <c r="LN32" i="2"/>
  <c r="LG32" i="2"/>
  <c r="LF32" i="2"/>
  <c r="KY32" i="2"/>
  <c r="KX32" i="2"/>
  <c r="KQ32" i="2"/>
  <c r="KP32" i="2"/>
  <c r="KI32" i="2"/>
  <c r="KH32" i="2"/>
  <c r="KA32" i="2"/>
  <c r="JZ32" i="2"/>
  <c r="JS32" i="2"/>
  <c r="JR32" i="2"/>
  <c r="JK32" i="2"/>
  <c r="JJ32" i="2"/>
  <c r="JC32" i="2"/>
  <c r="JB32" i="2"/>
  <c r="IU32" i="2"/>
  <c r="IT32" i="2"/>
  <c r="IM32" i="2"/>
  <c r="IL32" i="2"/>
  <c r="IE32" i="2"/>
  <c r="ID32" i="2"/>
  <c r="HW32" i="2"/>
  <c r="HV32" i="2"/>
  <c r="HO32" i="2"/>
  <c r="HN32" i="2"/>
  <c r="HG32" i="2"/>
  <c r="HF32" i="2"/>
  <c r="GY32" i="2"/>
  <c r="GX32" i="2"/>
  <c r="GQ32" i="2"/>
  <c r="GP32" i="2"/>
  <c r="GI32" i="2"/>
  <c r="GH32" i="2"/>
  <c r="GA32" i="2"/>
  <c r="FZ32" i="2"/>
  <c r="FS32" i="2"/>
  <c r="FR32" i="2"/>
  <c r="FK32" i="2"/>
  <c r="FJ32" i="2"/>
  <c r="OQ31" i="2"/>
  <c r="OP31" i="2"/>
  <c r="OI31" i="2"/>
  <c r="OH31" i="2"/>
  <c r="OA31" i="2"/>
  <c r="NZ31" i="2"/>
  <c r="NS31" i="2"/>
  <c r="NR31" i="2"/>
  <c r="NK31" i="2"/>
  <c r="NJ31" i="2"/>
  <c r="NC31" i="2"/>
  <c r="NB31" i="2"/>
  <c r="MU31" i="2"/>
  <c r="MT31" i="2"/>
  <c r="MM31" i="2"/>
  <c r="ML31" i="2"/>
  <c r="ME31" i="2"/>
  <c r="MD31" i="2"/>
  <c r="LW31" i="2"/>
  <c r="LV31" i="2"/>
  <c r="LO31" i="2"/>
  <c r="LN31" i="2"/>
  <c r="LG31" i="2"/>
  <c r="LF31" i="2"/>
  <c r="KY31" i="2"/>
  <c r="KX31" i="2"/>
  <c r="KQ31" i="2"/>
  <c r="KP31" i="2"/>
  <c r="KI31" i="2"/>
  <c r="KH31" i="2"/>
  <c r="KA31" i="2"/>
  <c r="JZ31" i="2"/>
  <c r="JS31" i="2"/>
  <c r="JR31" i="2"/>
  <c r="JK31" i="2"/>
  <c r="JJ31" i="2"/>
  <c r="JC31" i="2"/>
  <c r="JB31" i="2"/>
  <c r="IU31" i="2"/>
  <c r="IT31" i="2"/>
  <c r="IM31" i="2"/>
  <c r="IL31" i="2"/>
  <c r="IE31" i="2"/>
  <c r="ID31" i="2"/>
  <c r="HW31" i="2"/>
  <c r="HV31" i="2"/>
  <c r="HO31" i="2"/>
  <c r="HN31" i="2"/>
  <c r="HG31" i="2"/>
  <c r="HF31" i="2"/>
  <c r="GY31" i="2"/>
  <c r="GX31" i="2"/>
  <c r="GQ31" i="2"/>
  <c r="GP31" i="2"/>
  <c r="GI31" i="2"/>
  <c r="GH31" i="2"/>
  <c r="GA31" i="2"/>
  <c r="FZ31" i="2"/>
  <c r="FS31" i="2"/>
  <c r="FR31" i="2"/>
  <c r="FK31" i="2"/>
  <c r="FJ31" i="2"/>
  <c r="OQ30" i="2"/>
  <c r="OP30" i="2"/>
  <c r="OI30" i="2"/>
  <c r="OH30" i="2"/>
  <c r="OA30" i="2"/>
  <c r="NZ30" i="2"/>
  <c r="NS30" i="2"/>
  <c r="NR30" i="2"/>
  <c r="NK30" i="2"/>
  <c r="NJ30" i="2"/>
  <c r="NC30" i="2"/>
  <c r="NB30" i="2"/>
  <c r="MU30" i="2"/>
  <c r="MT30" i="2"/>
  <c r="MM30" i="2"/>
  <c r="ML30" i="2"/>
  <c r="ME30" i="2"/>
  <c r="MD30" i="2"/>
  <c r="LW30" i="2"/>
  <c r="LV30" i="2"/>
  <c r="LO30" i="2"/>
  <c r="LN30" i="2"/>
  <c r="LG30" i="2"/>
  <c r="LF30" i="2"/>
  <c r="KY30" i="2"/>
  <c r="KX30" i="2"/>
  <c r="KQ30" i="2"/>
  <c r="KP30" i="2"/>
  <c r="KI30" i="2"/>
  <c r="KH30" i="2"/>
  <c r="KA30" i="2"/>
  <c r="JZ30" i="2"/>
  <c r="JS30" i="2"/>
  <c r="JR30" i="2"/>
  <c r="JK30" i="2"/>
  <c r="JJ30" i="2"/>
  <c r="JC30" i="2"/>
  <c r="JB30" i="2"/>
  <c r="IU30" i="2"/>
  <c r="IT30" i="2"/>
  <c r="IM30" i="2"/>
  <c r="IL30" i="2"/>
  <c r="IE30" i="2"/>
  <c r="ID30" i="2"/>
  <c r="HW30" i="2"/>
  <c r="HV30" i="2"/>
  <c r="HO30" i="2"/>
  <c r="HN30" i="2"/>
  <c r="HG30" i="2"/>
  <c r="HF30" i="2"/>
  <c r="GY30" i="2"/>
  <c r="GX30" i="2"/>
  <c r="GQ30" i="2"/>
  <c r="GP30" i="2"/>
  <c r="GI30" i="2"/>
  <c r="GH30" i="2"/>
  <c r="GA30" i="2"/>
  <c r="FZ30" i="2"/>
  <c r="FS30" i="2"/>
  <c r="FR30" i="2"/>
  <c r="FK30" i="2"/>
  <c r="FJ30" i="2"/>
  <c r="OQ25" i="2"/>
  <c r="OP25" i="2"/>
  <c r="OI25" i="2"/>
  <c r="OH25" i="2"/>
  <c r="OA25" i="2"/>
  <c r="NZ25" i="2"/>
  <c r="NS25" i="2"/>
  <c r="NR25" i="2"/>
  <c r="NK25" i="2"/>
  <c r="NJ25" i="2"/>
  <c r="NC25" i="2"/>
  <c r="NB25" i="2"/>
  <c r="MU25" i="2"/>
  <c r="MT25" i="2"/>
  <c r="MM25" i="2"/>
  <c r="ML25" i="2"/>
  <c r="ME25" i="2"/>
  <c r="MD25" i="2"/>
  <c r="LW25" i="2"/>
  <c r="LV25" i="2"/>
  <c r="LO25" i="2"/>
  <c r="LN25" i="2"/>
  <c r="LG25" i="2"/>
  <c r="LF25" i="2"/>
  <c r="KY25" i="2"/>
  <c r="KX25" i="2"/>
  <c r="KQ25" i="2"/>
  <c r="KP25" i="2"/>
  <c r="KI25" i="2"/>
  <c r="KH25" i="2"/>
  <c r="KA25" i="2"/>
  <c r="JZ25" i="2"/>
  <c r="JS25" i="2"/>
  <c r="JR25" i="2"/>
  <c r="JK25" i="2"/>
  <c r="JJ25" i="2"/>
  <c r="JC25" i="2"/>
  <c r="JB25" i="2"/>
  <c r="IU25" i="2"/>
  <c r="IT25" i="2"/>
  <c r="IM25" i="2"/>
  <c r="IL25" i="2"/>
  <c r="IE25" i="2"/>
  <c r="ID25" i="2"/>
  <c r="HW25" i="2"/>
  <c r="HV25" i="2"/>
  <c r="HO25" i="2"/>
  <c r="HN25" i="2"/>
  <c r="HG25" i="2"/>
  <c r="HF25" i="2"/>
  <c r="GY25" i="2"/>
  <c r="GX25" i="2"/>
  <c r="GQ25" i="2"/>
  <c r="GP25" i="2"/>
  <c r="GI25" i="2"/>
  <c r="GH25" i="2"/>
  <c r="GA25" i="2"/>
  <c r="FZ25" i="2"/>
  <c r="FS25" i="2"/>
  <c r="FR25" i="2"/>
  <c r="FK25" i="2"/>
  <c r="FJ25" i="2"/>
  <c r="OQ24" i="2"/>
  <c r="OP24" i="2"/>
  <c r="OI24" i="2"/>
  <c r="OH24" i="2"/>
  <c r="OA24" i="2"/>
  <c r="NZ24" i="2"/>
  <c r="NS24" i="2"/>
  <c r="NR24" i="2"/>
  <c r="NK24" i="2"/>
  <c r="NJ24" i="2"/>
  <c r="NC24" i="2"/>
  <c r="NB24" i="2"/>
  <c r="MU24" i="2"/>
  <c r="MT24" i="2"/>
  <c r="MM24" i="2"/>
  <c r="ML24" i="2"/>
  <c r="ME24" i="2"/>
  <c r="MD24" i="2"/>
  <c r="LW24" i="2"/>
  <c r="LV24" i="2"/>
  <c r="LO24" i="2"/>
  <c r="LN24" i="2"/>
  <c r="LG24" i="2"/>
  <c r="LF24" i="2"/>
  <c r="KY24" i="2"/>
  <c r="KX24" i="2"/>
  <c r="KQ24" i="2"/>
  <c r="KP24" i="2"/>
  <c r="KI24" i="2"/>
  <c r="KH24" i="2"/>
  <c r="KA24" i="2"/>
  <c r="JZ24" i="2"/>
  <c r="JS24" i="2"/>
  <c r="JR24" i="2"/>
  <c r="JK24" i="2"/>
  <c r="JJ24" i="2"/>
  <c r="JC24" i="2"/>
  <c r="JB24" i="2"/>
  <c r="IU24" i="2"/>
  <c r="IT24" i="2"/>
  <c r="IM24" i="2"/>
  <c r="IL24" i="2"/>
  <c r="IE24" i="2"/>
  <c r="ID24" i="2"/>
  <c r="HW24" i="2"/>
  <c r="HV24" i="2"/>
  <c r="HO24" i="2"/>
  <c r="HN24" i="2"/>
  <c r="HG24" i="2"/>
  <c r="HF24" i="2"/>
  <c r="GY24" i="2"/>
  <c r="GX24" i="2"/>
  <c r="GQ24" i="2"/>
  <c r="GP24" i="2"/>
  <c r="GI24" i="2"/>
  <c r="GH24" i="2"/>
  <c r="GA24" i="2"/>
  <c r="FZ24" i="2"/>
  <c r="FS24" i="2"/>
  <c r="FR24" i="2"/>
  <c r="FK24" i="2"/>
  <c r="FJ24" i="2"/>
  <c r="OQ23" i="2"/>
  <c r="OP23" i="2"/>
  <c r="OI23" i="2"/>
  <c r="OH23" i="2"/>
  <c r="OA23" i="2"/>
  <c r="NZ23" i="2"/>
  <c r="NS23" i="2"/>
  <c r="NR23" i="2"/>
  <c r="NK23" i="2"/>
  <c r="NJ23" i="2"/>
  <c r="NC23" i="2"/>
  <c r="NB23" i="2"/>
  <c r="MU23" i="2"/>
  <c r="MT23" i="2"/>
  <c r="MM23" i="2"/>
  <c r="ML23" i="2"/>
  <c r="ME23" i="2"/>
  <c r="MD23" i="2"/>
  <c r="LW23" i="2"/>
  <c r="LV23" i="2"/>
  <c r="LO23" i="2"/>
  <c r="LN23" i="2"/>
  <c r="LG23" i="2"/>
  <c r="LF23" i="2"/>
  <c r="KY23" i="2"/>
  <c r="KX23" i="2"/>
  <c r="KQ23" i="2"/>
  <c r="KP23" i="2"/>
  <c r="KI23" i="2"/>
  <c r="KH23" i="2"/>
  <c r="KA23" i="2"/>
  <c r="JZ23" i="2"/>
  <c r="JS23" i="2"/>
  <c r="JR23" i="2"/>
  <c r="JK23" i="2"/>
  <c r="JJ23" i="2"/>
  <c r="JC23" i="2"/>
  <c r="JB23" i="2"/>
  <c r="IU23" i="2"/>
  <c r="IT23" i="2"/>
  <c r="IM23" i="2"/>
  <c r="IL23" i="2"/>
  <c r="IE23" i="2"/>
  <c r="ID23" i="2"/>
  <c r="HW23" i="2"/>
  <c r="HV23" i="2"/>
  <c r="HO23" i="2"/>
  <c r="HN23" i="2"/>
  <c r="HG23" i="2"/>
  <c r="HF23" i="2"/>
  <c r="GY23" i="2"/>
  <c r="GX23" i="2"/>
  <c r="GQ23" i="2"/>
  <c r="GP23" i="2"/>
  <c r="GI23" i="2"/>
  <c r="GH23" i="2"/>
  <c r="GA23" i="2"/>
  <c r="FZ23" i="2"/>
  <c r="FS23" i="2"/>
  <c r="FR23" i="2"/>
  <c r="FK23" i="2"/>
  <c r="FJ23" i="2"/>
  <c r="OQ22" i="2"/>
  <c r="OP22" i="2"/>
  <c r="OI22" i="2"/>
  <c r="OH22" i="2"/>
  <c r="OA22" i="2"/>
  <c r="NZ22" i="2"/>
  <c r="NS22" i="2"/>
  <c r="NR22" i="2"/>
  <c r="NK22" i="2"/>
  <c r="NJ22" i="2"/>
  <c r="NC22" i="2"/>
  <c r="NB22" i="2"/>
  <c r="MU22" i="2"/>
  <c r="MT22" i="2"/>
  <c r="MM22" i="2"/>
  <c r="ML22" i="2"/>
  <c r="ME22" i="2"/>
  <c r="MD22" i="2"/>
  <c r="LW22" i="2"/>
  <c r="LV22" i="2"/>
  <c r="LO22" i="2"/>
  <c r="LN22" i="2"/>
  <c r="LG22" i="2"/>
  <c r="LF22" i="2"/>
  <c r="KY22" i="2"/>
  <c r="KX22" i="2"/>
  <c r="KQ22" i="2"/>
  <c r="KP22" i="2"/>
  <c r="KI22" i="2"/>
  <c r="KH22" i="2"/>
  <c r="KA22" i="2"/>
  <c r="JZ22" i="2"/>
  <c r="JS22" i="2"/>
  <c r="JR22" i="2"/>
  <c r="JK22" i="2"/>
  <c r="JJ22" i="2"/>
  <c r="JC22" i="2"/>
  <c r="JB22" i="2"/>
  <c r="IU22" i="2"/>
  <c r="IT22" i="2"/>
  <c r="IM22" i="2"/>
  <c r="IL22" i="2"/>
  <c r="IE22" i="2"/>
  <c r="ID22" i="2"/>
  <c r="HW22" i="2"/>
  <c r="HV22" i="2"/>
  <c r="HO22" i="2"/>
  <c r="HN22" i="2"/>
  <c r="HG22" i="2"/>
  <c r="HF22" i="2"/>
  <c r="GY22" i="2"/>
  <c r="GX22" i="2"/>
  <c r="GQ22" i="2"/>
  <c r="GP22" i="2"/>
  <c r="GI22" i="2"/>
  <c r="GH22" i="2"/>
  <c r="GA22" i="2"/>
  <c r="FZ22" i="2"/>
  <c r="FS22" i="2"/>
  <c r="FR22" i="2"/>
  <c r="FK22" i="2"/>
  <c r="FJ22" i="2"/>
  <c r="OQ17" i="2"/>
  <c r="OP17" i="2"/>
  <c r="OI17" i="2"/>
  <c r="OH17" i="2"/>
  <c r="OA17" i="2"/>
  <c r="NZ17" i="2"/>
  <c r="NS17" i="2"/>
  <c r="NR17" i="2"/>
  <c r="NK17" i="2"/>
  <c r="NJ17" i="2"/>
  <c r="NC17" i="2"/>
  <c r="NB17" i="2"/>
  <c r="MU17" i="2"/>
  <c r="MT17" i="2"/>
  <c r="MM17" i="2"/>
  <c r="ML17" i="2"/>
  <c r="ME17" i="2"/>
  <c r="MD17" i="2"/>
  <c r="LW17" i="2"/>
  <c r="LV17" i="2"/>
  <c r="LO17" i="2"/>
  <c r="LN17" i="2"/>
  <c r="LG17" i="2"/>
  <c r="LF17" i="2"/>
  <c r="KY17" i="2"/>
  <c r="KX17" i="2"/>
  <c r="KQ17" i="2"/>
  <c r="KP17" i="2"/>
  <c r="KI17" i="2"/>
  <c r="KH17" i="2"/>
  <c r="KA17" i="2"/>
  <c r="JZ17" i="2"/>
  <c r="JS17" i="2"/>
  <c r="JR17" i="2"/>
  <c r="JK17" i="2"/>
  <c r="JJ17" i="2"/>
  <c r="JC17" i="2"/>
  <c r="JB17" i="2"/>
  <c r="IU17" i="2"/>
  <c r="IT17" i="2"/>
  <c r="IM17" i="2"/>
  <c r="IL17" i="2"/>
  <c r="IE17" i="2"/>
  <c r="ID17" i="2"/>
  <c r="HW17" i="2"/>
  <c r="HV17" i="2"/>
  <c r="HO17" i="2"/>
  <c r="HN17" i="2"/>
  <c r="HG17" i="2"/>
  <c r="HF17" i="2"/>
  <c r="GY17" i="2"/>
  <c r="GX17" i="2"/>
  <c r="GQ17" i="2"/>
  <c r="GP17" i="2"/>
  <c r="GI17" i="2"/>
  <c r="GH17" i="2"/>
  <c r="GA17" i="2"/>
  <c r="FZ17" i="2"/>
  <c r="FS17" i="2"/>
  <c r="FR17" i="2"/>
  <c r="FK17" i="2"/>
  <c r="FJ17" i="2"/>
  <c r="OQ16" i="2"/>
  <c r="OP16" i="2"/>
  <c r="OI16" i="2"/>
  <c r="OH16" i="2"/>
  <c r="OA16" i="2"/>
  <c r="NZ16" i="2"/>
  <c r="NS16" i="2"/>
  <c r="NR16" i="2"/>
  <c r="NK16" i="2"/>
  <c r="NJ16" i="2"/>
  <c r="NC16" i="2"/>
  <c r="NB16" i="2"/>
  <c r="MU16" i="2"/>
  <c r="MT16" i="2"/>
  <c r="MM16" i="2"/>
  <c r="ML16" i="2"/>
  <c r="ME16" i="2"/>
  <c r="MD16" i="2"/>
  <c r="LW16" i="2"/>
  <c r="LV16" i="2"/>
  <c r="LO16" i="2"/>
  <c r="LN16" i="2"/>
  <c r="LG16" i="2"/>
  <c r="LF16" i="2"/>
  <c r="KY16" i="2"/>
  <c r="KX16" i="2"/>
  <c r="KQ16" i="2"/>
  <c r="KP16" i="2"/>
  <c r="KI16" i="2"/>
  <c r="KH16" i="2"/>
  <c r="KA16" i="2"/>
  <c r="JZ16" i="2"/>
  <c r="JS16" i="2"/>
  <c r="JR16" i="2"/>
  <c r="JK16" i="2"/>
  <c r="JJ16" i="2"/>
  <c r="JC16" i="2"/>
  <c r="JB16" i="2"/>
  <c r="IU16" i="2"/>
  <c r="IT16" i="2"/>
  <c r="IM16" i="2"/>
  <c r="IL16" i="2"/>
  <c r="IE16" i="2"/>
  <c r="ID16" i="2"/>
  <c r="HW16" i="2"/>
  <c r="HV16" i="2"/>
  <c r="HO16" i="2"/>
  <c r="HN16" i="2"/>
  <c r="HG16" i="2"/>
  <c r="HF16" i="2"/>
  <c r="GY16" i="2"/>
  <c r="GX16" i="2"/>
  <c r="GQ16" i="2"/>
  <c r="GP16" i="2"/>
  <c r="GI16" i="2"/>
  <c r="GH16" i="2"/>
  <c r="GA16" i="2"/>
  <c r="FZ16" i="2"/>
  <c r="FS16" i="2"/>
  <c r="FR16" i="2"/>
  <c r="FK16" i="2"/>
  <c r="FJ16" i="2"/>
  <c r="OQ15" i="2"/>
  <c r="OP15" i="2"/>
  <c r="OI15" i="2"/>
  <c r="OH15" i="2"/>
  <c r="OA15" i="2"/>
  <c r="NZ15" i="2"/>
  <c r="NS15" i="2"/>
  <c r="NR15" i="2"/>
  <c r="NK15" i="2"/>
  <c r="NJ15" i="2"/>
  <c r="NC15" i="2"/>
  <c r="NB15" i="2"/>
  <c r="MU15" i="2"/>
  <c r="MT15" i="2"/>
  <c r="MM15" i="2"/>
  <c r="ML15" i="2"/>
  <c r="ME15" i="2"/>
  <c r="MD15" i="2"/>
  <c r="LW15" i="2"/>
  <c r="LV15" i="2"/>
  <c r="LO15" i="2"/>
  <c r="LN15" i="2"/>
  <c r="LG15" i="2"/>
  <c r="LF15" i="2"/>
  <c r="KY15" i="2"/>
  <c r="KX15" i="2"/>
  <c r="KQ15" i="2"/>
  <c r="KP15" i="2"/>
  <c r="KI15" i="2"/>
  <c r="KH15" i="2"/>
  <c r="KA15" i="2"/>
  <c r="JZ15" i="2"/>
  <c r="JS15" i="2"/>
  <c r="JR15" i="2"/>
  <c r="JK15" i="2"/>
  <c r="JJ15" i="2"/>
  <c r="JC15" i="2"/>
  <c r="JB15" i="2"/>
  <c r="IU15" i="2"/>
  <c r="IT15" i="2"/>
  <c r="IM15" i="2"/>
  <c r="IL15" i="2"/>
  <c r="IE15" i="2"/>
  <c r="ID15" i="2"/>
  <c r="HW15" i="2"/>
  <c r="HV15" i="2"/>
  <c r="HO15" i="2"/>
  <c r="HN15" i="2"/>
  <c r="HG15" i="2"/>
  <c r="HF15" i="2"/>
  <c r="GY15" i="2"/>
  <c r="GX15" i="2"/>
  <c r="GQ15" i="2"/>
  <c r="GP15" i="2"/>
  <c r="GI15" i="2"/>
  <c r="GH15" i="2"/>
  <c r="GA15" i="2"/>
  <c r="FZ15" i="2"/>
  <c r="FS15" i="2"/>
  <c r="FR15" i="2"/>
  <c r="FK15" i="2"/>
  <c r="FJ15" i="2"/>
  <c r="OQ14" i="2"/>
  <c r="OP14" i="2"/>
  <c r="OI14" i="2"/>
  <c r="OH14" i="2"/>
  <c r="OA14" i="2"/>
  <c r="NZ14" i="2"/>
  <c r="NS14" i="2"/>
  <c r="NR14" i="2"/>
  <c r="NK14" i="2"/>
  <c r="NJ14" i="2"/>
  <c r="NC14" i="2"/>
  <c r="NB14" i="2"/>
  <c r="MU14" i="2"/>
  <c r="MT14" i="2"/>
  <c r="MM14" i="2"/>
  <c r="ML14" i="2"/>
  <c r="ME14" i="2"/>
  <c r="MD14" i="2"/>
  <c r="LW14" i="2"/>
  <c r="LV14" i="2"/>
  <c r="LO14" i="2"/>
  <c r="LN14" i="2"/>
  <c r="LG14" i="2"/>
  <c r="LF14" i="2"/>
  <c r="KY14" i="2"/>
  <c r="KX14" i="2"/>
  <c r="KQ14" i="2"/>
  <c r="KP14" i="2"/>
  <c r="KI14" i="2"/>
  <c r="KH14" i="2"/>
  <c r="KA14" i="2"/>
  <c r="JZ14" i="2"/>
  <c r="JS14" i="2"/>
  <c r="JR14" i="2"/>
  <c r="JK14" i="2"/>
  <c r="JJ14" i="2"/>
  <c r="JC14" i="2"/>
  <c r="JB14" i="2"/>
  <c r="IU14" i="2"/>
  <c r="IT14" i="2"/>
  <c r="IM14" i="2"/>
  <c r="IL14" i="2"/>
  <c r="IE14" i="2"/>
  <c r="ID14" i="2"/>
  <c r="HW14" i="2"/>
  <c r="HV14" i="2"/>
  <c r="HO14" i="2"/>
  <c r="HN14" i="2"/>
  <c r="HG14" i="2"/>
  <c r="HF14" i="2"/>
  <c r="GY14" i="2"/>
  <c r="GX14" i="2"/>
  <c r="GQ14" i="2"/>
  <c r="GP14" i="2"/>
  <c r="GI14" i="2"/>
  <c r="GH14" i="2"/>
  <c r="GA14" i="2"/>
  <c r="FZ14" i="2"/>
  <c r="FS14" i="2"/>
  <c r="FR14" i="2"/>
  <c r="FK14" i="2"/>
  <c r="FJ14" i="2"/>
  <c r="OQ9" i="2"/>
  <c r="OP9" i="2"/>
  <c r="OI9" i="2"/>
  <c r="OH9" i="2"/>
  <c r="OA9" i="2"/>
  <c r="NZ9" i="2"/>
  <c r="NS9" i="2"/>
  <c r="NR9" i="2"/>
  <c r="NK9" i="2"/>
  <c r="NJ9" i="2"/>
  <c r="NC9" i="2"/>
  <c r="NB9" i="2"/>
  <c r="MU9" i="2"/>
  <c r="MT9" i="2"/>
  <c r="MM9" i="2"/>
  <c r="ML9" i="2"/>
  <c r="ME9" i="2"/>
  <c r="MD9" i="2"/>
  <c r="LW9" i="2"/>
  <c r="LV9" i="2"/>
  <c r="LO9" i="2"/>
  <c r="LN9" i="2"/>
  <c r="LG9" i="2"/>
  <c r="LF9" i="2"/>
  <c r="KY9" i="2"/>
  <c r="KX9" i="2"/>
  <c r="KQ9" i="2"/>
  <c r="KP9" i="2"/>
  <c r="KI9" i="2"/>
  <c r="KH9" i="2"/>
  <c r="KA9" i="2"/>
  <c r="JZ9" i="2"/>
  <c r="JS9" i="2"/>
  <c r="JR9" i="2"/>
  <c r="JK9" i="2"/>
  <c r="JJ9" i="2"/>
  <c r="JC9" i="2"/>
  <c r="JB9" i="2"/>
  <c r="IU9" i="2"/>
  <c r="IT9" i="2"/>
  <c r="IM9" i="2"/>
  <c r="IL9" i="2"/>
  <c r="IE9" i="2"/>
  <c r="ID9" i="2"/>
  <c r="HW9" i="2"/>
  <c r="HV9" i="2"/>
  <c r="HO9" i="2"/>
  <c r="HN9" i="2"/>
  <c r="HG9" i="2"/>
  <c r="HF9" i="2"/>
  <c r="GY9" i="2"/>
  <c r="GX9" i="2"/>
  <c r="GQ9" i="2"/>
  <c r="GP9" i="2"/>
  <c r="GI9" i="2"/>
  <c r="GH9" i="2"/>
  <c r="GA9" i="2"/>
  <c r="FZ9" i="2"/>
  <c r="FS9" i="2"/>
  <c r="FR9" i="2"/>
  <c r="FK9" i="2"/>
  <c r="FJ9" i="2"/>
  <c r="OQ8" i="2"/>
  <c r="OP8" i="2"/>
  <c r="OI8" i="2"/>
  <c r="OH8" i="2"/>
  <c r="OA8" i="2"/>
  <c r="NZ8" i="2"/>
  <c r="NS8" i="2"/>
  <c r="NR8" i="2"/>
  <c r="NK8" i="2"/>
  <c r="NJ8" i="2"/>
  <c r="NC8" i="2"/>
  <c r="NB8" i="2"/>
  <c r="MU8" i="2"/>
  <c r="MT8" i="2"/>
  <c r="MM8" i="2"/>
  <c r="ML8" i="2"/>
  <c r="ME8" i="2"/>
  <c r="MD8" i="2"/>
  <c r="LW8" i="2"/>
  <c r="LV8" i="2"/>
  <c r="LO8" i="2"/>
  <c r="LN8" i="2"/>
  <c r="LG8" i="2"/>
  <c r="LF8" i="2"/>
  <c r="KY8" i="2"/>
  <c r="KX8" i="2"/>
  <c r="KQ8" i="2"/>
  <c r="KP8" i="2"/>
  <c r="KI8" i="2"/>
  <c r="KH8" i="2"/>
  <c r="KA8" i="2"/>
  <c r="JZ8" i="2"/>
  <c r="JS8" i="2"/>
  <c r="JR8" i="2"/>
  <c r="JK8" i="2"/>
  <c r="JJ8" i="2"/>
  <c r="JC8" i="2"/>
  <c r="JB8" i="2"/>
  <c r="IU8" i="2"/>
  <c r="IT8" i="2"/>
  <c r="IM8" i="2"/>
  <c r="IL8" i="2"/>
  <c r="IE8" i="2"/>
  <c r="ID8" i="2"/>
  <c r="HW8" i="2"/>
  <c r="HV8" i="2"/>
  <c r="HO8" i="2"/>
  <c r="HN8" i="2"/>
  <c r="HG8" i="2"/>
  <c r="HF8" i="2"/>
  <c r="GY8" i="2"/>
  <c r="GX8" i="2"/>
  <c r="GQ8" i="2"/>
  <c r="GP8" i="2"/>
  <c r="GI8" i="2"/>
  <c r="GH8" i="2"/>
  <c r="GA8" i="2"/>
  <c r="FZ8" i="2"/>
  <c r="FS8" i="2"/>
  <c r="FR8" i="2"/>
  <c r="FK8" i="2"/>
  <c r="FJ8" i="2"/>
  <c r="OQ7" i="2"/>
  <c r="OP7" i="2"/>
  <c r="OI7" i="2"/>
  <c r="OH7" i="2"/>
  <c r="OA7" i="2"/>
  <c r="NZ7" i="2"/>
  <c r="NS7" i="2"/>
  <c r="NR7" i="2"/>
  <c r="NK7" i="2"/>
  <c r="NJ7" i="2"/>
  <c r="NC7" i="2"/>
  <c r="NB7" i="2"/>
  <c r="MU7" i="2"/>
  <c r="MT7" i="2"/>
  <c r="MM7" i="2"/>
  <c r="ML7" i="2"/>
  <c r="ME7" i="2"/>
  <c r="MD7" i="2"/>
  <c r="LW7" i="2"/>
  <c r="LV7" i="2"/>
  <c r="LO7" i="2"/>
  <c r="LN7" i="2"/>
  <c r="LG7" i="2"/>
  <c r="LF7" i="2"/>
  <c r="KY7" i="2"/>
  <c r="KX7" i="2"/>
  <c r="KQ7" i="2"/>
  <c r="KP7" i="2"/>
  <c r="KI7" i="2"/>
  <c r="KH7" i="2"/>
  <c r="KA7" i="2"/>
  <c r="JZ7" i="2"/>
  <c r="JS7" i="2"/>
  <c r="JR7" i="2"/>
  <c r="JK7" i="2"/>
  <c r="JJ7" i="2"/>
  <c r="JC7" i="2"/>
  <c r="JB7" i="2"/>
  <c r="IU7" i="2"/>
  <c r="IT7" i="2"/>
  <c r="IM7" i="2"/>
  <c r="IL7" i="2"/>
  <c r="IE7" i="2"/>
  <c r="ID7" i="2"/>
  <c r="HW7" i="2"/>
  <c r="HV7" i="2"/>
  <c r="HO7" i="2"/>
  <c r="HN7" i="2"/>
  <c r="HG7" i="2"/>
  <c r="HF7" i="2"/>
  <c r="GY7" i="2"/>
  <c r="GX7" i="2"/>
  <c r="GQ7" i="2"/>
  <c r="GP7" i="2"/>
  <c r="GI7" i="2"/>
  <c r="GH7" i="2"/>
  <c r="GA7" i="2"/>
  <c r="FZ7" i="2"/>
  <c r="FS7" i="2"/>
  <c r="FR7" i="2"/>
  <c r="FK7" i="2"/>
  <c r="FJ7" i="2"/>
  <c r="OQ6" i="2"/>
  <c r="OP6" i="2"/>
  <c r="OI6" i="2"/>
  <c r="OH6" i="2"/>
  <c r="OA6" i="2"/>
  <c r="NZ6" i="2"/>
  <c r="NS6" i="2"/>
  <c r="NR6" i="2"/>
  <c r="NK6" i="2"/>
  <c r="NJ6" i="2"/>
  <c r="NC6" i="2"/>
  <c r="NB6" i="2"/>
  <c r="MU6" i="2"/>
  <c r="MT6" i="2"/>
  <c r="MM6" i="2"/>
  <c r="ML6" i="2"/>
  <c r="ME6" i="2"/>
  <c r="MD6" i="2"/>
  <c r="LW6" i="2"/>
  <c r="LV6" i="2"/>
  <c r="LO6" i="2"/>
  <c r="LN6" i="2"/>
  <c r="LG6" i="2"/>
  <c r="LF6" i="2"/>
  <c r="KY6" i="2"/>
  <c r="KX6" i="2"/>
  <c r="KQ6" i="2"/>
  <c r="KP6" i="2"/>
  <c r="KI6" i="2"/>
  <c r="KH6" i="2"/>
  <c r="KA6" i="2"/>
  <c r="JZ6" i="2"/>
  <c r="JS6" i="2"/>
  <c r="JR6" i="2"/>
  <c r="JK6" i="2"/>
  <c r="JJ6" i="2"/>
  <c r="JC6" i="2"/>
  <c r="JB6" i="2"/>
  <c r="IU6" i="2"/>
  <c r="IT6" i="2"/>
  <c r="IM6" i="2"/>
  <c r="IL6" i="2"/>
  <c r="IE6" i="2"/>
  <c r="ID6" i="2"/>
  <c r="HW6" i="2"/>
  <c r="HV6" i="2"/>
  <c r="HO6" i="2"/>
  <c r="HN6" i="2"/>
  <c r="HG6" i="2"/>
  <c r="HF6" i="2"/>
  <c r="GY6" i="2"/>
  <c r="GX6" i="2"/>
  <c r="GQ6" i="2"/>
  <c r="GP6" i="2"/>
  <c r="GI6" i="2"/>
  <c r="GH6" i="2"/>
  <c r="GA6" i="2"/>
  <c r="FZ6" i="2"/>
  <c r="FS6" i="2"/>
  <c r="FR6" i="2"/>
  <c r="FK6" i="2"/>
  <c r="FJ6" i="2"/>
  <c r="IB147" i="2" l="1"/>
  <c r="IC182" i="2"/>
  <c r="OG189" i="2"/>
  <c r="OG196" i="2" s="1"/>
  <c r="OG203" i="2" s="1"/>
  <c r="ON182" i="2"/>
  <c r="ON189" i="2" s="1"/>
  <c r="ON196" i="2" s="1"/>
  <c r="ON203" i="2" s="1"/>
  <c r="OE182" i="2"/>
  <c r="OO189" i="2"/>
  <c r="OO196" i="2" s="1"/>
  <c r="OO203" i="2" s="1"/>
  <c r="OV182" i="2"/>
  <c r="OV189" i="2" s="1"/>
  <c r="OV196" i="2" s="1"/>
  <c r="OV203" i="2" s="1"/>
  <c r="OM182" i="2"/>
  <c r="L43" i="9"/>
  <c r="M43" i="9" s="1"/>
  <c r="H43" i="7"/>
  <c r="I43" i="7" s="1"/>
  <c r="EF27" i="6"/>
  <c r="L25" i="9"/>
  <c r="M25" i="9" s="1"/>
  <c r="H25" i="7"/>
  <c r="I25" i="7" s="1"/>
  <c r="L38" i="9"/>
  <c r="M38" i="9" s="1"/>
  <c r="H38" i="7"/>
  <c r="I38" i="7" s="1"/>
  <c r="L11" i="9"/>
  <c r="M11" i="9" s="1"/>
  <c r="H11" i="7"/>
  <c r="I11" i="7" s="1"/>
  <c r="L14" i="9"/>
  <c r="M14" i="9" s="1"/>
  <c r="H14" i="7"/>
  <c r="I14" i="7" s="1"/>
  <c r="L20" i="9"/>
  <c r="M20" i="9" s="1"/>
  <c r="H20" i="7"/>
  <c r="I20" i="7" s="1"/>
  <c r="L30" i="9"/>
  <c r="M30" i="9" s="1"/>
  <c r="H30" i="7"/>
  <c r="I30" i="7" s="1"/>
  <c r="L41" i="9"/>
  <c r="M41" i="9" s="1"/>
  <c r="H41" i="7"/>
  <c r="I41" i="7" s="1"/>
  <c r="L49" i="9"/>
  <c r="M49" i="9" s="1"/>
  <c r="H49" i="7"/>
  <c r="I49" i="7" s="1"/>
  <c r="EF59" i="6"/>
  <c r="L57" i="9"/>
  <c r="M57" i="9" s="1"/>
  <c r="H57" i="7"/>
  <c r="I57" i="7" s="1"/>
  <c r="EF30" i="6"/>
  <c r="L28" i="9"/>
  <c r="M28" i="9" s="1"/>
  <c r="H28" i="7"/>
  <c r="I28" i="7" s="1"/>
  <c r="L33" i="9"/>
  <c r="M33" i="9" s="1"/>
  <c r="H33" i="7"/>
  <c r="I33" i="7" s="1"/>
  <c r="L36" i="9"/>
  <c r="M36" i="9" s="1"/>
  <c r="H36" i="7"/>
  <c r="I36" i="7" s="1"/>
  <c r="L56" i="9"/>
  <c r="M56" i="9" s="1"/>
  <c r="H56" i="7"/>
  <c r="I56" i="7" s="1"/>
  <c r="L6" i="9"/>
  <c r="M6" i="9" s="1"/>
  <c r="H6" i="7"/>
  <c r="I6" i="7" s="1"/>
  <c r="EF46" i="6"/>
  <c r="L44" i="9"/>
  <c r="M44" i="9" s="1"/>
  <c r="H44" i="7"/>
  <c r="I44" i="7" s="1"/>
  <c r="EF52" i="6"/>
  <c r="L50" i="9"/>
  <c r="M50" i="9" s="1"/>
  <c r="H50" i="7"/>
  <c r="I50" i="7" s="1"/>
  <c r="L51" i="9"/>
  <c r="M51" i="9" s="1"/>
  <c r="H51" i="7"/>
  <c r="I51" i="7" s="1"/>
  <c r="L48" i="9"/>
  <c r="M48" i="9" s="1"/>
  <c r="H48" i="7"/>
  <c r="I48" i="7" s="1"/>
  <c r="L8" i="9"/>
  <c r="M8" i="9" s="1"/>
  <c r="H8" i="7"/>
  <c r="I8" i="7" s="1"/>
  <c r="L16" i="9"/>
  <c r="M16" i="9" s="1"/>
  <c r="H16" i="7"/>
  <c r="I16" i="7" s="1"/>
  <c r="EF24" i="6"/>
  <c r="L22" i="9"/>
  <c r="M22" i="9" s="1"/>
  <c r="H22" i="7"/>
  <c r="I22" i="7" s="1"/>
  <c r="L53" i="9"/>
  <c r="M53" i="9" s="1"/>
  <c r="H53" i="7"/>
  <c r="I53" i="7" s="1"/>
  <c r="L10" i="9"/>
  <c r="M10" i="9" s="1"/>
  <c r="H10" i="7"/>
  <c r="I10" i="7" s="1"/>
  <c r="L13" i="9"/>
  <c r="M13" i="9" s="1"/>
  <c r="H13" i="7"/>
  <c r="I13" i="7" s="1"/>
  <c r="L18" i="9"/>
  <c r="M18" i="9" s="1"/>
  <c r="H18" i="7"/>
  <c r="I18" i="7" s="1"/>
  <c r="EF25" i="6"/>
  <c r="L23" i="9"/>
  <c r="M23" i="9" s="1"/>
  <c r="H23" i="7"/>
  <c r="I23" i="7" s="1"/>
  <c r="L26" i="9"/>
  <c r="M26" i="9" s="1"/>
  <c r="H26" i="7"/>
  <c r="I26" i="7" s="1"/>
  <c r="L31" i="9"/>
  <c r="M31" i="9" s="1"/>
  <c r="H31" i="7"/>
  <c r="I31" i="7" s="1"/>
  <c r="EF41" i="6"/>
  <c r="L39" i="9"/>
  <c r="M39" i="9" s="1"/>
  <c r="H39" i="7"/>
  <c r="I39" i="7" s="1"/>
  <c r="EF37" i="6"/>
  <c r="L35" i="9"/>
  <c r="M35" i="9" s="1"/>
  <c r="H35" i="7"/>
  <c r="I35" i="7" s="1"/>
  <c r="L21" i="9"/>
  <c r="M21" i="9" s="1"/>
  <c r="H21" i="7"/>
  <c r="I21" i="7" s="1"/>
  <c r="L29" i="9"/>
  <c r="M29" i="9" s="1"/>
  <c r="H29" i="7"/>
  <c r="I29" i="7" s="1"/>
  <c r="L37" i="9"/>
  <c r="M37" i="9" s="1"/>
  <c r="H37" i="7"/>
  <c r="I37" i="7" s="1"/>
  <c r="EF47" i="6"/>
  <c r="L45" i="9"/>
  <c r="M45" i="9" s="1"/>
  <c r="H45" i="7"/>
  <c r="I45" i="7" s="1"/>
  <c r="EF36" i="6"/>
  <c r="L34" i="9"/>
  <c r="M34" i="9" s="1"/>
  <c r="H34" i="7"/>
  <c r="I34" i="7" s="1"/>
  <c r="L46" i="9"/>
  <c r="M46" i="9" s="1"/>
  <c r="H46" i="7"/>
  <c r="I46" i="7" s="1"/>
  <c r="L52" i="9"/>
  <c r="M52" i="9" s="1"/>
  <c r="H52" i="7"/>
  <c r="I52" i="7" s="1"/>
  <c r="L24" i="9"/>
  <c r="M24" i="9" s="1"/>
  <c r="H24" i="7"/>
  <c r="I24" i="7" s="1"/>
  <c r="L42" i="9"/>
  <c r="M42" i="9" s="1"/>
  <c r="H42" i="7"/>
  <c r="I42" i="7" s="1"/>
  <c r="L12" i="9"/>
  <c r="M12" i="9" s="1"/>
  <c r="H12" i="7"/>
  <c r="I12" i="7" s="1"/>
  <c r="L15" i="9"/>
  <c r="M15" i="9" s="1"/>
  <c r="H15" i="7"/>
  <c r="I15" i="7" s="1"/>
  <c r="L19" i="9"/>
  <c r="M19" i="9" s="1"/>
  <c r="H19" i="7"/>
  <c r="I19" i="7" s="1"/>
  <c r="L32" i="9"/>
  <c r="M32" i="9" s="1"/>
  <c r="H32" i="7"/>
  <c r="I32" i="7" s="1"/>
  <c r="EF42" i="6"/>
  <c r="L40" i="9"/>
  <c r="M40" i="9" s="1"/>
  <c r="H40" i="7"/>
  <c r="I40" i="7" s="1"/>
  <c r="EF49" i="6"/>
  <c r="L47" i="9"/>
  <c r="M47" i="9" s="1"/>
  <c r="H47" i="7"/>
  <c r="I47" i="7" s="1"/>
  <c r="L7" i="9"/>
  <c r="M7" i="9" s="1"/>
  <c r="H7" i="7"/>
  <c r="I7" i="7" s="1"/>
  <c r="L9" i="9"/>
  <c r="M9" i="9" s="1"/>
  <c r="H9" i="7"/>
  <c r="I9" i="7" s="1"/>
  <c r="L17" i="9"/>
  <c r="M17" i="9" s="1"/>
  <c r="H17" i="7"/>
  <c r="I17" i="7" s="1"/>
  <c r="EF29" i="6"/>
  <c r="L27" i="9"/>
  <c r="M27" i="9" s="1"/>
  <c r="H27" i="7"/>
  <c r="I27" i="7" s="1"/>
  <c r="L54" i="9"/>
  <c r="M54" i="9" s="1"/>
  <c r="H54" i="7"/>
  <c r="I54" i="7" s="1"/>
  <c r="L55" i="9"/>
  <c r="M55" i="9" s="1"/>
  <c r="H55" i="7"/>
  <c r="I55" i="7" s="1"/>
  <c r="EF14" i="6"/>
  <c r="EF56" i="6"/>
  <c r="AB147" i="2"/>
  <c r="S182" i="2"/>
  <c r="DT147" i="2"/>
  <c r="DM182" i="2"/>
  <c r="HL147" i="2"/>
  <c r="HM182" i="2"/>
  <c r="AB163" i="2"/>
  <c r="S196" i="2"/>
  <c r="AJ147" i="2"/>
  <c r="AA182" i="2"/>
  <c r="EB147" i="2"/>
  <c r="DU182" i="2"/>
  <c r="HT147" i="2"/>
  <c r="HU182" i="2"/>
  <c r="IB182" i="2" s="1"/>
  <c r="IB189" i="2" s="1"/>
  <c r="IB196" i="2" s="1"/>
  <c r="IB203" i="2" s="1"/>
  <c r="AJ163" i="2"/>
  <c r="AA196" i="2"/>
  <c r="AR147" i="2"/>
  <c r="AI182" i="2"/>
  <c r="EJ147" i="2"/>
  <c r="EC182" i="2"/>
  <c r="AR163" i="2"/>
  <c r="AI196" i="2"/>
  <c r="AZ147" i="2"/>
  <c r="BA182" i="2"/>
  <c r="ER147" i="2"/>
  <c r="EK182" i="2"/>
  <c r="BH147" i="2"/>
  <c r="BI182" i="2"/>
  <c r="EZ147" i="2"/>
  <c r="ES182" i="2"/>
  <c r="BP147" i="2"/>
  <c r="BQ182" i="2"/>
  <c r="FH147" i="2"/>
  <c r="FA182" i="2"/>
  <c r="AB171" i="2"/>
  <c r="S203" i="2"/>
  <c r="BX147" i="2"/>
  <c r="BY182" i="2"/>
  <c r="FP147" i="2"/>
  <c r="FI182" i="2"/>
  <c r="AJ171" i="2"/>
  <c r="AA203" i="2"/>
  <c r="CF147" i="2"/>
  <c r="CG182" i="2"/>
  <c r="FX147" i="2"/>
  <c r="FQ182" i="2"/>
  <c r="AB155" i="2"/>
  <c r="S189" i="2"/>
  <c r="AR171" i="2"/>
  <c r="AI203" i="2"/>
  <c r="CN147" i="2"/>
  <c r="CO182" i="2"/>
  <c r="GF147" i="2"/>
  <c r="GG182" i="2"/>
  <c r="AJ155" i="2"/>
  <c r="AA189" i="2"/>
  <c r="CV147" i="2"/>
  <c r="CW182" i="2"/>
  <c r="GN147" i="2"/>
  <c r="GO182" i="2"/>
  <c r="AR155" i="2"/>
  <c r="AI189" i="2"/>
  <c r="DD147" i="2"/>
  <c r="DE182" i="2"/>
  <c r="GV147" i="2"/>
  <c r="GW182" i="2"/>
  <c r="HD147" i="2"/>
  <c r="HE182" i="2"/>
  <c r="T171" i="2"/>
  <c r="K203" i="2"/>
  <c r="M203" i="2" s="1"/>
  <c r="T203" i="2" s="1"/>
  <c r="T163" i="2"/>
  <c r="K196" i="2"/>
  <c r="M196" i="2" s="1"/>
  <c r="T196" i="2" s="1"/>
  <c r="T155" i="2"/>
  <c r="K189" i="2"/>
  <c r="M189" i="2" s="1"/>
  <c r="T189" i="2" s="1"/>
  <c r="T147" i="2"/>
  <c r="K182" i="2"/>
  <c r="M182" i="2" s="1"/>
  <c r="EV56" i="6"/>
  <c r="DQ54" i="6"/>
  <c r="EV51" i="6"/>
  <c r="EV40" i="6"/>
  <c r="DQ50" i="6"/>
  <c r="EF19" i="6"/>
  <c r="DQ43" i="6"/>
  <c r="EV45" i="6"/>
  <c r="EV10" i="6"/>
  <c r="EV20" i="6"/>
  <c r="DQ23" i="6"/>
  <c r="EV52" i="6"/>
  <c r="EV13" i="6"/>
  <c r="EF10" i="6"/>
  <c r="EF13" i="6"/>
  <c r="DQ31" i="6"/>
  <c r="DQ52" i="6"/>
  <c r="EF16" i="6"/>
  <c r="DQ29" i="6"/>
  <c r="DQ37" i="6"/>
  <c r="DQ41" i="6"/>
  <c r="EF43" i="6"/>
  <c r="EF45" i="6"/>
  <c r="EF15" i="6"/>
  <c r="EV23" i="6"/>
  <c r="EV35" i="6"/>
  <c r="EV41" i="6"/>
  <c r="DQ22" i="6"/>
  <c r="DQ24" i="6"/>
  <c r="EV11" i="6"/>
  <c r="DQ34" i="6"/>
  <c r="DQ36" i="6"/>
  <c r="EF8" i="6"/>
  <c r="EF22" i="6"/>
  <c r="EF28" i="6"/>
  <c r="EF12" i="6"/>
  <c r="EF38" i="6"/>
  <c r="EV48" i="6"/>
  <c r="EV28" i="6"/>
  <c r="EF34" i="6"/>
  <c r="DQ53" i="6"/>
  <c r="EF55" i="6"/>
  <c r="DQ57" i="6"/>
  <c r="EF9" i="6"/>
  <c r="EV12" i="6"/>
  <c r="EV16" i="6"/>
  <c r="EF21" i="6"/>
  <c r="EF23" i="6"/>
  <c r="EV30" i="6"/>
  <c r="EF32" i="6"/>
  <c r="EF40" i="6"/>
  <c r="EF53" i="6"/>
  <c r="EV55" i="6"/>
  <c r="EF57" i="6"/>
  <c r="EV9" i="6"/>
  <c r="EF11" i="6"/>
  <c r="EV32" i="6"/>
  <c r="EV15" i="6"/>
  <c r="EF18" i="6"/>
  <c r="EF31" i="6"/>
  <c r="DQ35" i="6"/>
  <c r="EV42" i="6"/>
  <c r="EF44" i="6"/>
  <c r="EV46" i="6"/>
  <c r="DQ47" i="6"/>
  <c r="EV53" i="6"/>
  <c r="EV57" i="6"/>
  <c r="EF50" i="6"/>
  <c r="DQ58" i="6"/>
  <c r="EV25" i="6"/>
  <c r="DQ26" i="6"/>
  <c r="EV31" i="6"/>
  <c r="EF33" i="6"/>
  <c r="EF35" i="6"/>
  <c r="EV44" i="6"/>
  <c r="DQ45" i="6"/>
  <c r="DQ59" i="6"/>
  <c r="EV29" i="6"/>
  <c r="DQ51" i="6"/>
  <c r="EF54" i="6"/>
  <c r="EF58" i="6"/>
  <c r="EV8" i="6"/>
  <c r="EF17" i="6"/>
  <c r="EF20" i="6"/>
  <c r="EF26" i="6"/>
  <c r="EV37" i="6"/>
  <c r="DQ38" i="6"/>
  <c r="EV43" i="6"/>
  <c r="EV47" i="6"/>
  <c r="EF48" i="6"/>
  <c r="EF51" i="6"/>
  <c r="EV54" i="6"/>
  <c r="MY147" i="2"/>
  <c r="NA147" i="2" s="1"/>
  <c r="NH147" i="2" s="1"/>
  <c r="NH112" i="2"/>
  <c r="NA120" i="2"/>
  <c r="LS147" i="2"/>
  <c r="LU147" i="2" s="1"/>
  <c r="MB112" i="2"/>
  <c r="LU120" i="2"/>
  <c r="II147" i="2"/>
  <c r="IK147" i="2" s="1"/>
  <c r="IK120" i="2"/>
  <c r="IR112" i="2"/>
  <c r="MA147" i="2"/>
  <c r="MC147" i="2" s="1"/>
  <c r="MC120" i="2"/>
  <c r="MJ112" i="2"/>
  <c r="IQ147" i="2"/>
  <c r="IS147" i="2" s="1"/>
  <c r="IZ112" i="2"/>
  <c r="IS120" i="2"/>
  <c r="MI147" i="2"/>
  <c r="MK147" i="2" s="1"/>
  <c r="MK120" i="2"/>
  <c r="MR112" i="2"/>
  <c r="JO147" i="2"/>
  <c r="JQ147" i="2" s="1"/>
  <c r="JQ120" i="2"/>
  <c r="JX112" i="2"/>
  <c r="NG147" i="2"/>
  <c r="NI147" i="2" s="1"/>
  <c r="NP147" i="2" s="1"/>
  <c r="NI120" i="2"/>
  <c r="NP112" i="2"/>
  <c r="JW147" i="2"/>
  <c r="JY147" i="2" s="1"/>
  <c r="KF147" i="2" s="1"/>
  <c r="JY120" i="2"/>
  <c r="KF112" i="2"/>
  <c r="NO147" i="2"/>
  <c r="NQ147" i="2" s="1"/>
  <c r="NX147" i="2" s="1"/>
  <c r="NQ120" i="2"/>
  <c r="NX112" i="2"/>
  <c r="JG147" i="2"/>
  <c r="JI147" i="2" s="1"/>
  <c r="JP112" i="2"/>
  <c r="JI120" i="2"/>
  <c r="KE147" i="2"/>
  <c r="KG147" i="2" s="1"/>
  <c r="KN112" i="2"/>
  <c r="KG120" i="2"/>
  <c r="NY120" i="2"/>
  <c r="OF112" i="2"/>
  <c r="MQ147" i="2"/>
  <c r="MS147" i="2" s="1"/>
  <c r="MZ147" i="2" s="1"/>
  <c r="MZ112" i="2"/>
  <c r="MS120" i="2"/>
  <c r="KM147" i="2"/>
  <c r="KO147" i="2" s="1"/>
  <c r="KV112" i="2"/>
  <c r="KO120" i="2"/>
  <c r="ON112" i="2"/>
  <c r="OG120" i="2"/>
  <c r="KU147" i="2"/>
  <c r="KW147" i="2" s="1"/>
  <c r="KW120" i="2"/>
  <c r="LD112" i="2"/>
  <c r="OO120" i="2"/>
  <c r="OV112" i="2"/>
  <c r="BX119" i="2"/>
  <c r="BX127" i="2" s="1"/>
  <c r="BX135" i="2" s="1"/>
  <c r="CF111" i="2"/>
  <c r="LC147" i="2"/>
  <c r="LE147" i="2" s="1"/>
  <c r="LE120" i="2"/>
  <c r="LL112" i="2"/>
  <c r="IY147" i="2"/>
  <c r="JA147" i="2" s="1"/>
  <c r="JH112" i="2"/>
  <c r="JA120" i="2"/>
  <c r="IA147" i="2"/>
  <c r="IC147" i="2" s="1"/>
  <c r="IJ112" i="2"/>
  <c r="IC120" i="2"/>
  <c r="LK147" i="2"/>
  <c r="LM147" i="2" s="1"/>
  <c r="LT112" i="2"/>
  <c r="LM120" i="2"/>
  <c r="OO163" i="2"/>
  <c r="OV155" i="2"/>
  <c r="BP119" i="2"/>
  <c r="BP127" i="2" s="1"/>
  <c r="BP135" i="2" s="1"/>
  <c r="OV147" i="2"/>
  <c r="DQ55" i="6"/>
  <c r="MR147" i="2" l="1"/>
  <c r="MK182" i="2"/>
  <c r="MB147" i="2"/>
  <c r="LU182" i="2"/>
  <c r="T182" i="2"/>
  <c r="M213" i="2"/>
  <c r="AC196" i="2"/>
  <c r="AJ196" i="2" s="1"/>
  <c r="AA227" i="2"/>
  <c r="AC227" i="2" s="1"/>
  <c r="AJ227" i="2" s="1"/>
  <c r="LT147" i="2"/>
  <c r="LM182" i="2"/>
  <c r="AK189" i="2"/>
  <c r="AR189" i="2" s="1"/>
  <c r="AI220" i="2"/>
  <c r="AK220" i="2" s="1"/>
  <c r="AR220" i="2" s="1"/>
  <c r="AK203" i="2"/>
  <c r="AR203" i="2" s="1"/>
  <c r="AI234" i="2"/>
  <c r="AK234" i="2" s="1"/>
  <c r="AR234" i="2" s="1"/>
  <c r="U182" i="2"/>
  <c r="AB182" i="2" s="1"/>
  <c r="S213" i="2"/>
  <c r="U213" i="2" s="1"/>
  <c r="AB213" i="2" s="1"/>
  <c r="IZ147" i="2"/>
  <c r="JA182" i="2"/>
  <c r="IJ147" i="2"/>
  <c r="IK182" i="2"/>
  <c r="U189" i="2"/>
  <c r="AB189" i="2" s="1"/>
  <c r="S220" i="2"/>
  <c r="U220" i="2" s="1"/>
  <c r="AB220" i="2" s="1"/>
  <c r="U203" i="2"/>
  <c r="AB203" i="2" s="1"/>
  <c r="S234" i="2"/>
  <c r="U234" i="2" s="1"/>
  <c r="AB234" i="2" s="1"/>
  <c r="OM189" i="2"/>
  <c r="LD147" i="2"/>
  <c r="KW182" i="2"/>
  <c r="KN147" i="2"/>
  <c r="KG182" i="2"/>
  <c r="MJ147" i="2"/>
  <c r="MC182" i="2"/>
  <c r="AK196" i="2"/>
  <c r="AR196" i="2" s="1"/>
  <c r="AI227" i="2"/>
  <c r="AK227" i="2" s="1"/>
  <c r="AR227" i="2" s="1"/>
  <c r="AC182" i="2"/>
  <c r="AJ182" i="2" s="1"/>
  <c r="AA213" i="2"/>
  <c r="AC213" i="2" s="1"/>
  <c r="AJ213" i="2" s="1"/>
  <c r="JH147" i="2"/>
  <c r="JI182" i="2"/>
  <c r="OE189" i="2"/>
  <c r="AC189" i="2"/>
  <c r="AJ189" i="2" s="1"/>
  <c r="AA220" i="2"/>
  <c r="AC220" i="2" s="1"/>
  <c r="AJ220" i="2" s="1"/>
  <c r="U196" i="2"/>
  <c r="AB196" i="2" s="1"/>
  <c r="S227" i="2"/>
  <c r="U227" i="2" s="1"/>
  <c r="AB227" i="2" s="1"/>
  <c r="JP147" i="2"/>
  <c r="JQ182" i="2"/>
  <c r="JX147" i="2"/>
  <c r="JY182" i="2"/>
  <c r="IR147" i="2"/>
  <c r="IS182" i="2"/>
  <c r="LL147" i="2"/>
  <c r="LE182" i="2"/>
  <c r="KV147" i="2"/>
  <c r="KO182" i="2"/>
  <c r="AC203" i="2"/>
  <c r="AJ203" i="2" s="1"/>
  <c r="AA234" i="2"/>
  <c r="AC234" i="2" s="1"/>
  <c r="AJ234" i="2" s="1"/>
  <c r="AK182" i="2"/>
  <c r="AR182" i="2" s="1"/>
  <c r="AI213" i="2"/>
  <c r="AK213" i="2" s="1"/>
  <c r="AR213" i="2" s="1"/>
  <c r="IA182" i="2"/>
  <c r="IJ182" i="2"/>
  <c r="IJ189" i="2" s="1"/>
  <c r="IJ196" i="2" s="1"/>
  <c r="IJ203" i="2" s="1"/>
  <c r="IC189" i="2"/>
  <c r="IC196" i="2" s="1"/>
  <c r="IC203" i="2" s="1"/>
  <c r="DU189" i="2"/>
  <c r="DU196" i="2" s="1"/>
  <c r="DU203" i="2" s="1"/>
  <c r="EB182" i="2"/>
  <c r="EB189" i="2" s="1"/>
  <c r="EB196" i="2" s="1"/>
  <c r="EB203" i="2" s="1"/>
  <c r="DS182" i="2"/>
  <c r="DS213" i="2" s="1"/>
  <c r="DU213" i="2" s="1"/>
  <c r="EB213" i="2" s="1"/>
  <c r="CW189" i="2"/>
  <c r="CW196" i="2" s="1"/>
  <c r="CW203" i="2" s="1"/>
  <c r="DD182" i="2"/>
  <c r="DD189" i="2" s="1"/>
  <c r="DD196" i="2" s="1"/>
  <c r="DD203" i="2" s="1"/>
  <c r="CU182" i="2"/>
  <c r="CU213" i="2" s="1"/>
  <c r="CW213" i="2" s="1"/>
  <c r="DD213" i="2" s="1"/>
  <c r="FQ189" i="2"/>
  <c r="FQ196" i="2" s="1"/>
  <c r="FQ203" i="2" s="1"/>
  <c r="FX182" i="2"/>
  <c r="FX189" i="2" s="1"/>
  <c r="FX196" i="2" s="1"/>
  <c r="FX203" i="2" s="1"/>
  <c r="FO182" i="2"/>
  <c r="FA189" i="2"/>
  <c r="FA196" i="2" s="1"/>
  <c r="FA203" i="2" s="1"/>
  <c r="FH182" i="2"/>
  <c r="FH189" i="2" s="1"/>
  <c r="FH196" i="2" s="1"/>
  <c r="FH203" i="2" s="1"/>
  <c r="EY182" i="2"/>
  <c r="GO189" i="2"/>
  <c r="GO196" i="2" s="1"/>
  <c r="GO203" i="2" s="1"/>
  <c r="GV182" i="2"/>
  <c r="GV189" i="2" s="1"/>
  <c r="GV196" i="2" s="1"/>
  <c r="GV203" i="2" s="1"/>
  <c r="GM182" i="2"/>
  <c r="BA189" i="2"/>
  <c r="BA196" i="2" s="1"/>
  <c r="BA203" i="2" s="1"/>
  <c r="BH182" i="2"/>
  <c r="BH189" i="2" s="1"/>
  <c r="BH196" i="2" s="1"/>
  <c r="BH203" i="2" s="1"/>
  <c r="AY182" i="2"/>
  <c r="HE189" i="2"/>
  <c r="HE196" i="2" s="1"/>
  <c r="HE203" i="2" s="1"/>
  <c r="HL182" i="2"/>
  <c r="HL189" i="2" s="1"/>
  <c r="HL196" i="2" s="1"/>
  <c r="HL203" i="2" s="1"/>
  <c r="HC182" i="2"/>
  <c r="CG189" i="2"/>
  <c r="CG196" i="2" s="1"/>
  <c r="CG203" i="2" s="1"/>
  <c r="CN182" i="2"/>
  <c r="CN189" i="2" s="1"/>
  <c r="CN196" i="2" s="1"/>
  <c r="CN203" i="2" s="1"/>
  <c r="CE182" i="2"/>
  <c r="CE213" i="2" s="1"/>
  <c r="CG213" i="2" s="1"/>
  <c r="CN213" i="2" s="1"/>
  <c r="BQ189" i="2"/>
  <c r="BQ196" i="2" s="1"/>
  <c r="BQ203" i="2" s="1"/>
  <c r="BX182" i="2"/>
  <c r="BX189" i="2" s="1"/>
  <c r="BX196" i="2" s="1"/>
  <c r="BX203" i="2" s="1"/>
  <c r="BO182" i="2"/>
  <c r="BO213" i="2" s="1"/>
  <c r="BQ213" i="2" s="1"/>
  <c r="BX213" i="2" s="1"/>
  <c r="EC189" i="2"/>
  <c r="EC196" i="2" s="1"/>
  <c r="EC203" i="2" s="1"/>
  <c r="EJ182" i="2"/>
  <c r="EJ189" i="2" s="1"/>
  <c r="EJ196" i="2" s="1"/>
  <c r="EJ203" i="2" s="1"/>
  <c r="EA182" i="2"/>
  <c r="EA213" i="2" s="1"/>
  <c r="EC213" i="2" s="1"/>
  <c r="HD182" i="2"/>
  <c r="HD189" i="2" s="1"/>
  <c r="HD196" i="2" s="1"/>
  <c r="HD203" i="2" s="1"/>
  <c r="GW189" i="2"/>
  <c r="GW196" i="2" s="1"/>
  <c r="GW203" i="2" s="1"/>
  <c r="GU182" i="2"/>
  <c r="GN182" i="2"/>
  <c r="GN189" i="2" s="1"/>
  <c r="GN196" i="2" s="1"/>
  <c r="GN203" i="2" s="1"/>
  <c r="GG189" i="2"/>
  <c r="GG196" i="2" s="1"/>
  <c r="GG203" i="2" s="1"/>
  <c r="GE182" i="2"/>
  <c r="ES189" i="2"/>
  <c r="ES196" i="2" s="1"/>
  <c r="ES203" i="2" s="1"/>
  <c r="EZ182" i="2"/>
  <c r="EZ189" i="2" s="1"/>
  <c r="EZ196" i="2" s="1"/>
  <c r="EZ203" i="2" s="1"/>
  <c r="EQ182" i="2"/>
  <c r="HK182" i="2"/>
  <c r="HT182" i="2"/>
  <c r="HT189" i="2" s="1"/>
  <c r="HT196" i="2" s="1"/>
  <c r="HT203" i="2" s="1"/>
  <c r="HM189" i="2"/>
  <c r="HM196" i="2" s="1"/>
  <c r="HM203" i="2" s="1"/>
  <c r="DE189" i="2"/>
  <c r="DE196" i="2" s="1"/>
  <c r="DE203" i="2" s="1"/>
  <c r="DL182" i="2"/>
  <c r="DL189" i="2" s="1"/>
  <c r="DL196" i="2" s="1"/>
  <c r="DL203" i="2" s="1"/>
  <c r="DC182" i="2"/>
  <c r="DC213" i="2" s="1"/>
  <c r="DE213" i="2" s="1"/>
  <c r="DL213" i="2" s="1"/>
  <c r="CO189" i="2"/>
  <c r="CO196" i="2" s="1"/>
  <c r="CO203" i="2" s="1"/>
  <c r="CV182" i="2"/>
  <c r="CV189" i="2" s="1"/>
  <c r="CV196" i="2" s="1"/>
  <c r="CV203" i="2" s="1"/>
  <c r="CM182" i="2"/>
  <c r="CM213" i="2" s="1"/>
  <c r="CO213" i="2" s="1"/>
  <c r="CV213" i="2" s="1"/>
  <c r="FG182" i="2"/>
  <c r="FP182" i="2"/>
  <c r="FP189" i="2" s="1"/>
  <c r="FP196" i="2" s="1"/>
  <c r="FP203" i="2" s="1"/>
  <c r="FI189" i="2"/>
  <c r="FI196" i="2" s="1"/>
  <c r="FI203" i="2" s="1"/>
  <c r="BG182" i="2"/>
  <c r="BG213" i="2" s="1"/>
  <c r="BI213" i="2" s="1"/>
  <c r="BP213" i="2" s="1"/>
  <c r="BP182" i="2"/>
  <c r="BP189" i="2" s="1"/>
  <c r="BP196" i="2" s="1"/>
  <c r="BP203" i="2" s="1"/>
  <c r="BI189" i="2"/>
  <c r="BI196" i="2" s="1"/>
  <c r="BI203" i="2" s="1"/>
  <c r="DM189" i="2"/>
  <c r="DM196" i="2" s="1"/>
  <c r="DM203" i="2" s="1"/>
  <c r="DT182" i="2"/>
  <c r="DT189" i="2" s="1"/>
  <c r="DT196" i="2" s="1"/>
  <c r="DT203" i="2" s="1"/>
  <c r="DK182" i="2"/>
  <c r="DK213" i="2" s="1"/>
  <c r="DM213" i="2" s="1"/>
  <c r="DT213" i="2" s="1"/>
  <c r="BY189" i="2"/>
  <c r="BY196" i="2" s="1"/>
  <c r="BY203" i="2" s="1"/>
  <c r="CF182" i="2"/>
  <c r="CF189" i="2" s="1"/>
  <c r="CF196" i="2" s="1"/>
  <c r="CF203" i="2" s="1"/>
  <c r="BW182" i="2"/>
  <c r="BW213" i="2" s="1"/>
  <c r="BY213" i="2" s="1"/>
  <c r="CF213" i="2" s="1"/>
  <c r="EK189" i="2"/>
  <c r="EK196" i="2" s="1"/>
  <c r="EK203" i="2" s="1"/>
  <c r="ER182" i="2"/>
  <c r="ER189" i="2" s="1"/>
  <c r="ER196" i="2" s="1"/>
  <c r="ER203" i="2" s="1"/>
  <c r="EI182" i="2"/>
  <c r="HU189" i="2"/>
  <c r="HU196" i="2" s="1"/>
  <c r="HU203" i="2" s="1"/>
  <c r="HS182" i="2"/>
  <c r="KU155" i="2"/>
  <c r="KW155" i="2" s="1"/>
  <c r="LD155" i="2" s="1"/>
  <c r="KW128" i="2"/>
  <c r="LD120" i="2"/>
  <c r="KE155" i="2"/>
  <c r="KG155" i="2" s="1"/>
  <c r="KN155" i="2" s="1"/>
  <c r="KG128" i="2"/>
  <c r="KN120" i="2"/>
  <c r="IY155" i="2"/>
  <c r="JA155" i="2" s="1"/>
  <c r="JH155" i="2" s="1"/>
  <c r="JA128" i="2"/>
  <c r="JH120" i="2"/>
  <c r="OG128" i="2"/>
  <c r="ON120" i="2"/>
  <c r="KM155" i="2"/>
  <c r="KO155" i="2" s="1"/>
  <c r="KV155" i="2" s="1"/>
  <c r="KO128" i="2"/>
  <c r="KV120" i="2"/>
  <c r="JQ128" i="2"/>
  <c r="JO155" i="2"/>
  <c r="JQ155" i="2" s="1"/>
  <c r="JX155" i="2" s="1"/>
  <c r="JX120" i="2"/>
  <c r="II155" i="2"/>
  <c r="IK155" i="2" s="1"/>
  <c r="IR155" i="2" s="1"/>
  <c r="IK128" i="2"/>
  <c r="IR120" i="2"/>
  <c r="NI128" i="2"/>
  <c r="NG155" i="2"/>
  <c r="NI155" i="2" s="1"/>
  <c r="NP155" i="2" s="1"/>
  <c r="NP120" i="2"/>
  <c r="LS155" i="2"/>
  <c r="LU155" i="2" s="1"/>
  <c r="MB155" i="2" s="1"/>
  <c r="LU128" i="2"/>
  <c r="MB120" i="2"/>
  <c r="OO171" i="2"/>
  <c r="OV171" i="2" s="1"/>
  <c r="OW182" i="2" s="1"/>
  <c r="OV163" i="2"/>
  <c r="LK155" i="2"/>
  <c r="LM155" i="2" s="1"/>
  <c r="LT155" i="2" s="1"/>
  <c r="LM128" i="2"/>
  <c r="LT120" i="2"/>
  <c r="CF119" i="2"/>
  <c r="CF127" i="2" s="1"/>
  <c r="CF135" i="2" s="1"/>
  <c r="CN111" i="2"/>
  <c r="MQ155" i="2"/>
  <c r="MS155" i="2" s="1"/>
  <c r="MZ155" i="2" s="1"/>
  <c r="MS128" i="2"/>
  <c r="MZ120" i="2"/>
  <c r="NQ128" i="2"/>
  <c r="NO155" i="2"/>
  <c r="NQ155" i="2" s="1"/>
  <c r="NX155" i="2" s="1"/>
  <c r="NX120" i="2"/>
  <c r="MI155" i="2"/>
  <c r="MK155" i="2" s="1"/>
  <c r="MR155" i="2" s="1"/>
  <c r="MK128" i="2"/>
  <c r="MR120" i="2"/>
  <c r="MA155" i="2"/>
  <c r="MC155" i="2" s="1"/>
  <c r="MJ155" i="2" s="1"/>
  <c r="MC128" i="2"/>
  <c r="MJ120" i="2"/>
  <c r="IQ155" i="2"/>
  <c r="IS155" i="2" s="1"/>
  <c r="IZ155" i="2" s="1"/>
  <c r="IS128" i="2"/>
  <c r="IZ120" i="2"/>
  <c r="MY155" i="2"/>
  <c r="NA155" i="2" s="1"/>
  <c r="NH155" i="2" s="1"/>
  <c r="NA128" i="2"/>
  <c r="NH120" i="2"/>
  <c r="JG155" i="2"/>
  <c r="JI155" i="2" s="1"/>
  <c r="JP155" i="2" s="1"/>
  <c r="JI128" i="2"/>
  <c r="JP120" i="2"/>
  <c r="IA155" i="2"/>
  <c r="IC155" i="2" s="1"/>
  <c r="IJ155" i="2" s="1"/>
  <c r="IC128" i="2"/>
  <c r="IJ120" i="2"/>
  <c r="OO128" i="2"/>
  <c r="OV120" i="2"/>
  <c r="JY128" i="2"/>
  <c r="JW155" i="2"/>
  <c r="JY155" i="2" s="1"/>
  <c r="KF155" i="2" s="1"/>
  <c r="KF120" i="2"/>
  <c r="LE128" i="2"/>
  <c r="LC155" i="2"/>
  <c r="LE155" i="2" s="1"/>
  <c r="LL155" i="2" s="1"/>
  <c r="LL120" i="2"/>
  <c r="NY128" i="2"/>
  <c r="OF120" i="2"/>
  <c r="JY189" i="2" l="1"/>
  <c r="JY196" i="2" s="1"/>
  <c r="JY203" i="2" s="1"/>
  <c r="KF182" i="2"/>
  <c r="KF189" i="2" s="1"/>
  <c r="KF196" i="2" s="1"/>
  <c r="KF203" i="2" s="1"/>
  <c r="JW182" i="2"/>
  <c r="IA189" i="2"/>
  <c r="DC189" i="2"/>
  <c r="DC220" i="2" s="1"/>
  <c r="DE220" i="2" s="1"/>
  <c r="DL220" i="2" s="1"/>
  <c r="OW189" i="2"/>
  <c r="OW196" i="2" s="1"/>
  <c r="OW203" i="2" s="1"/>
  <c r="PD182" i="2"/>
  <c r="PD189" i="2" s="1"/>
  <c r="PD196" i="2" s="1"/>
  <c r="PD203" i="2" s="1"/>
  <c r="OU182" i="2"/>
  <c r="MJ182" i="2"/>
  <c r="MJ189" i="2" s="1"/>
  <c r="MJ196" i="2" s="1"/>
  <c r="MJ203" i="2" s="1"/>
  <c r="MA182" i="2"/>
  <c r="MC189" i="2"/>
  <c r="MC196" i="2" s="1"/>
  <c r="MC203" i="2" s="1"/>
  <c r="IK189" i="2"/>
  <c r="IK196" i="2" s="1"/>
  <c r="IK203" i="2" s="1"/>
  <c r="IR182" i="2"/>
  <c r="IR189" i="2" s="1"/>
  <c r="IR196" i="2" s="1"/>
  <c r="IR203" i="2" s="1"/>
  <c r="II182" i="2"/>
  <c r="LM189" i="2"/>
  <c r="LM196" i="2" s="1"/>
  <c r="LM203" i="2" s="1"/>
  <c r="LT182" i="2"/>
  <c r="LT189" i="2" s="1"/>
  <c r="LT196" i="2" s="1"/>
  <c r="LT203" i="2" s="1"/>
  <c r="LK182" i="2"/>
  <c r="EA189" i="2"/>
  <c r="EA220" i="2" s="1"/>
  <c r="EC220" i="2" s="1"/>
  <c r="AY189" i="2"/>
  <c r="AY213" i="2"/>
  <c r="BA213" i="2" s="1"/>
  <c r="BH213" i="2" s="1"/>
  <c r="CU189" i="2"/>
  <c r="CU220" i="2" s="1"/>
  <c r="CW220" i="2" s="1"/>
  <c r="DD220" i="2" s="1"/>
  <c r="HC189" i="2"/>
  <c r="KO189" i="2"/>
  <c r="KO196" i="2" s="1"/>
  <c r="KO203" i="2" s="1"/>
  <c r="KV182" i="2"/>
  <c r="KV189" i="2" s="1"/>
  <c r="KV196" i="2" s="1"/>
  <c r="KV203" i="2" s="1"/>
  <c r="KM182" i="2"/>
  <c r="KE182" i="2"/>
  <c r="KN182" i="2"/>
  <c r="KN189" i="2" s="1"/>
  <c r="KN196" i="2" s="1"/>
  <c r="KN203" i="2" s="1"/>
  <c r="KG189" i="2"/>
  <c r="KG196" i="2" s="1"/>
  <c r="KG203" i="2" s="1"/>
  <c r="IY182" i="2"/>
  <c r="JH182" i="2"/>
  <c r="JH189" i="2" s="1"/>
  <c r="JH196" i="2" s="1"/>
  <c r="JH203" i="2" s="1"/>
  <c r="JA189" i="2"/>
  <c r="JA196" i="2" s="1"/>
  <c r="JA203" i="2" s="1"/>
  <c r="K213" i="2"/>
  <c r="M234" i="2"/>
  <c r="M227" i="2"/>
  <c r="M220" i="2"/>
  <c r="T213" i="2"/>
  <c r="JQ189" i="2"/>
  <c r="JQ196" i="2" s="1"/>
  <c r="JQ203" i="2" s="1"/>
  <c r="JX182" i="2"/>
  <c r="JX189" i="2" s="1"/>
  <c r="JX196" i="2" s="1"/>
  <c r="JX203" i="2" s="1"/>
  <c r="JO182" i="2"/>
  <c r="HS189" i="2"/>
  <c r="BG189" i="2"/>
  <c r="BG220" i="2" s="1"/>
  <c r="BI220" i="2" s="1"/>
  <c r="BP220" i="2" s="1"/>
  <c r="HK189" i="2"/>
  <c r="GU189" i="2"/>
  <c r="EI189" i="2"/>
  <c r="EQ189" i="2"/>
  <c r="BO189" i="2"/>
  <c r="BO220" i="2" s="1"/>
  <c r="BQ220" i="2" s="1"/>
  <c r="BX220" i="2" s="1"/>
  <c r="GM189" i="2"/>
  <c r="DS189" i="2"/>
  <c r="DS220" i="2" s="1"/>
  <c r="DU220" i="2" s="1"/>
  <c r="EB220" i="2" s="1"/>
  <c r="LC182" i="2"/>
  <c r="LL182" i="2"/>
  <c r="LL189" i="2" s="1"/>
  <c r="LL196" i="2" s="1"/>
  <c r="LL203" i="2" s="1"/>
  <c r="LE189" i="2"/>
  <c r="LE196" i="2" s="1"/>
  <c r="LE203" i="2" s="1"/>
  <c r="KU182" i="2"/>
  <c r="LD182" i="2"/>
  <c r="LD189" i="2" s="1"/>
  <c r="LD196" i="2" s="1"/>
  <c r="LD203" i="2" s="1"/>
  <c r="KW189" i="2"/>
  <c r="KW196" i="2" s="1"/>
  <c r="KW203" i="2" s="1"/>
  <c r="LU189" i="2"/>
  <c r="LU196" i="2" s="1"/>
  <c r="LU203" i="2" s="1"/>
  <c r="MB182" i="2"/>
  <c r="MB189" i="2" s="1"/>
  <c r="MB196" i="2" s="1"/>
  <c r="MB203" i="2" s="1"/>
  <c r="LS182" i="2"/>
  <c r="OE196" i="2"/>
  <c r="FG189" i="2"/>
  <c r="IQ182" i="2"/>
  <c r="IZ182" i="2"/>
  <c r="IZ189" i="2" s="1"/>
  <c r="IZ196" i="2" s="1"/>
  <c r="IZ203" i="2" s="1"/>
  <c r="IS189" i="2"/>
  <c r="IS196" i="2" s="1"/>
  <c r="IS203" i="2" s="1"/>
  <c r="JI189" i="2"/>
  <c r="JI196" i="2" s="1"/>
  <c r="JI203" i="2" s="1"/>
  <c r="JP182" i="2"/>
  <c r="JP189" i="2" s="1"/>
  <c r="JP196" i="2" s="1"/>
  <c r="JP203" i="2" s="1"/>
  <c r="JG182" i="2"/>
  <c r="MR182" i="2"/>
  <c r="MR189" i="2" s="1"/>
  <c r="MR196" i="2" s="1"/>
  <c r="MR203" i="2" s="1"/>
  <c r="MI182" i="2"/>
  <c r="MK189" i="2"/>
  <c r="MK196" i="2" s="1"/>
  <c r="MK203" i="2" s="1"/>
  <c r="DK189" i="2"/>
  <c r="DK220" i="2" s="1"/>
  <c r="DM220" i="2" s="1"/>
  <c r="DT220" i="2" s="1"/>
  <c r="FO189" i="2"/>
  <c r="BW189" i="2"/>
  <c r="BW220" i="2" s="1"/>
  <c r="BY220" i="2" s="1"/>
  <c r="CF220" i="2" s="1"/>
  <c r="CM189" i="2"/>
  <c r="CM220" i="2" s="1"/>
  <c r="CO220" i="2" s="1"/>
  <c r="CV220" i="2" s="1"/>
  <c r="CE189" i="2"/>
  <c r="CE220" i="2" s="1"/>
  <c r="CG220" i="2" s="1"/>
  <c r="CN220" i="2" s="1"/>
  <c r="EY189" i="2"/>
  <c r="OM196" i="2"/>
  <c r="GE189" i="2"/>
  <c r="JW163" i="2"/>
  <c r="JY163" i="2" s="1"/>
  <c r="KF163" i="2" s="1"/>
  <c r="KF128" i="2"/>
  <c r="JY136" i="2"/>
  <c r="IQ163" i="2"/>
  <c r="IS163" i="2" s="1"/>
  <c r="IZ163" i="2" s="1"/>
  <c r="IZ128" i="2"/>
  <c r="IS136" i="2"/>
  <c r="MQ163" i="2"/>
  <c r="MS163" i="2" s="1"/>
  <c r="MZ163" i="2" s="1"/>
  <c r="MS136" i="2"/>
  <c r="MZ128" i="2"/>
  <c r="OG136" i="2"/>
  <c r="ON136" i="2" s="1"/>
  <c r="ON128" i="2"/>
  <c r="II163" i="2"/>
  <c r="IK163" i="2" s="1"/>
  <c r="IR163" i="2" s="1"/>
  <c r="IK136" i="2"/>
  <c r="IR128" i="2"/>
  <c r="NG163" i="2"/>
  <c r="NI163" i="2" s="1"/>
  <c r="NP163" i="2" s="1"/>
  <c r="NI136" i="2"/>
  <c r="NP128" i="2"/>
  <c r="IY163" i="2"/>
  <c r="JA163" i="2" s="1"/>
  <c r="JH163" i="2" s="1"/>
  <c r="JA136" i="2"/>
  <c r="JH128" i="2"/>
  <c r="NY136" i="2"/>
  <c r="OF136" i="2" s="1"/>
  <c r="OF128" i="2"/>
  <c r="LK163" i="2"/>
  <c r="LM163" i="2" s="1"/>
  <c r="LT163" i="2" s="1"/>
  <c r="LM136" i="2"/>
  <c r="LT128" i="2"/>
  <c r="JG163" i="2"/>
  <c r="JI163" i="2" s="1"/>
  <c r="JP163" i="2" s="1"/>
  <c r="JI136" i="2"/>
  <c r="JP128" i="2"/>
  <c r="MI163" i="2"/>
  <c r="MK163" i="2" s="1"/>
  <c r="MR163" i="2" s="1"/>
  <c r="MR128" i="2"/>
  <c r="MK136" i="2"/>
  <c r="KE163" i="2"/>
  <c r="KG163" i="2" s="1"/>
  <c r="KN163" i="2" s="1"/>
  <c r="KG136" i="2"/>
  <c r="KN128" i="2"/>
  <c r="OO136" i="2"/>
  <c r="OV136" i="2" s="1"/>
  <c r="OV128" i="2"/>
  <c r="CN119" i="2"/>
  <c r="CN127" i="2" s="1"/>
  <c r="CN135" i="2" s="1"/>
  <c r="CV111" i="2"/>
  <c r="IA163" i="2"/>
  <c r="IC163" i="2" s="1"/>
  <c r="IJ163" i="2" s="1"/>
  <c r="IC136" i="2"/>
  <c r="IJ128" i="2"/>
  <c r="LC163" i="2"/>
  <c r="LE163" i="2" s="1"/>
  <c r="LL163" i="2" s="1"/>
  <c r="LL128" i="2"/>
  <c r="LE136" i="2"/>
  <c r="JO163" i="2"/>
  <c r="JQ163" i="2" s="1"/>
  <c r="JX163" i="2" s="1"/>
  <c r="JQ136" i="2"/>
  <c r="JX128" i="2"/>
  <c r="MA163" i="2"/>
  <c r="MC163" i="2" s="1"/>
  <c r="MJ163" i="2" s="1"/>
  <c r="MC136" i="2"/>
  <c r="MJ128" i="2"/>
  <c r="MY163" i="2"/>
  <c r="NA163" i="2" s="1"/>
  <c r="NH163" i="2" s="1"/>
  <c r="NA136" i="2"/>
  <c r="NH128" i="2"/>
  <c r="KU163" i="2"/>
  <c r="KW163" i="2" s="1"/>
  <c r="LD163" i="2" s="1"/>
  <c r="KW136" i="2"/>
  <c r="LD128" i="2"/>
  <c r="NO163" i="2"/>
  <c r="NQ163" i="2" s="1"/>
  <c r="NX163" i="2" s="1"/>
  <c r="NX128" i="2"/>
  <c r="NQ136" i="2"/>
  <c r="LS163" i="2"/>
  <c r="LU163" i="2" s="1"/>
  <c r="MB163" i="2" s="1"/>
  <c r="LU136" i="2"/>
  <c r="MB128" i="2"/>
  <c r="KM163" i="2"/>
  <c r="KO163" i="2" s="1"/>
  <c r="KV163" i="2" s="1"/>
  <c r="KO136" i="2"/>
  <c r="KV128" i="2"/>
  <c r="EY196" i="2" l="1"/>
  <c r="MI189" i="2"/>
  <c r="LS189" i="2"/>
  <c r="GM196" i="2"/>
  <c r="BG196" i="2"/>
  <c r="BG227" i="2" s="1"/>
  <c r="BI227" i="2" s="1"/>
  <c r="BP227" i="2" s="1"/>
  <c r="IY189" i="2"/>
  <c r="AY196" i="2"/>
  <c r="AY220" i="2"/>
  <c r="BA220" i="2" s="1"/>
  <c r="BH220" i="2" s="1"/>
  <c r="OU189" i="2"/>
  <c r="CE196" i="2"/>
  <c r="CE227" i="2" s="1"/>
  <c r="CG227" i="2" s="1"/>
  <c r="CN227" i="2" s="1"/>
  <c r="JG189" i="2"/>
  <c r="BO196" i="2"/>
  <c r="BO227" i="2" s="1"/>
  <c r="BQ227" i="2" s="1"/>
  <c r="BX227" i="2" s="1"/>
  <c r="HS196" i="2"/>
  <c r="OE203" i="2"/>
  <c r="JO189" i="2"/>
  <c r="EA196" i="2"/>
  <c r="EA227" i="2" s="1"/>
  <c r="EC227" i="2" s="1"/>
  <c r="CM196" i="2"/>
  <c r="CM227" i="2" s="1"/>
  <c r="CO227" i="2" s="1"/>
  <c r="CV227" i="2" s="1"/>
  <c r="EQ196" i="2"/>
  <c r="KE189" i="2"/>
  <c r="LK189" i="2"/>
  <c r="KU189" i="2"/>
  <c r="KM189" i="2"/>
  <c r="DC196" i="2"/>
  <c r="DC227" i="2" s="1"/>
  <c r="DE227" i="2" s="1"/>
  <c r="DL227" i="2" s="1"/>
  <c r="MA189" i="2"/>
  <c r="BW196" i="2"/>
  <c r="BW227" i="2" s="1"/>
  <c r="BY227" i="2" s="1"/>
  <c r="CF227" i="2" s="1"/>
  <c r="EI196" i="2"/>
  <c r="IQ189" i="2"/>
  <c r="K220" i="2"/>
  <c r="T220" i="2"/>
  <c r="II189" i="2"/>
  <c r="IA196" i="2"/>
  <c r="GE196" i="2"/>
  <c r="FO196" i="2"/>
  <c r="LC189" i="2"/>
  <c r="GU196" i="2"/>
  <c r="T227" i="2"/>
  <c r="K227" i="2"/>
  <c r="JW189" i="2"/>
  <c r="FG196" i="2"/>
  <c r="T234" i="2"/>
  <c r="K234" i="2"/>
  <c r="HC196" i="2"/>
  <c r="CU196" i="2"/>
  <c r="CU227" i="2" s="1"/>
  <c r="CW227" i="2" s="1"/>
  <c r="DD227" i="2" s="1"/>
  <c r="OM203" i="2"/>
  <c r="DK196" i="2"/>
  <c r="DK227" i="2" s="1"/>
  <c r="DM227" i="2" s="1"/>
  <c r="DT227" i="2" s="1"/>
  <c r="DS196" i="2"/>
  <c r="DS227" i="2" s="1"/>
  <c r="DU227" i="2" s="1"/>
  <c r="EB227" i="2" s="1"/>
  <c r="HK196" i="2"/>
  <c r="LK171" i="2"/>
  <c r="LM171" i="2" s="1"/>
  <c r="LT171" i="2" s="1"/>
  <c r="LT136" i="2"/>
  <c r="JO171" i="2"/>
  <c r="JQ171" i="2" s="1"/>
  <c r="JX171" i="2" s="1"/>
  <c r="JX136" i="2"/>
  <c r="MQ171" i="2"/>
  <c r="MS171" i="2" s="1"/>
  <c r="MZ171" i="2" s="1"/>
  <c r="NA182" i="2" s="1"/>
  <c r="MZ136" i="2"/>
  <c r="MI171" i="2"/>
  <c r="MK171" i="2" s="1"/>
  <c r="MR171" i="2" s="1"/>
  <c r="MR136" i="2"/>
  <c r="IY171" i="2"/>
  <c r="JA171" i="2" s="1"/>
  <c r="JH171" i="2" s="1"/>
  <c r="JH136" i="2"/>
  <c r="IQ171" i="2"/>
  <c r="IS171" i="2" s="1"/>
  <c r="IZ171" i="2" s="1"/>
  <c r="IZ136" i="2"/>
  <c r="KE171" i="2"/>
  <c r="KG171" i="2" s="1"/>
  <c r="KN171" i="2" s="1"/>
  <c r="KN136" i="2"/>
  <c r="LC171" i="2"/>
  <c r="LE171" i="2" s="1"/>
  <c r="LL171" i="2" s="1"/>
  <c r="LL136" i="2"/>
  <c r="KU171" i="2"/>
  <c r="KW171" i="2" s="1"/>
  <c r="LD171" i="2" s="1"/>
  <c r="LD136" i="2"/>
  <c r="KM171" i="2"/>
  <c r="KO171" i="2" s="1"/>
  <c r="KV171" i="2" s="1"/>
  <c r="KV136" i="2"/>
  <c r="MY171" i="2"/>
  <c r="NA171" i="2" s="1"/>
  <c r="NH171" i="2" s="1"/>
  <c r="NI182" i="2" s="1"/>
  <c r="NH136" i="2"/>
  <c r="IA171" i="2"/>
  <c r="IC171" i="2" s="1"/>
  <c r="IJ171" i="2" s="1"/>
  <c r="IJ136" i="2"/>
  <c r="NG171" i="2"/>
  <c r="NI171" i="2" s="1"/>
  <c r="NP171" i="2" s="1"/>
  <c r="NQ182" i="2" s="1"/>
  <c r="NP136" i="2"/>
  <c r="NO171" i="2"/>
  <c r="NQ171" i="2" s="1"/>
  <c r="NX171" i="2" s="1"/>
  <c r="NY182" i="2" s="1"/>
  <c r="NX136" i="2"/>
  <c r="JG171" i="2"/>
  <c r="JI171" i="2" s="1"/>
  <c r="JP171" i="2" s="1"/>
  <c r="JP136" i="2"/>
  <c r="JW171" i="2"/>
  <c r="JY171" i="2" s="1"/>
  <c r="KF171" i="2" s="1"/>
  <c r="KF136" i="2"/>
  <c r="DD111" i="2"/>
  <c r="CV119" i="2"/>
  <c r="CV127" i="2" s="1"/>
  <c r="CV135" i="2" s="1"/>
  <c r="LS171" i="2"/>
  <c r="LU171" i="2" s="1"/>
  <c r="MB171" i="2" s="1"/>
  <c r="MB136" i="2"/>
  <c r="MA171" i="2"/>
  <c r="MC171" i="2" s="1"/>
  <c r="MJ171" i="2" s="1"/>
  <c r="MJ136" i="2"/>
  <c r="II171" i="2"/>
  <c r="IK171" i="2" s="1"/>
  <c r="IR171" i="2" s="1"/>
  <c r="IR136" i="2"/>
  <c r="NI189" i="2" l="1"/>
  <c r="NI196" i="2" s="1"/>
  <c r="NI203" i="2" s="1"/>
  <c r="NP182" i="2"/>
  <c r="NP189" i="2" s="1"/>
  <c r="NP196" i="2" s="1"/>
  <c r="NP203" i="2" s="1"/>
  <c r="NG182" i="2"/>
  <c r="DS203" i="2"/>
  <c r="DS234" i="2" s="1"/>
  <c r="DU234" i="2" s="1"/>
  <c r="EB234" i="2" s="1"/>
  <c r="FG203" i="2"/>
  <c r="GE203" i="2"/>
  <c r="BW203" i="2"/>
  <c r="BW234" i="2" s="1"/>
  <c r="BY234" i="2" s="1"/>
  <c r="CF234" i="2" s="1"/>
  <c r="KE196" i="2"/>
  <c r="HS203" i="2"/>
  <c r="IY196" i="2"/>
  <c r="DK203" i="2"/>
  <c r="DK234" i="2" s="1"/>
  <c r="DM234" i="2" s="1"/>
  <c r="DT234" i="2" s="1"/>
  <c r="JW196" i="2"/>
  <c r="IA203" i="2"/>
  <c r="MA196" i="2"/>
  <c r="EQ203" i="2"/>
  <c r="BO203" i="2"/>
  <c r="BO234" i="2" s="1"/>
  <c r="BQ234" i="2" s="1"/>
  <c r="BX234" i="2" s="1"/>
  <c r="BG203" i="2"/>
  <c r="BG234" i="2" s="1"/>
  <c r="BI234" i="2" s="1"/>
  <c r="BP234" i="2" s="1"/>
  <c r="NH182" i="2"/>
  <c r="NH189" i="2" s="1"/>
  <c r="NH196" i="2" s="1"/>
  <c r="NH203" i="2" s="1"/>
  <c r="MY182" i="2"/>
  <c r="NA189" i="2"/>
  <c r="NA196" i="2" s="1"/>
  <c r="NA203" i="2" s="1"/>
  <c r="II196" i="2"/>
  <c r="DC203" i="2"/>
  <c r="DC234" i="2" s="1"/>
  <c r="DE234" i="2" s="1"/>
  <c r="DL234" i="2" s="1"/>
  <c r="CM203" i="2"/>
  <c r="CM234" i="2" s="1"/>
  <c r="CO234" i="2" s="1"/>
  <c r="CV234" i="2" s="1"/>
  <c r="JG196" i="2"/>
  <c r="GM203" i="2"/>
  <c r="NW182" i="2"/>
  <c r="OF182" i="2"/>
  <c r="OF189" i="2" s="1"/>
  <c r="OF196" i="2" s="1"/>
  <c r="OF203" i="2" s="1"/>
  <c r="NY189" i="2"/>
  <c r="NY196" i="2" s="1"/>
  <c r="NY203" i="2" s="1"/>
  <c r="CU203" i="2"/>
  <c r="CU234" i="2" s="1"/>
  <c r="CW234" i="2" s="1"/>
  <c r="DD234" i="2" s="1"/>
  <c r="GU203" i="2"/>
  <c r="KM196" i="2"/>
  <c r="EA203" i="2"/>
  <c r="EA234" i="2" s="1"/>
  <c r="EC234" i="2" s="1"/>
  <c r="CE203" i="2"/>
  <c r="CE234" i="2" s="1"/>
  <c r="CG234" i="2" s="1"/>
  <c r="CN234" i="2" s="1"/>
  <c r="LS196" i="2"/>
  <c r="NQ189" i="2"/>
  <c r="NQ196" i="2" s="1"/>
  <c r="NQ203" i="2" s="1"/>
  <c r="NX182" i="2"/>
  <c r="NX189" i="2" s="1"/>
  <c r="NX196" i="2" s="1"/>
  <c r="NX203" i="2" s="1"/>
  <c r="NO182" i="2"/>
  <c r="HC203" i="2"/>
  <c r="LC196" i="2"/>
  <c r="IQ196" i="2"/>
  <c r="KU196" i="2"/>
  <c r="JO196" i="2"/>
  <c r="OU196" i="2"/>
  <c r="MI196" i="2"/>
  <c r="HK203" i="2"/>
  <c r="FO203" i="2"/>
  <c r="EI203" i="2"/>
  <c r="LK196" i="2"/>
  <c r="AY203" i="2"/>
  <c r="AY234" i="2" s="1"/>
  <c r="BA234" i="2" s="1"/>
  <c r="BH234" i="2" s="1"/>
  <c r="AY227" i="2"/>
  <c r="BA227" i="2" s="1"/>
  <c r="BH227" i="2" s="1"/>
  <c r="EY203" i="2"/>
  <c r="DL111" i="2"/>
  <c r="DT111" i="2" s="1"/>
  <c r="EB111" i="2" s="1"/>
  <c r="EJ111" i="2" s="1"/>
  <c r="ER111" i="2" s="1"/>
  <c r="EZ111" i="2" s="1"/>
  <c r="FH111" i="2" s="1"/>
  <c r="FP111" i="2" s="1"/>
  <c r="FX111" i="2" s="1"/>
  <c r="GF111" i="2" s="1"/>
  <c r="GN111" i="2" s="1"/>
  <c r="GV111" i="2" s="1"/>
  <c r="HD111" i="2" s="1"/>
  <c r="HL111" i="2" s="1"/>
  <c r="HT111" i="2" s="1"/>
  <c r="IB111" i="2" s="1"/>
  <c r="IJ111" i="2" s="1"/>
  <c r="IR111" i="2" s="1"/>
  <c r="IZ111" i="2" s="1"/>
  <c r="JH111" i="2" s="1"/>
  <c r="JP111" i="2" s="1"/>
  <c r="JX111" i="2" s="1"/>
  <c r="KF111" i="2" s="1"/>
  <c r="KN111" i="2" s="1"/>
  <c r="KV111" i="2" s="1"/>
  <c r="LD111" i="2" s="1"/>
  <c r="LL111" i="2" s="1"/>
  <c r="LT111" i="2" s="1"/>
  <c r="MB111" i="2" s="1"/>
  <c r="MJ111" i="2" s="1"/>
  <c r="MR111" i="2" s="1"/>
  <c r="MZ111" i="2" s="1"/>
  <c r="NH111" i="2" s="1"/>
  <c r="NP111" i="2" s="1"/>
  <c r="NX111" i="2" s="1"/>
  <c r="OF111" i="2" s="1"/>
  <c r="ON111" i="2" s="1"/>
  <c r="OV111" i="2" s="1"/>
  <c r="DD119" i="2"/>
  <c r="MA203" i="2" l="1"/>
  <c r="KE203" i="2"/>
  <c r="NW189" i="2"/>
  <c r="MY189" i="2"/>
  <c r="II203" i="2"/>
  <c r="JW203" i="2"/>
  <c r="LK203" i="2"/>
  <c r="LC203" i="2"/>
  <c r="JG203" i="2"/>
  <c r="KU203" i="2"/>
  <c r="KM203" i="2"/>
  <c r="IY203" i="2"/>
  <c r="JO203" i="2"/>
  <c r="IQ203" i="2"/>
  <c r="MI203" i="2"/>
  <c r="NG189" i="2"/>
  <c r="LS203" i="2"/>
  <c r="NO189" i="2"/>
  <c r="OU203" i="2"/>
  <c r="DD127" i="2"/>
  <c r="DL119" i="2"/>
  <c r="DT119" i="2" s="1"/>
  <c r="EB119" i="2" s="1"/>
  <c r="EJ119" i="2" s="1"/>
  <c r="ER119" i="2" s="1"/>
  <c r="EZ119" i="2" s="1"/>
  <c r="FH119" i="2" s="1"/>
  <c r="FP119" i="2" s="1"/>
  <c r="FX119" i="2" s="1"/>
  <c r="GF119" i="2" s="1"/>
  <c r="GN119" i="2" s="1"/>
  <c r="GV119" i="2" s="1"/>
  <c r="HD119" i="2" s="1"/>
  <c r="HL119" i="2" s="1"/>
  <c r="HT119" i="2" s="1"/>
  <c r="IB119" i="2" s="1"/>
  <c r="IJ119" i="2" s="1"/>
  <c r="IR119" i="2" s="1"/>
  <c r="IZ119" i="2" s="1"/>
  <c r="JH119" i="2" s="1"/>
  <c r="JP119" i="2" s="1"/>
  <c r="JX119" i="2" s="1"/>
  <c r="KF119" i="2" s="1"/>
  <c r="KN119" i="2" s="1"/>
  <c r="KV119" i="2" s="1"/>
  <c r="LD119" i="2" s="1"/>
  <c r="LL119" i="2" s="1"/>
  <c r="LT119" i="2" s="1"/>
  <c r="MB119" i="2" s="1"/>
  <c r="MJ119" i="2" s="1"/>
  <c r="MR119" i="2" s="1"/>
  <c r="MZ119" i="2" s="1"/>
  <c r="NH119" i="2" s="1"/>
  <c r="NP119" i="2" s="1"/>
  <c r="NX119" i="2" s="1"/>
  <c r="OF119" i="2" s="1"/>
  <c r="ON119" i="2" s="1"/>
  <c r="OV119" i="2" s="1"/>
  <c r="MY196" i="2" l="1"/>
  <c r="NO196" i="2"/>
  <c r="NW196" i="2"/>
  <c r="NG196" i="2"/>
  <c r="DL127" i="2"/>
  <c r="DT127" i="2" s="1"/>
  <c r="EB127" i="2" s="1"/>
  <c r="EJ127" i="2" s="1"/>
  <c r="ER127" i="2" s="1"/>
  <c r="EZ127" i="2" s="1"/>
  <c r="FH127" i="2" s="1"/>
  <c r="FP127" i="2" s="1"/>
  <c r="FX127" i="2" s="1"/>
  <c r="GF127" i="2" s="1"/>
  <c r="GN127" i="2" s="1"/>
  <c r="GV127" i="2" s="1"/>
  <c r="HD127" i="2" s="1"/>
  <c r="HL127" i="2" s="1"/>
  <c r="HT127" i="2" s="1"/>
  <c r="IB127" i="2" s="1"/>
  <c r="IJ127" i="2" s="1"/>
  <c r="IR127" i="2" s="1"/>
  <c r="IZ127" i="2" s="1"/>
  <c r="JH127" i="2" s="1"/>
  <c r="JP127" i="2" s="1"/>
  <c r="JX127" i="2" s="1"/>
  <c r="KF127" i="2" s="1"/>
  <c r="KN127" i="2" s="1"/>
  <c r="KV127" i="2" s="1"/>
  <c r="LD127" i="2" s="1"/>
  <c r="LL127" i="2" s="1"/>
  <c r="LT127" i="2" s="1"/>
  <c r="MB127" i="2" s="1"/>
  <c r="MJ127" i="2" s="1"/>
  <c r="MR127" i="2" s="1"/>
  <c r="MZ127" i="2" s="1"/>
  <c r="NH127" i="2" s="1"/>
  <c r="NP127" i="2" s="1"/>
  <c r="NX127" i="2" s="1"/>
  <c r="OF127" i="2" s="1"/>
  <c r="ON127" i="2" s="1"/>
  <c r="OV127" i="2" s="1"/>
  <c r="DD135" i="2"/>
  <c r="DL135" i="2" s="1"/>
  <c r="DT135" i="2" s="1"/>
  <c r="EB135" i="2" s="1"/>
  <c r="EJ135" i="2" s="1"/>
  <c r="ER135" i="2" s="1"/>
  <c r="EZ135" i="2" s="1"/>
  <c r="FH135" i="2" s="1"/>
  <c r="FP135" i="2" s="1"/>
  <c r="FX135" i="2" s="1"/>
  <c r="GF135" i="2" s="1"/>
  <c r="GN135" i="2" s="1"/>
  <c r="GV135" i="2" s="1"/>
  <c r="HD135" i="2" s="1"/>
  <c r="HL135" i="2" s="1"/>
  <c r="HT135" i="2" s="1"/>
  <c r="IB135" i="2" s="1"/>
  <c r="IJ135" i="2" s="1"/>
  <c r="IR135" i="2" s="1"/>
  <c r="IZ135" i="2" s="1"/>
  <c r="JH135" i="2" s="1"/>
  <c r="JP135" i="2" s="1"/>
  <c r="JX135" i="2" s="1"/>
  <c r="KF135" i="2" s="1"/>
  <c r="KN135" i="2" s="1"/>
  <c r="KV135" i="2" s="1"/>
  <c r="LD135" i="2" s="1"/>
  <c r="LL135" i="2" s="1"/>
  <c r="LT135" i="2" s="1"/>
  <c r="MB135" i="2" s="1"/>
  <c r="MJ135" i="2" s="1"/>
  <c r="MR135" i="2" s="1"/>
  <c r="MZ135" i="2" s="1"/>
  <c r="NH135" i="2" s="1"/>
  <c r="NP135" i="2" s="1"/>
  <c r="NX135" i="2" s="1"/>
  <c r="OF135" i="2" s="1"/>
  <c r="ON135" i="2" s="1"/>
  <c r="OV135" i="2" s="1"/>
  <c r="NW203" i="2" l="1"/>
  <c r="NG203" i="2"/>
  <c r="NO203" i="2"/>
  <c r="MY20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S12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차주에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수정됨</t>
        </r>
      </text>
    </comment>
    <comment ref="BA12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차주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</text>
    </comment>
  </commentList>
</comments>
</file>

<file path=xl/sharedStrings.xml><?xml version="1.0" encoding="utf-8"?>
<sst xmlns="http://schemas.openxmlformats.org/spreadsheetml/2006/main" count="35465" uniqueCount="778">
  <si>
    <t>구분</t>
  </si>
  <si>
    <t>수급</t>
  </si>
  <si>
    <t>가격</t>
  </si>
  <si>
    <t>돼지/미국</t>
  </si>
  <si>
    <t>돼지/독일</t>
  </si>
  <si>
    <r>
      <t>2019</t>
    </r>
    <r>
      <rPr>
        <b/>
        <sz val="12"/>
        <color rgb="FF000000"/>
        <rFont val="맑은 고딕"/>
        <family val="3"/>
        <charset val="129"/>
      </rPr>
      <t>년</t>
    </r>
  </si>
  <si>
    <r>
      <t>2020</t>
    </r>
    <r>
      <rPr>
        <b/>
        <sz val="12"/>
        <color rgb="FF000000"/>
        <rFont val="맑은 고딕"/>
        <family val="3"/>
        <charset val="129"/>
      </rPr>
      <t>년</t>
    </r>
  </si>
  <si>
    <t>대비</t>
  </si>
  <si>
    <t>전년</t>
  </si>
  <si>
    <t>전주</t>
  </si>
  <si>
    <r>
      <t>5</t>
    </r>
    <r>
      <rPr>
        <b/>
        <sz val="12"/>
        <color rgb="FF000000"/>
        <rFont val="맑은 고딕"/>
        <family val="3"/>
        <charset val="129"/>
      </rPr>
      <t>월</t>
    </r>
    <r>
      <rPr>
        <b/>
        <sz val="12"/>
        <color rgb="FF000000"/>
        <rFont val="한양중고딕"/>
        <family val="3"/>
        <charset val="129"/>
      </rPr>
      <t>4</t>
    </r>
    <r>
      <rPr>
        <b/>
        <sz val="12"/>
        <color rgb="FF000000"/>
        <rFont val="맑은 고딕"/>
        <family val="3"/>
        <charset val="129"/>
      </rPr>
      <t>주</t>
    </r>
  </si>
  <si>
    <r>
      <t>5</t>
    </r>
    <r>
      <rPr>
        <b/>
        <sz val="12"/>
        <color rgb="FF000000"/>
        <rFont val="맑은 고딕"/>
        <family val="3"/>
        <charset val="129"/>
      </rPr>
      <t>월</t>
    </r>
    <r>
      <rPr>
        <b/>
        <sz val="12"/>
        <color rgb="FF000000"/>
        <rFont val="한양중고딕"/>
        <family val="3"/>
        <charset val="129"/>
      </rPr>
      <t>3</t>
    </r>
    <r>
      <rPr>
        <b/>
        <sz val="12"/>
        <color rgb="FF000000"/>
        <rFont val="맑은 고딕"/>
        <family val="3"/>
        <charset val="129"/>
      </rPr>
      <t>주</t>
    </r>
  </si>
  <si>
    <r>
      <t>도축</t>
    </r>
    <r>
      <rPr>
        <sz val="12"/>
        <color rgb="FF000000"/>
        <rFont val="한양중고딕"/>
        <family val="3"/>
        <charset val="129"/>
      </rPr>
      <t>(</t>
    </r>
    <r>
      <rPr>
        <sz val="12"/>
        <color rgb="FF000000"/>
        <rFont val="맑은 고딕"/>
        <family val="3"/>
        <charset val="129"/>
      </rPr>
      <t>천두</t>
    </r>
    <r>
      <rPr>
        <sz val="12"/>
        <color rgb="FF000000"/>
        <rFont val="한양중고딕"/>
        <family val="3"/>
        <charset val="129"/>
      </rPr>
      <t>)</t>
    </r>
  </si>
  <si>
    <r>
      <t>수출</t>
    </r>
    <r>
      <rPr>
        <sz val="12"/>
        <color rgb="FF000000"/>
        <rFont val="한양중고딕"/>
        <family val="3"/>
        <charset val="129"/>
      </rPr>
      <t>(</t>
    </r>
    <r>
      <rPr>
        <sz val="12"/>
        <color rgb="FF000000"/>
        <rFont val="맑은 고딕"/>
        <family val="3"/>
        <charset val="129"/>
      </rPr>
      <t>천톤</t>
    </r>
    <r>
      <rPr>
        <sz val="12"/>
        <color rgb="FF000000"/>
        <rFont val="한양중고딕"/>
        <family val="3"/>
        <charset val="129"/>
      </rPr>
      <t>)</t>
    </r>
  </si>
  <si>
    <r>
      <t>생우</t>
    </r>
    <r>
      <rPr>
        <sz val="12"/>
        <color rgb="FF000000"/>
        <rFont val="한양중고딕"/>
        <family val="3"/>
        <charset val="129"/>
      </rPr>
      <t>($/lb)</t>
    </r>
  </si>
  <si>
    <r>
      <t>지육</t>
    </r>
    <r>
      <rPr>
        <sz val="12"/>
        <color rgb="FF000000"/>
        <rFont val="한양중고딕"/>
        <family val="3"/>
        <charset val="129"/>
      </rPr>
      <t>($/lb)</t>
    </r>
  </si>
  <si>
    <r>
      <t>생우</t>
    </r>
    <r>
      <rPr>
        <sz val="12"/>
        <color rgb="FF000000"/>
        <rFont val="한양중고딕"/>
        <family val="3"/>
        <charset val="129"/>
      </rPr>
      <t>(A$/lb)</t>
    </r>
  </si>
  <si>
    <r>
      <t>지육</t>
    </r>
    <r>
      <rPr>
        <sz val="12"/>
        <color rgb="FF000000"/>
        <rFont val="한양중고딕"/>
        <family val="3"/>
        <charset val="129"/>
      </rPr>
      <t>(A$/lb)</t>
    </r>
  </si>
  <si>
    <t>쇠고기/미국</t>
  </si>
  <si>
    <t>쇠고기/호주</t>
  </si>
  <si>
    <r>
      <t>생돈</t>
    </r>
    <r>
      <rPr>
        <sz val="12"/>
        <color rgb="FF000000"/>
        <rFont val="한양중고딕"/>
        <family val="3"/>
        <charset val="129"/>
      </rPr>
      <t>($/lb)</t>
    </r>
  </si>
  <si>
    <r>
      <t>5</t>
    </r>
    <r>
      <rPr>
        <b/>
        <sz val="12"/>
        <color rgb="FF000000"/>
        <rFont val="맑은 고딕"/>
        <family val="3"/>
        <charset val="129"/>
      </rPr>
      <t>월</t>
    </r>
    <r>
      <rPr>
        <b/>
        <sz val="12"/>
        <color rgb="FF000000"/>
        <rFont val="한양중고딕"/>
        <family val="3"/>
        <charset val="129"/>
      </rPr>
      <t>2</t>
    </r>
    <r>
      <rPr>
        <b/>
        <sz val="12"/>
        <color rgb="FF000000"/>
        <rFont val="맑은 고딕"/>
        <family val="3"/>
        <charset val="129"/>
      </rPr>
      <t>주</t>
    </r>
  </si>
  <si>
    <t>돼지/미국</t>
  </si>
  <si>
    <t>돼지/독일</t>
  </si>
  <si>
    <t>보고일자 : 2020-06-03</t>
  </si>
  <si>
    <t>보고일자 : 2020-06-10</t>
  </si>
  <si>
    <t>6월1주</t>
  </si>
  <si>
    <t>5월4주</t>
  </si>
  <si>
    <r>
      <t>수출</t>
    </r>
    <r>
      <rPr>
        <sz val="12"/>
        <color theme="2" tint="-9.9978637043366805E-2"/>
        <rFont val="한양중고딕"/>
        <family val="3"/>
        <charset val="129"/>
      </rPr>
      <t>(</t>
    </r>
    <r>
      <rPr>
        <sz val="12"/>
        <color theme="2" tint="-9.9978637043366805E-2"/>
        <rFont val="맑은 고딕"/>
        <family val="3"/>
        <charset val="129"/>
      </rPr>
      <t>천톤</t>
    </r>
    <r>
      <rPr>
        <sz val="12"/>
        <color theme="2" tint="-9.9978637043366805E-2"/>
        <rFont val="한양중고딕"/>
        <family val="3"/>
        <charset val="129"/>
      </rPr>
      <t>)</t>
    </r>
  </si>
  <si>
    <t>독일</t>
  </si>
  <si>
    <t>덴마크</t>
  </si>
  <si>
    <t>스페인</t>
  </si>
  <si>
    <t>구분</t>
  </si>
  <si>
    <t>지육가격(원/kg)</t>
  </si>
  <si>
    <t>지육가격(유로/100kg)</t>
  </si>
  <si>
    <t>(*)</t>
  </si>
  <si>
    <t>지육가격(원/100kg)</t>
  </si>
  <si>
    <t>환율일자</t>
  </si>
  <si>
    <t>환율(1유로=x원)</t>
  </si>
  <si>
    <t>도축(천두)</t>
  </si>
  <si>
    <t>수출(천톤)</t>
  </si>
  <si>
    <t>지육(원/kg)</t>
  </si>
  <si>
    <t>3월3주</t>
  </si>
  <si>
    <t>지육가격(호주센트/kg)</t>
  </si>
  <si>
    <t>호주</t>
  </si>
  <si>
    <t>호주(센트)</t>
  </si>
  <si>
    <t>호주(달러)</t>
  </si>
  <si>
    <r>
      <t>지육</t>
    </r>
    <r>
      <rPr>
        <sz val="12"/>
        <color rgb="FF000000"/>
        <rFont val="한양중고딕"/>
        <family val="3"/>
        <charset val="129"/>
      </rPr>
      <t>(원/kg)</t>
    </r>
  </si>
  <si>
    <t>지육가격(미국달러/파운드)</t>
  </si>
  <si>
    <t>지육가격(원/kg)</t>
  </si>
  <si>
    <t>환율(1달러=x원)</t>
  </si>
  <si>
    <t>미국</t>
  </si>
  <si>
    <t>미국($/lb)</t>
  </si>
  <si>
    <t>미국($/kg)</t>
  </si>
  <si>
    <r>
      <t>지육</t>
    </r>
    <r>
      <rPr>
        <sz val="12"/>
        <color rgb="FF000000"/>
        <rFont val="한양중고딕"/>
        <family val="3"/>
        <charset val="129"/>
      </rPr>
      <t>(원/kg)</t>
    </r>
  </si>
  <si>
    <t>EU ex UK</t>
  </si>
  <si>
    <t>보고일자 : 2020-06-17</t>
  </si>
  <si>
    <t>6월2주</t>
  </si>
  <si>
    <t>6월2주</t>
  </si>
  <si>
    <t>보고일자 : 2020-06-25</t>
  </si>
  <si>
    <t>6월3주</t>
  </si>
  <si>
    <t>6월2주</t>
  </si>
  <si>
    <t>지육(A$/kg)</t>
  </si>
  <si>
    <t>지육($/kg)</t>
  </si>
  <si>
    <r>
      <t>지육(</t>
    </r>
    <r>
      <rPr>
        <sz val="12"/>
        <color theme="1"/>
        <rFont val="돋움"/>
        <family val="3"/>
        <charset val="129"/>
      </rPr>
      <t>€</t>
    </r>
    <r>
      <rPr>
        <sz val="12"/>
        <color theme="1"/>
        <rFont val="맑은 고딕"/>
        <family val="3"/>
        <charset val="129"/>
      </rPr>
      <t>/kg)</t>
    </r>
  </si>
  <si>
    <t>6월4주</t>
  </si>
  <si>
    <t>6월4주</t>
  </si>
  <si>
    <t>6월3주</t>
  </si>
  <si>
    <t>유로/kg</t>
  </si>
  <si>
    <t>보고일자 : 2020-07-01</t>
  </si>
  <si>
    <t>보고일자 : 2020-07-08</t>
  </si>
  <si>
    <t>7월1주</t>
  </si>
  <si>
    <r>
      <t>7월</t>
    </r>
    <r>
      <rPr>
        <b/>
        <sz val="12"/>
        <color rgb="FF000000"/>
        <rFont val="맑은 고딕"/>
        <family val="3"/>
        <charset val="129"/>
      </rPr>
      <t>2</t>
    </r>
    <r>
      <rPr>
        <b/>
        <sz val="12"/>
        <color rgb="FF000000"/>
        <rFont val="한양중고딕"/>
        <family val="3"/>
        <charset val="129"/>
      </rPr>
      <t>주</t>
    </r>
  </si>
  <si>
    <t>보고일자 : 2020-07-15</t>
  </si>
  <si>
    <r>
      <t>7월</t>
    </r>
    <r>
      <rPr>
        <b/>
        <sz val="12"/>
        <color rgb="FF000000"/>
        <rFont val="맑은 고딕"/>
        <family val="3"/>
        <charset val="129"/>
      </rPr>
      <t>3</t>
    </r>
    <r>
      <rPr>
        <b/>
        <sz val="12"/>
        <color rgb="FF000000"/>
        <rFont val="한양중고딕"/>
        <family val="3"/>
        <charset val="129"/>
      </rPr>
      <t>주</t>
    </r>
  </si>
  <si>
    <t>보고일자 : 2020-07-22</t>
  </si>
  <si>
    <t>보고일자 : 2020-07-29</t>
  </si>
  <si>
    <t>7월 4주</t>
  </si>
  <si>
    <t>보고일자 : 2020-08-05</t>
  </si>
  <si>
    <t>8월 1주</t>
  </si>
  <si>
    <t>보고일자 : 2020-08-12</t>
  </si>
  <si>
    <t>8월 2주</t>
  </si>
  <si>
    <t>보고일자 : 2020-08-19</t>
  </si>
  <si>
    <t>8월 3주</t>
  </si>
  <si>
    <t>보고일자 : 2020-08-26</t>
  </si>
  <si>
    <t>8월 4주</t>
  </si>
  <si>
    <t>구분</t>
  </si>
  <si>
    <t>독일</t>
  </si>
  <si>
    <t>도축두수(두)</t>
  </si>
  <si>
    <t>도축두수(두)</t>
  </si>
  <si>
    <t>미국</t>
  </si>
  <si>
    <t>도축두수(두)</t>
  </si>
  <si>
    <t>스페인</t>
  </si>
  <si>
    <t>덴마크</t>
  </si>
  <si>
    <t>출처</t>
  </si>
  <si>
    <t>출처</t>
  </si>
  <si>
    <t>보고일자 : 2020-09-02</t>
  </si>
  <si>
    <t>7월 5주</t>
  </si>
  <si>
    <t>-</t>
  </si>
  <si>
    <t>보고일자 : 2020-09-09</t>
  </si>
  <si>
    <t>9월 1주</t>
  </si>
  <si>
    <r>
      <t>2019</t>
    </r>
    <r>
      <rPr>
        <b/>
        <sz val="12"/>
        <color rgb="FF000000"/>
        <rFont val="맑은 고딕"/>
        <family val="3"/>
        <charset val="129"/>
      </rPr>
      <t>년</t>
    </r>
  </si>
  <si>
    <t>보고일자 : 2020-09-16</t>
  </si>
  <si>
    <t>9월 2주</t>
  </si>
  <si>
    <t>보고일자 : 2020-09-23</t>
  </si>
  <si>
    <t>9월 3주</t>
  </si>
  <si>
    <t>보고일자 : 2020-09-30</t>
  </si>
  <si>
    <t>9월 4주</t>
  </si>
  <si>
    <t>9월 5주</t>
  </si>
  <si>
    <t>보고일자 : 2020-10-07</t>
  </si>
  <si>
    <t>보고일자 : 2020-10-14</t>
  </si>
  <si>
    <t>10월1주</t>
  </si>
  <si>
    <t>10월2주</t>
  </si>
  <si>
    <t>보고일자 : 2020-10-21</t>
  </si>
  <si>
    <t>보고일자 : 2020-10-28</t>
  </si>
  <si>
    <t>10월3주</t>
  </si>
  <si>
    <t>보고일자 : 2020-11-04</t>
  </si>
  <si>
    <t>10월4주</t>
  </si>
  <si>
    <t>보고일자 : 2020-11-11</t>
  </si>
  <si>
    <t>11월1주</t>
  </si>
  <si>
    <t>보고일자 : 2020-11-18</t>
  </si>
  <si>
    <t>11월2주</t>
  </si>
  <si>
    <t>보고일자 : 2020-11-25</t>
  </si>
  <si>
    <t>11월3주</t>
  </si>
  <si>
    <t>보고일자 : 2020-12-2</t>
  </si>
  <si>
    <t>11월4주</t>
  </si>
  <si>
    <t>12월1주</t>
  </si>
  <si>
    <t>보고일자 : 2020-12-9</t>
  </si>
  <si>
    <t>보고일자 : 2020-12-16</t>
  </si>
  <si>
    <t>12월2주</t>
  </si>
  <si>
    <t>-</t>
  </si>
  <si>
    <t>보고일자 : 2020-12-23</t>
  </si>
  <si>
    <t>12월3주</t>
  </si>
  <si>
    <t>보고일자 : 2020-12-30</t>
  </si>
  <si>
    <t>12월4주</t>
  </si>
  <si>
    <t>-</t>
  </si>
  <si>
    <t>1월1주</t>
  </si>
  <si>
    <t>-</t>
  </si>
  <si>
    <t>1월2주</t>
  </si>
  <si>
    <t>-</t>
  </si>
  <si>
    <t>1월3주</t>
  </si>
  <si>
    <t>1월4주</t>
  </si>
  <si>
    <r>
      <t>202</t>
    </r>
    <r>
      <rPr>
        <b/>
        <sz val="12"/>
        <color rgb="FF000000"/>
        <rFont val="맑은 고딕"/>
        <family val="3"/>
        <charset val="129"/>
      </rPr>
      <t>1</t>
    </r>
    <r>
      <rPr>
        <b/>
        <sz val="12"/>
        <color rgb="FF000000"/>
        <rFont val="맑은 고딕"/>
        <family val="3"/>
        <charset val="129"/>
      </rPr>
      <t>년</t>
    </r>
  </si>
  <si>
    <r>
      <t>20</t>
    </r>
    <r>
      <rPr>
        <b/>
        <sz val="12"/>
        <color rgb="FF000000"/>
        <rFont val="맑은 고딕"/>
        <family val="3"/>
        <charset val="129"/>
      </rPr>
      <t>20</t>
    </r>
    <r>
      <rPr>
        <b/>
        <sz val="12"/>
        <color rgb="FF000000"/>
        <rFont val="맑은 고딕"/>
        <family val="3"/>
        <charset val="129"/>
      </rPr>
      <t>년</t>
    </r>
  </si>
  <si>
    <t>2월1주</t>
  </si>
  <si>
    <t>-</t>
  </si>
  <si>
    <t>2월2주</t>
  </si>
  <si>
    <t>2월3주</t>
  </si>
  <si>
    <t>2월4주</t>
  </si>
  <si>
    <t>3월1주</t>
  </si>
  <si>
    <t>7,60</t>
  </si>
  <si>
    <t>3월2주</t>
  </si>
  <si>
    <t>3월4주</t>
  </si>
  <si>
    <t>3월5주</t>
  </si>
  <si>
    <t>-</t>
  </si>
  <si>
    <t>4월1주</t>
  </si>
  <si>
    <t>4월2주</t>
  </si>
  <si>
    <t>2주차</t>
  </si>
  <si>
    <t>3주차</t>
  </si>
  <si>
    <t>4주차</t>
  </si>
  <si>
    <t>5주차</t>
  </si>
  <si>
    <t>6주차</t>
  </si>
  <si>
    <t>7주차</t>
  </si>
  <si>
    <t>8주차</t>
  </si>
  <si>
    <t>9주차</t>
  </si>
  <si>
    <t>10주차</t>
  </si>
  <si>
    <t>11주차</t>
  </si>
  <si>
    <t>12주차</t>
  </si>
  <si>
    <t>13주차</t>
  </si>
  <si>
    <t>4월3주</t>
  </si>
  <si>
    <t>날짜</t>
  </si>
  <si>
    <t>주차</t>
  </si>
  <si>
    <t>1주차</t>
  </si>
  <si>
    <t>14주차</t>
  </si>
  <si>
    <t>15주차</t>
  </si>
  <si>
    <t>16주차</t>
  </si>
  <si>
    <t>17주차</t>
  </si>
  <si>
    <t>18주차</t>
  </si>
  <si>
    <t>19주차</t>
  </si>
  <si>
    <t>20주차</t>
  </si>
  <si>
    <t>21주차</t>
  </si>
  <si>
    <t>22주차</t>
  </si>
  <si>
    <t>23주차</t>
  </si>
  <si>
    <t>24주차</t>
  </si>
  <si>
    <t>25주차</t>
  </si>
  <si>
    <t>26주차</t>
  </si>
  <si>
    <t>27주차</t>
  </si>
  <si>
    <t>28주차</t>
  </si>
  <si>
    <t>29주차</t>
  </si>
  <si>
    <t>30주차</t>
  </si>
  <si>
    <t>31주차</t>
  </si>
  <si>
    <t>32주차</t>
  </si>
  <si>
    <t>33주차</t>
  </si>
  <si>
    <t>34주차</t>
  </si>
  <si>
    <t>35주차</t>
  </si>
  <si>
    <t>36주차</t>
  </si>
  <si>
    <t>37주차</t>
  </si>
  <si>
    <t>38주차</t>
  </si>
  <si>
    <t>39주차</t>
  </si>
  <si>
    <t>40주차</t>
  </si>
  <si>
    <t>41주차</t>
  </si>
  <si>
    <t>42주차</t>
  </si>
  <si>
    <t>43주차</t>
  </si>
  <si>
    <t>44주차</t>
  </si>
  <si>
    <t>45주차</t>
  </si>
  <si>
    <t>46주차</t>
  </si>
  <si>
    <t>47주차</t>
  </si>
  <si>
    <t>48주차</t>
  </si>
  <si>
    <t>49주차</t>
  </si>
  <si>
    <t>50주차</t>
  </si>
  <si>
    <t>51주차</t>
  </si>
  <si>
    <t>52주차</t>
  </si>
  <si>
    <t>53주차</t>
  </si>
  <si>
    <t>53주차</t>
  </si>
  <si>
    <t>15주차</t>
  </si>
  <si>
    <t>4월4주</t>
  </si>
  <si>
    <t>5월1주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</si>
  <si>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</si>
  <si>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</si>
  <si>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</si>
  <si>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</si>
  <si>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</si>
  <si>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</si>
  <si>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</si>
  <si>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</si>
  <si>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</si>
  <si>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</si>
  <si>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</si>
  <si>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</si>
  <si>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5월2주</t>
  </si>
  <si>
    <t>5월3주</t>
  </si>
  <si>
    <t>-</t>
  </si>
  <si>
    <t>-</t>
  </si>
  <si>
    <t>24주차</t>
  </si>
  <si>
    <t>7월2주</t>
  </si>
  <si>
    <t>7월3주</t>
  </si>
  <si>
    <t>7월4주</t>
  </si>
  <si>
    <t>-</t>
  </si>
  <si>
    <t>-</t>
  </si>
  <si>
    <t>7월5주</t>
  </si>
  <si>
    <t>7월5주</t>
  </si>
  <si>
    <t>8월1주</t>
  </si>
  <si>
    <t>8월2주</t>
  </si>
  <si>
    <t>8월3주</t>
  </si>
  <si>
    <t>8월4주</t>
  </si>
  <si>
    <t>9월1주</t>
  </si>
  <si>
    <t>보고일자 : 2021-9-2</t>
  </si>
  <si>
    <t>보고일자 : 2021-8-26</t>
  </si>
  <si>
    <t>보고일자 : 2021-8-19</t>
  </si>
  <si>
    <t>보고일자 : 2021-8-12</t>
  </si>
  <si>
    <t>보고일자 : 2021-8-5</t>
  </si>
  <si>
    <t>보고일자 : 2021-7-29</t>
  </si>
  <si>
    <t>보고일자 : 2021-7-22</t>
  </si>
  <si>
    <t>보고일자 : 2021-7-15</t>
  </si>
  <si>
    <t>보고일자 : 2021-7-8</t>
  </si>
  <si>
    <t>보고일자 : 2021-7-1</t>
  </si>
  <si>
    <t>보고일자 : 2021-6-24</t>
  </si>
  <si>
    <t>보고일자 : 2021-6-17</t>
  </si>
  <si>
    <t>보고일자 : 2021-6-10</t>
  </si>
  <si>
    <t>보고일자 : 2021-6-3</t>
  </si>
  <si>
    <t>보고일자 : 2021-5-27</t>
  </si>
  <si>
    <t>보고일자 : 2021-5-20</t>
  </si>
  <si>
    <t>보고일자 : 2021-5-13</t>
  </si>
  <si>
    <t>보고일자 : 2021-5-6</t>
  </si>
  <si>
    <t>보고일자 : 2021-4-28</t>
  </si>
  <si>
    <t>보고일자 : 2021-4-21</t>
  </si>
  <si>
    <t>보고일자 : 2021-4-14</t>
  </si>
  <si>
    <t>보고일자 : 2021-4-7</t>
  </si>
  <si>
    <t>보고일자 : 2021-3-31</t>
  </si>
  <si>
    <t>보고일자 : 2021-3-24</t>
  </si>
  <si>
    <t>보고일자 : 2021-3-17</t>
  </si>
  <si>
    <t>보고일자 : 2021-3-10</t>
  </si>
  <si>
    <t>보고일자 : 2021-3-3</t>
  </si>
  <si>
    <t>보고일자 : 2021-2-24</t>
  </si>
  <si>
    <t>보고일자 : 2021-2-17</t>
  </si>
  <si>
    <t>보고일자 : 2021-2-10</t>
  </si>
  <si>
    <t>보고일자 : 2021-2-3</t>
  </si>
  <si>
    <t>보고일자 : 2021-1-27</t>
  </si>
  <si>
    <t>보고일자 : 2021-1-20</t>
  </si>
  <si>
    <t>보고일자 : 2021-1-13</t>
  </si>
  <si>
    <t>보고일자 : 2021-1-6</t>
  </si>
  <si>
    <t>-</t>
  </si>
  <si>
    <t>보고일자 : 2021-9-9</t>
  </si>
  <si>
    <t>9월2주</t>
  </si>
  <si>
    <t>보고일자 : 2021-9-16</t>
  </si>
  <si>
    <t>9월3주</t>
  </si>
  <si>
    <t>-</t>
  </si>
  <si>
    <t>보고일자 : 2021-9-23</t>
  </si>
  <si>
    <t>9월4주</t>
  </si>
  <si>
    <t>-</t>
  </si>
  <si>
    <t>보고일자 : 2021-9-30</t>
  </si>
  <si>
    <t>9월5주</t>
  </si>
  <si>
    <t>보고일자 : 2021-10-07</t>
  </si>
  <si>
    <t>보고일자 : 2021-10-14</t>
  </si>
  <si>
    <t>보고일자 : 2021-10-21</t>
  </si>
  <si>
    <t>보고일자 : 2021-10-28</t>
  </si>
  <si>
    <t>보고일자 : 2021-11-04</t>
  </si>
  <si>
    <t>보고일자 : 2021-11-11</t>
  </si>
  <si>
    <t>보고일자 : 2021-11-18</t>
  </si>
  <si>
    <t>보고일자 : 2021-11-25</t>
  </si>
  <si>
    <t>보고일자 : 2021-12-02</t>
  </si>
  <si>
    <t>보고일자 : 2021-12-09</t>
  </si>
  <si>
    <t>보고일자 : 2021-12-16</t>
  </si>
  <si>
    <t>보고일자 : 2021-12-23</t>
  </si>
  <si>
    <t>보고일자 : 2021-12-30</t>
  </si>
  <si>
    <t>12월5주</t>
  </si>
  <si>
    <t>-</t>
  </si>
  <si>
    <t>보고일자 : 2022-1-6</t>
  </si>
  <si>
    <r>
      <t>20</t>
    </r>
    <r>
      <rPr>
        <b/>
        <sz val="12"/>
        <color rgb="FF000000"/>
        <rFont val="맑은 고딕"/>
        <family val="3"/>
        <charset val="129"/>
      </rPr>
      <t>21</t>
    </r>
    <r>
      <rPr>
        <b/>
        <sz val="12"/>
        <color rgb="FF000000"/>
        <rFont val="맑은 고딕"/>
        <family val="3"/>
        <charset val="129"/>
      </rPr>
      <t>년</t>
    </r>
  </si>
  <si>
    <r>
      <t>202</t>
    </r>
    <r>
      <rPr>
        <b/>
        <sz val="12"/>
        <color rgb="FF000000"/>
        <rFont val="맑은 고딕"/>
        <family val="3"/>
        <charset val="129"/>
      </rPr>
      <t>2</t>
    </r>
    <r>
      <rPr>
        <b/>
        <sz val="12"/>
        <color rgb="FF000000"/>
        <rFont val="맑은 고딕"/>
        <family val="3"/>
        <charset val="129"/>
      </rPr>
      <t>년</t>
    </r>
  </si>
  <si>
    <t>-</t>
  </si>
  <si>
    <t>보고일자 : 2022-1-13</t>
  </si>
  <si>
    <t>-</t>
  </si>
  <si>
    <t>보고일자 : 2022-1-20</t>
  </si>
  <si>
    <t>보고일자 : 2022-1-27</t>
  </si>
  <si>
    <t>-</t>
  </si>
  <si>
    <t>보고일자 : 2022-2-3</t>
  </si>
  <si>
    <t>-</t>
  </si>
  <si>
    <t>보고일자 : 2022-2-10</t>
  </si>
  <si>
    <t>-</t>
  </si>
  <si>
    <t>-</t>
  </si>
  <si>
    <t>보고일자 : 2022-2-17</t>
  </si>
  <si>
    <t>보고일자 : 2022-2-24</t>
  </si>
  <si>
    <t>-</t>
  </si>
  <si>
    <t>보고일자 : 2022-3-3</t>
  </si>
  <si>
    <t>보고일자 : 2022-3-10</t>
  </si>
  <si>
    <t>-</t>
  </si>
  <si>
    <t>보고일자 : 2022-3-17</t>
  </si>
  <si>
    <t>-</t>
  </si>
  <si>
    <t>보고일자 : 2022-3-24</t>
  </si>
  <si>
    <t>-</t>
  </si>
  <si>
    <t>보고일자 : 2022-3-31</t>
  </si>
  <si>
    <t>-</t>
  </si>
  <si>
    <t>보고일자 : 2022-4-7</t>
  </si>
  <si>
    <t>-</t>
  </si>
  <si>
    <t>보고일자 : 2022-4-14</t>
  </si>
  <si>
    <t>-</t>
  </si>
  <si>
    <t>보고일자 : 2022-4-21</t>
  </si>
  <si>
    <t>-</t>
  </si>
  <si>
    <t>보고일자 : 2022-4-28</t>
  </si>
  <si>
    <t>-</t>
  </si>
  <si>
    <t>보고일자 : 2022-5-4</t>
  </si>
  <si>
    <t>-</t>
  </si>
  <si>
    <t>보고일자 : 2022-5-12</t>
  </si>
  <si>
    <t>-</t>
  </si>
  <si>
    <t>보고일자 : 2022-5-19</t>
  </si>
  <si>
    <t>-</t>
  </si>
  <si>
    <t>보고일자 : 2022-5-26</t>
  </si>
  <si>
    <t>-</t>
  </si>
  <si>
    <t>보고일자 : 2022-6-2</t>
  </si>
  <si>
    <t>-</t>
  </si>
  <si>
    <t>보고일자 : 2022-6-9</t>
  </si>
  <si>
    <t>-</t>
  </si>
  <si>
    <t>보고일자 : 2022-6-16</t>
  </si>
  <si>
    <t>-</t>
  </si>
  <si>
    <t>보고일자 : 2022-6-23</t>
  </si>
  <si>
    <t>-</t>
  </si>
  <si>
    <t>보고일자 : 2022-6-30</t>
  </si>
  <si>
    <t>-</t>
  </si>
  <si>
    <t>보고일자 : 2022-7-7</t>
  </si>
  <si>
    <t>6월5주</t>
  </si>
  <si>
    <t>-</t>
  </si>
  <si>
    <t>보고일자 : 2022-7-14</t>
  </si>
  <si>
    <t>-</t>
  </si>
  <si>
    <t>보고일자 : 2022-7-20</t>
  </si>
  <si>
    <t>7월2주</t>
  </si>
  <si>
    <t>7월2주</t>
  </si>
  <si>
    <t>보고일자 : 2022-7-27</t>
  </si>
  <si>
    <t>7월3주</t>
  </si>
  <si>
    <t>보고일자 : 2022-8-4</t>
  </si>
  <si>
    <t>7월4주</t>
  </si>
  <si>
    <t>보고일자 : 2022-8-11</t>
  </si>
  <si>
    <t>8월1주</t>
  </si>
  <si>
    <t>보고일자 : 2022-8-18</t>
  </si>
  <si>
    <t>8월2주</t>
  </si>
  <si>
    <t>보고일자 : 2022-8-25</t>
  </si>
  <si>
    <t>8월3주</t>
  </si>
  <si>
    <t>8월3주</t>
  </si>
  <si>
    <t>8월2주</t>
  </si>
  <si>
    <t>보고일자 : 2022-9-01</t>
  </si>
  <si>
    <t>8월3주</t>
  </si>
  <si>
    <t>8월4주</t>
  </si>
  <si>
    <t>보고일자 : 2022-9-08</t>
  </si>
  <si>
    <t>8월5주</t>
  </si>
  <si>
    <t>8월5주</t>
  </si>
  <si>
    <t>보고일자 : 2022-9-15</t>
  </si>
  <si>
    <t>9월1주</t>
  </si>
  <si>
    <t>보고일자 : 2022-9-22</t>
  </si>
  <si>
    <t>9월2주</t>
  </si>
  <si>
    <t>9월2주</t>
  </si>
  <si>
    <t>보고일자 : 2022-9-29</t>
  </si>
  <si>
    <t>9월3주</t>
  </si>
  <si>
    <t>보고일자 : 2022-10-6</t>
  </si>
  <si>
    <t>보고일자 : 2022-10-13</t>
  </si>
  <si>
    <t>-</t>
  </si>
  <si>
    <t>보고일자 : 2022-10-20</t>
  </si>
  <si>
    <t>-</t>
  </si>
  <si>
    <t>보고일자 : 2022-10-27</t>
  </si>
  <si>
    <t>-</t>
  </si>
  <si>
    <t>보고일자 : 2022-11-3</t>
  </si>
  <si>
    <t>-</t>
  </si>
  <si>
    <t>보고일자 : 2022-11-10</t>
  </si>
  <si>
    <t>-</t>
  </si>
  <si>
    <t>보고일자 : 2022-11-17</t>
  </si>
  <si>
    <t>-</t>
  </si>
  <si>
    <t>보고일자 : 2022-11-24</t>
  </si>
  <si>
    <t>-</t>
  </si>
  <si>
    <t>보고일자 : 2022-12-01</t>
  </si>
  <si>
    <t>11월5주</t>
  </si>
  <si>
    <t>-</t>
  </si>
  <si>
    <t>보고일자 : 2022-12-15</t>
  </si>
  <si>
    <t>보고일자 : 2022-12-08</t>
  </si>
  <si>
    <t>-</t>
  </si>
  <si>
    <t>보고일자 : 2022-12-22</t>
  </si>
  <si>
    <t>-</t>
  </si>
  <si>
    <t>보고일자 : 2022-12-29</t>
  </si>
  <si>
    <t>-</t>
  </si>
  <si>
    <t>보고일자 : 2023-1-5</t>
  </si>
  <si>
    <t>53주차</t>
  </si>
  <si>
    <t>-</t>
  </si>
  <si>
    <r>
      <t>202</t>
    </r>
    <r>
      <rPr>
        <b/>
        <sz val="12"/>
        <color rgb="FF000000"/>
        <rFont val="맑은 고딕"/>
        <family val="3"/>
        <charset val="129"/>
      </rPr>
      <t>3</t>
    </r>
    <r>
      <rPr>
        <b/>
        <sz val="12"/>
        <color rgb="FF000000"/>
        <rFont val="맑은 고딕"/>
        <family val="3"/>
        <charset val="129"/>
      </rPr>
      <t>년</t>
    </r>
  </si>
  <si>
    <r>
      <t>20</t>
    </r>
    <r>
      <rPr>
        <b/>
        <sz val="12"/>
        <color rgb="FF000000"/>
        <rFont val="맑은 고딕"/>
        <family val="3"/>
        <charset val="129"/>
      </rPr>
      <t>22</t>
    </r>
    <r>
      <rPr>
        <b/>
        <sz val="12"/>
        <color rgb="FF000000"/>
        <rFont val="맑은 고딕"/>
        <family val="3"/>
        <charset val="129"/>
      </rPr>
      <t>년</t>
    </r>
  </si>
  <si>
    <t>보고일자 : 2023-1-12</t>
  </si>
  <si>
    <t>보고일자 : 2023-1-19</t>
  </si>
  <si>
    <t>-</t>
  </si>
  <si>
    <t>보고일자 : 2023-1-26</t>
  </si>
  <si>
    <t>-</t>
  </si>
  <si>
    <t>보고일자 : 2023-2-2</t>
  </si>
  <si>
    <t>-</t>
  </si>
  <si>
    <t>보고일자 : 2023-2-9</t>
  </si>
  <si>
    <t>도축두수(천두)</t>
  </si>
  <si>
    <t>보고일자 : 2023-2-16</t>
  </si>
  <si>
    <t>보고일자 : 2023-2-23</t>
  </si>
  <si>
    <t>보고일자 : 2023-3-2</t>
  </si>
  <si>
    <t>보고일자 : 2023-3-9</t>
  </si>
  <si>
    <t>보고일자 : 2023-3-16</t>
  </si>
  <si>
    <t>보고일자 : 2023-3-23</t>
  </si>
  <si>
    <t>보고일자 : 2023-3-30</t>
  </si>
  <si>
    <t>보고일자 : 2023-4-06</t>
  </si>
  <si>
    <t>보고일자 : 2023-4-13</t>
  </si>
  <si>
    <t>보고일자 : 2023-4-20</t>
  </si>
  <si>
    <t>EYCI</t>
  </si>
  <si>
    <t>보고일자 : 2023-4-27</t>
  </si>
  <si>
    <t>보고일자 : 2023-5-4</t>
  </si>
  <si>
    <t>보고일자 : 2023-5-11</t>
  </si>
  <si>
    <t>*전주(620)에서 조정</t>
  </si>
  <si>
    <t>-</t>
  </si>
  <si>
    <t>보고일자 : 2023-5-18</t>
  </si>
  <si>
    <t>보고일자 : 2023-5-25</t>
  </si>
  <si>
    <t>보고일자 : 2023-6-1</t>
  </si>
  <si>
    <t>보고일자 : 2023-6-8</t>
  </si>
  <si>
    <t>*usda조정</t>
  </si>
  <si>
    <t>보고일자 : 2023-6-15</t>
  </si>
  <si>
    <t>보고일자 : 2023-6-22</t>
  </si>
  <si>
    <t>*전주(621)에서 조정</t>
  </si>
  <si>
    <t>보고일자 : 2023-6-29</t>
  </si>
  <si>
    <t>보고일자 : 2023-7-06</t>
  </si>
  <si>
    <t>보고일자 : 2023-7-13</t>
  </si>
  <si>
    <t>보고일자 : 2023-7-20</t>
  </si>
  <si>
    <t>보고일자 : 2023-7-27</t>
  </si>
  <si>
    <t>보고일자 : 2023-8-3</t>
  </si>
  <si>
    <t>*전주 조정</t>
  </si>
  <si>
    <t>보고일자 : 2023-8-10</t>
  </si>
  <si>
    <t>보고일자 : 2023-8-17</t>
  </si>
  <si>
    <t>보고일자 : 2023-8-24</t>
  </si>
  <si>
    <t>보고일자 : 2023-8-31</t>
  </si>
  <si>
    <t>보고일자 : 2023-9-7</t>
  </si>
  <si>
    <t>보고일자 : 2023-9-14</t>
  </si>
  <si>
    <t>보고일자 : 2023-9-21</t>
  </si>
  <si>
    <t>보고일자 : 2023-9-28</t>
  </si>
  <si>
    <t>보고일자 : 2023-10-5</t>
  </si>
  <si>
    <t>보고일자 : 2023-10-12</t>
  </si>
  <si>
    <t>보고일자 : 2023-10-19</t>
  </si>
  <si>
    <t>보고일자 : 2023-10-26</t>
  </si>
  <si>
    <t>보고일자 : 2023-11-02</t>
  </si>
  <si>
    <t>보고일자 : 2023-11-09</t>
  </si>
  <si>
    <t>보고일자 : 2023-11-16</t>
  </si>
  <si>
    <t>보고일자 : 2023-11-23</t>
  </si>
  <si>
    <t>보고일자 : 2023-11-30</t>
  </si>
  <si>
    <t>보고일자 : 2023-12-07</t>
  </si>
  <si>
    <t>보고일자 : 2023-12-14</t>
  </si>
  <si>
    <t>보고일자 : 2023-12-21</t>
  </si>
  <si>
    <t>보고일자 : 2023-12-28</t>
  </si>
  <si>
    <t>12월3주</t>
  </si>
  <si>
    <r>
      <t>20</t>
    </r>
    <r>
      <rPr>
        <b/>
        <sz val="12"/>
        <color rgb="FF000000"/>
        <rFont val="한양중고딕"/>
        <family val="3"/>
        <charset val="129"/>
      </rPr>
      <t>2</t>
    </r>
    <r>
      <rPr>
        <b/>
        <sz val="12"/>
        <color rgb="FF000000"/>
        <rFont val="맑은 고딕"/>
        <family val="3"/>
        <charset val="129"/>
      </rPr>
      <t>3</t>
    </r>
    <r>
      <rPr>
        <b/>
        <sz val="12"/>
        <color rgb="FF000000"/>
        <rFont val="맑은 고딕"/>
        <family val="3"/>
        <charset val="129"/>
      </rPr>
      <t>년</t>
    </r>
  </si>
  <si>
    <r>
      <t>202</t>
    </r>
    <r>
      <rPr>
        <b/>
        <sz val="12"/>
        <color rgb="FF000000"/>
        <rFont val="맑은 고딕"/>
        <family val="3"/>
        <charset val="129"/>
      </rPr>
      <t>4년</t>
    </r>
  </si>
  <si>
    <t>컷아웃</t>
  </si>
  <si>
    <t>보고일자 : 2024-1-11</t>
  </si>
  <si>
    <t>보고일자 : 2024-1-18</t>
  </si>
  <si>
    <t>환율 없으면 이전 날짜</t>
  </si>
  <si>
    <t>*전주(549)</t>
  </si>
  <si>
    <t>보고일자 : 2024-1-25</t>
  </si>
  <si>
    <r>
      <t>지육</t>
    </r>
    <r>
      <rPr>
        <sz val="12"/>
        <color theme="9"/>
        <rFont val="한양중고딕"/>
        <family val="3"/>
        <charset val="129"/>
      </rPr>
      <t>(원/kg)</t>
    </r>
  </si>
  <si>
    <t>보고일자 : 2024-2-1</t>
  </si>
  <si>
    <t>보고일자 : 2024-2-8</t>
  </si>
  <si>
    <t>보고일자 : 2024-2-15</t>
  </si>
  <si>
    <t>보고일자 : 2024-2-22</t>
  </si>
  <si>
    <t>보고일자 : 2024-2-29</t>
  </si>
  <si>
    <t>보고일자 : 2024-3-8</t>
  </si>
  <si>
    <t>보고일자 : 2024-3-14</t>
  </si>
  <si>
    <t>보고일자 : 2024-3-21</t>
  </si>
  <si>
    <t>보고일자 : 2024-3-28</t>
  </si>
  <si>
    <t>보고일자 : 2024-4-4</t>
  </si>
  <si>
    <t>보고일자 : 2024-4-11</t>
  </si>
  <si>
    <t>*전주(609)</t>
  </si>
  <si>
    <t>보고일자 : 2024-4-18</t>
  </si>
  <si>
    <t>보고일자 : 2024-4-25</t>
  </si>
  <si>
    <t>보고일자 : 2024-5-2</t>
  </si>
  <si>
    <t>보고일자 : 2024-5-9</t>
  </si>
  <si>
    <t>*전주(619)</t>
  </si>
  <si>
    <t>보고일자 : 2024-5-16</t>
  </si>
  <si>
    <t>보고일자 : 2024-5-23</t>
  </si>
  <si>
    <t>보고일자 : 2024-5-30</t>
  </si>
  <si>
    <t>보고일자 : 2024-6-6</t>
  </si>
  <si>
    <t>그래프 입력</t>
  </si>
  <si>
    <t>보고일자 : 2024-6-13</t>
  </si>
  <si>
    <t>보고일자 : 2024-6-20</t>
  </si>
  <si>
    <t>보고일자 : 2024-6-27</t>
  </si>
  <si>
    <t>지육(€/kg)</t>
  </si>
  <si>
    <t>2023년</t>
  </si>
  <si>
    <t>2024년</t>
  </si>
  <si>
    <t>보고일자 : 2024-7-4</t>
  </si>
  <si>
    <t>보고일자 : 2024-7-11</t>
  </si>
  <si>
    <t>보고일자 : 2024-7-18</t>
  </si>
  <si>
    <t>*전주(517)</t>
  </si>
  <si>
    <t>보고일자 : 2024-7-25</t>
  </si>
  <si>
    <t>보고일자 : 2024-8-1</t>
  </si>
  <si>
    <t>보고일자 : 2024-8-8</t>
  </si>
  <si>
    <t>보고일자 : 2024-8-15</t>
  </si>
  <si>
    <t>보고일자 : 2024-8-22</t>
  </si>
  <si>
    <t>보고일자 : 2024-8-29</t>
  </si>
  <si>
    <t>보고일자 : 2024-9-5</t>
  </si>
  <si>
    <t>보고일자 : 2024-9-12</t>
  </si>
  <si>
    <t>보고일자 : 2024-9-19</t>
  </si>
  <si>
    <t>보고일자 : 2024-9-26</t>
  </si>
  <si>
    <t>보고일자 : 2024-10-3</t>
  </si>
  <si>
    <t>보고일자 : 2024-10-10</t>
  </si>
  <si>
    <t>보고일자 : 2024-10-17</t>
  </si>
  <si>
    <t>보고일자 : 2024-10-24</t>
  </si>
  <si>
    <t>보고일자 : 2024-10-31</t>
  </si>
  <si>
    <t>보고일자 : 2024-11-7</t>
  </si>
  <si>
    <t>보고일자 : 2024-11-14</t>
  </si>
  <si>
    <t>보고일자 : 2024-11-21</t>
  </si>
  <si>
    <t>보고일자 : 2024-11-28</t>
  </si>
  <si>
    <t>보고일자 : 2024-12-5</t>
  </si>
  <si>
    <t>보고일자 : 2024-12-12</t>
  </si>
  <si>
    <t>*전주(528)</t>
  </si>
  <si>
    <t>보고일자 : 2024-12-19</t>
  </si>
  <si>
    <t>12월 3주</t>
  </si>
  <si>
    <t>보고일자 : 2024-12-26</t>
  </si>
  <si>
    <t>12월 4주</t>
  </si>
  <si>
    <t>53주차</t>
    <phoneticPr fontId="1" type="noConversion"/>
  </si>
  <si>
    <r>
      <t>지육</t>
    </r>
    <r>
      <rPr>
        <sz val="12"/>
        <rFont val="한양중고딕"/>
        <family val="3"/>
        <charset val="129"/>
      </rPr>
      <t>(원/kg)</t>
    </r>
  </si>
  <si>
    <t>보고일자 : 2025-1-2</t>
    <phoneticPr fontId="1" type="noConversion"/>
  </si>
  <si>
    <t>보고일자 : 2025-1-9</t>
    <phoneticPr fontId="1" type="noConversion"/>
  </si>
  <si>
    <t>*전주(498)</t>
    <phoneticPr fontId="1" type="noConversion"/>
  </si>
  <si>
    <t>*usda수정</t>
    <phoneticPr fontId="1" type="noConversion"/>
  </si>
  <si>
    <t>보고일자 : 2025-1-16</t>
    <phoneticPr fontId="1" type="noConversion"/>
  </si>
  <si>
    <t>2024년</t>
    <phoneticPr fontId="1" type="noConversion"/>
  </si>
  <si>
    <t>2025년</t>
    <phoneticPr fontId="1" type="noConversion"/>
  </si>
  <si>
    <t>보고일자 : 2025-1-23</t>
    <phoneticPr fontId="1" type="noConversion"/>
  </si>
  <si>
    <t>보고일자 : 2025-1-30</t>
    <phoneticPr fontId="1" type="noConversion"/>
  </si>
  <si>
    <t>1월5주</t>
    <phoneticPr fontId="1" type="noConversion"/>
  </si>
  <si>
    <t>보고일자 : 2025-2-6</t>
    <phoneticPr fontId="1" type="noConversion"/>
  </si>
  <si>
    <t>보고일자 : 2025-2-13</t>
    <phoneticPr fontId="1" type="noConversion"/>
  </si>
  <si>
    <t>보고일자 : 2025-2-20</t>
    <phoneticPr fontId="1" type="noConversion"/>
  </si>
  <si>
    <t>보고일자 : 2025-2-27</t>
    <phoneticPr fontId="1" type="noConversion"/>
  </si>
  <si>
    <t>*전주(563)</t>
    <phoneticPr fontId="1" type="noConversion"/>
  </si>
  <si>
    <t>보고일자 : 2025-3-6</t>
    <phoneticPr fontId="1" type="noConversion"/>
  </si>
  <si>
    <t>보고일자 : 2025-3-13</t>
    <phoneticPr fontId="1" type="noConversion"/>
  </si>
  <si>
    <t>*전주(578)</t>
    <phoneticPr fontId="1" type="noConversion"/>
  </si>
  <si>
    <t>보고일자 : 2025-3-27</t>
    <phoneticPr fontId="1" type="noConversion"/>
  </si>
  <si>
    <t>보고일자 : 2025-3-20</t>
    <phoneticPr fontId="1" type="noConversion"/>
  </si>
  <si>
    <t>보고일자 : 2025-4-3</t>
    <phoneticPr fontId="1" type="noConversion"/>
  </si>
  <si>
    <t>보고일자 : 2025-4-10</t>
    <phoneticPr fontId="1" type="noConversion"/>
  </si>
  <si>
    <t>보고일자 : 2025-4-17</t>
    <phoneticPr fontId="1" type="noConversion"/>
  </si>
  <si>
    <t>보고일자 : 2025-4-24</t>
    <phoneticPr fontId="1" type="noConversion"/>
  </si>
  <si>
    <t>보고일자 : 2025-5-1</t>
    <phoneticPr fontId="1" type="noConversion"/>
  </si>
  <si>
    <t>보고일자 : 2025-5-8</t>
    <phoneticPr fontId="1" type="noConversion"/>
  </si>
  <si>
    <t>보고일자 : 2025-5-15</t>
    <phoneticPr fontId="1" type="noConversion"/>
  </si>
  <si>
    <t>보고일자 : 2025-5-22</t>
    <phoneticPr fontId="1" type="noConversion"/>
  </si>
  <si>
    <t>보고일자 : 2025-5-29</t>
    <phoneticPr fontId="1" type="noConversion"/>
  </si>
  <si>
    <t>5월5주</t>
    <phoneticPr fontId="1" type="noConversion"/>
  </si>
  <si>
    <t>보고일자 : 2025-6-5</t>
    <phoneticPr fontId="1" type="noConversion"/>
  </si>
  <si>
    <t>보고일자 : 2025-6-12</t>
    <phoneticPr fontId="1" type="noConversion"/>
  </si>
  <si>
    <t>보고일자 : 2025-6-19</t>
    <phoneticPr fontId="1" type="noConversion"/>
  </si>
  <si>
    <t>보고일자 : 2025-6-26</t>
    <phoneticPr fontId="1" type="noConversion"/>
  </si>
  <si>
    <t>*전주(554)</t>
    <phoneticPr fontId="1" type="noConversion"/>
  </si>
  <si>
    <t>보고일자 : 2025-7-3</t>
    <phoneticPr fontId="1" type="noConversion"/>
  </si>
  <si>
    <t>보고일자 : 2025-7-10</t>
    <phoneticPr fontId="1" type="noConversion"/>
  </si>
  <si>
    <t>보고일자 : 2025-7-17</t>
    <phoneticPr fontId="1" type="noConversion"/>
  </si>
  <si>
    <t>보고일자 : 2025-7-24</t>
    <phoneticPr fontId="1" type="noConversion"/>
  </si>
  <si>
    <t>보고일자 : 2025-7-31</t>
    <phoneticPr fontId="1" type="noConversion"/>
  </si>
  <si>
    <t>보고일자 : 2025-8-7</t>
    <phoneticPr fontId="1" type="noConversion"/>
  </si>
  <si>
    <t>보고일자 : 2025-8-14</t>
    <phoneticPr fontId="1" type="noConversion"/>
  </si>
  <si>
    <t>보고일자 : 2025-8-21</t>
    <phoneticPr fontId="1" type="noConversion"/>
  </si>
  <si>
    <t>보고일자 : 2025-8-28</t>
    <phoneticPr fontId="1" type="noConversion"/>
  </si>
  <si>
    <t>*전주(547)</t>
    <phoneticPr fontId="1" type="noConversion"/>
  </si>
  <si>
    <t>보고일자 : 2025-9-4</t>
    <phoneticPr fontId="1" type="noConversion"/>
  </si>
  <si>
    <t>보고일자 : 2025-9-11</t>
    <phoneticPr fontId="1" type="noConversion"/>
  </si>
  <si>
    <t>*전주(565)</t>
    <phoneticPr fontId="1" type="noConversion"/>
  </si>
  <si>
    <t>보고일자 : 2025-9-18</t>
    <phoneticPr fontId="1" type="noConversion"/>
  </si>
  <si>
    <t>*전주(561)</t>
    <phoneticPr fontId="1" type="noConversion"/>
  </si>
  <si>
    <t>보고일자 : 2025-10-02</t>
    <phoneticPr fontId="1" type="noConversion"/>
  </si>
  <si>
    <t>보고일자 : 2025-9-25</t>
    <phoneticPr fontId="1" type="noConversion"/>
  </si>
  <si>
    <t>보고일자 : 2025-10-09</t>
    <phoneticPr fontId="1" type="noConversion"/>
  </si>
  <si>
    <t>*미국 연방정부 셧다운</t>
    <phoneticPr fontId="1" type="noConversion"/>
  </si>
  <si>
    <t>휴재</t>
    <phoneticPr fontId="1" type="noConversion"/>
  </si>
  <si>
    <t>보고일자 : 2025-10-16</t>
    <phoneticPr fontId="1" type="noConversion"/>
  </si>
  <si>
    <t>보고일자 : 2025-10-24</t>
    <phoneticPr fontId="1" type="noConversion"/>
  </si>
  <si>
    <t>보고일자 : 2025-10-30</t>
    <phoneticPr fontId="1" type="noConversion"/>
  </si>
  <si>
    <t>10월5주</t>
    <phoneticPr fontId="1" type="noConversion"/>
  </si>
  <si>
    <t>보고일자 : 2025-11-5</t>
    <phoneticPr fontId="1" type="noConversion"/>
  </si>
  <si>
    <t>보고일자 : 2025-11-13</t>
    <phoneticPr fontId="1" type="noConversion"/>
  </si>
  <si>
    <t>*전주(555)</t>
    <phoneticPr fontId="1" type="noConversion"/>
  </si>
  <si>
    <t>보고일자 : 2025-11-20</t>
    <phoneticPr fontId="1" type="noConversion"/>
  </si>
  <si>
    <t>보고일자 : 2025-11-27</t>
    <phoneticPr fontId="1" type="noConversion"/>
  </si>
  <si>
    <t>주간도축두수</t>
    <phoneticPr fontId="56" type="noConversion"/>
  </si>
  <si>
    <t>도축 천단위</t>
    <phoneticPr fontId="56" type="noConversion"/>
  </si>
  <si>
    <t>주간도축량</t>
    <phoneticPr fontId="56" type="noConversion"/>
  </si>
  <si>
    <t>지육가격(미국센트/파운드)</t>
    <phoneticPr fontId="56" type="noConversion"/>
  </si>
  <si>
    <t>미국(cents/kg)</t>
    <phoneticPr fontId="56" type="noConversion"/>
  </si>
  <si>
    <t>미국(cents/lb)</t>
    <phoneticPr fontId="56" type="noConversion"/>
  </si>
  <si>
    <t>가격(원/kg)</t>
    <phoneticPr fontId="56" type="noConversion"/>
  </si>
  <si>
    <t>보고일자 : 2025-12-4</t>
    <phoneticPr fontId="1" type="noConversion"/>
  </si>
  <si>
    <t>보고일자 : 2025-12-11</t>
    <phoneticPr fontId="1" type="noConversion"/>
  </si>
  <si>
    <t>*전주(501)</t>
    <phoneticPr fontId="1" type="noConversion"/>
  </si>
  <si>
    <t>보고일자 : 2025-12-18</t>
    <phoneticPr fontId="1" type="noConversion"/>
  </si>
  <si>
    <t>육계/미국</t>
    <phoneticPr fontId="56" type="noConversion"/>
  </si>
  <si>
    <r>
      <t>도축</t>
    </r>
    <r>
      <rPr>
        <sz val="12"/>
        <color rgb="FF000000"/>
        <rFont val="맑은 고딕"/>
        <family val="3"/>
        <charset val="129"/>
      </rPr>
      <t>(천수)</t>
    </r>
    <phoneticPr fontId="56" type="noConversion"/>
  </si>
  <si>
    <t>WOG가격($/kg)</t>
    <phoneticPr fontId="56" type="noConversion"/>
  </si>
  <si>
    <t>원화환산(원/kg)</t>
    <phoneticPr fontId="56" type="noConversion"/>
  </si>
  <si>
    <t>육계/브라질</t>
    <phoneticPr fontId="56" type="noConversion"/>
  </si>
  <si>
    <t>계란/미국</t>
    <phoneticPr fontId="56" type="noConversion"/>
  </si>
  <si>
    <t>브라질</t>
    <phoneticPr fontId="56" type="noConversion"/>
  </si>
  <si>
    <t>지육가격(헤알(R)/kg)</t>
    <phoneticPr fontId="56" type="noConversion"/>
  </si>
  <si>
    <t>브라질(R/kg)</t>
    <phoneticPr fontId="56" type="noConversion"/>
  </si>
  <si>
    <t>환율(1헤알=x원)</t>
    <phoneticPr fontId="56" type="noConversion"/>
  </si>
  <si>
    <t>2022년</t>
    <phoneticPr fontId="58" type="noConversion"/>
  </si>
  <si>
    <r>
      <t>2023</t>
    </r>
    <r>
      <rPr>
        <sz val="11"/>
        <color rgb="FF000000"/>
        <rFont val="맑은 고딕"/>
        <family val="3"/>
        <charset val="129"/>
      </rPr>
      <t>년</t>
    </r>
    <phoneticPr fontId="58" type="noConversion"/>
  </si>
  <si>
    <t>2024년</t>
    <phoneticPr fontId="58" type="noConversion"/>
  </si>
  <si>
    <t>2025년</t>
    <phoneticPr fontId="58" type="noConversion"/>
  </si>
  <si>
    <t>1월</t>
    <phoneticPr fontId="58" type="noConversion"/>
  </si>
  <si>
    <t>2월</t>
    <phoneticPr fontId="58" type="noConversion"/>
  </si>
  <si>
    <t>3월</t>
    <phoneticPr fontId="58" type="noConversion"/>
  </si>
  <si>
    <t>4월</t>
    <phoneticPr fontId="58" type="noConversion"/>
  </si>
  <si>
    <t>5월</t>
    <phoneticPr fontId="58" type="noConversion"/>
  </si>
  <si>
    <t>6월</t>
    <phoneticPr fontId="58" type="noConversion"/>
  </si>
  <si>
    <t>7월</t>
    <phoneticPr fontId="58" type="noConversion"/>
  </si>
  <si>
    <t>8월</t>
    <phoneticPr fontId="58" type="noConversion"/>
  </si>
  <si>
    <t>9월</t>
    <phoneticPr fontId="58" type="noConversion"/>
  </si>
  <si>
    <t>10월</t>
    <phoneticPr fontId="58" type="noConversion"/>
  </si>
  <si>
    <t>11월</t>
    <phoneticPr fontId="58" type="noConversion"/>
  </si>
  <si>
    <t>12월</t>
    <phoneticPr fontId="58" type="noConversion"/>
  </si>
  <si>
    <t>지육(R/kg)</t>
    <phoneticPr fontId="56" type="noConversion"/>
  </si>
  <si>
    <t>미국(cents/dozen)</t>
    <phoneticPr fontId="56" type="noConversion"/>
  </si>
  <si>
    <t>주간 재고량</t>
    <phoneticPr fontId="56" type="noConversion"/>
  </si>
  <si>
    <t>계란가격(미국센트/12개)</t>
    <phoneticPr fontId="56" type="noConversion"/>
  </si>
  <si>
    <t>미국(단위: 백만개)</t>
    <phoneticPr fontId="56" type="noConversion"/>
  </si>
  <si>
    <t>(단위: 30dozen in thousand)</t>
  </si>
  <si>
    <t>미국($/30개)</t>
    <phoneticPr fontId="56" type="noConversion"/>
  </si>
  <si>
    <t>보고일자 : 2025-12-26</t>
    <phoneticPr fontId="1" type="noConversion"/>
  </si>
  <si>
    <t>재고량(백만개)</t>
    <phoneticPr fontId="56" type="noConversion"/>
  </si>
  <si>
    <t>계란도매($/30개)</t>
    <phoneticPr fontId="56" type="noConversion"/>
  </si>
  <si>
    <r>
      <rPr>
        <sz val="12"/>
        <color rgb="FF000000"/>
        <rFont val="맑은 고딕"/>
        <family val="3"/>
        <charset val="129"/>
      </rPr>
      <t>계란도매</t>
    </r>
    <r>
      <rPr>
        <sz val="12"/>
        <color rgb="FF000000"/>
        <rFont val="한양중고딕"/>
        <family val="3"/>
        <charset val="129"/>
      </rPr>
      <t>(원/</t>
    </r>
    <r>
      <rPr>
        <sz val="12"/>
        <color rgb="FF000000"/>
        <rFont val="맑은 고딕"/>
        <family val="3"/>
        <charset val="129"/>
      </rPr>
      <t>30개</t>
    </r>
    <r>
      <rPr>
        <sz val="12"/>
        <color rgb="FF000000"/>
        <rFont val="한양중고딕"/>
        <family val="3"/>
        <charset val="129"/>
      </rPr>
      <t>)</t>
    </r>
    <phoneticPr fontId="56" type="noConversion"/>
  </si>
  <si>
    <t>-</t>
    <phoneticPr fontId="56" type="noConversion"/>
  </si>
  <si>
    <t>가격</t>
    <phoneticPr fontId="56" type="noConversion"/>
  </si>
  <si>
    <t>1월</t>
    <phoneticPr fontId="56" type="noConversion"/>
  </si>
  <si>
    <t>2월</t>
    <phoneticPr fontId="56" type="noConversion"/>
  </si>
  <si>
    <t>2020년</t>
    <phoneticPr fontId="56" type="noConversion"/>
  </si>
  <si>
    <t>2021년</t>
  </si>
  <si>
    <t>2022년</t>
  </si>
  <si>
    <t>2025년</t>
  </si>
  <si>
    <t>일본</t>
    <phoneticPr fontId="56" type="noConversion"/>
  </si>
  <si>
    <t>환율(100엔=x원)</t>
    <phoneticPr fontId="56" type="noConversion"/>
  </si>
  <si>
    <t>일본(엔/kg)</t>
    <phoneticPr fontId="56" type="noConversion"/>
  </si>
  <si>
    <t>입하량(도쿄)</t>
    <phoneticPr fontId="56" type="noConversion"/>
  </si>
  <si>
    <t>환율(1엔=x원)</t>
    <phoneticPr fontId="56" type="noConversion"/>
  </si>
  <si>
    <r>
      <t>계란가격(엔</t>
    </r>
    <r>
      <rPr>
        <sz val="12"/>
        <color theme="1"/>
        <rFont val="맑은 고딕"/>
        <family val="3"/>
        <charset val="129"/>
      </rPr>
      <t>/kg)</t>
    </r>
    <phoneticPr fontId="56" type="noConversion"/>
  </si>
  <si>
    <t>원화 환산</t>
    <phoneticPr fontId="56" type="noConversion"/>
  </si>
  <si>
    <t>계란/일본</t>
    <phoneticPr fontId="56" type="noConversion"/>
  </si>
  <si>
    <t>12월 4주</t>
    <phoneticPr fontId="1" type="noConversion"/>
  </si>
  <si>
    <t>-</t>
    <phoneticPr fontId="1" type="noConversion"/>
  </si>
  <si>
    <t>12월 5주</t>
    <phoneticPr fontId="1" type="noConversion"/>
  </si>
  <si>
    <t>-</t>
    <phoneticPr fontId="1" type="noConversion"/>
  </si>
  <si>
    <t>보고일자 : 2026-01-01</t>
    <phoneticPr fontId="1" type="noConversion"/>
  </si>
  <si>
    <t>12월 5주</t>
    <phoneticPr fontId="56" type="noConversion"/>
  </si>
  <si>
    <t>12월 4주</t>
    <phoneticPr fontId="56" type="noConversion"/>
  </si>
  <si>
    <t>환율</t>
    <phoneticPr fontId="1" type="noConversion"/>
  </si>
  <si>
    <t>환율(1호주달러=x원)</t>
    <phoneticPr fontId="1" type="noConversion"/>
  </si>
  <si>
    <t>환율(1유로=x원)</t>
    <phoneticPr fontId="1" type="noConversion"/>
  </si>
  <si>
    <t>지육가격
(원/kg)</t>
    <phoneticPr fontId="1" type="noConversion"/>
  </si>
  <si>
    <t>지육가격
(원/100kg)</t>
    <phoneticPr fontId="1" type="noConversion"/>
  </si>
  <si>
    <t>그래프 - 소비자가격</t>
    <phoneticPr fontId="56" type="noConversion"/>
  </si>
  <si>
    <t>*전주(429)</t>
    <phoneticPr fontId="1" type="noConversion"/>
  </si>
  <si>
    <t>2026년</t>
    <phoneticPr fontId="56" type="noConversion"/>
  </si>
  <si>
    <t>-</t>
    <phoneticPr fontId="56" type="noConversion"/>
  </si>
  <si>
    <r>
      <t>202</t>
    </r>
    <r>
      <rPr>
        <b/>
        <sz val="12"/>
        <color rgb="FF000000"/>
        <rFont val="맑은 고딕"/>
        <family val="3"/>
        <charset val="129"/>
      </rPr>
      <t>4</t>
    </r>
    <r>
      <rPr>
        <b/>
        <sz val="12"/>
        <color rgb="FF000000"/>
        <rFont val="한양중고딕"/>
        <family val="3"/>
        <charset val="129"/>
      </rPr>
      <t>년</t>
    </r>
    <phoneticPr fontId="1" type="noConversion"/>
  </si>
  <si>
    <r>
      <t>202</t>
    </r>
    <r>
      <rPr>
        <b/>
        <sz val="12"/>
        <color rgb="FF000000"/>
        <rFont val="맑은 고딕"/>
        <family val="3"/>
        <charset val="129"/>
      </rPr>
      <t>5</t>
    </r>
    <r>
      <rPr>
        <b/>
        <sz val="12"/>
        <color rgb="FF000000"/>
        <rFont val="한양중고딕"/>
        <family val="3"/>
        <charset val="129"/>
      </rPr>
      <t>년</t>
    </r>
    <phoneticPr fontId="1" type="noConversion"/>
  </si>
  <si>
    <t>12월 5주</t>
    <phoneticPr fontId="1" type="noConversion"/>
  </si>
  <si>
    <t>12월 4주</t>
    <phoneticPr fontId="1" type="noConversion"/>
  </si>
  <si>
    <t>보고일자 : 2026-01-01</t>
    <phoneticPr fontId="1" type="noConversion"/>
  </si>
  <si>
    <t>보고일자 : 2026-1-8</t>
    <phoneticPr fontId="1" type="noConversion"/>
  </si>
  <si>
    <t>2026년</t>
    <phoneticPr fontId="1" type="noConversion"/>
  </si>
  <si>
    <t>재고량</t>
  </si>
  <si>
    <t>재고량</t>
    <phoneticPr fontId="56" type="noConversion"/>
  </si>
  <si>
    <t>미국($/kg)</t>
    <phoneticPr fontId="56" type="noConversion"/>
  </si>
  <si>
    <t>usda수정전</t>
    <phoneticPr fontId="1" type="noConversion"/>
  </si>
  <si>
    <t>LARGE</t>
    <phoneticPr fontId="56" type="noConversion"/>
  </si>
  <si>
    <t>보고일자 : 2026-1-15</t>
    <phoneticPr fontId="1" type="noConversion"/>
  </si>
  <si>
    <t>보고일자 : 2026-1-1</t>
    <phoneticPr fontId="56" type="noConversion"/>
  </si>
  <si>
    <t>신선란가격(미국센트/파운드)</t>
    <phoneticPr fontId="56" type="noConversion"/>
  </si>
  <si>
    <t>M</t>
    <phoneticPr fontId="56" type="noConversion"/>
  </si>
  <si>
    <t>보고일자 : 2026-1-22</t>
    <phoneticPr fontId="1" type="noConversion"/>
  </si>
  <si>
    <t>보고일자 : 2026-1-29</t>
    <phoneticPr fontId="1" type="noConversion"/>
  </si>
  <si>
    <t>usda 수정</t>
    <phoneticPr fontId="1" type="noConversion"/>
  </si>
  <si>
    <t>2026년</t>
  </si>
  <si>
    <t>AMS_3208</t>
    <phoneticPr fontId="56" type="noConversion"/>
  </si>
  <si>
    <t>AMS_3646</t>
    <phoneticPr fontId="56" type="noConversion"/>
  </si>
  <si>
    <t>AMS_2848</t>
    <phoneticPr fontId="56" type="noConversion"/>
  </si>
  <si>
    <t>AMS_1427</t>
    <phoneticPr fontId="56" type="noConversion"/>
  </si>
  <si>
    <t>WOG가격($/kg)</t>
    <phoneticPr fontId="56" type="noConversion"/>
  </si>
  <si>
    <t>원화 환산(원/kg)</t>
    <phoneticPr fontId="56" type="noConversion"/>
  </si>
  <si>
    <r>
      <rPr>
        <sz val="12"/>
        <rFont val="맑은 고딕"/>
        <family val="3"/>
        <charset val="129"/>
      </rPr>
      <t>원화 환산</t>
    </r>
    <r>
      <rPr>
        <sz val="12"/>
        <rFont val="한양중고딕"/>
        <family val="3"/>
        <charset val="129"/>
      </rPr>
      <t>(원/kg)</t>
    </r>
    <phoneticPr fontId="56" type="noConversion"/>
  </si>
  <si>
    <t>계란가격($/30개)</t>
    <phoneticPr fontId="56" type="noConversion"/>
  </si>
  <si>
    <r>
      <t>계란가격(￥</t>
    </r>
    <r>
      <rPr>
        <sz val="12"/>
        <color theme="1"/>
        <rFont val="맑은 고딕"/>
        <family val="3"/>
        <charset val="129"/>
      </rPr>
      <t>/kg)</t>
    </r>
    <phoneticPr fontId="56" type="noConversion"/>
  </si>
  <si>
    <r>
      <t>원화 환산</t>
    </r>
    <r>
      <rPr>
        <sz val="12"/>
        <color rgb="FF000000"/>
        <rFont val="한양중고딕"/>
        <family val="3"/>
        <charset val="129"/>
      </rPr>
      <t>(원/</t>
    </r>
    <r>
      <rPr>
        <sz val="12"/>
        <color rgb="FF000000"/>
        <rFont val="맑은 고딕"/>
        <family val="3"/>
        <charset val="129"/>
      </rPr>
      <t>30개</t>
    </r>
    <r>
      <rPr>
        <sz val="12"/>
        <color rgb="FF000000"/>
        <rFont val="한양중고딕"/>
        <family val="3"/>
        <charset val="129"/>
      </rPr>
      <t>)</t>
    </r>
    <phoneticPr fontId="56" type="noConversion"/>
  </si>
  <si>
    <t>닭 가격(R/kg)</t>
    <phoneticPr fontId="56" type="noConversion"/>
  </si>
  <si>
    <t>2023YMD</t>
    <phoneticPr fontId="56" type="noConversion"/>
  </si>
  <si>
    <t>2024YMD</t>
    <phoneticPr fontId="56" type="noConversion"/>
  </si>
  <si>
    <t>2025YMD</t>
    <phoneticPr fontId="56" type="noConversion"/>
  </si>
  <si>
    <t>2026YMD</t>
    <phoneticPr fontId="56" type="noConversion"/>
  </si>
  <si>
    <t>J</t>
  </si>
  <si>
    <t>F</t>
  </si>
  <si>
    <t>M</t>
  </si>
  <si>
    <t>A</t>
  </si>
  <si>
    <t>S</t>
  </si>
  <si>
    <t>O</t>
  </si>
  <si>
    <t>N</t>
  </si>
  <si>
    <t>D</t>
  </si>
  <si>
    <t>도축두수(천두)</t>
    <phoneticPr fontId="1" type="noConversion"/>
  </si>
  <si>
    <t>3 Year Avg</t>
    <phoneticPr fontId="56" type="noConversion"/>
  </si>
  <si>
    <t>J</t>
    <phoneticPr fontId="56" type="noConversion"/>
  </si>
  <si>
    <t>보고일자 : 2026-2-5</t>
    <phoneticPr fontId="1" type="noConversion"/>
  </si>
  <si>
    <t>보고일자 : 2026-2-12</t>
    <phoneticPr fontId="1" type="noConversion"/>
  </si>
  <si>
    <t>보고일자 : 2026-2-19</t>
    <phoneticPr fontId="1" type="noConversion"/>
  </si>
  <si>
    <t>보고일자 : 2026-2-26</t>
    <phoneticPr fontId="1" type="noConversion"/>
  </si>
  <si>
    <t>보고일자 : 2026-3-5</t>
    <phoneticPr fontId="1" type="noConversion"/>
  </si>
  <si>
    <t>보고일자 : 2026-3-12</t>
    <phoneticPr fontId="1" type="noConversion"/>
  </si>
  <si>
    <t>보고일자 : 2026-3-19</t>
    <phoneticPr fontId="1" type="noConversion"/>
  </si>
  <si>
    <t>보고일자 : 2026-3-26</t>
    <phoneticPr fontId="1" type="noConversion"/>
  </si>
  <si>
    <t>보고일자 : 2026-4-2</t>
    <phoneticPr fontId="1" type="noConversion"/>
  </si>
  <si>
    <t>보고일자 : 2026-4-9</t>
    <phoneticPr fontId="1" type="noConversion"/>
  </si>
  <si>
    <t>보고일자 : 2026-4-16</t>
    <phoneticPr fontId="1" type="noConversion"/>
  </si>
  <si>
    <t>보고일자 : 2026-4-23</t>
    <phoneticPr fontId="1" type="noConversion"/>
  </si>
  <si>
    <t>보고일자 : 2026-4-30</t>
    <phoneticPr fontId="1" type="noConversion"/>
  </si>
  <si>
    <t>보고일자 : 2026-5-7</t>
    <phoneticPr fontId="1" type="noConversion"/>
  </si>
  <si>
    <t>WOGS</t>
    <phoneticPr fontId="56" type="noConversion"/>
  </si>
  <si>
    <t>보고일자 : 2026-5-14</t>
    <phoneticPr fontId="1" type="noConversion"/>
  </si>
  <si>
    <t>5월 1주</t>
    <phoneticPr fontId="1" type="noConversion"/>
  </si>
  <si>
    <t>5월 2주</t>
    <phoneticPr fontId="1" type="noConversion"/>
  </si>
  <si>
    <t>보고일자 : 2026-5-28</t>
    <phoneticPr fontId="1" type="noConversion"/>
  </si>
  <si>
    <t>보고일자 : 2026-5-21</t>
    <phoneticPr fontId="1" type="noConversion"/>
  </si>
  <si>
    <t>5월 3주</t>
    <phoneticPr fontId="1" type="noConversion"/>
  </si>
  <si>
    <t>보고일자 : 2026-6-4</t>
    <phoneticPr fontId="1" type="noConversion"/>
  </si>
  <si>
    <t>5월 4주</t>
    <phoneticPr fontId="1" type="noConversion"/>
  </si>
  <si>
    <t>보고일자 : 2026-6-11</t>
    <phoneticPr fontId="1" type="noConversion"/>
  </si>
  <si>
    <t>6월 1주</t>
    <phoneticPr fontId="1" type="noConversion"/>
  </si>
  <si>
    <t>보고일자 : 2026-6-18</t>
    <phoneticPr fontId="1" type="noConversion"/>
  </si>
  <si>
    <t>보고일자 : 2026-6-25</t>
    <phoneticPr fontId="1" type="noConversion"/>
  </si>
  <si>
    <t>보고일자 : 2026-7-2</t>
    <phoneticPr fontId="1" type="noConversion"/>
  </si>
  <si>
    <t>보고일자 : 2026-7-9</t>
    <phoneticPr fontId="1" type="noConversion"/>
  </si>
  <si>
    <t>보고일자 : 2026-7-16</t>
    <phoneticPr fontId="1" type="noConversion"/>
  </si>
  <si>
    <t>보고일자 : 2026-7-23</t>
    <phoneticPr fontId="1" type="noConversion"/>
  </si>
  <si>
    <t>보고일자 : 2026-7-30</t>
    <phoneticPr fontId="1" type="noConversion"/>
  </si>
  <si>
    <t>보고일자 : 2026-8-6</t>
    <phoneticPr fontId="1" type="noConversion"/>
  </si>
  <si>
    <t>보고일자 : 2026-8-13</t>
    <phoneticPr fontId="1" type="noConversion"/>
  </si>
  <si>
    <t>보고일자 : 2026-8-20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</si>
</sst>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43" formatCode="_-* #,##0.00_-;\-* #,##0.00_-;_-* &quot;-&quot;??_-;_-@_-"/>
    <numFmt numFmtId="176" formatCode="0.0%"/>
    <numFmt numFmtId="177" formatCode="[$-10C09]0.00;\(0.00\)"/>
    <numFmt numFmtId="178" formatCode="#,##0_);\(#,##0\)"/>
    <numFmt numFmtId="179" formatCode="0.0"/>
    <numFmt numFmtId="180" formatCode="#,##0_);[Red]\(#,##0\)"/>
    <numFmt numFmtId="181" formatCode="0.000"/>
    <numFmt numFmtId="182" formatCode="#,##0_ "/>
    <numFmt numFmtId="183" formatCode="_-* #,##0_-;\-* #,##0_-;_-* &quot;-&quot;??_-;_-@_-"/>
    <numFmt numFmtId="184" formatCode="0.0000"/>
    <numFmt numFmtId="185" formatCode="0_);[Red]\(0\)"/>
    <numFmt numFmtId="186" formatCode="_-* #,##0.0_-;\-* #,##0.0_-;_-* &quot;-&quot;_-;_-@_-"/>
    <numFmt numFmtId="187" formatCode="yyyy\-mm\-dd"/>
    <numFmt numFmtId="188" formatCode="#,##0.0_);\(#,##0.0\)"/>
    <numFmt numFmtId="189" formatCode="#,##0.00_);\(#,##0.00\)"/>
    <numFmt numFmtId="190" formatCode="_-* #,##0.00_-;\-* #,##0.00_-;_-* &quot;-&quot;_-;_-@_-"/>
  </numFmts>
  <fonts count="63">
    <font>
      <sz val="11"/>
      <color theme="1"/>
      <name val="맑은 고딕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2"/>
      <color rgb="FF000000"/>
      <name val="한양중고딕"/>
      <family val="3"/>
      <charset val="129"/>
    </font>
    <font>
      <sz val="12"/>
      <color rgb="FF000000"/>
      <name val="맑은 고딕"/>
      <family val="3"/>
      <charset val="129"/>
      <scheme val="minor"/>
    </font>
    <font>
      <sz val="12"/>
      <color rgb="FF000000"/>
      <name val="한양중고딕"/>
      <family val="3"/>
      <charset val="129"/>
    </font>
    <font>
      <i/>
      <sz val="12"/>
      <color rgb="FF0000FF"/>
      <name val="한양중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2"/>
      <color theme="1"/>
      <name val="한양중고딕"/>
      <family val="3"/>
      <charset val="129"/>
    </font>
    <font>
      <sz val="12"/>
      <color theme="2" tint="-9.9978637043366805E-2"/>
      <name val="맑은 고딕"/>
      <family val="3"/>
      <charset val="129"/>
      <scheme val="minor"/>
    </font>
    <font>
      <sz val="12"/>
      <color theme="2" tint="-9.9978637043366805E-2"/>
      <name val="한양중고딕"/>
      <family val="3"/>
      <charset val="129"/>
    </font>
    <font>
      <i/>
      <sz val="12"/>
      <color theme="2" tint="-9.9978637043366805E-2"/>
      <name val="한양중고딕"/>
      <family val="3"/>
      <charset val="129"/>
    </font>
    <font>
      <sz val="12"/>
      <color rgb="FFFF0000"/>
      <name val="한양중고딕"/>
      <family val="3"/>
      <charset val="129"/>
    </font>
    <font>
      <sz val="12"/>
      <color rgb="FF0000FF"/>
      <name val="한양중고딕"/>
      <family val="3"/>
      <charset val="129"/>
    </font>
    <font>
      <sz val="12"/>
      <color rgb="FFFF0000"/>
      <name val="맑은 고딕"/>
      <family val="3"/>
      <charset val="129"/>
      <scheme val="minor"/>
    </font>
    <font>
      <sz val="12"/>
      <color rgb="FF0000FF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theme="0" tint="-0.249977111117893"/>
      <name val="한양중고딕"/>
      <family val="3"/>
      <charset val="129"/>
    </font>
    <font>
      <sz val="12"/>
      <color theme="1"/>
      <name val="맑은 고딕"/>
      <family val="3"/>
      <charset val="129"/>
    </font>
    <font>
      <sz val="12"/>
      <color theme="0" tint="-0.249977111117893"/>
      <name val="맑은 고딕"/>
      <family val="3"/>
      <charset val="129"/>
      <scheme val="minor"/>
    </font>
    <font>
      <sz val="12"/>
      <color theme="1"/>
      <name val="돋움"/>
      <family val="3"/>
      <charset val="129"/>
    </font>
    <font>
      <b/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2"/>
      <color rgb="FF000000"/>
      <name val="HCI Poppy"/>
    </font>
    <font>
      <sz val="12"/>
      <color theme="1"/>
      <name val="HY중고딕"/>
      <family val="1"/>
      <charset val="129"/>
    </font>
    <font>
      <sz val="12"/>
      <color rgb="FF000000"/>
      <name val="맑은 고딕"/>
      <family val="3"/>
      <charset val="129"/>
    </font>
    <font>
      <sz val="12"/>
      <color theme="2" tint="-9.9978637043366805E-2"/>
      <name val="맑은 고딕"/>
      <family val="3"/>
      <charset val="129"/>
    </font>
    <font>
      <sz val="10"/>
      <color rgb="FF000000"/>
      <name val="Arial"/>
      <family val="2"/>
    </font>
    <font>
      <sz val="10"/>
      <color theme="1"/>
      <name val="맑은 고딕"/>
      <family val="3"/>
      <charset val="129"/>
      <scheme val="minor"/>
    </font>
    <font>
      <sz val="10"/>
      <color rgb="FF95C11F"/>
      <name val="맑은 고딕"/>
      <family val="3"/>
      <charset val="129"/>
      <scheme val="major"/>
    </font>
    <font>
      <u/>
      <sz val="10"/>
      <color theme="1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0"/>
      <color theme="1"/>
      <name val="Arial"/>
      <family val="2"/>
    </font>
    <font>
      <sz val="11"/>
      <color rgb="FF0000FF"/>
      <name val="맑은 고딕"/>
      <family val="3"/>
      <charset val="129"/>
      <scheme val="minor"/>
    </font>
    <font>
      <b/>
      <sz val="10"/>
      <color rgb="FF000000"/>
      <name val="Arial"/>
      <family val="2"/>
    </font>
    <font>
      <sz val="12"/>
      <color theme="9"/>
      <name val="맑은 고딕"/>
      <family val="3"/>
      <charset val="129"/>
      <scheme val="minor"/>
    </font>
    <font>
      <sz val="12"/>
      <color theme="9"/>
      <name val="한양중고딕"/>
      <family val="3"/>
      <charset val="129"/>
    </font>
    <font>
      <sz val="12"/>
      <color theme="9"/>
      <name val="HY중고딕"/>
      <family val="1"/>
      <charset val="129"/>
    </font>
    <font>
      <sz val="12"/>
      <color theme="9"/>
      <name val="맑은 고딕"/>
      <family val="3"/>
      <charset val="129"/>
    </font>
    <font>
      <sz val="12"/>
      <color rgb="FF000000"/>
      <name val="한양중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u/>
      <sz val="11"/>
      <color theme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2"/>
      <name val="맑은 고딕"/>
      <family val="3"/>
      <charset val="129"/>
      <scheme val="minor"/>
    </font>
    <font>
      <sz val="12"/>
      <name val="한양중고딕"/>
      <family val="3"/>
      <charset val="129"/>
    </font>
    <font>
      <sz val="12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Calibri"/>
      <family val="2"/>
    </font>
    <font>
      <b/>
      <u/>
      <sz val="11"/>
      <color theme="1"/>
      <name val="맑은 고딕"/>
      <family val="2"/>
      <scheme val="minor"/>
    </font>
    <font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  <fill>
      <patternFill patternType="solid">
        <fgColor theme="4" tint="0.79995117038483843"/>
        <bgColor rgb="FFFFFFFF"/>
      </patternFill>
    </fill>
    <fill>
      <patternFill patternType="solid">
        <fgColor theme="0"/>
        <bgColor rgb="FF000000"/>
      </patternFill>
    </fill>
    <fill>
      <patternFill patternType="solid">
        <fgColor theme="4" tint="0.59996337778862885"/>
        <bgColor rgb="FFFFFFFF"/>
      </patternFill>
    </fill>
    <fill>
      <patternFill patternType="solid">
        <fgColor rgb="FFFFCC9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 tint="0.79995117038483843"/>
        <bgColor rgb="FF000000"/>
      </patternFill>
    </fill>
    <fill>
      <patternFill patternType="solid">
        <fgColor theme="9" tint="0.79995117038483843"/>
        <bgColor rgb="FF000000"/>
      </patternFill>
    </fill>
    <fill>
      <patternFill patternType="solid">
        <fgColor theme="5" tint="0.7999511703848384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181" fontId="30" fillId="0" borderId="0">
      <alignment vertical="center"/>
    </xf>
    <xf numFmtId="0" fontId="47" fillId="3" borderId="0" applyNumberFormat="0" applyBorder="0" applyAlignment="0" applyProtection="0">
      <alignment vertical="center"/>
    </xf>
    <xf numFmtId="43" fontId="30" fillId="0" borderId="0" applyFont="0" applyFill="0" applyBorder="0" applyAlignment="0" applyProtection="0">
      <alignment vertical="center"/>
    </xf>
    <xf numFmtId="4" fontId="31" fillId="0" borderId="0">
      <alignment horizontal="left" vertical="top"/>
    </xf>
    <xf numFmtId="0" fontId="32" fillId="0" borderId="0" applyNumberFormat="0" applyFill="0" applyProtection="0">
      <alignment horizontal="left" vertical="center"/>
    </xf>
    <xf numFmtId="0" fontId="30" fillId="0" borderId="0">
      <alignment vertical="center"/>
    </xf>
    <xf numFmtId="0" fontId="30" fillId="0" borderId="0">
      <alignment vertical="center"/>
    </xf>
    <xf numFmtId="39" fontId="33" fillId="0" borderId="0" applyFill="0" applyBorder="0" applyAlignment="0" applyProtection="0">
      <alignment vertical="center"/>
    </xf>
    <xf numFmtId="0" fontId="34" fillId="6" borderId="18" applyNumberFormat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7" fillId="0" borderId="0" applyFill="0" applyProtection="0"/>
  </cellStyleXfs>
  <cellXfs count="587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3" fontId="5" fillId="0" borderId="15" xfId="0" applyNumberFormat="1" applyFont="1" applyBorder="1" applyAlignment="1">
      <alignment horizontal="right" vertical="center" wrapText="1"/>
    </xf>
    <xf numFmtId="14" fontId="0" fillId="0" borderId="0" xfId="0" applyNumberFormat="1" applyAlignment="1">
      <alignment vertical="center"/>
    </xf>
    <xf numFmtId="14" fontId="7" fillId="0" borderId="0" xfId="0" applyNumberFormat="1" applyFont="1" applyAlignment="1">
      <alignment vertical="center"/>
    </xf>
    <xf numFmtId="10" fontId="5" fillId="0" borderId="16" xfId="0" applyNumberFormat="1" applyFont="1" applyBorder="1" applyAlignment="1">
      <alignment horizontal="right" vertical="center" wrapText="1"/>
    </xf>
    <xf numFmtId="176" fontId="5" fillId="0" borderId="15" xfId="0" applyNumberFormat="1" applyFont="1" applyBorder="1" applyAlignment="1">
      <alignment horizontal="right" vertical="center" wrapText="1"/>
    </xf>
    <xf numFmtId="176" fontId="5" fillId="0" borderId="16" xfId="0" applyNumberFormat="1" applyFont="1" applyBorder="1" applyAlignment="1">
      <alignment horizontal="right" vertical="center" wrapText="1"/>
    </xf>
    <xf numFmtId="176" fontId="5" fillId="0" borderId="17" xfId="0" applyNumberFormat="1" applyFont="1" applyBorder="1" applyAlignment="1">
      <alignment horizontal="right" vertical="center" wrapText="1"/>
    </xf>
    <xf numFmtId="176" fontId="5" fillId="0" borderId="6" xfId="0" applyNumberFormat="1" applyFont="1" applyBorder="1" applyAlignment="1">
      <alignment horizontal="right" vertical="center" wrapText="1"/>
    </xf>
    <xf numFmtId="176" fontId="6" fillId="0" borderId="6" xfId="0" applyNumberFormat="1" applyFont="1" applyBorder="1" applyAlignment="1">
      <alignment horizontal="right" vertical="center" wrapText="1"/>
    </xf>
    <xf numFmtId="176" fontId="8" fillId="0" borderId="16" xfId="0" applyNumberFormat="1" applyFont="1" applyBorder="1" applyAlignment="1">
      <alignment horizontal="right" vertical="center" wrapText="1"/>
    </xf>
    <xf numFmtId="176" fontId="8" fillId="0" borderId="6" xfId="0" applyNumberFormat="1" applyFont="1" applyBorder="1" applyAlignment="1">
      <alignment horizontal="righ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right" vertical="center" wrapText="1"/>
    </xf>
    <xf numFmtId="10" fontId="10" fillId="0" borderId="16" xfId="0" applyNumberFormat="1" applyFont="1" applyBorder="1" applyAlignment="1">
      <alignment horizontal="right" vertical="center" wrapText="1"/>
    </xf>
    <xf numFmtId="176" fontId="10" fillId="0" borderId="6" xfId="0" applyNumberFormat="1" applyFont="1" applyBorder="1" applyAlignment="1">
      <alignment horizontal="right" vertical="center" wrapText="1"/>
    </xf>
    <xf numFmtId="14" fontId="0" fillId="0" borderId="1" xfId="2" applyNumberFormat="1" applyFon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0" fillId="0" borderId="1" xfId="1" applyFont="1" applyFill="1" applyBorder="1" applyAlignment="1">
      <alignment horizontal="center" vertical="center"/>
    </xf>
    <xf numFmtId="41" fontId="5" fillId="0" borderId="1" xfId="1" applyFont="1" applyBorder="1" applyAlignment="1">
      <alignment horizontal="right" vertical="center" wrapText="1"/>
    </xf>
    <xf numFmtId="176" fontId="10" fillId="0" borderId="16" xfId="0" applyNumberFormat="1" applyFont="1" applyBorder="1" applyAlignment="1">
      <alignment horizontal="right" vertical="center" wrapText="1"/>
    </xf>
    <xf numFmtId="3" fontId="4" fillId="0" borderId="15" xfId="0" applyNumberFormat="1" applyFont="1" applyBorder="1" applyAlignment="1">
      <alignment horizontal="right" vertical="center" wrapText="1"/>
    </xf>
    <xf numFmtId="176" fontId="4" fillId="0" borderId="15" xfId="0" applyNumberFormat="1" applyFont="1" applyBorder="1" applyAlignment="1">
      <alignment horizontal="right" vertical="center" wrapText="1"/>
    </xf>
    <xf numFmtId="176" fontId="4" fillId="0" borderId="17" xfId="0" applyNumberFormat="1" applyFont="1" applyBorder="1" applyAlignment="1">
      <alignment horizontal="right" vertical="center" wrapText="1"/>
    </xf>
    <xf numFmtId="0" fontId="9" fillId="0" borderId="1" xfId="0" applyFont="1" applyBorder="1" applyAlignment="1">
      <alignment horizontal="right" vertical="center" wrapText="1"/>
    </xf>
    <xf numFmtId="10" fontId="9" fillId="0" borderId="16" xfId="0" applyNumberFormat="1" applyFont="1" applyBorder="1" applyAlignment="1">
      <alignment horizontal="right" vertical="center" wrapText="1"/>
    </xf>
    <xf numFmtId="176" fontId="9" fillId="0" borderId="6" xfId="0" applyNumberFormat="1" applyFont="1" applyBorder="1" applyAlignment="1">
      <alignment horizontal="right" vertical="center" wrapText="1"/>
    </xf>
    <xf numFmtId="176" fontId="9" fillId="0" borderId="16" xfId="0" applyNumberFormat="1" applyFont="1" applyBorder="1" applyAlignment="1">
      <alignment horizontal="right" vertical="center" wrapText="1"/>
    </xf>
    <xf numFmtId="41" fontId="4" fillId="0" borderId="1" xfId="1" applyFont="1" applyBorder="1" applyAlignment="1">
      <alignment horizontal="right" vertical="center" wrapText="1"/>
    </xf>
    <xf numFmtId="176" fontId="4" fillId="0" borderId="16" xfId="0" applyNumberFormat="1" applyFont="1" applyBorder="1" applyAlignment="1">
      <alignment horizontal="right" vertical="center" wrapText="1"/>
    </xf>
    <xf numFmtId="176" fontId="4" fillId="0" borderId="6" xfId="0" applyNumberFormat="1" applyFont="1" applyBorder="1" applyAlignment="1">
      <alignment horizontal="right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right" vertical="center" wrapText="1"/>
    </xf>
    <xf numFmtId="176" fontId="11" fillId="0" borderId="6" xfId="0" applyNumberFormat="1" applyFont="1" applyBorder="1" applyAlignment="1">
      <alignment horizontal="right" vertical="center" wrapText="1"/>
    </xf>
    <xf numFmtId="41" fontId="8" fillId="0" borderId="1" xfId="1" applyFont="1" applyBorder="1" applyAlignment="1">
      <alignment horizontal="right" vertical="center" wrapText="1"/>
    </xf>
    <xf numFmtId="3" fontId="5" fillId="0" borderId="1" xfId="0" applyNumberFormat="1" applyFont="1" applyBorder="1" applyAlignment="1">
      <alignment horizontal="right" vertical="center" wrapText="1"/>
    </xf>
    <xf numFmtId="176" fontId="12" fillId="0" borderId="17" xfId="0" applyNumberFormat="1" applyFont="1" applyBorder="1" applyAlignment="1">
      <alignment horizontal="right" vertical="center" wrapText="1"/>
    </xf>
    <xf numFmtId="176" fontId="13" fillId="0" borderId="15" xfId="0" applyNumberFormat="1" applyFont="1" applyBorder="1" applyAlignment="1">
      <alignment horizontal="right" vertical="center" wrapText="1"/>
    </xf>
    <xf numFmtId="176" fontId="13" fillId="0" borderId="16" xfId="0" applyNumberFormat="1" applyFont="1" applyBorder="1" applyAlignment="1">
      <alignment horizontal="right" vertical="center" wrapText="1"/>
    </xf>
    <xf numFmtId="176" fontId="13" fillId="0" borderId="6" xfId="0" applyNumberFormat="1" applyFont="1" applyBorder="1" applyAlignment="1">
      <alignment horizontal="right" vertical="center" wrapText="1"/>
    </xf>
    <xf numFmtId="176" fontId="14" fillId="0" borderId="15" xfId="0" applyNumberFormat="1" applyFont="1" applyBorder="1" applyAlignment="1">
      <alignment horizontal="right" vertical="center" wrapText="1"/>
    </xf>
    <xf numFmtId="176" fontId="14" fillId="0" borderId="17" xfId="0" applyNumberFormat="1" applyFont="1" applyBorder="1" applyAlignment="1">
      <alignment horizontal="right" vertical="center" wrapText="1"/>
    </xf>
    <xf numFmtId="176" fontId="14" fillId="0" borderId="6" xfId="0" applyNumberFormat="1" applyFont="1" applyBorder="1" applyAlignment="1">
      <alignment horizontal="right" vertical="center" wrapText="1"/>
    </xf>
    <xf numFmtId="176" fontId="14" fillId="0" borderId="16" xfId="0" applyNumberFormat="1" applyFont="1" applyBorder="1" applyAlignment="1">
      <alignment horizontal="right" vertical="center" wrapText="1"/>
    </xf>
    <xf numFmtId="176" fontId="12" fillId="0" borderId="16" xfId="0" applyNumberFormat="1" applyFont="1" applyBorder="1" applyAlignment="1">
      <alignment horizontal="right" vertical="center" wrapText="1"/>
    </xf>
    <xf numFmtId="176" fontId="12" fillId="0" borderId="6" xfId="0" applyNumberFormat="1" applyFont="1" applyBorder="1" applyAlignment="1">
      <alignment horizontal="right" vertical="center" wrapText="1"/>
    </xf>
    <xf numFmtId="176" fontId="13" fillId="0" borderId="17" xfId="0" applyNumberFormat="1" applyFont="1" applyBorder="1" applyAlignment="1">
      <alignment horizontal="right" vertical="center" wrapText="1"/>
    </xf>
    <xf numFmtId="2" fontId="0" fillId="0" borderId="0" xfId="0" applyNumberFormat="1" applyFill="1" applyBorder="1" applyAlignment="1">
      <alignment horizontal="center" vertical="center"/>
    </xf>
    <xf numFmtId="176" fontId="15" fillId="0" borderId="15" xfId="0" applyNumberFormat="1" applyFont="1" applyBorder="1" applyAlignment="1">
      <alignment horizontal="right" vertical="center" wrapText="1"/>
    </xf>
    <xf numFmtId="176" fontId="12" fillId="0" borderId="15" xfId="0" applyNumberFormat="1" applyFont="1" applyBorder="1" applyAlignment="1">
      <alignment horizontal="right" vertical="center" wrapText="1"/>
    </xf>
    <xf numFmtId="0" fontId="16" fillId="0" borderId="1" xfId="0" applyFont="1" applyBorder="1" applyAlignment="1">
      <alignment horizontal="center" vertical="center" shrinkToFit="1"/>
    </xf>
    <xf numFmtId="0" fontId="8" fillId="0" borderId="1" xfId="0" applyFont="1" applyBorder="1" applyAlignment="1">
      <alignment horizontal="right" vertical="center" wrapText="1"/>
    </xf>
    <xf numFmtId="176" fontId="17" fillId="0" borderId="16" xfId="0" applyNumberFormat="1" applyFont="1" applyBorder="1" applyAlignment="1">
      <alignment horizontal="right" vertical="center" wrapText="1"/>
    </xf>
    <xf numFmtId="176" fontId="17" fillId="0" borderId="6" xfId="0" applyNumberFormat="1" applyFont="1" applyBorder="1" applyAlignment="1">
      <alignment horizontal="right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right" vertical="center" wrapText="1"/>
    </xf>
    <xf numFmtId="176" fontId="16" fillId="0" borderId="16" xfId="0" applyNumberFormat="1" applyFont="1" applyBorder="1" applyAlignment="1">
      <alignment horizontal="right" vertical="center" wrapText="1"/>
    </xf>
    <xf numFmtId="176" fontId="19" fillId="0" borderId="16" xfId="0" applyNumberFormat="1" applyFont="1" applyBorder="1" applyAlignment="1">
      <alignment horizontal="right" vertical="center" wrapText="1"/>
    </xf>
    <xf numFmtId="176" fontId="19" fillId="0" borderId="6" xfId="0" applyNumberFormat="1" applyFont="1" applyBorder="1" applyAlignment="1">
      <alignment horizontal="right" vertical="center" wrapText="1"/>
    </xf>
    <xf numFmtId="41" fontId="4" fillId="0" borderId="6" xfId="1" applyFont="1" applyBorder="1" applyAlignment="1">
      <alignment horizontal="right" vertical="center" wrapText="1"/>
    </xf>
    <xf numFmtId="41" fontId="4" fillId="0" borderId="7" xfId="1" applyFont="1" applyBorder="1" applyAlignment="1">
      <alignment horizontal="right" vertical="center" wrapText="1"/>
    </xf>
    <xf numFmtId="0" fontId="16" fillId="0" borderId="9" xfId="0" applyFont="1" applyBorder="1" applyAlignment="1">
      <alignment horizontal="right" vertical="center" wrapText="1"/>
    </xf>
    <xf numFmtId="0" fontId="16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right" vertical="center" wrapText="1"/>
    </xf>
    <xf numFmtId="0" fontId="9" fillId="0" borderId="9" xfId="0" applyFont="1" applyBorder="1" applyAlignment="1">
      <alignment horizontal="right" vertical="center" wrapText="1"/>
    </xf>
    <xf numFmtId="176" fontId="15" fillId="0" borderId="17" xfId="0" applyNumberFormat="1" applyFont="1" applyBorder="1" applyAlignment="1">
      <alignment horizontal="right" vertical="center" wrapText="1"/>
    </xf>
    <xf numFmtId="2" fontId="0" fillId="4" borderId="1" xfId="0" applyNumberFormat="1" applyFill="1" applyBorder="1" applyAlignment="1">
      <alignment horizontal="center"/>
    </xf>
    <xf numFmtId="0" fontId="21" fillId="2" borderId="8" xfId="0" applyFont="1" applyFill="1" applyBorder="1" applyAlignment="1">
      <alignment horizontal="center" vertical="center" wrapText="1"/>
    </xf>
    <xf numFmtId="14" fontId="16" fillId="0" borderId="1" xfId="2" applyNumberFormat="1" applyFont="1" applyFill="1" applyBorder="1" applyAlignment="1">
      <alignment horizontal="center" vertical="center"/>
    </xf>
    <xf numFmtId="14" fontId="16" fillId="0" borderId="1" xfId="3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3" fontId="16" fillId="0" borderId="1" xfId="2" applyNumberFormat="1" applyFont="1" applyFill="1" applyBorder="1" applyAlignment="1">
      <alignment horizontal="center" vertical="center"/>
    </xf>
    <xf numFmtId="3" fontId="16" fillId="0" borderId="1" xfId="3" applyNumberFormat="1" applyFont="1" applyFill="1" applyBorder="1" applyAlignment="1">
      <alignment horizontal="center" vertical="center"/>
    </xf>
    <xf numFmtId="2" fontId="22" fillId="0" borderId="1" xfId="0" applyNumberFormat="1" applyFont="1" applyFill="1" applyBorder="1" applyAlignment="1">
      <alignment horizontal="center"/>
    </xf>
    <xf numFmtId="14" fontId="0" fillId="0" borderId="1" xfId="0" applyNumberFormat="1" applyBorder="1">
      <alignment vertical="center"/>
    </xf>
    <xf numFmtId="0" fontId="24" fillId="0" borderId="1" xfId="0" applyFont="1" applyFill="1" applyBorder="1" applyAlignment="1">
      <alignment horizontal="center" vertical="center"/>
    </xf>
    <xf numFmtId="2" fontId="23" fillId="0" borderId="1" xfId="0" applyNumberFormat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1" fontId="18" fillId="0" borderId="1" xfId="1" applyFont="1" applyBorder="1" applyAlignment="1">
      <alignment horizontal="right" vertical="center" wrapText="1"/>
    </xf>
    <xf numFmtId="3" fontId="0" fillId="0" borderId="0" xfId="0" applyNumberFormat="1">
      <alignment vertical="center"/>
    </xf>
    <xf numFmtId="3" fontId="26" fillId="0" borderId="1" xfId="0" applyNumberFormat="1" applyFont="1" applyBorder="1" applyAlignment="1">
      <alignment horizontal="right" vertical="center" wrapText="1"/>
    </xf>
    <xf numFmtId="41" fontId="27" fillId="0" borderId="1" xfId="1" applyFont="1" applyBorder="1" applyAlignment="1">
      <alignment horizontal="right" vertical="center" wrapText="1"/>
    </xf>
    <xf numFmtId="0" fontId="0" fillId="0" borderId="1" xfId="0" applyFill="1" applyBorder="1" applyAlignment="1">
      <alignment horizontal="center" vertical="center"/>
    </xf>
    <xf numFmtId="0" fontId="28" fillId="0" borderId="15" xfId="0" applyFont="1" applyBorder="1" applyAlignment="1">
      <alignment horizontal="right" vertical="center" wrapText="1"/>
    </xf>
    <xf numFmtId="0" fontId="29" fillId="0" borderId="1" xfId="0" applyFont="1" applyBorder="1" applyAlignment="1">
      <alignment horizontal="right" vertical="center" wrapText="1"/>
    </xf>
    <xf numFmtId="0" fontId="18" fillId="0" borderId="1" xfId="0" applyFont="1" applyBorder="1" applyAlignment="1">
      <alignment horizontal="right" vertical="center" wrapText="1"/>
    </xf>
    <xf numFmtId="0" fontId="2" fillId="2" borderId="0" xfId="0" applyFont="1" applyFill="1" applyBorder="1" applyAlignment="1">
      <alignment horizontal="center" vertical="center" wrapText="1"/>
    </xf>
    <xf numFmtId="176" fontId="13" fillId="0" borderId="0" xfId="0" applyNumberFormat="1" applyFont="1" applyBorder="1" applyAlignment="1">
      <alignment horizontal="right" vertical="center" wrapText="1"/>
    </xf>
    <xf numFmtId="176" fontId="10" fillId="0" borderId="0" xfId="0" applyNumberFormat="1" applyFont="1" applyBorder="1" applyAlignment="1">
      <alignment horizontal="right" vertical="center" wrapText="1"/>
    </xf>
    <xf numFmtId="176" fontId="12" fillId="0" borderId="0" xfId="0" applyNumberFormat="1" applyFont="1" applyBorder="1" applyAlignment="1">
      <alignment horizontal="right" vertical="center" wrapText="1"/>
    </xf>
    <xf numFmtId="176" fontId="17" fillId="0" borderId="0" xfId="0" applyNumberFormat="1" applyFont="1" applyBorder="1" applyAlignment="1">
      <alignment horizontal="right" vertical="center" wrapText="1"/>
    </xf>
    <xf numFmtId="176" fontId="14" fillId="0" borderId="0" xfId="0" applyNumberFormat="1" applyFont="1" applyBorder="1" applyAlignment="1">
      <alignment horizontal="right" vertical="center" wrapText="1"/>
    </xf>
    <xf numFmtId="176" fontId="9" fillId="0" borderId="0" xfId="0" applyNumberFormat="1" applyFont="1" applyBorder="1" applyAlignment="1">
      <alignment horizontal="right" vertical="center" wrapText="1"/>
    </xf>
    <xf numFmtId="176" fontId="19" fillId="0" borderId="0" xfId="0" applyNumberFormat="1" applyFont="1" applyBorder="1" applyAlignment="1">
      <alignment horizontal="right" vertical="center" wrapText="1"/>
    </xf>
    <xf numFmtId="3" fontId="8" fillId="0" borderId="1" xfId="0" applyNumberFormat="1" applyFont="1" applyBorder="1" applyAlignment="1">
      <alignment horizontal="right" vertical="center" wrapText="1"/>
    </xf>
    <xf numFmtId="3" fontId="18" fillId="0" borderId="1" xfId="0" applyNumberFormat="1" applyFont="1" applyBorder="1" applyAlignment="1">
      <alignment horizontal="right" vertical="center" wrapText="1"/>
    </xf>
    <xf numFmtId="41" fontId="0" fillId="0" borderId="1" xfId="1" applyNumberFormat="1" applyFont="1" applyFill="1" applyBorder="1" applyAlignment="1">
      <alignment horizontal="center" vertical="center"/>
    </xf>
    <xf numFmtId="41" fontId="0" fillId="0" borderId="1" xfId="0" applyNumberFormat="1" applyBorder="1">
      <alignment vertical="center"/>
    </xf>
    <xf numFmtId="0" fontId="0" fillId="0" borderId="0" xfId="0" applyAlignment="1">
      <alignment horizontal="left" vertical="center"/>
    </xf>
    <xf numFmtId="0" fontId="7" fillId="0" borderId="0" xfId="0" applyNumberFormat="1" applyFont="1" applyAlignment="1">
      <alignment horizontal="center" vertical="center"/>
    </xf>
    <xf numFmtId="0" fontId="0" fillId="0" borderId="0" xfId="0" applyNumberFormat="1">
      <alignment vertical="center"/>
    </xf>
    <xf numFmtId="0" fontId="7" fillId="0" borderId="1" xfId="0" applyNumberFormat="1" applyFont="1" applyFill="1" applyBorder="1" applyAlignment="1">
      <alignment horizontal="center" vertical="center"/>
    </xf>
    <xf numFmtId="0" fontId="0" fillId="0" borderId="1" xfId="2" applyNumberFormat="1" applyFont="1" applyFill="1" applyBorder="1" applyAlignment="1">
      <alignment horizontal="center" vertical="center"/>
    </xf>
    <xf numFmtId="0" fontId="25" fillId="0" borderId="1" xfId="0" applyFont="1" applyBorder="1" applyAlignment="1" applyProtection="1">
      <alignment horizontal="center" vertical="top" wrapText="1" readingOrder="1"/>
      <protection locked="0"/>
    </xf>
    <xf numFmtId="177" fontId="25" fillId="0" borderId="1" xfId="0" applyNumberFormat="1" applyFont="1" applyBorder="1" applyAlignment="1" applyProtection="1">
      <alignment horizontal="center" vertical="top" wrapText="1" readingOrder="1"/>
      <protection locked="0"/>
    </xf>
    <xf numFmtId="2" fontId="0" fillId="0" borderId="1" xfId="0" applyNumberFormat="1" applyBorder="1">
      <alignment vertical="center"/>
    </xf>
    <xf numFmtId="41" fontId="0" fillId="0" borderId="1" xfId="0" applyNumberFormat="1" applyFill="1" applyBorder="1">
      <alignment vertical="center"/>
    </xf>
    <xf numFmtId="178" fontId="0" fillId="0" borderId="1" xfId="0" applyNumberFormat="1" applyBorder="1">
      <alignment vertical="center"/>
    </xf>
    <xf numFmtId="2" fontId="0" fillId="0" borderId="1" xfId="0" applyNumberFormat="1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41" fontId="0" fillId="0" borderId="1" xfId="0" applyNumberFormat="1" applyFill="1" applyBorder="1" applyAlignment="1">
      <alignment horizontal="center" vertical="center"/>
    </xf>
    <xf numFmtId="180" fontId="0" fillId="0" borderId="1" xfId="0" applyNumberFormat="1" applyBorder="1">
      <alignment vertical="center"/>
    </xf>
    <xf numFmtId="1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82" fontId="0" fillId="0" borderId="0" xfId="0" applyNumberFormat="1" applyAlignment="1">
      <alignment horizontal="right" vertical="center"/>
    </xf>
    <xf numFmtId="182" fontId="0" fillId="0" borderId="1" xfId="0" applyNumberFormat="1" applyBorder="1" applyAlignment="1">
      <alignment horizontal="right" vertical="center"/>
    </xf>
    <xf numFmtId="179" fontId="0" fillId="0" borderId="1" xfId="0" applyNumberFormat="1" applyBorder="1" applyAlignment="1">
      <alignment horizontal="center" vertical="center"/>
    </xf>
    <xf numFmtId="182" fontId="0" fillId="0" borderId="1" xfId="0" applyNumberFormat="1" applyBorder="1">
      <alignment vertical="center"/>
    </xf>
    <xf numFmtId="178" fontId="0" fillId="0" borderId="1" xfId="0" applyNumberFormat="1" applyFill="1" applyBorder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right" vertical="center" wrapText="1"/>
    </xf>
    <xf numFmtId="3" fontId="28" fillId="0" borderId="15" xfId="0" applyNumberFormat="1" applyFont="1" applyBorder="1" applyAlignment="1">
      <alignment horizontal="right" vertical="center" wrapText="1"/>
    </xf>
    <xf numFmtId="14" fontId="0" fillId="0" borderId="2" xfId="2" applyNumberFormat="1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2" fontId="36" fillId="0" borderId="1" xfId="0" applyNumberFormat="1" applyFont="1" applyFill="1" applyBorder="1" applyAlignment="1">
      <alignment horizontal="center" vertical="center"/>
    </xf>
    <xf numFmtId="41" fontId="28" fillId="0" borderId="1" xfId="1" applyFont="1" applyBorder="1" applyAlignment="1">
      <alignment horizontal="right" vertical="center" wrapText="1"/>
    </xf>
    <xf numFmtId="0" fontId="7" fillId="0" borderId="0" xfId="0" applyFont="1" applyFill="1" applyBorder="1" applyAlignment="1">
      <alignment horizontal="center" vertical="center"/>
    </xf>
    <xf numFmtId="41" fontId="0" fillId="0" borderId="0" xfId="1" applyFont="1" applyFill="1" applyBorder="1" applyAlignment="1">
      <alignment horizontal="center" vertical="center"/>
    </xf>
    <xf numFmtId="182" fontId="0" fillId="0" borderId="0" xfId="0" applyNumberFormat="1" applyBorder="1">
      <alignment vertical="center"/>
    </xf>
    <xf numFmtId="0" fontId="0" fillId="0" borderId="0" xfId="0" applyBorder="1">
      <alignment vertical="center"/>
    </xf>
    <xf numFmtId="182" fontId="7" fillId="0" borderId="0" xfId="0" applyNumberFormat="1" applyFont="1" applyFill="1" applyBorder="1" applyAlignment="1">
      <alignment horizontal="right" vertical="center"/>
    </xf>
    <xf numFmtId="182" fontId="0" fillId="0" borderId="0" xfId="0" applyNumberFormat="1" applyBorder="1" applyAlignment="1">
      <alignment horizontal="right" vertical="center"/>
    </xf>
    <xf numFmtId="41" fontId="0" fillId="0" borderId="0" xfId="1" applyFont="1" applyFill="1" applyBorder="1" applyAlignment="1">
      <alignment horizontal="left" vertical="center"/>
    </xf>
    <xf numFmtId="178" fontId="5" fillId="0" borderId="15" xfId="0" applyNumberFormat="1" applyFont="1" applyBorder="1" applyAlignment="1">
      <alignment horizontal="right" vertical="center" wrapText="1"/>
    </xf>
    <xf numFmtId="2" fontId="8" fillId="0" borderId="1" xfId="0" applyNumberFormat="1" applyFont="1" applyBorder="1" applyAlignment="1">
      <alignment horizontal="right" vertical="center" wrapText="1"/>
    </xf>
    <xf numFmtId="2" fontId="5" fillId="0" borderId="1" xfId="0" applyNumberFormat="1" applyFont="1" applyBorder="1" applyAlignment="1">
      <alignment horizontal="right" vertical="center" wrapText="1"/>
    </xf>
    <xf numFmtId="41" fontId="5" fillId="0" borderId="15" xfId="0" applyNumberFormat="1" applyFont="1" applyBorder="1" applyAlignment="1">
      <alignment horizontal="right" vertical="center" wrapText="1"/>
    </xf>
    <xf numFmtId="41" fontId="5" fillId="0" borderId="1" xfId="0" applyNumberFormat="1" applyFont="1" applyBorder="1" applyAlignment="1">
      <alignment horizontal="right" vertical="center" wrapText="1"/>
    </xf>
    <xf numFmtId="2" fontId="16" fillId="0" borderId="7" xfId="0" applyNumberFormat="1" applyFont="1" applyBorder="1" applyAlignment="1">
      <alignment horizontal="right" vertical="center" wrapText="1"/>
    </xf>
    <xf numFmtId="182" fontId="28" fillId="0" borderId="15" xfId="0" applyNumberFormat="1" applyFont="1" applyBorder="1" applyAlignment="1">
      <alignment horizontal="right" vertical="center" wrapText="1"/>
    </xf>
    <xf numFmtId="41" fontId="5" fillId="7" borderId="15" xfId="0" applyNumberFormat="1" applyFont="1" applyFill="1" applyBorder="1" applyAlignment="1">
      <alignment horizontal="right" vertical="center" wrapText="1"/>
    </xf>
    <xf numFmtId="3" fontId="5" fillId="7" borderId="15" xfId="0" applyNumberFormat="1" applyFont="1" applyFill="1" applyBorder="1" applyAlignment="1">
      <alignment horizontal="right" vertical="center" wrapText="1"/>
    </xf>
    <xf numFmtId="182" fontId="0" fillId="7" borderId="1" xfId="0" applyNumberFormat="1" applyFill="1" applyBorder="1" applyAlignment="1">
      <alignment horizontal="right" vertical="center"/>
    </xf>
    <xf numFmtId="0" fontId="28" fillId="7" borderId="15" xfId="0" applyFont="1" applyFill="1" applyBorder="1" applyAlignment="1">
      <alignment horizontal="right" vertical="center" wrapText="1"/>
    </xf>
    <xf numFmtId="0" fontId="16" fillId="7" borderId="7" xfId="0" applyFont="1" applyFill="1" applyBorder="1" applyAlignment="1">
      <alignment horizontal="right" vertical="center" wrapText="1"/>
    </xf>
    <xf numFmtId="41" fontId="4" fillId="7" borderId="7" xfId="1" applyFont="1" applyFill="1" applyBorder="1" applyAlignment="1">
      <alignment horizontal="right" vertical="center" wrapText="1"/>
    </xf>
    <xf numFmtId="0" fontId="28" fillId="0" borderId="15" xfId="0" applyFont="1" applyFill="1" applyBorder="1" applyAlignment="1">
      <alignment horizontal="right" vertical="center" wrapText="1"/>
    </xf>
    <xf numFmtId="0" fontId="16" fillId="0" borderId="7" xfId="0" applyFont="1" applyFill="1" applyBorder="1" applyAlignment="1">
      <alignment horizontal="right" vertical="center" wrapText="1"/>
    </xf>
    <xf numFmtId="41" fontId="4" fillId="0" borderId="7" xfId="1" applyFont="1" applyFill="1" applyBorder="1" applyAlignment="1">
      <alignment horizontal="right" vertical="center" wrapText="1"/>
    </xf>
    <xf numFmtId="2" fontId="0" fillId="8" borderId="1" xfId="0" applyNumberFormat="1" applyFill="1" applyBorder="1" applyAlignment="1">
      <alignment horizontal="center" vertical="center"/>
    </xf>
    <xf numFmtId="41" fontId="0" fillId="7" borderId="1" xfId="1" applyFon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>
      <alignment vertical="center"/>
    </xf>
    <xf numFmtId="0" fontId="18" fillId="0" borderId="1" xfId="0" quotePrefix="1" applyFont="1" applyBorder="1" applyAlignment="1">
      <alignment horizontal="right" vertical="center" wrapText="1"/>
    </xf>
    <xf numFmtId="0" fontId="0" fillId="0" borderId="0" xfId="0" applyFill="1">
      <alignment vertical="center"/>
    </xf>
    <xf numFmtId="0" fontId="0" fillId="0" borderId="1" xfId="0" applyFill="1" applyBorder="1">
      <alignment vertical="center"/>
    </xf>
    <xf numFmtId="0" fontId="0" fillId="0" borderId="0" xfId="0" applyFill="1" applyBorder="1">
      <alignment vertical="center"/>
    </xf>
    <xf numFmtId="2" fontId="16" fillId="0" borderId="7" xfId="0" applyNumberFormat="1" applyFont="1" applyFill="1" applyBorder="1" applyAlignment="1">
      <alignment horizontal="right" vertical="center" wrapText="1"/>
    </xf>
    <xf numFmtId="178" fontId="5" fillId="7" borderId="15" xfId="0" applyNumberFormat="1" applyFont="1" applyFill="1" applyBorder="1" applyAlignment="1">
      <alignment horizontal="right" vertical="center" wrapText="1"/>
    </xf>
    <xf numFmtId="177" fontId="0" fillId="0" borderId="1" xfId="0" applyNumberFormat="1" applyBorder="1" applyAlignment="1">
      <alignment horizontal="center" vertical="center"/>
    </xf>
    <xf numFmtId="41" fontId="5" fillId="7" borderId="1" xfId="1" applyFont="1" applyFill="1" applyBorder="1" applyAlignment="1">
      <alignment horizontal="right" vertical="center" wrapText="1"/>
    </xf>
    <xf numFmtId="176" fontId="0" fillId="0" borderId="0" xfId="15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2" fontId="18" fillId="7" borderId="1" xfId="0" quotePrefix="1" applyNumberFormat="1" applyFont="1" applyFill="1" applyBorder="1" applyAlignment="1">
      <alignment horizontal="right" vertical="center" wrapText="1"/>
    </xf>
    <xf numFmtId="41" fontId="28" fillId="7" borderId="1" xfId="1" applyFont="1" applyFill="1" applyBorder="1" applyAlignment="1">
      <alignment horizontal="right" vertical="center" wrapText="1"/>
    </xf>
    <xf numFmtId="2" fontId="0" fillId="9" borderId="1" xfId="0" applyNumberFormat="1" applyFill="1" applyBorder="1" applyAlignment="1">
      <alignment horizontal="center" vertical="center"/>
    </xf>
    <xf numFmtId="0" fontId="18" fillId="7" borderId="1" xfId="0" quotePrefix="1" applyFont="1" applyFill="1" applyBorder="1" applyAlignment="1">
      <alignment horizontal="right" vertical="center" wrapText="1"/>
    </xf>
    <xf numFmtId="2" fontId="8" fillId="7" borderId="1" xfId="0" applyNumberFormat="1" applyFont="1" applyFill="1" applyBorder="1" applyAlignment="1">
      <alignment horizontal="right" vertical="center" wrapText="1"/>
    </xf>
    <xf numFmtId="41" fontId="5" fillId="7" borderId="1" xfId="0" applyNumberFormat="1" applyFont="1" applyFill="1" applyBorder="1" applyAlignment="1">
      <alignment horizontal="right" vertical="center" wrapText="1"/>
    </xf>
    <xf numFmtId="2" fontId="18" fillId="7" borderId="1" xfId="0" applyNumberFormat="1" applyFont="1" applyFill="1" applyBorder="1" applyAlignment="1">
      <alignment horizontal="right" vertical="center" wrapText="1"/>
    </xf>
    <xf numFmtId="0" fontId="5" fillId="7" borderId="15" xfId="0" applyFont="1" applyFill="1" applyBorder="1" applyAlignment="1">
      <alignment horizontal="right" vertical="center" wrapText="1"/>
    </xf>
    <xf numFmtId="2" fontId="18" fillId="0" borderId="1" xfId="0" quotePrefix="1" applyNumberFormat="1" applyFont="1" applyBorder="1" applyAlignment="1">
      <alignment horizontal="right" vertical="center" wrapText="1"/>
    </xf>
    <xf numFmtId="182" fontId="0" fillId="10" borderId="1" xfId="0" applyNumberFormat="1" applyFill="1" applyBorder="1" applyAlignment="1">
      <alignment horizontal="right" vertical="center"/>
    </xf>
    <xf numFmtId="178" fontId="12" fillId="0" borderId="15" xfId="0" applyNumberFormat="1" applyFont="1" applyBorder="1" applyAlignment="1">
      <alignment horizontal="right" vertical="center" wrapText="1"/>
    </xf>
    <xf numFmtId="1" fontId="8" fillId="0" borderId="1" xfId="0" applyNumberFormat="1" applyFont="1" applyBorder="1" applyAlignment="1">
      <alignment horizontal="right" vertical="center" wrapText="1"/>
    </xf>
    <xf numFmtId="1" fontId="8" fillId="7" borderId="1" xfId="0" applyNumberFormat="1" applyFont="1" applyFill="1" applyBorder="1" applyAlignment="1">
      <alignment horizontal="right" vertical="center" wrapText="1"/>
    </xf>
    <xf numFmtId="1" fontId="5" fillId="0" borderId="1" xfId="0" applyNumberFormat="1" applyFont="1" applyBorder="1" applyAlignment="1">
      <alignment horizontal="right" vertical="center" wrapText="1"/>
    </xf>
    <xf numFmtId="0" fontId="38" fillId="0" borderId="1" xfId="0" applyFont="1" applyBorder="1" applyAlignment="1">
      <alignment horizontal="center" vertical="center" wrapText="1"/>
    </xf>
    <xf numFmtId="41" fontId="40" fillId="0" borderId="1" xfId="1" applyFont="1" applyBorder="1" applyAlignment="1">
      <alignment horizontal="right" vertical="center" wrapText="1"/>
    </xf>
    <xf numFmtId="41" fontId="41" fillId="0" borderId="1" xfId="1" applyFont="1" applyBorder="1" applyAlignment="1">
      <alignment horizontal="right" vertical="center" wrapText="1"/>
    </xf>
    <xf numFmtId="176" fontId="39" fillId="0" borderId="16" xfId="0" applyNumberFormat="1" applyFont="1" applyBorder="1" applyAlignment="1">
      <alignment horizontal="right" vertical="center" wrapText="1"/>
    </xf>
    <xf numFmtId="176" fontId="39" fillId="0" borderId="6" xfId="0" applyNumberFormat="1" applyFont="1" applyBorder="1" applyAlignment="1">
      <alignment horizontal="right" vertical="center" wrapText="1"/>
    </xf>
    <xf numFmtId="41" fontId="39" fillId="0" borderId="1" xfId="1" applyFont="1" applyBorder="1" applyAlignment="1">
      <alignment horizontal="right" vertical="center" wrapText="1"/>
    </xf>
    <xf numFmtId="0" fontId="39" fillId="0" borderId="1" xfId="0" applyFont="1" applyBorder="1" applyAlignment="1">
      <alignment horizontal="right" vertical="center" wrapText="1"/>
    </xf>
    <xf numFmtId="2" fontId="39" fillId="0" borderId="1" xfId="0" applyNumberFormat="1" applyFont="1" applyBorder="1" applyAlignment="1">
      <alignment horizontal="right" vertical="center" wrapText="1"/>
    </xf>
    <xf numFmtId="1" fontId="39" fillId="0" borderId="1" xfId="0" applyNumberFormat="1" applyFont="1" applyBorder="1" applyAlignment="1">
      <alignment horizontal="right" vertical="center" wrapText="1"/>
    </xf>
    <xf numFmtId="178" fontId="42" fillId="0" borderId="15" xfId="0" applyNumberFormat="1" applyFont="1" applyBorder="1" applyAlignment="1">
      <alignment horizontal="right" vertical="center" wrapText="1"/>
    </xf>
    <xf numFmtId="41" fontId="0" fillId="9" borderId="1" xfId="1" applyFont="1" applyFill="1" applyBorder="1" applyAlignment="1">
      <alignment horizontal="center" vertical="center"/>
    </xf>
    <xf numFmtId="0" fontId="0" fillId="9" borderId="1" xfId="0" applyFill="1" applyBorder="1">
      <alignment vertical="center"/>
    </xf>
    <xf numFmtId="178" fontId="0" fillId="9" borderId="1" xfId="0" applyNumberFormat="1" applyFill="1" applyBorder="1">
      <alignment vertical="center"/>
    </xf>
    <xf numFmtId="180" fontId="0" fillId="9" borderId="1" xfId="0" applyNumberFormat="1" applyFill="1" applyBorder="1">
      <alignment vertical="center"/>
    </xf>
    <xf numFmtId="178" fontId="12" fillId="7" borderId="15" xfId="0" applyNumberFormat="1" applyFont="1" applyFill="1" applyBorder="1" applyAlignment="1">
      <alignment horizontal="right" vertical="center" wrapText="1"/>
    </xf>
    <xf numFmtId="3" fontId="5" fillId="0" borderId="15" xfId="0" applyNumberFormat="1" applyFont="1" applyFill="1" applyBorder="1" applyAlignment="1">
      <alignment horizontal="right" vertical="center" wrapText="1"/>
    </xf>
    <xf numFmtId="1" fontId="28" fillId="0" borderId="1" xfId="0" applyNumberFormat="1" applyFont="1" applyBorder="1" applyAlignment="1">
      <alignment horizontal="right" vertical="center" wrapText="1"/>
    </xf>
    <xf numFmtId="0" fontId="43" fillId="7" borderId="0" xfId="0" applyFont="1" applyFill="1" applyAlignment="1">
      <alignment horizontal="center" vertical="center"/>
    </xf>
    <xf numFmtId="0" fontId="44" fillId="7" borderId="0" xfId="0" applyFont="1" applyFill="1" applyAlignment="1">
      <alignment horizontal="center" vertical="center"/>
    </xf>
    <xf numFmtId="182" fontId="44" fillId="7" borderId="0" xfId="0" applyNumberFormat="1" applyFont="1" applyFill="1" applyAlignment="1">
      <alignment horizontal="center" vertical="center"/>
    </xf>
    <xf numFmtId="178" fontId="42" fillId="7" borderId="15" xfId="0" applyNumberFormat="1" applyFont="1" applyFill="1" applyBorder="1" applyAlignment="1">
      <alignment horizontal="right" vertical="center" wrapText="1"/>
    </xf>
    <xf numFmtId="0" fontId="0" fillId="7" borderId="0" xfId="0" applyFill="1">
      <alignment vertical="center"/>
    </xf>
    <xf numFmtId="182" fontId="0" fillId="7" borderId="0" xfId="0" applyNumberFormat="1" applyFill="1" applyAlignment="1">
      <alignment horizontal="right" vertical="center"/>
    </xf>
    <xf numFmtId="182" fontId="0" fillId="0" borderId="0" xfId="0" applyNumberFormat="1" applyFill="1" applyAlignment="1">
      <alignment horizontal="right" vertical="center"/>
    </xf>
    <xf numFmtId="0" fontId="0" fillId="0" borderId="0" xfId="0" applyFill="1" applyAlignment="1">
      <alignment horizontal="center" vertical="center"/>
    </xf>
    <xf numFmtId="182" fontId="44" fillId="0" borderId="0" xfId="0" applyNumberFormat="1" applyFont="1" applyFill="1" applyAlignment="1">
      <alignment horizontal="center" vertical="center"/>
    </xf>
    <xf numFmtId="182" fontId="0" fillId="0" borderId="1" xfId="0" applyNumberFormat="1" applyFill="1" applyBorder="1" applyAlignment="1">
      <alignment horizontal="right" vertical="center"/>
    </xf>
    <xf numFmtId="179" fontId="0" fillId="0" borderId="1" xfId="0" applyNumberFormat="1" applyFill="1" applyBorder="1" applyAlignment="1">
      <alignment horizontal="center" vertical="center"/>
    </xf>
    <xf numFmtId="0" fontId="43" fillId="0" borderId="0" xfId="0" applyFon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41" fontId="43" fillId="0" borderId="1" xfId="0" applyNumberFormat="1" applyFont="1" applyFill="1" applyBorder="1">
      <alignment vertical="center"/>
    </xf>
    <xf numFmtId="0" fontId="4" fillId="0" borderId="1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>
      <alignment vertical="center"/>
    </xf>
    <xf numFmtId="0" fontId="0" fillId="0" borderId="20" xfId="0" applyFont="1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41" fontId="0" fillId="0" borderId="20" xfId="1" applyFont="1" applyFill="1" applyBorder="1" applyAlignment="1">
      <alignment horizontal="center" vertical="center"/>
    </xf>
    <xf numFmtId="41" fontId="0" fillId="0" borderId="20" xfId="0" applyNumberFormat="1" applyFill="1" applyBorder="1">
      <alignment vertical="center"/>
    </xf>
    <xf numFmtId="0" fontId="51" fillId="0" borderId="1" xfId="0" applyFont="1" applyBorder="1" applyAlignment="1">
      <alignment horizontal="center" vertical="center" wrapText="1"/>
    </xf>
    <xf numFmtId="41" fontId="52" fillId="0" borderId="1" xfId="1" applyFont="1" applyBorder="1" applyAlignment="1">
      <alignment horizontal="right" vertical="center" wrapText="1"/>
    </xf>
    <xf numFmtId="41" fontId="53" fillId="0" borderId="1" xfId="1" applyFont="1" applyBorder="1" applyAlignment="1">
      <alignment horizontal="right" vertical="center" wrapText="1"/>
    </xf>
    <xf numFmtId="2" fontId="18" fillId="0" borderId="1" xfId="0" applyNumberFormat="1" applyFont="1" applyBorder="1" applyAlignment="1">
      <alignment horizontal="right" vertical="center" wrapText="1"/>
    </xf>
    <xf numFmtId="182" fontId="0" fillId="0" borderId="6" xfId="0" applyNumberFormat="1" applyFill="1" applyBorder="1" applyAlignment="1">
      <alignment horizontal="right" vertical="center"/>
    </xf>
    <xf numFmtId="1" fontId="0" fillId="12" borderId="21" xfId="0" applyNumberFormat="1" applyFill="1" applyBorder="1">
      <alignment vertical="center"/>
    </xf>
    <xf numFmtId="2" fontId="5" fillId="0" borderId="15" xfId="0" applyNumberFormat="1" applyFont="1" applyBorder="1" applyAlignment="1">
      <alignment horizontal="right" vertical="center" wrapText="1"/>
    </xf>
    <xf numFmtId="1" fontId="5" fillId="0" borderId="15" xfId="0" applyNumberFormat="1" applyFont="1" applyBorder="1" applyAlignment="1">
      <alignment horizontal="right" vertical="center" wrapText="1"/>
    </xf>
    <xf numFmtId="183" fontId="55" fillId="12" borderId="1" xfId="1" applyNumberFormat="1" applyFont="1" applyFill="1" applyBorder="1" applyAlignment="1">
      <alignment horizontal="center" vertical="center"/>
    </xf>
    <xf numFmtId="0" fontId="5" fillId="0" borderId="1" xfId="1" applyNumberFormat="1" applyFont="1" applyBorder="1" applyAlignment="1">
      <alignment horizontal="right" vertical="center" wrapText="1"/>
    </xf>
    <xf numFmtId="41" fontId="1" fillId="0" borderId="0" xfId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178" fontId="5" fillId="12" borderId="15" xfId="0" applyNumberFormat="1" applyFont="1" applyFill="1" applyBorder="1" applyAlignment="1">
      <alignment horizontal="right" vertical="center" wrapText="1"/>
    </xf>
    <xf numFmtId="3" fontId="5" fillId="12" borderId="15" xfId="0" applyNumberFormat="1" applyFont="1" applyFill="1" applyBorder="1" applyAlignment="1">
      <alignment horizontal="right" vertical="center" wrapText="1"/>
    </xf>
    <xf numFmtId="0" fontId="4" fillId="0" borderId="13" xfId="0" applyFont="1" applyBorder="1" applyAlignment="1">
      <alignment horizontal="center" vertical="center" wrapText="1"/>
    </xf>
    <xf numFmtId="41" fontId="5" fillId="0" borderId="1" xfId="1" applyNumberFormat="1" applyFont="1" applyBorder="1" applyAlignment="1">
      <alignment horizontal="right" vertical="center" wrapText="1"/>
    </xf>
    <xf numFmtId="2" fontId="0" fillId="13" borderId="1" xfId="0" applyNumberFormat="1" applyFill="1" applyBorder="1" applyAlignment="1">
      <alignment horizontal="center" vertical="center"/>
    </xf>
    <xf numFmtId="2" fontId="0" fillId="14" borderId="1" xfId="0" applyNumberFormat="1" applyFill="1" applyBorder="1" applyAlignment="1">
      <alignment horizontal="center" vertical="center"/>
    </xf>
    <xf numFmtId="184" fontId="0" fillId="0" borderId="1" xfId="0" applyNumberFormat="1" applyFill="1" applyBorder="1" applyAlignment="1">
      <alignment horizontal="center" vertical="center"/>
    </xf>
    <xf numFmtId="184" fontId="0" fillId="14" borderId="1" xfId="0" applyNumberFormat="1" applyFill="1" applyBorder="1" applyAlignment="1">
      <alignment horizontal="center" vertical="center"/>
    </xf>
    <xf numFmtId="41" fontId="0" fillId="0" borderId="0" xfId="1" applyFont="1" applyBorder="1">
      <alignment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28" fillId="12" borderId="15" xfId="0" applyFont="1" applyFill="1" applyBorder="1" applyAlignment="1">
      <alignment horizontal="right" vertical="center" wrapText="1"/>
    </xf>
    <xf numFmtId="2" fontId="16" fillId="12" borderId="7" xfId="0" applyNumberFormat="1" applyFont="1" applyFill="1" applyBorder="1" applyAlignment="1">
      <alignment horizontal="right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185" fontId="0" fillId="9" borderId="1" xfId="0" applyNumberFormat="1" applyFill="1" applyBorder="1">
      <alignment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176" fontId="13" fillId="0" borderId="15" xfId="0" applyNumberFormat="1" applyFont="1" applyFill="1" applyBorder="1" applyAlignment="1">
      <alignment horizontal="right" vertical="center" wrapText="1"/>
    </xf>
    <xf numFmtId="176" fontId="13" fillId="0" borderId="17" xfId="0" applyNumberFormat="1" applyFont="1" applyFill="1" applyBorder="1" applyAlignment="1">
      <alignment horizontal="right" vertical="center" wrapText="1"/>
    </xf>
    <xf numFmtId="178" fontId="5" fillId="0" borderId="15" xfId="0" applyNumberFormat="1" applyFont="1" applyFill="1" applyBorder="1" applyAlignment="1">
      <alignment horizontal="right" vertical="center" wrapText="1"/>
    </xf>
    <xf numFmtId="1" fontId="8" fillId="0" borderId="1" xfId="0" applyNumberFormat="1" applyFont="1" applyFill="1" applyBorder="1" applyAlignment="1">
      <alignment horizontal="right" vertical="center" wrapText="1"/>
    </xf>
    <xf numFmtId="0" fontId="5" fillId="0" borderId="15" xfId="0" applyFont="1" applyFill="1" applyBorder="1" applyAlignment="1">
      <alignment horizontal="right" vertical="center" wrapText="1"/>
    </xf>
    <xf numFmtId="178" fontId="12" fillId="0" borderId="15" xfId="0" applyNumberFormat="1" applyFont="1" applyFill="1" applyBorder="1" applyAlignment="1">
      <alignment horizontal="right" vertical="center" wrapText="1"/>
    </xf>
    <xf numFmtId="178" fontId="42" fillId="0" borderId="15" xfId="0" applyNumberFormat="1" applyFont="1" applyFill="1" applyBorder="1" applyAlignment="1">
      <alignment horizontal="right" vertical="center" wrapText="1"/>
    </xf>
    <xf numFmtId="0" fontId="57" fillId="0" borderId="0" xfId="18" applyFill="1" applyProtection="1"/>
    <xf numFmtId="0" fontId="57" fillId="0" borderId="0" xfId="18" applyFont="1" applyFill="1" applyProtection="1"/>
    <xf numFmtId="2" fontId="57" fillId="0" borderId="0" xfId="18" applyNumberFormat="1" applyFill="1" applyAlignment="1" applyProtection="1">
      <alignment horizontal="right"/>
    </xf>
    <xf numFmtId="2" fontId="57" fillId="0" borderId="0" xfId="18" applyNumberFormat="1" applyFill="1" applyProtection="1"/>
    <xf numFmtId="43" fontId="0" fillId="9" borderId="1" xfId="1" applyNumberFormat="1" applyFont="1" applyFill="1" applyBorder="1">
      <alignment vertical="center"/>
    </xf>
    <xf numFmtId="186" fontId="0" fillId="0" borderId="1" xfId="1" applyNumberFormat="1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2" fontId="28" fillId="0" borderId="1" xfId="0" applyNumberFormat="1" applyFont="1" applyBorder="1" applyAlignment="1">
      <alignment horizontal="right" vertical="center" wrapText="1"/>
    </xf>
    <xf numFmtId="41" fontId="28" fillId="0" borderId="1" xfId="0" applyNumberFormat="1" applyFont="1" applyBorder="1" applyAlignment="1">
      <alignment horizontal="right" vertical="center" wrapText="1"/>
    </xf>
    <xf numFmtId="187" fontId="0" fillId="0" borderId="0" xfId="0" applyNumberFormat="1" applyAlignment="1"/>
    <xf numFmtId="181" fontId="0" fillId="0" borderId="0" xfId="0" applyNumberFormat="1" applyAlignment="1"/>
    <xf numFmtId="187" fontId="1" fillId="0" borderId="0" xfId="0" applyNumberFormat="1" applyFont="1" applyAlignment="1"/>
    <xf numFmtId="0" fontId="16" fillId="0" borderId="6" xfId="0" applyFont="1" applyFill="1" applyBorder="1" applyAlignment="1">
      <alignment horizontal="center" vertical="center" wrapText="1"/>
    </xf>
    <xf numFmtId="2" fontId="8" fillId="0" borderId="1" xfId="0" applyNumberFormat="1" applyFont="1" applyFill="1" applyBorder="1" applyAlignment="1">
      <alignment horizontal="right" vertical="center" wrapText="1"/>
    </xf>
    <xf numFmtId="176" fontId="14" fillId="0" borderId="16" xfId="0" applyNumberFormat="1" applyFont="1" applyFill="1" applyBorder="1" applyAlignment="1">
      <alignment horizontal="right" vertical="center" wrapText="1"/>
    </xf>
    <xf numFmtId="176" fontId="14" fillId="0" borderId="6" xfId="0" applyNumberFormat="1" applyFont="1" applyFill="1" applyBorder="1" applyAlignment="1">
      <alignment horizontal="right" vertical="center" wrapText="1"/>
    </xf>
    <xf numFmtId="0" fontId="4" fillId="0" borderId="6" xfId="0" applyFont="1" applyFill="1" applyBorder="1" applyAlignment="1">
      <alignment horizontal="center" vertical="center" wrapText="1"/>
    </xf>
    <xf numFmtId="41" fontId="5" fillId="0" borderId="1" xfId="1" applyFont="1" applyFill="1" applyBorder="1" applyAlignment="1">
      <alignment horizontal="right" vertical="center" wrapText="1"/>
    </xf>
    <xf numFmtId="176" fontId="19" fillId="0" borderId="16" xfId="0" applyNumberFormat="1" applyFont="1" applyFill="1" applyBorder="1" applyAlignment="1">
      <alignment horizontal="right" vertical="center" wrapText="1"/>
    </xf>
    <xf numFmtId="176" fontId="19" fillId="0" borderId="6" xfId="0" applyNumberFormat="1" applyFont="1" applyFill="1" applyBorder="1" applyAlignment="1">
      <alignment horizontal="right" vertical="center" wrapText="1"/>
    </xf>
    <xf numFmtId="0" fontId="16" fillId="0" borderId="1" xfId="0" applyFont="1" applyFill="1" applyBorder="1" applyAlignment="1">
      <alignment horizontal="center" vertical="center" shrinkToFit="1"/>
    </xf>
    <xf numFmtId="2" fontId="5" fillId="0" borderId="1" xfId="0" applyNumberFormat="1" applyFont="1" applyFill="1" applyBorder="1" applyAlignment="1">
      <alignment horizontal="right" vertical="center" wrapText="1"/>
    </xf>
    <xf numFmtId="176" fontId="13" fillId="0" borderId="16" xfId="0" applyNumberFormat="1" applyFont="1" applyFill="1" applyBorder="1" applyAlignment="1">
      <alignment horizontal="right" vertical="center" wrapText="1"/>
    </xf>
    <xf numFmtId="176" fontId="12" fillId="0" borderId="6" xfId="0" applyNumberFormat="1" applyFont="1" applyFill="1" applyBorder="1" applyAlignment="1">
      <alignment horizontal="right" vertical="center" wrapText="1"/>
    </xf>
    <xf numFmtId="0" fontId="5" fillId="0" borderId="1" xfId="0" applyFont="1" applyFill="1" applyBorder="1" applyAlignment="1">
      <alignment horizontal="right" vertical="center" wrapText="1"/>
    </xf>
    <xf numFmtId="0" fontId="4" fillId="0" borderId="1" xfId="0" applyFont="1" applyFill="1" applyBorder="1" applyAlignment="1">
      <alignment horizontal="center" vertical="center" wrapText="1"/>
    </xf>
    <xf numFmtId="3" fontId="5" fillId="0" borderId="1" xfId="0" applyNumberFormat="1" applyFont="1" applyFill="1" applyBorder="1" applyAlignment="1">
      <alignment horizontal="right" vertical="center" wrapText="1"/>
    </xf>
    <xf numFmtId="41" fontId="5" fillId="0" borderId="1" xfId="0" applyNumberFormat="1" applyFont="1" applyFill="1" applyBorder="1" applyAlignment="1">
      <alignment horizontal="right" vertical="center" wrapText="1"/>
    </xf>
    <xf numFmtId="176" fontId="17" fillId="0" borderId="16" xfId="0" applyNumberFormat="1" applyFont="1" applyFill="1" applyBorder="1" applyAlignment="1">
      <alignment horizontal="right" vertical="center" wrapText="1"/>
    </xf>
    <xf numFmtId="176" fontId="17" fillId="0" borderId="6" xfId="0" applyNumberFormat="1" applyFont="1" applyFill="1" applyBorder="1" applyAlignment="1">
      <alignment horizontal="right" vertical="center" wrapText="1"/>
    </xf>
    <xf numFmtId="41" fontId="52" fillId="0" borderId="1" xfId="1" applyFont="1" applyFill="1" applyBorder="1" applyAlignment="1">
      <alignment horizontal="right" vertical="center" wrapText="1"/>
    </xf>
    <xf numFmtId="0" fontId="28" fillId="0" borderId="1" xfId="0" applyFont="1" applyFill="1" applyBorder="1" applyAlignment="1">
      <alignment horizontal="center" vertical="center" wrapText="1"/>
    </xf>
    <xf numFmtId="176" fontId="12" fillId="0" borderId="16" xfId="0" applyNumberFormat="1" applyFont="1" applyFill="1" applyBorder="1" applyAlignment="1">
      <alignment horizontal="right" vertical="center" wrapText="1"/>
    </xf>
    <xf numFmtId="176" fontId="13" fillId="0" borderId="6" xfId="0" applyNumberFormat="1" applyFont="1" applyFill="1" applyBorder="1" applyAlignment="1">
      <alignment horizontal="right" vertical="center" wrapText="1"/>
    </xf>
    <xf numFmtId="2" fontId="18" fillId="0" borderId="1" xfId="0" applyNumberFormat="1" applyFont="1" applyFill="1" applyBorder="1" applyAlignment="1">
      <alignment horizontal="right" vertical="center" wrapText="1"/>
    </xf>
    <xf numFmtId="2" fontId="5" fillId="0" borderId="15" xfId="0" applyNumberFormat="1" applyFont="1" applyFill="1" applyBorder="1" applyAlignment="1">
      <alignment horizontal="right" vertical="center" wrapText="1"/>
    </xf>
    <xf numFmtId="0" fontId="38" fillId="0" borderId="1" xfId="0" applyFont="1" applyFill="1" applyBorder="1" applyAlignment="1">
      <alignment horizontal="center" vertical="center" wrapText="1"/>
    </xf>
    <xf numFmtId="176" fontId="39" fillId="0" borderId="16" xfId="0" applyNumberFormat="1" applyFont="1" applyFill="1" applyBorder="1" applyAlignment="1">
      <alignment horizontal="right" vertical="center" wrapText="1"/>
    </xf>
    <xf numFmtId="176" fontId="39" fillId="0" borderId="6" xfId="0" applyNumberFormat="1" applyFont="1" applyFill="1" applyBorder="1" applyAlignment="1">
      <alignment horizontal="right" vertical="center" wrapText="1"/>
    </xf>
    <xf numFmtId="0" fontId="51" fillId="0" borderId="1" xfId="0" applyFont="1" applyFill="1" applyBorder="1" applyAlignment="1">
      <alignment horizontal="center" vertical="center" wrapText="1"/>
    </xf>
    <xf numFmtId="41" fontId="53" fillId="0" borderId="1" xfId="1" applyFont="1" applyFill="1" applyBorder="1" applyAlignment="1">
      <alignment horizontal="right" vertical="center" wrapText="1"/>
    </xf>
    <xf numFmtId="1" fontId="5" fillId="0" borderId="15" xfId="0" applyNumberFormat="1" applyFont="1" applyFill="1" applyBorder="1" applyAlignment="1">
      <alignment horizontal="right" vertical="center" wrapText="1"/>
    </xf>
    <xf numFmtId="0" fontId="8" fillId="0" borderId="1" xfId="0" applyFont="1" applyFill="1" applyBorder="1" applyAlignment="1">
      <alignment horizontal="right" vertical="center" wrapText="1"/>
    </xf>
    <xf numFmtId="176" fontId="10" fillId="0" borderId="16" xfId="0" applyNumberFormat="1" applyFont="1" applyFill="1" applyBorder="1" applyAlignment="1">
      <alignment horizontal="right" vertical="center" wrapText="1"/>
    </xf>
    <xf numFmtId="176" fontId="10" fillId="0" borderId="6" xfId="0" applyNumberFormat="1" applyFont="1" applyFill="1" applyBorder="1" applyAlignment="1">
      <alignment horizontal="right" vertical="center" wrapText="1"/>
    </xf>
    <xf numFmtId="0" fontId="5" fillId="0" borderId="1" xfId="1" applyNumberFormat="1" applyFont="1" applyFill="1" applyBorder="1" applyAlignment="1">
      <alignment horizontal="right" vertical="center" wrapText="1"/>
    </xf>
    <xf numFmtId="41" fontId="5" fillId="0" borderId="1" xfId="1" applyNumberFormat="1" applyFont="1" applyFill="1" applyBorder="1" applyAlignment="1">
      <alignment horizontal="right" vertical="center" wrapText="1"/>
    </xf>
    <xf numFmtId="1" fontId="16" fillId="0" borderId="7" xfId="0" applyNumberFormat="1" applyFont="1" applyFill="1" applyBorder="1" applyAlignment="1">
      <alignment horizontal="right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9" xfId="2" applyNumberFormat="1" applyFont="1" applyFill="1" applyBorder="1" applyAlignment="1">
      <alignment horizontal="center" vertical="center"/>
    </xf>
    <xf numFmtId="14" fontId="0" fillId="0" borderId="0" xfId="2" applyNumberFormat="1" applyFont="1" applyFill="1" applyBorder="1" applyAlignment="1">
      <alignment horizontal="center" vertical="center"/>
    </xf>
    <xf numFmtId="14" fontId="0" fillId="0" borderId="7" xfId="2" applyNumberFormat="1" applyFont="1" applyFill="1" applyBorder="1" applyAlignment="1">
      <alignment horizontal="center" vertical="center"/>
    </xf>
    <xf numFmtId="14" fontId="0" fillId="0" borderId="21" xfId="2" applyNumberFormat="1" applyFont="1" applyFill="1" applyBorder="1" applyAlignment="1">
      <alignment horizontal="center" vertical="center"/>
    </xf>
    <xf numFmtId="0" fontId="0" fillId="9" borderId="1" xfId="0" applyNumberFormat="1" applyFill="1" applyBorder="1" applyAlignment="1">
      <alignment horizontal="right" vertical="center"/>
    </xf>
    <xf numFmtId="2" fontId="0" fillId="9" borderId="1" xfId="0" applyNumberFormat="1" applyFill="1" applyBorder="1" applyAlignment="1">
      <alignment horizontal="right" vertical="center"/>
    </xf>
    <xf numFmtId="3" fontId="0" fillId="9" borderId="1" xfId="1" applyNumberFormat="1" applyFont="1" applyFill="1" applyBorder="1" applyAlignment="1">
      <alignment horizontal="center" vertical="center"/>
    </xf>
    <xf numFmtId="14" fontId="0" fillId="0" borderId="6" xfId="2" applyNumberFormat="1" applyFont="1" applyFill="1" applyBorder="1" applyAlignment="1">
      <alignment horizontal="center" vertical="center"/>
    </xf>
    <xf numFmtId="3" fontId="0" fillId="14" borderId="21" xfId="0" applyNumberFormat="1" applyFill="1" applyBorder="1">
      <alignment vertical="center"/>
    </xf>
    <xf numFmtId="41" fontId="0" fillId="9" borderId="1" xfId="1" applyFont="1" applyFill="1" applyBorder="1">
      <alignment vertical="center"/>
    </xf>
    <xf numFmtId="2" fontId="1" fillId="0" borderId="1" xfId="0" applyNumberFormat="1" applyFont="1" applyFill="1" applyBorder="1" applyAlignment="1">
      <alignment horizontal="center" vertical="center"/>
    </xf>
    <xf numFmtId="2" fontId="1" fillId="9" borderId="1" xfId="0" applyNumberFormat="1" applyFont="1" applyFill="1" applyBorder="1" applyAlignment="1">
      <alignment horizontal="center" vertical="center"/>
    </xf>
    <xf numFmtId="185" fontId="1" fillId="9" borderId="1" xfId="0" applyNumberFormat="1" applyFont="1" applyFill="1" applyBorder="1">
      <alignment vertical="center"/>
    </xf>
    <xf numFmtId="0" fontId="5" fillId="0" borderId="23" xfId="0" applyFont="1" applyBorder="1" applyAlignment="1">
      <alignment horizontal="right" vertical="center" wrapText="1"/>
    </xf>
    <xf numFmtId="0" fontId="4" fillId="0" borderId="16" xfId="0" applyFont="1" applyBorder="1" applyAlignment="1">
      <alignment horizontal="right" vertical="center" wrapText="1"/>
    </xf>
    <xf numFmtId="0" fontId="4" fillId="0" borderId="14" xfId="0" applyFont="1" applyBorder="1" applyAlignment="1">
      <alignment horizontal="right" vertical="center" wrapText="1"/>
    </xf>
    <xf numFmtId="3" fontId="4" fillId="0" borderId="16" xfId="0" applyNumberFormat="1" applyFont="1" applyBorder="1" applyAlignment="1">
      <alignment horizontal="right" vertical="center" wrapText="1"/>
    </xf>
    <xf numFmtId="3" fontId="4" fillId="0" borderId="14" xfId="0" applyNumberFormat="1" applyFont="1" applyBorder="1" applyAlignment="1">
      <alignment horizontal="right" vertical="center" wrapText="1"/>
    </xf>
    <xf numFmtId="0" fontId="5" fillId="0" borderId="16" xfId="0" applyFont="1" applyBorder="1" applyAlignment="1">
      <alignment horizontal="right" vertical="center" wrapText="1"/>
    </xf>
    <xf numFmtId="0" fontId="5" fillId="0" borderId="14" xfId="0" applyFont="1" applyBorder="1" applyAlignment="1">
      <alignment horizontal="right" vertical="center" wrapText="1"/>
    </xf>
    <xf numFmtId="3" fontId="5" fillId="0" borderId="14" xfId="0" applyNumberFormat="1" applyFont="1" applyBorder="1" applyAlignment="1">
      <alignment horizontal="right" vertical="center" wrapText="1"/>
    </xf>
    <xf numFmtId="3" fontId="5" fillId="0" borderId="23" xfId="0" applyNumberFormat="1" applyFont="1" applyBorder="1" applyAlignment="1">
      <alignment horizontal="right" vertical="center" wrapText="1"/>
    </xf>
    <xf numFmtId="0" fontId="16" fillId="0" borderId="6" xfId="0" applyFont="1" applyBorder="1" applyAlignment="1">
      <alignment horizontal="center" vertical="center" shrinkToFit="1"/>
    </xf>
    <xf numFmtId="2" fontId="8" fillId="0" borderId="7" xfId="0" applyNumberFormat="1" applyFont="1" applyBorder="1" applyAlignment="1">
      <alignment horizontal="right" vertical="center" wrapText="1"/>
    </xf>
    <xf numFmtId="178" fontId="5" fillId="0" borderId="24" xfId="0" applyNumberFormat="1" applyFont="1" applyBorder="1" applyAlignment="1">
      <alignment horizontal="right" vertical="center" wrapText="1"/>
    </xf>
    <xf numFmtId="178" fontId="5" fillId="0" borderId="16" xfId="0" applyNumberFormat="1" applyFont="1" applyBorder="1" applyAlignment="1">
      <alignment horizontal="right" vertical="center" wrapText="1"/>
    </xf>
    <xf numFmtId="178" fontId="5" fillId="0" borderId="21" xfId="0" applyNumberFormat="1" applyFont="1" applyBorder="1" applyAlignment="1">
      <alignment horizontal="right" vertical="center" wrapText="1"/>
    </xf>
    <xf numFmtId="0" fontId="16" fillId="0" borderId="6" xfId="0" applyFont="1" applyFill="1" applyBorder="1" applyAlignment="1">
      <alignment horizontal="center" vertical="center" shrinkToFit="1"/>
    </xf>
    <xf numFmtId="2" fontId="8" fillId="0" borderId="7" xfId="0" applyNumberFormat="1" applyFont="1" applyFill="1" applyBorder="1" applyAlignment="1">
      <alignment horizontal="right" vertical="center" wrapText="1"/>
    </xf>
    <xf numFmtId="178" fontId="5" fillId="0" borderId="24" xfId="0" applyNumberFormat="1" applyFont="1" applyFill="1" applyBorder="1" applyAlignment="1">
      <alignment horizontal="right" vertical="center" wrapText="1"/>
    </xf>
    <xf numFmtId="178" fontId="5" fillId="0" borderId="16" xfId="0" applyNumberFormat="1" applyFont="1" applyFill="1" applyBorder="1" applyAlignment="1">
      <alignment horizontal="right" vertical="center" wrapText="1"/>
    </xf>
    <xf numFmtId="178" fontId="5" fillId="0" borderId="21" xfId="0" applyNumberFormat="1" applyFont="1" applyFill="1" applyBorder="1" applyAlignment="1">
      <alignment horizontal="right" vertical="center" wrapText="1"/>
    </xf>
    <xf numFmtId="0" fontId="4" fillId="0" borderId="15" xfId="0" applyFont="1" applyBorder="1" applyAlignment="1">
      <alignment horizontal="right" vertical="center" wrapText="1"/>
    </xf>
    <xf numFmtId="0" fontId="4" fillId="0" borderId="23" xfId="0" applyFont="1" applyBorder="1" applyAlignment="1">
      <alignment horizontal="right" vertical="center" wrapText="1"/>
    </xf>
    <xf numFmtId="0" fontId="5" fillId="0" borderId="24" xfId="0" applyFont="1" applyBorder="1" applyAlignment="1">
      <alignment horizontal="right" vertical="center" wrapText="1"/>
    </xf>
    <xf numFmtId="3" fontId="5" fillId="0" borderId="16" xfId="0" applyNumberFormat="1" applyFont="1" applyBorder="1" applyAlignment="1">
      <alignment horizontal="right" vertical="center" wrapText="1"/>
    </xf>
    <xf numFmtId="0" fontId="5" fillId="0" borderId="21" xfId="0" applyFont="1" applyBorder="1" applyAlignment="1">
      <alignment horizontal="right" vertical="center" wrapText="1"/>
    </xf>
    <xf numFmtId="0" fontId="5" fillId="12" borderId="23" xfId="0" applyFont="1" applyFill="1" applyBorder="1" applyAlignment="1">
      <alignment horizontal="right" vertical="center" wrapText="1"/>
    </xf>
    <xf numFmtId="2" fontId="0" fillId="14" borderId="21" xfId="0" applyNumberFormat="1" applyFill="1" applyBorder="1">
      <alignment vertical="center"/>
    </xf>
    <xf numFmtId="189" fontId="5" fillId="0" borderId="15" xfId="0" applyNumberFormat="1" applyFont="1" applyFill="1" applyBorder="1" applyAlignment="1">
      <alignment horizontal="right" vertical="center" wrapText="1"/>
    </xf>
    <xf numFmtId="189" fontId="5" fillId="0" borderId="24" xfId="0" applyNumberFormat="1" applyFont="1" applyFill="1" applyBorder="1" applyAlignment="1">
      <alignment horizontal="right" vertical="center" wrapText="1"/>
    </xf>
    <xf numFmtId="0" fontId="51" fillId="0" borderId="6" xfId="0" applyFont="1" applyFill="1" applyBorder="1" applyAlignment="1">
      <alignment horizontal="center" vertical="center" wrapText="1"/>
    </xf>
    <xf numFmtId="41" fontId="52" fillId="0" borderId="7" xfId="1" applyFont="1" applyFill="1" applyBorder="1" applyAlignment="1">
      <alignment horizontal="right" vertical="center" wrapText="1"/>
    </xf>
    <xf numFmtId="0" fontId="5" fillId="0" borderId="24" xfId="0" applyFont="1" applyFill="1" applyBorder="1" applyAlignment="1">
      <alignment horizontal="right" vertical="center" wrapText="1"/>
    </xf>
    <xf numFmtId="0" fontId="5" fillId="0" borderId="21" xfId="0" applyFont="1" applyFill="1" applyBorder="1" applyAlignment="1">
      <alignment horizontal="right" vertical="center" wrapText="1"/>
    </xf>
    <xf numFmtId="183" fontId="0" fillId="9" borderId="1" xfId="1" applyNumberFormat="1" applyFont="1" applyFill="1" applyBorder="1">
      <alignment vertical="center"/>
    </xf>
    <xf numFmtId="188" fontId="5" fillId="0" borderId="21" xfId="0" applyNumberFormat="1" applyFont="1" applyFill="1" applyBorder="1" applyAlignment="1">
      <alignment horizontal="right" vertical="center" wrapText="1"/>
    </xf>
    <xf numFmtId="189" fontId="5" fillId="0" borderId="21" xfId="0" applyNumberFormat="1" applyFont="1" applyFill="1" applyBorder="1" applyAlignment="1">
      <alignment horizontal="right" vertical="center" wrapText="1"/>
    </xf>
    <xf numFmtId="0" fontId="7" fillId="0" borderId="9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center" vertical="center"/>
    </xf>
    <xf numFmtId="14" fontId="0" fillId="0" borderId="25" xfId="2" applyNumberFormat="1" applyFont="1" applyFill="1" applyBorder="1" applyAlignment="1">
      <alignment horizontal="center" vertical="center"/>
    </xf>
    <xf numFmtId="41" fontId="0" fillId="0" borderId="21" xfId="1" applyFont="1" applyFill="1" applyBorder="1" applyAlignment="1">
      <alignment horizontal="center" vertical="center"/>
    </xf>
    <xf numFmtId="41" fontId="0" fillId="14" borderId="21" xfId="1" applyFont="1" applyFill="1" applyBorder="1" applyAlignment="1">
      <alignment horizontal="center" vertical="center"/>
    </xf>
    <xf numFmtId="0" fontId="1" fillId="0" borderId="0" xfId="0" applyFont="1" applyFill="1" applyBorder="1">
      <alignment vertical="center"/>
    </xf>
    <xf numFmtId="190" fontId="0" fillId="0" borderId="21" xfId="1" applyNumberFormat="1" applyFont="1" applyFill="1" applyBorder="1" applyAlignment="1">
      <alignment horizontal="center" vertical="center"/>
    </xf>
    <xf numFmtId="0" fontId="60" fillId="0" borderId="0" xfId="0" applyFont="1" applyFill="1" applyAlignment="1" applyProtection="1">
      <alignment horizontal="right"/>
    </xf>
    <xf numFmtId="0" fontId="44" fillId="15" borderId="0" xfId="0" applyFont="1" applyFill="1">
      <alignment vertical="center"/>
    </xf>
    <xf numFmtId="1" fontId="0" fillId="9" borderId="1" xfId="0" applyNumberFormat="1" applyFill="1" applyBorder="1" applyAlignment="1">
      <alignment horizontal="center" vertical="center"/>
    </xf>
    <xf numFmtId="189" fontId="8" fillId="0" borderId="7" xfId="0" applyNumberFormat="1" applyFont="1" applyFill="1" applyBorder="1" applyAlignment="1">
      <alignment horizontal="right" vertical="center" wrapText="1"/>
    </xf>
    <xf numFmtId="41" fontId="8" fillId="0" borderId="7" xfId="1" applyFont="1" applyFill="1" applyBorder="1" applyAlignment="1">
      <alignment horizontal="right" vertical="center" wrapText="1"/>
    </xf>
    <xf numFmtId="1" fontId="1" fillId="9" borderId="1" xfId="0" applyNumberFormat="1" applyFont="1" applyFill="1" applyBorder="1" applyAlignment="1">
      <alignment horizontal="center" vertical="center"/>
    </xf>
    <xf numFmtId="189" fontId="5" fillId="0" borderId="21" xfId="0" applyNumberFormat="1" applyFont="1" applyBorder="1" applyAlignment="1">
      <alignment horizontal="right" vertical="center" wrapText="1"/>
    </xf>
    <xf numFmtId="0" fontId="44" fillId="15" borderId="0" xfId="0" applyFont="1" applyFill="1" applyAlignment="1">
      <alignment horizontal="center" vertical="center"/>
    </xf>
    <xf numFmtId="41" fontId="0" fillId="14" borderId="21" xfId="1" applyFont="1" applyFill="1" applyBorder="1">
      <alignment vertical="center"/>
    </xf>
    <xf numFmtId="41" fontId="0" fillId="0" borderId="0" xfId="1" applyFont="1">
      <alignment vertical="center"/>
    </xf>
    <xf numFmtId="41" fontId="1" fillId="0" borderId="0" xfId="1" applyFont="1">
      <alignment vertical="center"/>
    </xf>
    <xf numFmtId="0" fontId="0" fillId="0" borderId="0" xfId="0" applyNumberFormat="1" applyFill="1" applyBorder="1">
      <alignment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/>
    </xf>
    <xf numFmtId="0" fontId="7" fillId="9" borderId="16" xfId="0" applyFont="1" applyFill="1" applyBorder="1" applyAlignment="1">
      <alignment horizontal="center" vertical="center"/>
    </xf>
    <xf numFmtId="190" fontId="0" fillId="14" borderId="21" xfId="1" applyNumberFormat="1" applyFont="1" applyFill="1" applyBorder="1" applyAlignment="1">
      <alignment horizontal="center" vertical="center"/>
    </xf>
    <xf numFmtId="190" fontId="0" fillId="9" borderId="9" xfId="1" applyNumberFormat="1" applyFont="1" applyFill="1" applyBorder="1" applyAlignment="1">
      <alignment horizontal="center" vertical="center"/>
    </xf>
    <xf numFmtId="179" fontId="0" fillId="0" borderId="0" xfId="0" applyNumberFormat="1">
      <alignment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0" fillId="9" borderId="0" xfId="0" applyNumberFormat="1" applyFill="1" applyBorder="1" applyAlignment="1">
      <alignment horizontal="right" vertical="center"/>
    </xf>
    <xf numFmtId="41" fontId="0" fillId="0" borderId="0" xfId="1" applyFont="1" applyFill="1" applyBorder="1">
      <alignment vertical="center"/>
    </xf>
    <xf numFmtId="2" fontId="0" fillId="0" borderId="0" xfId="0" applyNumberFormat="1" applyFill="1" applyBorder="1">
      <alignment vertical="center"/>
    </xf>
    <xf numFmtId="0" fontId="0" fillId="0" borderId="0" xfId="0" applyFill="1" applyAlignment="1" applyProtection="1">
      <alignment horizontal="right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1" fillId="2" borderId="6" xfId="0" applyFont="1" applyFill="1" applyBorder="1" applyAlignment="1">
      <alignment vertical="center" wrapText="1"/>
    </xf>
    <xf numFmtId="0" fontId="21" fillId="2" borderId="7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vertical="center" wrapText="1"/>
    </xf>
    <xf numFmtId="0" fontId="4" fillId="0" borderId="14" xfId="0" applyFont="1" applyFill="1" applyBorder="1" applyAlignment="1">
      <alignment vertical="center" wrapText="1"/>
    </xf>
    <xf numFmtId="0" fontId="4" fillId="0" borderId="13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2" fontId="43" fillId="0" borderId="1" xfId="0" applyNumberFormat="1" applyFont="1" applyFill="1" applyBorder="1" applyAlignment="1">
      <alignment horizontal="center" vertical="center"/>
    </xf>
    <xf numFmtId="2" fontId="8" fillId="12" borderId="7" xfId="0" applyNumberFormat="1" applyFont="1" applyFill="1" applyBorder="1" applyAlignment="1">
      <alignment horizontal="right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7" fillId="16" borderId="0" xfId="0" applyFont="1" applyFill="1">
      <alignment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41" fontId="43" fillId="0" borderId="1" xfId="1" applyFont="1" applyFill="1" applyBorder="1" applyAlignment="1">
      <alignment horizontal="center" vertical="center"/>
    </xf>
    <xf numFmtId="0" fontId="53" fillId="0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62" fillId="0" borderId="0" xfId="0" applyFont="1" applyAlignment="1">
      <alignment horizontal="center"/>
    </xf>
    <xf numFmtId="2" fontId="0" fillId="0" borderId="21" xfId="0" applyNumberForma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1" fillId="0" borderId="0" xfId="0" applyFont="1" applyBorder="1">
      <alignment vertical="center"/>
    </xf>
    <xf numFmtId="0" fontId="61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2" fontId="1" fillId="0" borderId="0" xfId="0" applyNumberFormat="1" applyFont="1" applyFill="1" applyBorder="1">
      <alignment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2" fontId="55" fillId="13" borderId="1" xfId="0" applyNumberFormat="1" applyFont="1" applyFill="1" applyBorder="1" applyAlignment="1">
      <alignment horizontal="right" vertical="center"/>
    </xf>
    <xf numFmtId="2" fontId="0" fillId="13" borderId="1" xfId="0" applyNumberFormat="1" applyFill="1" applyBorder="1" applyAlignment="1">
      <alignment horizontal="right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/>
    </xf>
    <xf numFmtId="0" fontId="7" fillId="9" borderId="16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37" fillId="7" borderId="19" xfId="0" applyFont="1" applyFill="1" applyBorder="1" applyAlignment="1" applyProtection="1">
      <alignment horizontal="center" vertical="top" wrapText="1" readingOrder="1"/>
      <protection locked="0"/>
    </xf>
    <xf numFmtId="0" fontId="0" fillId="7" borderId="19" xfId="0" applyFill="1" applyBorder="1" applyAlignment="1" applyProtection="1">
      <alignment vertical="top" wrapText="1"/>
      <protection locked="0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0" xfId="0" applyFont="1" applyFill="1" applyBorder="1" applyAlignment="1">
      <alignment horizontal="center" vertical="center"/>
    </xf>
    <xf numFmtId="0" fontId="37" fillId="0" borderId="19" xfId="0" applyFont="1" applyFill="1" applyBorder="1" applyAlignment="1" applyProtection="1">
      <alignment horizontal="center" vertical="top" wrapText="1" readingOrder="1"/>
      <protection locked="0"/>
    </xf>
    <xf numFmtId="0" fontId="0" fillId="0" borderId="19" xfId="0" applyFill="1" applyBorder="1" applyAlignment="1" applyProtection="1">
      <alignment vertical="top" wrapText="1"/>
      <protection locked="0"/>
    </xf>
    <xf numFmtId="182" fontId="7" fillId="9" borderId="1" xfId="0" applyNumberFormat="1" applyFont="1" applyFill="1" applyBorder="1" applyAlignment="1">
      <alignment horizontal="right" vertical="center"/>
    </xf>
    <xf numFmtId="182" fontId="7" fillId="0" borderId="1" xfId="0" applyNumberFormat="1" applyFont="1" applyFill="1" applyBorder="1" applyAlignment="1">
      <alignment horizontal="right" vertical="center"/>
    </xf>
    <xf numFmtId="182" fontId="7" fillId="9" borderId="9" xfId="0" applyNumberFormat="1" applyFont="1" applyFill="1" applyBorder="1" applyAlignment="1">
      <alignment horizontal="right" vertical="center"/>
    </xf>
    <xf numFmtId="0" fontId="7" fillId="9" borderId="20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 wrapText="1"/>
    </xf>
    <xf numFmtId="0" fontId="7" fillId="0" borderId="22" xfId="0" applyFont="1" applyFill="1" applyBorder="1" applyAlignment="1">
      <alignment horizontal="center" vertical="center"/>
    </xf>
    <xf numFmtId="41" fontId="7" fillId="0" borderId="21" xfId="1" applyFont="1" applyBorder="1" applyAlignment="1">
      <alignment horizontal="center" vertical="center" wrapText="1"/>
    </xf>
    <xf numFmtId="41" fontId="7" fillId="0" borderId="2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11" borderId="9" xfId="0" applyFont="1" applyFill="1" applyBorder="1" applyAlignment="1">
      <alignment horizontal="center" vertical="center"/>
    </xf>
    <xf numFmtId="0" fontId="7" fillId="11" borderId="16" xfId="0" applyFont="1" applyFill="1" applyBorder="1" applyAlignment="1">
      <alignment horizontal="center" vertical="center"/>
    </xf>
    <xf numFmtId="0" fontId="7" fillId="13" borderId="9" xfId="0" applyFont="1" applyFill="1" applyBorder="1" applyAlignment="1">
      <alignment horizontal="center" vertical="center"/>
    </xf>
    <xf numFmtId="0" fontId="7" fillId="13" borderId="16" xfId="0" applyFont="1" applyFill="1" applyBorder="1" applyAlignment="1">
      <alignment horizontal="center" vertical="center"/>
    </xf>
    <xf numFmtId="0" fontId="54" fillId="12" borderId="9" xfId="0" applyFont="1" applyFill="1" applyBorder="1" applyAlignment="1">
      <alignment horizontal="center" vertical="center"/>
    </xf>
    <xf numFmtId="0" fontId="54" fillId="12" borderId="16" xfId="0" applyFont="1" applyFill="1" applyBorder="1" applyAlignment="1">
      <alignment horizontal="center" vertical="center"/>
    </xf>
    <xf numFmtId="41" fontId="7" fillId="0" borderId="9" xfId="1" applyFont="1" applyFill="1" applyBorder="1" applyAlignment="1">
      <alignment horizontal="center" vertical="center"/>
    </xf>
    <xf numFmtId="41" fontId="7" fillId="0" borderId="16" xfId="1" applyFont="1" applyFill="1" applyBorder="1" applyAlignment="1">
      <alignment horizontal="center" vertical="center"/>
    </xf>
    <xf numFmtId="0" fontId="62" fillId="0" borderId="21" xfId="0" applyFont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 wrapText="1"/>
    </xf>
  </cellXfs>
  <cellStyles count="19">
    <cellStyle name="20% - Accent1 2" xfId="13" xr:uid="{00000000-0005-0000-0000-000031000000}"/>
    <cellStyle name="20% - 강조색1" xfId="2" builtinId="30"/>
    <cellStyle name="20% - 강조색1 2" xfId="5" xr:uid="{00000000-0005-0000-0000-000032000000}"/>
    <cellStyle name="40% - Accent1 2" xfId="14" xr:uid="{00000000-0005-0000-0000-000033000000}"/>
    <cellStyle name="40% - 강조색1" xfId="3" builtinId="31"/>
    <cellStyle name="Heading 2 2" xfId="8" xr:uid="{00000000-0005-0000-0000-000034000000}"/>
    <cellStyle name="Hyperlink 3" xfId="11" xr:uid="{00000000-0005-0000-0000-000035000000}"/>
    <cellStyle name="Normal 2" xfId="9" xr:uid="{00000000-0005-0000-0000-000036000000}"/>
    <cellStyle name="Normal 3" xfId="10" xr:uid="{00000000-0005-0000-0000-000037000000}"/>
    <cellStyle name="Normal 3 2" xfId="7" xr:uid="{00000000-0005-0000-0000-000038000000}"/>
    <cellStyle name="백분율" xfId="15" builtinId="5"/>
    <cellStyle name="쉼표 [0]" xfId="1" builtinId="6"/>
    <cellStyle name="쉼표 2" xfId="6" xr:uid="{00000000-0005-0000-0000-000039000000}"/>
    <cellStyle name="열어 본 하이퍼링크" xfId="17" builtinId="9" hidden="1"/>
    <cellStyle name="입력 2" xfId="12" xr:uid="{00000000-0005-0000-0000-00003A000000}"/>
    <cellStyle name="표준" xfId="0" builtinId="0"/>
    <cellStyle name="표준 2" xfId="4" xr:uid="{00000000-0005-0000-0000-00003B000000}"/>
    <cellStyle name="표준 3" xfId="18" xr:uid="{70649CAD-89B8-43C6-A365-DD1AD0DF8306}"/>
    <cellStyle name="하이퍼링크" xfId="16" builtinId="8" hidden="1"/>
  </cellStyles>
  <dxfs count="30">
    <dxf>
      <font>
        <i/>
        <color rgb="FFC00000"/>
      </font>
    </dxf>
    <dxf>
      <font>
        <i/>
        <color rgb="FFC00000"/>
      </font>
    </dxf>
    <dxf>
      <font>
        <i/>
        <color rgb="FFC00000"/>
      </font>
    </dxf>
    <dxf>
      <font>
        <i/>
        <color rgb="FFC00000"/>
      </font>
    </dxf>
    <dxf>
      <font>
        <i/>
        <color rgb="FFC00000"/>
      </font>
    </dxf>
    <dxf>
      <font>
        <i/>
        <color rgb="FFC00000"/>
      </font>
    </dxf>
    <dxf>
      <font>
        <i/>
        <color rgb="FFC00000"/>
      </font>
    </dxf>
    <dxf>
      <font>
        <i/>
        <color rgb="FFC00000"/>
      </font>
    </dxf>
    <dxf>
      <font>
        <i/>
        <color rgb="FFC00000"/>
      </font>
    </dxf>
    <dxf>
      <font>
        <i/>
        <color rgb="FFC00000"/>
      </font>
    </dxf>
    <dxf>
      <font>
        <i/>
        <color rgb="FFC00000"/>
      </font>
    </dxf>
    <dxf>
      <font>
        <i/>
        <color rgb="FFC00000"/>
      </font>
    </dxf>
    <dxf>
      <font>
        <i/>
        <color rgb="FFC00000"/>
      </font>
    </dxf>
    <dxf>
      <font>
        <i/>
        <color rgb="FFC00000"/>
      </font>
    </dxf>
    <dxf>
      <font>
        <i/>
        <color rgb="FFC00000"/>
      </font>
    </dxf>
    <dxf>
      <font>
        <i/>
        <color rgb="FFC00000"/>
      </font>
    </dxf>
    <dxf>
      <font>
        <i/>
        <color rgb="FFC00000"/>
      </font>
    </dxf>
    <dxf>
      <font>
        <i/>
        <color rgb="FFC00000"/>
      </font>
    </dxf>
    <dxf>
      <font>
        <color rgb="FF9C0006"/>
      </font>
    </dxf>
    <dxf>
      <font>
        <color rgb="FF0000FF"/>
      </font>
      <fill>
        <patternFill>
          <bgColor rgb="FFFFFFFF"/>
        </patternFill>
      </fill>
    </dxf>
    <dxf>
      <font>
        <color rgb="FF9C0006"/>
      </font>
    </dxf>
    <dxf>
      <font>
        <color rgb="FF0000FF"/>
      </font>
      <fill>
        <patternFill>
          <bgColor rgb="FFFFFFFF"/>
        </patternFill>
      </fill>
    </dxf>
    <dxf>
      <font>
        <color rgb="FF9C0006"/>
      </font>
    </dxf>
    <dxf>
      <font>
        <color rgb="FF0000FF"/>
      </font>
      <fill>
        <patternFill>
          <bgColor rgb="FFFFFFFF"/>
        </patternFill>
      </fill>
    </dxf>
    <dxf>
      <font>
        <color rgb="FF9C0006"/>
      </font>
    </dxf>
    <dxf>
      <font>
        <color rgb="FF0000FF"/>
      </font>
      <fill>
        <patternFill>
          <bgColor rgb="FFFFFFFF"/>
        </patternFill>
      </fill>
    </dxf>
    <dxf>
      <font>
        <color rgb="FF9C0006"/>
      </font>
    </dxf>
    <dxf>
      <font>
        <color rgb="FF0000FF"/>
      </font>
      <fill>
        <patternFill>
          <bgColor rgb="FFFFFFFF"/>
        </patternFill>
      </fill>
    </dxf>
    <dxf>
      <font>
        <color rgb="FF9C0006"/>
      </font>
    </dxf>
    <dxf>
      <font>
        <color rgb="FF0000FF"/>
      </font>
      <fill>
        <patternFill>
          <bgColor rgb="FFFFFFFF"/>
        </patternFill>
      </fill>
    </dxf>
  </dxfs>
  <tableStyles count="0" defaultTableStyle="TableStyleMedium2" defaultPivotStyle="PivotStyleLight16"/>
  <colors>
    <mruColors>
      <color rgb="FF00CC00"/>
      <color rgb="FFE74437"/>
      <color rgb="FF77DB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2018</c:v>
          </c:tx>
          <c:spPr>
            <a:ln w="28575" cap="flat">
              <a:solidFill>
                <a:srgbClr val="5B9BD5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84B3-4767-ACC5-C1F6A900CB13}"/>
              </c:ext>
            </c:extLst>
          </c:dPt>
          <c:dPt>
            <c:idx val="1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84B3-4767-ACC5-C1F6A900CB13}"/>
              </c:ext>
            </c:extLst>
          </c:dPt>
          <c:dPt>
            <c:idx val="2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84B3-4767-ACC5-C1F6A900CB13}"/>
              </c:ext>
            </c:extLst>
          </c:dPt>
          <c:dPt>
            <c:idx val="3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84B3-4767-ACC5-C1F6A900CB13}"/>
              </c:ext>
            </c:extLst>
          </c:dPt>
          <c:dPt>
            <c:idx val="4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84B3-4767-ACC5-C1F6A900CB13}"/>
              </c:ext>
            </c:extLst>
          </c:dPt>
          <c:dPt>
            <c:idx val="5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84B3-4767-ACC5-C1F6A900CB13}"/>
              </c:ext>
            </c:extLst>
          </c:dPt>
          <c:dPt>
            <c:idx val="6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84B3-4767-ACC5-C1F6A900CB13}"/>
              </c:ext>
            </c:extLst>
          </c:dPt>
          <c:dPt>
            <c:idx val="7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F-84B3-4767-ACC5-C1F6A900CB13}"/>
              </c:ext>
            </c:extLst>
          </c:dPt>
          <c:dPt>
            <c:idx val="8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1-84B3-4767-ACC5-C1F6A900CB13}"/>
              </c:ext>
            </c:extLst>
          </c:dPt>
          <c:dPt>
            <c:idx val="9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3-84B3-4767-ACC5-C1F6A900CB13}"/>
              </c:ext>
            </c:extLst>
          </c:dPt>
          <c:dPt>
            <c:idx val="10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5-84B3-4767-ACC5-C1F6A900CB13}"/>
              </c:ext>
            </c:extLst>
          </c:dPt>
          <c:dPt>
            <c:idx val="11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7-84B3-4767-ACC5-C1F6A900CB13}"/>
              </c:ext>
            </c:extLst>
          </c:dPt>
          <c:dPt>
            <c:idx val="12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9-84B3-4767-ACC5-C1F6A900CB13}"/>
              </c:ext>
            </c:extLst>
          </c:dPt>
          <c:dPt>
            <c:idx val="13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B-84B3-4767-ACC5-C1F6A900CB13}"/>
              </c:ext>
            </c:extLst>
          </c:dPt>
          <c:dPt>
            <c:idx val="14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D-84B3-4767-ACC5-C1F6A900CB13}"/>
              </c:ext>
            </c:extLst>
          </c:dPt>
          <c:dPt>
            <c:idx val="15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F-84B3-4767-ACC5-C1F6A900CB13}"/>
              </c:ext>
            </c:extLst>
          </c:dPt>
          <c:dPt>
            <c:idx val="16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1-84B3-4767-ACC5-C1F6A900CB13}"/>
              </c:ext>
            </c:extLst>
          </c:dPt>
          <c:dPt>
            <c:idx val="17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3-84B3-4767-ACC5-C1F6A900CB13}"/>
              </c:ext>
            </c:extLst>
          </c:dPt>
          <c:dPt>
            <c:idx val="18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5-84B3-4767-ACC5-C1F6A900CB13}"/>
              </c:ext>
            </c:extLst>
          </c:dPt>
          <c:dPt>
            <c:idx val="19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7-84B3-4767-ACC5-C1F6A900CB13}"/>
              </c:ext>
            </c:extLst>
          </c:dPt>
          <c:dPt>
            <c:idx val="20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9-84B3-4767-ACC5-C1F6A900CB13}"/>
              </c:ext>
            </c:extLst>
          </c:dPt>
          <c:dPt>
            <c:idx val="21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B-84B3-4767-ACC5-C1F6A900CB13}"/>
              </c:ext>
            </c:extLst>
          </c:dPt>
          <c:dPt>
            <c:idx val="22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D-84B3-4767-ACC5-C1F6A900CB13}"/>
              </c:ext>
            </c:extLst>
          </c:dPt>
          <c:dPt>
            <c:idx val="23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F-84B3-4767-ACC5-C1F6A900CB13}"/>
              </c:ext>
            </c:extLst>
          </c:dPt>
          <c:dPt>
            <c:idx val="24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1-84B3-4767-ACC5-C1F6A900CB13}"/>
              </c:ext>
            </c:extLst>
          </c:dPt>
          <c:dPt>
            <c:idx val="25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3-84B3-4767-ACC5-C1F6A900CB13}"/>
              </c:ext>
            </c:extLst>
          </c:dPt>
          <c:dPt>
            <c:idx val="26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5-84B3-4767-ACC5-C1F6A900CB13}"/>
              </c:ext>
            </c:extLst>
          </c:dPt>
          <c:dPt>
            <c:idx val="27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7-84B3-4767-ACC5-C1F6A900CB13}"/>
              </c:ext>
            </c:extLst>
          </c:dPt>
          <c:dPt>
            <c:idx val="28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9-84B3-4767-ACC5-C1F6A900CB13}"/>
              </c:ext>
            </c:extLst>
          </c:dPt>
          <c:dPt>
            <c:idx val="29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B-84B3-4767-ACC5-C1F6A900CB13}"/>
              </c:ext>
            </c:extLst>
          </c:dPt>
          <c:dPt>
            <c:idx val="30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D-84B3-4767-ACC5-C1F6A900CB13}"/>
              </c:ext>
            </c:extLst>
          </c:dPt>
          <c:dPt>
            <c:idx val="31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F-84B3-4767-ACC5-C1F6A900CB13}"/>
              </c:ext>
            </c:extLst>
          </c:dPt>
          <c:dPt>
            <c:idx val="32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1-84B3-4767-ACC5-C1F6A900CB13}"/>
              </c:ext>
            </c:extLst>
          </c:dPt>
          <c:dPt>
            <c:idx val="33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3-84B3-4767-ACC5-C1F6A900CB13}"/>
              </c:ext>
            </c:extLst>
          </c:dPt>
          <c:dPt>
            <c:idx val="34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5-84B3-4767-ACC5-C1F6A900CB13}"/>
              </c:ext>
            </c:extLst>
          </c:dPt>
          <c:dPt>
            <c:idx val="35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7-84B3-4767-ACC5-C1F6A900CB13}"/>
              </c:ext>
            </c:extLst>
          </c:dPt>
          <c:dPt>
            <c:idx val="36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9-84B3-4767-ACC5-C1F6A900CB13}"/>
              </c:ext>
            </c:extLst>
          </c:dPt>
          <c:dPt>
            <c:idx val="37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B-84B3-4767-ACC5-C1F6A900CB13}"/>
              </c:ext>
            </c:extLst>
          </c:dPt>
          <c:dPt>
            <c:idx val="38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D-84B3-4767-ACC5-C1F6A900CB13}"/>
              </c:ext>
            </c:extLst>
          </c:dPt>
          <c:dPt>
            <c:idx val="39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F-84B3-4767-ACC5-C1F6A900CB13}"/>
              </c:ext>
            </c:extLst>
          </c:dPt>
          <c:dPt>
            <c:idx val="40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1-84B3-4767-ACC5-C1F6A900CB13}"/>
              </c:ext>
            </c:extLst>
          </c:dPt>
          <c:dPt>
            <c:idx val="41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3-84B3-4767-ACC5-C1F6A900CB13}"/>
              </c:ext>
            </c:extLst>
          </c:dPt>
          <c:dPt>
            <c:idx val="42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5-84B3-4767-ACC5-C1F6A900CB13}"/>
              </c:ext>
            </c:extLst>
          </c:dPt>
          <c:dPt>
            <c:idx val="43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7-84B3-4767-ACC5-C1F6A900CB13}"/>
              </c:ext>
            </c:extLst>
          </c:dPt>
          <c:dPt>
            <c:idx val="44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9-84B3-4767-ACC5-C1F6A900CB13}"/>
              </c:ext>
            </c:extLst>
          </c:dPt>
          <c:dPt>
            <c:idx val="45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B-84B3-4767-ACC5-C1F6A900CB13}"/>
              </c:ext>
            </c:extLst>
          </c:dPt>
          <c:dPt>
            <c:idx val="46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D-84B3-4767-ACC5-C1F6A900CB13}"/>
              </c:ext>
            </c:extLst>
          </c:dPt>
          <c:dPt>
            <c:idx val="47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F-84B3-4767-ACC5-C1F6A900CB13}"/>
              </c:ext>
            </c:extLst>
          </c:dPt>
          <c:dPt>
            <c:idx val="48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61-84B3-4767-ACC5-C1F6A900CB13}"/>
              </c:ext>
            </c:extLst>
          </c:dPt>
          <c:dPt>
            <c:idx val="49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63-84B3-4767-ACC5-C1F6A900CB13}"/>
              </c:ext>
            </c:extLst>
          </c:dPt>
          <c:dPt>
            <c:idx val="50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65-84B3-4767-ACC5-C1F6A900CB13}"/>
              </c:ext>
            </c:extLst>
          </c:dPt>
          <c:dPt>
            <c:idx val="51"/>
            <c:bubble3D val="0"/>
            <c:spPr>
              <a:ln w="28575" cap="flat">
                <a:solidFill>
                  <a:srgbClr val="5B9BD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67-84B3-4767-ACC5-C1F6A900CB13}"/>
              </c:ext>
            </c:extLst>
          </c:dPt>
          <c:cat>
            <c:numRef>
              <c:f>'소-호주'!$AC$8:$AC$59</c:f>
              <c:numCache>
                <c:formatCode>m/d/yyyy</c:formatCode>
                <c:ptCount val="52"/>
                <c:pt idx="0">
                  <c:v>42740</c:v>
                </c:pt>
                <c:pt idx="1">
                  <c:v>42747</c:v>
                </c:pt>
                <c:pt idx="2">
                  <c:v>42754</c:v>
                </c:pt>
                <c:pt idx="3">
                  <c:v>42761</c:v>
                </c:pt>
                <c:pt idx="4">
                  <c:v>42768</c:v>
                </c:pt>
                <c:pt idx="5">
                  <c:v>42775</c:v>
                </c:pt>
                <c:pt idx="6">
                  <c:v>42782</c:v>
                </c:pt>
                <c:pt idx="7">
                  <c:v>42789</c:v>
                </c:pt>
                <c:pt idx="8">
                  <c:v>42796</c:v>
                </c:pt>
                <c:pt idx="9">
                  <c:v>42803</c:v>
                </c:pt>
                <c:pt idx="10">
                  <c:v>42810</c:v>
                </c:pt>
                <c:pt idx="11">
                  <c:v>42817</c:v>
                </c:pt>
                <c:pt idx="12">
                  <c:v>42824</c:v>
                </c:pt>
                <c:pt idx="13">
                  <c:v>42831</c:v>
                </c:pt>
                <c:pt idx="14">
                  <c:v>42838</c:v>
                </c:pt>
                <c:pt idx="15">
                  <c:v>42845</c:v>
                </c:pt>
                <c:pt idx="16">
                  <c:v>42852</c:v>
                </c:pt>
                <c:pt idx="17">
                  <c:v>42859</c:v>
                </c:pt>
                <c:pt idx="18">
                  <c:v>42866</c:v>
                </c:pt>
                <c:pt idx="19">
                  <c:v>42873</c:v>
                </c:pt>
                <c:pt idx="20">
                  <c:v>42880</c:v>
                </c:pt>
                <c:pt idx="21">
                  <c:v>42887</c:v>
                </c:pt>
                <c:pt idx="22">
                  <c:v>42894</c:v>
                </c:pt>
                <c:pt idx="23">
                  <c:v>42901</c:v>
                </c:pt>
                <c:pt idx="24">
                  <c:v>42908</c:v>
                </c:pt>
                <c:pt idx="25">
                  <c:v>42915</c:v>
                </c:pt>
                <c:pt idx="26">
                  <c:v>42922</c:v>
                </c:pt>
                <c:pt idx="27">
                  <c:v>42929</c:v>
                </c:pt>
                <c:pt idx="28">
                  <c:v>42936</c:v>
                </c:pt>
                <c:pt idx="29">
                  <c:v>42943</c:v>
                </c:pt>
                <c:pt idx="30">
                  <c:v>42950</c:v>
                </c:pt>
                <c:pt idx="31">
                  <c:v>42957</c:v>
                </c:pt>
                <c:pt idx="32">
                  <c:v>42964</c:v>
                </c:pt>
                <c:pt idx="33">
                  <c:v>42971</c:v>
                </c:pt>
                <c:pt idx="34">
                  <c:v>42978</c:v>
                </c:pt>
                <c:pt idx="35">
                  <c:v>42985</c:v>
                </c:pt>
                <c:pt idx="36">
                  <c:v>42992</c:v>
                </c:pt>
                <c:pt idx="37">
                  <c:v>42999</c:v>
                </c:pt>
                <c:pt idx="38">
                  <c:v>43006</c:v>
                </c:pt>
                <c:pt idx="39">
                  <c:v>43013</c:v>
                </c:pt>
                <c:pt idx="40">
                  <c:v>43020</c:v>
                </c:pt>
                <c:pt idx="41">
                  <c:v>43027</c:v>
                </c:pt>
                <c:pt idx="42">
                  <c:v>43034</c:v>
                </c:pt>
                <c:pt idx="43">
                  <c:v>43041</c:v>
                </c:pt>
                <c:pt idx="44">
                  <c:v>43048</c:v>
                </c:pt>
                <c:pt idx="45">
                  <c:v>43055</c:v>
                </c:pt>
                <c:pt idx="46">
                  <c:v>43062</c:v>
                </c:pt>
                <c:pt idx="47">
                  <c:v>43069</c:v>
                </c:pt>
                <c:pt idx="48">
                  <c:v>43076</c:v>
                </c:pt>
                <c:pt idx="49">
                  <c:v>43083</c:v>
                </c:pt>
                <c:pt idx="50">
                  <c:v>43090</c:v>
                </c:pt>
                <c:pt idx="51">
                  <c:v>43097</c:v>
                </c:pt>
              </c:numCache>
            </c:numRef>
          </c:cat>
          <c:val>
            <c:numRef>
              <c:f>'소-호주'!$AT$8:$AT$59</c:f>
              <c:numCache>
                <c:formatCode>0.00</c:formatCode>
                <c:ptCount val="52"/>
                <c:pt idx="1">
                  <c:v>5.6275000000000004</c:v>
                </c:pt>
                <c:pt idx="2">
                  <c:v>5.5250000000000004</c:v>
                </c:pt>
                <c:pt idx="3">
                  <c:v>5.3125</c:v>
                </c:pt>
                <c:pt idx="4">
                  <c:v>5.3825000000000003</c:v>
                </c:pt>
                <c:pt idx="5">
                  <c:v>5.39</c:v>
                </c:pt>
                <c:pt idx="6">
                  <c:v>5.2450000000000001</c:v>
                </c:pt>
                <c:pt idx="7">
                  <c:v>5.2125000000000004</c:v>
                </c:pt>
                <c:pt idx="8">
                  <c:v>5.39</c:v>
                </c:pt>
                <c:pt idx="9">
                  <c:v>5.6550000000000002</c:v>
                </c:pt>
                <c:pt idx="10">
                  <c:v>5.6174999999999997</c:v>
                </c:pt>
                <c:pt idx="11">
                  <c:v>5.44</c:v>
                </c:pt>
                <c:pt idx="13">
                  <c:v>5.3949999999999996</c:v>
                </c:pt>
                <c:pt idx="14">
                  <c:v>5.1449999999999996</c:v>
                </c:pt>
                <c:pt idx="15">
                  <c:v>4.9574999999999996</c:v>
                </c:pt>
                <c:pt idx="16">
                  <c:v>4.9424999999999999</c:v>
                </c:pt>
                <c:pt idx="17">
                  <c:v>4.9625000000000004</c:v>
                </c:pt>
                <c:pt idx="18">
                  <c:v>4.84</c:v>
                </c:pt>
                <c:pt idx="19">
                  <c:v>4.9050000000000002</c:v>
                </c:pt>
                <c:pt idx="20">
                  <c:v>4.72</c:v>
                </c:pt>
                <c:pt idx="21">
                  <c:v>4.665</c:v>
                </c:pt>
                <c:pt idx="22">
                  <c:v>4.7649999999999997</c:v>
                </c:pt>
                <c:pt idx="23">
                  <c:v>4.7925000000000004</c:v>
                </c:pt>
                <c:pt idx="24">
                  <c:v>4.8025000000000002</c:v>
                </c:pt>
                <c:pt idx="25">
                  <c:v>4.9874999999999998</c:v>
                </c:pt>
                <c:pt idx="26">
                  <c:v>5.1224999999999996</c:v>
                </c:pt>
                <c:pt idx="27">
                  <c:v>5.0324999999999998</c:v>
                </c:pt>
                <c:pt idx="28">
                  <c:v>4.9725000000000001</c:v>
                </c:pt>
                <c:pt idx="29">
                  <c:v>4.9874999999999998</c:v>
                </c:pt>
                <c:pt idx="30">
                  <c:v>4.7725</c:v>
                </c:pt>
                <c:pt idx="31">
                  <c:v>4.625</c:v>
                </c:pt>
                <c:pt idx="32">
                  <c:v>4.5049999999999999</c:v>
                </c:pt>
                <c:pt idx="33">
                  <c:v>4.6100000000000003</c:v>
                </c:pt>
                <c:pt idx="34">
                  <c:v>4.84</c:v>
                </c:pt>
                <c:pt idx="35">
                  <c:v>4.8849999999999998</c:v>
                </c:pt>
                <c:pt idx="36">
                  <c:v>4.9574999999999996</c:v>
                </c:pt>
                <c:pt idx="37">
                  <c:v>5.01</c:v>
                </c:pt>
                <c:pt idx="38">
                  <c:v>4.87</c:v>
                </c:pt>
                <c:pt idx="39">
                  <c:v>4.8075000000000001</c:v>
                </c:pt>
                <c:pt idx="40">
                  <c:v>4.9800000000000004</c:v>
                </c:pt>
                <c:pt idx="41">
                  <c:v>5.19</c:v>
                </c:pt>
                <c:pt idx="42">
                  <c:v>5.41</c:v>
                </c:pt>
                <c:pt idx="43">
                  <c:v>5.3525</c:v>
                </c:pt>
                <c:pt idx="44">
                  <c:v>5.1849999999999996</c:v>
                </c:pt>
                <c:pt idx="45">
                  <c:v>5.165</c:v>
                </c:pt>
                <c:pt idx="46">
                  <c:v>5.2750000000000004</c:v>
                </c:pt>
                <c:pt idx="47">
                  <c:v>5.2324999999999999</c:v>
                </c:pt>
                <c:pt idx="48">
                  <c:v>5.15</c:v>
                </c:pt>
                <c:pt idx="49">
                  <c:v>5.2649999999999997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84B3-4767-ACC5-C1F6A900CB13}"/>
            </c:ext>
          </c:extLst>
        </c:ser>
        <c:ser>
          <c:idx val="2"/>
          <c:order val="1"/>
          <c:tx>
            <c:v>2019</c:v>
          </c:tx>
          <c:spPr>
            <a:ln w="28575" cap="flat">
              <a:solidFill>
                <a:srgbClr val="ED7D31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6A-84B3-4767-ACC5-C1F6A900CB13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6C-84B3-4767-ACC5-C1F6A900CB13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6E-84B3-4767-ACC5-C1F6A900CB13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70-84B3-4767-ACC5-C1F6A900CB13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72-84B3-4767-ACC5-C1F6A900CB13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74-84B3-4767-ACC5-C1F6A900CB13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76-84B3-4767-ACC5-C1F6A900CB13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78-84B3-4767-ACC5-C1F6A900CB13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7A-84B3-4767-ACC5-C1F6A900CB13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7C-84B3-4767-ACC5-C1F6A900CB13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7E-84B3-4767-ACC5-C1F6A900CB13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80-84B3-4767-ACC5-C1F6A900CB13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82-84B3-4767-ACC5-C1F6A900CB13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84-84B3-4767-ACC5-C1F6A900CB13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86-84B3-4767-ACC5-C1F6A900CB13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88-84B3-4767-ACC5-C1F6A900CB13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8A-84B3-4767-ACC5-C1F6A900CB13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8C-84B3-4767-ACC5-C1F6A900CB13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8E-84B3-4767-ACC5-C1F6A900CB13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90-84B3-4767-ACC5-C1F6A900CB13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92-84B3-4767-ACC5-C1F6A900CB13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94-84B3-4767-ACC5-C1F6A900CB13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96-84B3-4767-ACC5-C1F6A900CB13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98-84B3-4767-ACC5-C1F6A900CB13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9A-84B3-4767-ACC5-C1F6A900CB13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9C-84B3-4767-ACC5-C1F6A900CB13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9E-84B3-4767-ACC5-C1F6A900CB13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A0-84B3-4767-ACC5-C1F6A900CB13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A2-84B3-4767-ACC5-C1F6A900CB13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A4-84B3-4767-ACC5-C1F6A900CB13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A6-84B3-4767-ACC5-C1F6A900CB13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A8-84B3-4767-ACC5-C1F6A900CB13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AA-84B3-4767-ACC5-C1F6A900CB13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AC-84B3-4767-ACC5-C1F6A900CB13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AE-84B3-4767-ACC5-C1F6A900CB13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B0-84B3-4767-ACC5-C1F6A900CB13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B2-84B3-4767-ACC5-C1F6A900CB13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B4-84B3-4767-ACC5-C1F6A900CB13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B6-84B3-4767-ACC5-C1F6A900CB13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B8-84B3-4767-ACC5-C1F6A900CB13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BA-84B3-4767-ACC5-C1F6A900CB13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BC-84B3-4767-ACC5-C1F6A900CB13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BE-84B3-4767-ACC5-C1F6A900CB13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C0-84B3-4767-ACC5-C1F6A900CB13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C2-84B3-4767-ACC5-C1F6A900CB13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C4-84B3-4767-ACC5-C1F6A900CB13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C6-84B3-4767-ACC5-C1F6A900CB13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C8-84B3-4767-ACC5-C1F6A900CB13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CA-84B3-4767-ACC5-C1F6A900CB13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CC-84B3-4767-ACC5-C1F6A900CB13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0CE-84B3-4767-ACC5-C1F6A900CB13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0D0-84B3-4767-ACC5-C1F6A900CB13}"/>
              </c:ext>
            </c:extLst>
          </c:dPt>
          <c:cat>
            <c:numRef>
              <c:f>'소-호주'!$AC$8:$AC$59</c:f>
              <c:numCache>
                <c:formatCode>m/d/yyyy</c:formatCode>
                <c:ptCount val="52"/>
                <c:pt idx="0">
                  <c:v>42740</c:v>
                </c:pt>
                <c:pt idx="1">
                  <c:v>42747</c:v>
                </c:pt>
                <c:pt idx="2">
                  <c:v>42754</c:v>
                </c:pt>
                <c:pt idx="3">
                  <c:v>42761</c:v>
                </c:pt>
                <c:pt idx="4">
                  <c:v>42768</c:v>
                </c:pt>
                <c:pt idx="5">
                  <c:v>42775</c:v>
                </c:pt>
                <c:pt idx="6">
                  <c:v>42782</c:v>
                </c:pt>
                <c:pt idx="7">
                  <c:v>42789</c:v>
                </c:pt>
                <c:pt idx="8">
                  <c:v>42796</c:v>
                </c:pt>
                <c:pt idx="9">
                  <c:v>42803</c:v>
                </c:pt>
                <c:pt idx="10">
                  <c:v>42810</c:v>
                </c:pt>
                <c:pt idx="11">
                  <c:v>42817</c:v>
                </c:pt>
                <c:pt idx="12">
                  <c:v>42824</c:v>
                </c:pt>
                <c:pt idx="13">
                  <c:v>42831</c:v>
                </c:pt>
                <c:pt idx="14">
                  <c:v>42838</c:v>
                </c:pt>
                <c:pt idx="15">
                  <c:v>42845</c:v>
                </c:pt>
                <c:pt idx="16">
                  <c:v>42852</c:v>
                </c:pt>
                <c:pt idx="17">
                  <c:v>42859</c:v>
                </c:pt>
                <c:pt idx="18">
                  <c:v>42866</c:v>
                </c:pt>
                <c:pt idx="19">
                  <c:v>42873</c:v>
                </c:pt>
                <c:pt idx="20">
                  <c:v>42880</c:v>
                </c:pt>
                <c:pt idx="21">
                  <c:v>42887</c:v>
                </c:pt>
                <c:pt idx="22">
                  <c:v>42894</c:v>
                </c:pt>
                <c:pt idx="23">
                  <c:v>42901</c:v>
                </c:pt>
                <c:pt idx="24">
                  <c:v>42908</c:v>
                </c:pt>
                <c:pt idx="25">
                  <c:v>42915</c:v>
                </c:pt>
                <c:pt idx="26">
                  <c:v>42922</c:v>
                </c:pt>
                <c:pt idx="27">
                  <c:v>42929</c:v>
                </c:pt>
                <c:pt idx="28">
                  <c:v>42936</c:v>
                </c:pt>
                <c:pt idx="29">
                  <c:v>42943</c:v>
                </c:pt>
                <c:pt idx="30">
                  <c:v>42950</c:v>
                </c:pt>
                <c:pt idx="31">
                  <c:v>42957</c:v>
                </c:pt>
                <c:pt idx="32">
                  <c:v>42964</c:v>
                </c:pt>
                <c:pt idx="33">
                  <c:v>42971</c:v>
                </c:pt>
                <c:pt idx="34">
                  <c:v>42978</c:v>
                </c:pt>
                <c:pt idx="35">
                  <c:v>42985</c:v>
                </c:pt>
                <c:pt idx="36">
                  <c:v>42992</c:v>
                </c:pt>
                <c:pt idx="37">
                  <c:v>42999</c:v>
                </c:pt>
                <c:pt idx="38">
                  <c:v>43006</c:v>
                </c:pt>
                <c:pt idx="39">
                  <c:v>43013</c:v>
                </c:pt>
                <c:pt idx="40">
                  <c:v>43020</c:v>
                </c:pt>
                <c:pt idx="41">
                  <c:v>43027</c:v>
                </c:pt>
                <c:pt idx="42">
                  <c:v>43034</c:v>
                </c:pt>
                <c:pt idx="43">
                  <c:v>43041</c:v>
                </c:pt>
                <c:pt idx="44">
                  <c:v>43048</c:v>
                </c:pt>
                <c:pt idx="45">
                  <c:v>43055</c:v>
                </c:pt>
                <c:pt idx="46">
                  <c:v>43062</c:v>
                </c:pt>
                <c:pt idx="47">
                  <c:v>43069</c:v>
                </c:pt>
                <c:pt idx="48">
                  <c:v>43076</c:v>
                </c:pt>
                <c:pt idx="49">
                  <c:v>43083</c:v>
                </c:pt>
                <c:pt idx="50">
                  <c:v>43090</c:v>
                </c:pt>
                <c:pt idx="51">
                  <c:v>43097</c:v>
                </c:pt>
              </c:numCache>
            </c:numRef>
          </c:cat>
          <c:val>
            <c:numRef>
              <c:f>'소-호주'!$BH$8:$BH$59</c:f>
              <c:numCache>
                <c:formatCode>0.00</c:formatCode>
                <c:ptCount val="52"/>
                <c:pt idx="1">
                  <c:v>5.1025</c:v>
                </c:pt>
                <c:pt idx="2">
                  <c:v>4.7774999999999999</c:v>
                </c:pt>
                <c:pt idx="3">
                  <c:v>4.7450000000000001</c:v>
                </c:pt>
                <c:pt idx="4">
                  <c:v>4.6875</c:v>
                </c:pt>
                <c:pt idx="5">
                  <c:v>4.7474999999999996</c:v>
                </c:pt>
                <c:pt idx="6">
                  <c:v>4.5975000000000001</c:v>
                </c:pt>
                <c:pt idx="7">
                  <c:v>4.4950000000000001</c:v>
                </c:pt>
                <c:pt idx="8">
                  <c:v>4.34</c:v>
                </c:pt>
                <c:pt idx="9">
                  <c:v>4.0075000000000003</c:v>
                </c:pt>
                <c:pt idx="10">
                  <c:v>3.93</c:v>
                </c:pt>
                <c:pt idx="11">
                  <c:v>4.4124999999999996</c:v>
                </c:pt>
                <c:pt idx="12">
                  <c:v>4.9400000000000004</c:v>
                </c:pt>
                <c:pt idx="13">
                  <c:v>5.05</c:v>
                </c:pt>
                <c:pt idx="14">
                  <c:v>4.8099999999999996</c:v>
                </c:pt>
                <c:pt idx="17">
                  <c:v>4.8849999999999998</c:v>
                </c:pt>
                <c:pt idx="18">
                  <c:v>4.9974999999999996</c:v>
                </c:pt>
                <c:pt idx="19">
                  <c:v>4.6050000000000004</c:v>
                </c:pt>
                <c:pt idx="20">
                  <c:v>4.6875</c:v>
                </c:pt>
                <c:pt idx="21">
                  <c:v>4.7175000000000002</c:v>
                </c:pt>
                <c:pt idx="22">
                  <c:v>4.8724999999999996</c:v>
                </c:pt>
                <c:pt idx="23">
                  <c:v>4.7450000000000001</c:v>
                </c:pt>
                <c:pt idx="24">
                  <c:v>4.9225000000000003</c:v>
                </c:pt>
                <c:pt idx="25">
                  <c:v>4.8875000000000002</c:v>
                </c:pt>
                <c:pt idx="26">
                  <c:v>4.92</c:v>
                </c:pt>
                <c:pt idx="27">
                  <c:v>5.1550000000000002</c:v>
                </c:pt>
                <c:pt idx="28">
                  <c:v>5.2</c:v>
                </c:pt>
                <c:pt idx="29">
                  <c:v>5.3150000000000004</c:v>
                </c:pt>
                <c:pt idx="30">
                  <c:v>5.3250000000000002</c:v>
                </c:pt>
                <c:pt idx="31">
                  <c:v>5.3274999999999997</c:v>
                </c:pt>
                <c:pt idx="32">
                  <c:v>5.28</c:v>
                </c:pt>
                <c:pt idx="33">
                  <c:v>5.0824999999999996</c:v>
                </c:pt>
                <c:pt idx="34">
                  <c:v>5.0374999999999996</c:v>
                </c:pt>
                <c:pt idx="35">
                  <c:v>4.9974999999999996</c:v>
                </c:pt>
                <c:pt idx="36">
                  <c:v>4.7725</c:v>
                </c:pt>
                <c:pt idx="37">
                  <c:v>4.6849999999999996</c:v>
                </c:pt>
                <c:pt idx="38">
                  <c:v>4.8825000000000003</c:v>
                </c:pt>
                <c:pt idx="39">
                  <c:v>4.8975</c:v>
                </c:pt>
                <c:pt idx="40">
                  <c:v>4.8624999999999998</c:v>
                </c:pt>
                <c:pt idx="41">
                  <c:v>5.0324999999999998</c:v>
                </c:pt>
                <c:pt idx="42">
                  <c:v>5.0075000000000003</c:v>
                </c:pt>
                <c:pt idx="43">
                  <c:v>5.1100000000000003</c:v>
                </c:pt>
                <c:pt idx="44">
                  <c:v>5.2175000000000002</c:v>
                </c:pt>
                <c:pt idx="45">
                  <c:v>5.17</c:v>
                </c:pt>
                <c:pt idx="46">
                  <c:v>5.1275000000000004</c:v>
                </c:pt>
                <c:pt idx="47">
                  <c:v>4.9924999999999997</c:v>
                </c:pt>
                <c:pt idx="48">
                  <c:v>4.9974999999999996</c:v>
                </c:pt>
                <c:pt idx="49">
                  <c:v>4.9574999999999996</c:v>
                </c:pt>
                <c:pt idx="50">
                  <c:v>4.8174999999999999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84B3-4767-ACC5-C1F6A900CB13}"/>
            </c:ext>
          </c:extLst>
        </c:ser>
        <c:ser>
          <c:idx val="3"/>
          <c:order val="2"/>
          <c:tx>
            <c:v>2020</c:v>
          </c:tx>
          <c:spPr>
            <a:ln w="28575" cap="flat">
              <a:solidFill>
                <a:srgbClr val="00B050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D3-84B3-4767-ACC5-C1F6A900CB13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D5-84B3-4767-ACC5-C1F6A900CB13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D7-84B3-4767-ACC5-C1F6A900CB13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D9-84B3-4767-ACC5-C1F6A900CB13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DB-84B3-4767-ACC5-C1F6A900CB13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DD-84B3-4767-ACC5-C1F6A900CB13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DF-84B3-4767-ACC5-C1F6A900CB13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E1-84B3-4767-ACC5-C1F6A900CB13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E3-84B3-4767-ACC5-C1F6A900CB13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E5-84B3-4767-ACC5-C1F6A900CB13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E7-84B3-4767-ACC5-C1F6A900CB13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E9-84B3-4767-ACC5-C1F6A900CB13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EB-84B3-4767-ACC5-C1F6A900CB13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ED-84B3-4767-ACC5-C1F6A900CB13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EF-84B3-4767-ACC5-C1F6A900CB13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F1-84B3-4767-ACC5-C1F6A900CB13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F3-84B3-4767-ACC5-C1F6A900CB13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F5-84B3-4767-ACC5-C1F6A900CB13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F7-84B3-4767-ACC5-C1F6A900CB13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F9-84B3-4767-ACC5-C1F6A900CB13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FB-84B3-4767-ACC5-C1F6A900CB13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FD-84B3-4767-ACC5-C1F6A900CB13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FF-84B3-4767-ACC5-C1F6A900CB13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101-84B3-4767-ACC5-C1F6A900CB13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103-84B3-4767-ACC5-C1F6A900CB13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105-84B3-4767-ACC5-C1F6A900CB13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107-84B3-4767-ACC5-C1F6A900CB13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109-84B3-4767-ACC5-C1F6A900CB13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10B-84B3-4767-ACC5-C1F6A900CB13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10D-84B3-4767-ACC5-C1F6A900CB13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10F-84B3-4767-ACC5-C1F6A900CB13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111-84B3-4767-ACC5-C1F6A900CB13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113-84B3-4767-ACC5-C1F6A900CB13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115-84B3-4767-ACC5-C1F6A900CB13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117-84B3-4767-ACC5-C1F6A900CB13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119-84B3-4767-ACC5-C1F6A900CB13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11B-84B3-4767-ACC5-C1F6A900CB13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11D-84B3-4767-ACC5-C1F6A900CB13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11F-84B3-4767-ACC5-C1F6A900CB13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121-84B3-4767-ACC5-C1F6A900CB13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123-84B3-4767-ACC5-C1F6A900CB13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125-84B3-4767-ACC5-C1F6A900CB13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127-84B3-4767-ACC5-C1F6A900CB13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129-84B3-4767-ACC5-C1F6A900CB13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12B-84B3-4767-ACC5-C1F6A900CB13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12D-84B3-4767-ACC5-C1F6A900CB13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12F-84B3-4767-ACC5-C1F6A900CB13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131-84B3-4767-ACC5-C1F6A900CB13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133-84B3-4767-ACC5-C1F6A900CB13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135-84B3-4767-ACC5-C1F6A900CB13}"/>
              </c:ext>
            </c:extLst>
          </c:dPt>
          <c:cat>
            <c:numRef>
              <c:f>'소-호주'!$AC$8:$AC$59</c:f>
              <c:numCache>
                <c:formatCode>m/d/yyyy</c:formatCode>
                <c:ptCount val="52"/>
                <c:pt idx="0">
                  <c:v>42740</c:v>
                </c:pt>
                <c:pt idx="1">
                  <c:v>42747</c:v>
                </c:pt>
                <c:pt idx="2">
                  <c:v>42754</c:v>
                </c:pt>
                <c:pt idx="3">
                  <c:v>42761</c:v>
                </c:pt>
                <c:pt idx="4">
                  <c:v>42768</c:v>
                </c:pt>
                <c:pt idx="5">
                  <c:v>42775</c:v>
                </c:pt>
                <c:pt idx="6">
                  <c:v>42782</c:v>
                </c:pt>
                <c:pt idx="7">
                  <c:v>42789</c:v>
                </c:pt>
                <c:pt idx="8">
                  <c:v>42796</c:v>
                </c:pt>
                <c:pt idx="9">
                  <c:v>42803</c:v>
                </c:pt>
                <c:pt idx="10">
                  <c:v>42810</c:v>
                </c:pt>
                <c:pt idx="11">
                  <c:v>42817</c:v>
                </c:pt>
                <c:pt idx="12">
                  <c:v>42824</c:v>
                </c:pt>
                <c:pt idx="13">
                  <c:v>42831</c:v>
                </c:pt>
                <c:pt idx="14">
                  <c:v>42838</c:v>
                </c:pt>
                <c:pt idx="15">
                  <c:v>42845</c:v>
                </c:pt>
                <c:pt idx="16">
                  <c:v>42852</c:v>
                </c:pt>
                <c:pt idx="17">
                  <c:v>42859</c:v>
                </c:pt>
                <c:pt idx="18">
                  <c:v>42866</c:v>
                </c:pt>
                <c:pt idx="19">
                  <c:v>42873</c:v>
                </c:pt>
                <c:pt idx="20">
                  <c:v>42880</c:v>
                </c:pt>
                <c:pt idx="21">
                  <c:v>42887</c:v>
                </c:pt>
                <c:pt idx="22">
                  <c:v>42894</c:v>
                </c:pt>
                <c:pt idx="23">
                  <c:v>42901</c:v>
                </c:pt>
                <c:pt idx="24">
                  <c:v>42908</c:v>
                </c:pt>
                <c:pt idx="25">
                  <c:v>42915</c:v>
                </c:pt>
                <c:pt idx="26">
                  <c:v>42922</c:v>
                </c:pt>
                <c:pt idx="27">
                  <c:v>42929</c:v>
                </c:pt>
                <c:pt idx="28">
                  <c:v>42936</c:v>
                </c:pt>
                <c:pt idx="29">
                  <c:v>42943</c:v>
                </c:pt>
                <c:pt idx="30">
                  <c:v>42950</c:v>
                </c:pt>
                <c:pt idx="31">
                  <c:v>42957</c:v>
                </c:pt>
                <c:pt idx="32">
                  <c:v>42964</c:v>
                </c:pt>
                <c:pt idx="33">
                  <c:v>42971</c:v>
                </c:pt>
                <c:pt idx="34">
                  <c:v>42978</c:v>
                </c:pt>
                <c:pt idx="35">
                  <c:v>42985</c:v>
                </c:pt>
                <c:pt idx="36">
                  <c:v>42992</c:v>
                </c:pt>
                <c:pt idx="37">
                  <c:v>42999</c:v>
                </c:pt>
                <c:pt idx="38">
                  <c:v>43006</c:v>
                </c:pt>
                <c:pt idx="39">
                  <c:v>43013</c:v>
                </c:pt>
                <c:pt idx="40">
                  <c:v>43020</c:v>
                </c:pt>
                <c:pt idx="41">
                  <c:v>43027</c:v>
                </c:pt>
                <c:pt idx="42">
                  <c:v>43034</c:v>
                </c:pt>
                <c:pt idx="43">
                  <c:v>43041</c:v>
                </c:pt>
                <c:pt idx="44">
                  <c:v>43048</c:v>
                </c:pt>
                <c:pt idx="45">
                  <c:v>43055</c:v>
                </c:pt>
                <c:pt idx="46">
                  <c:v>43062</c:v>
                </c:pt>
                <c:pt idx="47">
                  <c:v>43069</c:v>
                </c:pt>
                <c:pt idx="48">
                  <c:v>43076</c:v>
                </c:pt>
                <c:pt idx="49">
                  <c:v>43083</c:v>
                </c:pt>
                <c:pt idx="50">
                  <c:v>43090</c:v>
                </c:pt>
                <c:pt idx="51">
                  <c:v>43097</c:v>
                </c:pt>
              </c:numCache>
            </c:numRef>
          </c:cat>
          <c:val>
            <c:numRef>
              <c:f>'소-호주'!$BV$8:$BV$57</c:f>
              <c:numCache>
                <c:formatCode>0.00</c:formatCode>
                <c:ptCount val="50"/>
                <c:pt idx="2">
                  <c:v>5.1550000000000002</c:v>
                </c:pt>
                <c:pt idx="3">
                  <c:v>5.4824999999999999</c:v>
                </c:pt>
                <c:pt idx="4">
                  <c:v>5.7975000000000003</c:v>
                </c:pt>
                <c:pt idx="5">
                  <c:v>6.23</c:v>
                </c:pt>
                <c:pt idx="6">
                  <c:v>6.62</c:v>
                </c:pt>
                <c:pt idx="7">
                  <c:v>7.0175000000000001</c:v>
                </c:pt>
                <c:pt idx="8">
                  <c:v>7.18</c:v>
                </c:pt>
                <c:pt idx="9">
                  <c:v>7.4424999999999999</c:v>
                </c:pt>
                <c:pt idx="10">
                  <c:v>7.6550000000000002</c:v>
                </c:pt>
                <c:pt idx="11">
                  <c:v>7.4175000000000004</c:v>
                </c:pt>
                <c:pt idx="12">
                  <c:v>7.0149999999999997</c:v>
                </c:pt>
                <c:pt idx="13">
                  <c:v>7.02</c:v>
                </c:pt>
                <c:pt idx="14">
                  <c:v>7.1275000000000004</c:v>
                </c:pt>
                <c:pt idx="15">
                  <c:v>7.23</c:v>
                </c:pt>
                <c:pt idx="16">
                  <c:v>7.0425000000000004</c:v>
                </c:pt>
                <c:pt idx="17">
                  <c:v>7.0674999999999999</c:v>
                </c:pt>
                <c:pt idx="18">
                  <c:v>7.1375000000000002</c:v>
                </c:pt>
                <c:pt idx="19">
                  <c:v>7.2649999999999997</c:v>
                </c:pt>
                <c:pt idx="20">
                  <c:v>7.38</c:v>
                </c:pt>
                <c:pt idx="21">
                  <c:v>7.5750000000000002</c:v>
                </c:pt>
                <c:pt idx="22">
                  <c:v>7.4375</c:v>
                </c:pt>
                <c:pt idx="23">
                  <c:v>7.57</c:v>
                </c:pt>
                <c:pt idx="24">
                  <c:v>7.7024999999999997</c:v>
                </c:pt>
                <c:pt idx="25">
                  <c:v>7.5425000000000004</c:v>
                </c:pt>
                <c:pt idx="26">
                  <c:v>7.6349999999999998</c:v>
                </c:pt>
                <c:pt idx="27">
                  <c:v>7.5049999999999999</c:v>
                </c:pt>
                <c:pt idx="28">
                  <c:v>7.43</c:v>
                </c:pt>
                <c:pt idx="29">
                  <c:v>7.5274999999999999</c:v>
                </c:pt>
                <c:pt idx="30">
                  <c:v>7.5225</c:v>
                </c:pt>
                <c:pt idx="31">
                  <c:v>7.6050000000000004</c:v>
                </c:pt>
                <c:pt idx="32">
                  <c:v>7.625</c:v>
                </c:pt>
                <c:pt idx="33">
                  <c:v>7.78</c:v>
                </c:pt>
                <c:pt idx="34">
                  <c:v>7.86</c:v>
                </c:pt>
                <c:pt idx="35">
                  <c:v>7.78</c:v>
                </c:pt>
                <c:pt idx="36">
                  <c:v>7.6174999999999997</c:v>
                </c:pt>
                <c:pt idx="37">
                  <c:v>7.6425000000000001</c:v>
                </c:pt>
                <c:pt idx="38">
                  <c:v>7.7374999999999998</c:v>
                </c:pt>
                <c:pt idx="39">
                  <c:v>7.76</c:v>
                </c:pt>
                <c:pt idx="40">
                  <c:v>7.93</c:v>
                </c:pt>
                <c:pt idx="41">
                  <c:v>7.8875000000000002</c:v>
                </c:pt>
                <c:pt idx="42">
                  <c:v>8.01</c:v>
                </c:pt>
                <c:pt idx="43">
                  <c:v>8.1850000000000005</c:v>
                </c:pt>
                <c:pt idx="44">
                  <c:v>8.27</c:v>
                </c:pt>
                <c:pt idx="45">
                  <c:v>8.2349999999999994</c:v>
                </c:pt>
                <c:pt idx="46">
                  <c:v>8.27</c:v>
                </c:pt>
                <c:pt idx="47">
                  <c:v>8.0525000000000002</c:v>
                </c:pt>
                <c:pt idx="48">
                  <c:v>7.8849999999999998</c:v>
                </c:pt>
                <c:pt idx="49">
                  <c:v>7.9175000000000004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6-84B3-4767-ACC5-C1F6A900CB13}"/>
            </c:ext>
          </c:extLst>
        </c:ser>
        <c:ser>
          <c:idx val="1"/>
          <c:order val="3"/>
          <c:tx>
            <c:v>2021</c:v>
          </c:tx>
          <c:spPr>
            <a:ln w="57150" cap="flat">
              <a:solidFill>
                <a:srgbClr val="FF0000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138-84B3-4767-ACC5-C1F6A900CB13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13A-84B3-4767-ACC5-C1F6A900CB13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13C-84B3-4767-ACC5-C1F6A900CB13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13E-84B3-4767-ACC5-C1F6A900CB13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140-84B3-4767-ACC5-C1F6A900CB13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142-84B3-4767-ACC5-C1F6A900CB13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144-84B3-4767-ACC5-C1F6A900CB13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146-84B3-4767-ACC5-C1F6A900CB13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148-84B3-4767-ACC5-C1F6A900CB13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14A-84B3-4767-ACC5-C1F6A900CB13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14C-84B3-4767-ACC5-C1F6A900CB13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14E-84B3-4767-ACC5-C1F6A900CB13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150-84B3-4767-ACC5-C1F6A900CB13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152-84B3-4767-ACC5-C1F6A900CB13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154-84B3-4767-ACC5-C1F6A900CB13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156-84B3-4767-ACC5-C1F6A900CB13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158-84B3-4767-ACC5-C1F6A900CB13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15A-84B3-4767-ACC5-C1F6A900CB13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15C-84B3-4767-ACC5-C1F6A900CB13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15E-84B3-4767-ACC5-C1F6A900CB13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160-84B3-4767-ACC5-C1F6A900CB13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162-84B3-4767-ACC5-C1F6A900CB13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164-84B3-4767-ACC5-C1F6A900CB13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166-84B3-4767-ACC5-C1F6A900CB13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168-84B3-4767-ACC5-C1F6A900CB13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16A-84B3-4767-ACC5-C1F6A900CB13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16C-84B3-4767-ACC5-C1F6A900CB13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16E-84B3-4767-ACC5-C1F6A900CB13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170-84B3-4767-ACC5-C1F6A900CB13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172-84B3-4767-ACC5-C1F6A900CB13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174-84B3-4767-ACC5-C1F6A900CB13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176-84B3-4767-ACC5-C1F6A900CB13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178-84B3-4767-ACC5-C1F6A900CB13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17A-84B3-4767-ACC5-C1F6A900CB13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17C-84B3-4767-ACC5-C1F6A900CB13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17E-84B3-4767-ACC5-C1F6A900CB13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180-84B3-4767-ACC5-C1F6A900CB13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182-84B3-4767-ACC5-C1F6A900CB13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184-84B3-4767-ACC5-C1F6A900CB13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186-84B3-4767-ACC5-C1F6A900CB13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188-84B3-4767-ACC5-C1F6A900CB13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18A-84B3-4767-ACC5-C1F6A900CB13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18C-84B3-4767-ACC5-C1F6A900CB13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18E-84B3-4767-ACC5-C1F6A900CB13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190-84B3-4767-ACC5-C1F6A900CB13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192-84B3-4767-ACC5-C1F6A900CB13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194-84B3-4767-ACC5-C1F6A900CB13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196-84B3-4767-ACC5-C1F6A900CB13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198-84B3-4767-ACC5-C1F6A900CB13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19A-84B3-4767-ACC5-C1F6A900CB13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19C-84B3-4767-ACC5-C1F6A900CB13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19E-84B3-4767-ACC5-C1F6A900CB13}"/>
              </c:ext>
            </c:extLst>
          </c:dPt>
          <c:cat>
            <c:numLit>
              <c:formatCode>General</c:formatCode>
              <c:ptCount val="5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51</c:v>
              </c:pt>
              <c:pt idx="51">
                <c:v>52</c:v>
              </c:pt>
            </c:numLit>
          </c:cat>
          <c:val>
            <c:numRef>
              <c:f>'소-호주'!$CJ$8:$CJ$59</c:f>
              <c:numCache>
                <c:formatCode>0.00</c:formatCode>
                <c:ptCount val="52"/>
                <c:pt idx="1">
                  <c:v>8.4175000000000004</c:v>
                </c:pt>
                <c:pt idx="2">
                  <c:v>8.7149999999999999</c:v>
                </c:pt>
                <c:pt idx="3">
                  <c:v>8.8825000000000003</c:v>
                </c:pt>
                <c:pt idx="4">
                  <c:v>8.8149999999999995</c:v>
                </c:pt>
                <c:pt idx="5">
                  <c:v>8.73</c:v>
                </c:pt>
                <c:pt idx="6">
                  <c:v>8.66</c:v>
                </c:pt>
                <c:pt idx="7">
                  <c:v>8.5724999999999998</c:v>
                </c:pt>
                <c:pt idx="8">
                  <c:v>8.5749999999999993</c:v>
                </c:pt>
                <c:pt idx="9">
                  <c:v>8.6274999999999995</c:v>
                </c:pt>
                <c:pt idx="10">
                  <c:v>8.5574999999999992</c:v>
                </c:pt>
                <c:pt idx="11">
                  <c:v>8.875</c:v>
                </c:pt>
                <c:pt idx="13">
                  <c:v>8.7675000000000001</c:v>
                </c:pt>
                <c:pt idx="15">
                  <c:v>9.0574999999999992</c:v>
                </c:pt>
                <c:pt idx="16">
                  <c:v>8.7650000000000006</c:v>
                </c:pt>
                <c:pt idx="17">
                  <c:v>8.9149999999999991</c:v>
                </c:pt>
                <c:pt idx="18">
                  <c:v>9.0274999999999999</c:v>
                </c:pt>
                <c:pt idx="19">
                  <c:v>8.8699999999999992</c:v>
                </c:pt>
                <c:pt idx="20">
                  <c:v>8.91</c:v>
                </c:pt>
                <c:pt idx="21">
                  <c:v>8.93</c:v>
                </c:pt>
                <c:pt idx="22">
                  <c:v>9.1300000000000008</c:v>
                </c:pt>
                <c:pt idx="23">
                  <c:v>9.1300000000000008</c:v>
                </c:pt>
                <c:pt idx="24">
                  <c:v>9.3000000000000007</c:v>
                </c:pt>
                <c:pt idx="25">
                  <c:v>9.42</c:v>
                </c:pt>
                <c:pt idx="26">
                  <c:v>9.5399999999999991</c:v>
                </c:pt>
                <c:pt idx="27">
                  <c:v>9.84</c:v>
                </c:pt>
                <c:pt idx="28">
                  <c:v>10.029999999999999</c:v>
                </c:pt>
                <c:pt idx="29">
                  <c:v>9.85</c:v>
                </c:pt>
                <c:pt idx="30">
                  <c:v>9.9700000000000006</c:v>
                </c:pt>
                <c:pt idx="31">
                  <c:v>10.029999999999999</c:v>
                </c:pt>
                <c:pt idx="32">
                  <c:v>10.039999999999999</c:v>
                </c:pt>
                <c:pt idx="33">
                  <c:v>10.28</c:v>
                </c:pt>
                <c:pt idx="34">
                  <c:v>9.9700000000000006</c:v>
                </c:pt>
                <c:pt idx="35">
                  <c:v>10.19</c:v>
                </c:pt>
                <c:pt idx="36">
                  <c:v>10.29</c:v>
                </c:pt>
                <c:pt idx="37">
                  <c:v>10.32</c:v>
                </c:pt>
                <c:pt idx="38">
                  <c:v>10.42</c:v>
                </c:pt>
                <c:pt idx="39">
                  <c:v>10.43</c:v>
                </c:pt>
                <c:pt idx="40">
                  <c:v>10.38</c:v>
                </c:pt>
                <c:pt idx="41">
                  <c:v>10.68</c:v>
                </c:pt>
                <c:pt idx="42">
                  <c:v>10.73</c:v>
                </c:pt>
                <c:pt idx="43">
                  <c:v>10.68</c:v>
                </c:pt>
                <c:pt idx="44">
                  <c:v>10.67</c:v>
                </c:pt>
                <c:pt idx="45">
                  <c:v>10.95</c:v>
                </c:pt>
                <c:pt idx="46">
                  <c:v>11.11</c:v>
                </c:pt>
                <c:pt idx="47">
                  <c:v>11.06</c:v>
                </c:pt>
                <c:pt idx="48">
                  <c:v>11.47</c:v>
                </c:pt>
                <c:pt idx="49">
                  <c:v>11.692500000000001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9F-84B3-4767-ACC5-C1F6A900C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"/>
        <c:axId val="2222"/>
      </c:lineChart>
      <c:dateAx>
        <c:axId val="1111"/>
        <c:scaling>
          <c:orientation val="minMax"/>
        </c:scaling>
        <c:delete val="0"/>
        <c:axPos val="b"/>
        <c:numFmt formatCode="m&quot;월&quot;" sourceLinked="0"/>
        <c:majorTickMark val="out"/>
        <c:minorTickMark val="none"/>
        <c:tickLblPos val="nextTo"/>
        <c:txPr>
          <a:bodyPr/>
          <a:lstStyle/>
          <a:p>
            <a:pPr>
              <a:defRPr sz="1200" b="0" i="0" u="none" baseline="0">
                <a:solidFill>
                  <a:srgbClr val="000000"/>
                </a:solidFill>
                <a:latin typeface="Calibri"/>
                <a:ea typeface="Calibri"/>
              </a:defRPr>
            </a:pPr>
            <a:endParaRPr lang="ko-KR"/>
          </a:p>
        </c:txPr>
        <c:crossAx val="2222"/>
        <c:crosses val="autoZero"/>
        <c:auto val="0"/>
        <c:lblOffset val="100"/>
        <c:baseTimeUnit val="days"/>
      </c:dateAx>
      <c:valAx>
        <c:axId val="2222"/>
        <c:scaling>
          <c:orientation val="minMax"/>
          <c:min val="3"/>
        </c:scaling>
        <c:delete val="0"/>
        <c:axPos val="l"/>
        <c:majorGridlines>
          <c:spPr>
            <a:ln w="9525" cap="flat">
              <a:solidFill>
                <a:srgbClr val="D9D9D9">
                  <a:alpha val="91764"/>
                </a:srgbClr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round/>
          </a:ln>
        </c:spPr>
        <c:txPr>
          <a:bodyPr/>
          <a:lstStyle/>
          <a:p>
            <a:pPr>
              <a:defRPr sz="1200" b="0" i="0" u="none" baseline="0">
                <a:solidFill>
                  <a:srgbClr val="000000"/>
                </a:solidFill>
                <a:latin typeface="Calibri"/>
                <a:ea typeface="Calibri"/>
              </a:defRPr>
            </a:pPr>
            <a:endParaRPr lang="ko-KR"/>
          </a:p>
        </c:txPr>
        <c:crossAx val="1111"/>
        <c:crosses val="autoZero"/>
        <c:crossBetween val="between"/>
      </c:valAx>
      <c:spPr>
        <a:noFill/>
        <a:ln>
          <a:noFill/>
          <a:round/>
        </a:ln>
      </c:spPr>
    </c:plotArea>
    <c:legend>
      <c:legendPos val="b"/>
      <c:layout>
        <c:manualLayout>
          <c:xMode val="edge"/>
          <c:yMode val="edge"/>
          <c:x val="0.35870968913461221"/>
          <c:y val="0.63599122186874046"/>
          <c:w val="0.61251294693864766"/>
          <c:h val="9.4777306468716863E-2"/>
        </c:manualLayout>
      </c:layout>
      <c:overlay val="1"/>
      <c:spPr>
        <a:noFill/>
        <a:ln>
          <a:noFill/>
          <a:round/>
        </a:ln>
      </c:spPr>
      <c:txPr>
        <a:bodyPr rot="0" vert="horz" anchor="ctr" anchorCtr="1"/>
        <a:lstStyle/>
        <a:p>
          <a:pPr>
            <a:defRPr sz="1600" b="0" i="0" u="none" baseline="0">
              <a:solidFill>
                <a:srgbClr val="000000"/>
              </a:solidFill>
              <a:latin typeface="Calibri"/>
              <a:ea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>
        <a:alpha val="91764"/>
      </a:srgbClr>
    </a:solidFill>
    <a:ln w="9525" cap="flat">
      <a:solidFill>
        <a:srgbClr val="D9D9D9">
          <a:alpha val="91764"/>
        </a:srgbClr>
      </a:solidFill>
      <a:round/>
    </a:ln>
  </c:spPr>
  <c:txPr>
    <a:bodyPr/>
    <a:lstStyle/>
    <a:p>
      <a:pPr>
        <a:defRPr sz="1000" b="0" i="0" u="none" baseline="0">
          <a:solidFill>
            <a:srgbClr val="000000"/>
          </a:solidFill>
          <a:latin typeface="Calibri"/>
          <a:ea typeface="Calibri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lineChart>
        <c:grouping val="standard"/>
        <c:varyColors val="0"/>
        <c:ser>
          <c:idx val="1"/>
          <c:order val="0"/>
          <c:tx>
            <c:v>2017</c:v>
          </c:tx>
          <c:spPr>
            <a:ln w="28575" cap="flat">
              <a:solidFill>
                <a:srgbClr val="AFABAB">
                  <a:alpha val="91764"/>
                </a:srgbClr>
              </a:solidFill>
              <a:round/>
            </a:ln>
          </c:spPr>
          <c:marker>
            <c:symbol val="none"/>
          </c:marker>
          <c:cat>
            <c:numRef>
              <c:f>'소-호주'!$AC$8:$AC$59</c:f>
              <c:numCache>
                <c:formatCode>m/d/yyyy</c:formatCode>
                <c:ptCount val="52"/>
                <c:pt idx="0">
                  <c:v>42740</c:v>
                </c:pt>
                <c:pt idx="1">
                  <c:v>42747</c:v>
                </c:pt>
                <c:pt idx="2">
                  <c:v>42754</c:v>
                </c:pt>
                <c:pt idx="3">
                  <c:v>42761</c:v>
                </c:pt>
                <c:pt idx="4">
                  <c:v>42768</c:v>
                </c:pt>
                <c:pt idx="5">
                  <c:v>42775</c:v>
                </c:pt>
                <c:pt idx="6">
                  <c:v>42782</c:v>
                </c:pt>
                <c:pt idx="7">
                  <c:v>42789</c:v>
                </c:pt>
                <c:pt idx="8">
                  <c:v>42796</c:v>
                </c:pt>
                <c:pt idx="9">
                  <c:v>42803</c:v>
                </c:pt>
                <c:pt idx="10">
                  <c:v>42810</c:v>
                </c:pt>
                <c:pt idx="11">
                  <c:v>42817</c:v>
                </c:pt>
                <c:pt idx="12">
                  <c:v>42824</c:v>
                </c:pt>
                <c:pt idx="13">
                  <c:v>42831</c:v>
                </c:pt>
                <c:pt idx="14">
                  <c:v>42838</c:v>
                </c:pt>
                <c:pt idx="15">
                  <c:v>42845</c:v>
                </c:pt>
                <c:pt idx="16">
                  <c:v>42852</c:v>
                </c:pt>
                <c:pt idx="17">
                  <c:v>42859</c:v>
                </c:pt>
                <c:pt idx="18">
                  <c:v>42866</c:v>
                </c:pt>
                <c:pt idx="19">
                  <c:v>42873</c:v>
                </c:pt>
                <c:pt idx="20">
                  <c:v>42880</c:v>
                </c:pt>
                <c:pt idx="21">
                  <c:v>42887</c:v>
                </c:pt>
                <c:pt idx="22">
                  <c:v>42894</c:v>
                </c:pt>
                <c:pt idx="23">
                  <c:v>42901</c:v>
                </c:pt>
                <c:pt idx="24">
                  <c:v>42908</c:v>
                </c:pt>
                <c:pt idx="25">
                  <c:v>42915</c:v>
                </c:pt>
                <c:pt idx="26">
                  <c:v>42922</c:v>
                </c:pt>
                <c:pt idx="27">
                  <c:v>42929</c:v>
                </c:pt>
                <c:pt idx="28">
                  <c:v>42936</c:v>
                </c:pt>
                <c:pt idx="29">
                  <c:v>42943</c:v>
                </c:pt>
                <c:pt idx="30">
                  <c:v>42950</c:v>
                </c:pt>
                <c:pt idx="31">
                  <c:v>42957</c:v>
                </c:pt>
                <c:pt idx="32">
                  <c:v>42964</c:v>
                </c:pt>
                <c:pt idx="33">
                  <c:v>42971</c:v>
                </c:pt>
                <c:pt idx="34">
                  <c:v>42978</c:v>
                </c:pt>
                <c:pt idx="35">
                  <c:v>42985</c:v>
                </c:pt>
                <c:pt idx="36">
                  <c:v>42992</c:v>
                </c:pt>
                <c:pt idx="37">
                  <c:v>42999</c:v>
                </c:pt>
                <c:pt idx="38">
                  <c:v>43006</c:v>
                </c:pt>
                <c:pt idx="39">
                  <c:v>43013</c:v>
                </c:pt>
                <c:pt idx="40">
                  <c:v>43020</c:v>
                </c:pt>
                <c:pt idx="41">
                  <c:v>43027</c:v>
                </c:pt>
                <c:pt idx="42">
                  <c:v>43034</c:v>
                </c:pt>
                <c:pt idx="43">
                  <c:v>43041</c:v>
                </c:pt>
                <c:pt idx="44">
                  <c:v>43048</c:v>
                </c:pt>
                <c:pt idx="45">
                  <c:v>43055</c:v>
                </c:pt>
                <c:pt idx="46">
                  <c:v>43062</c:v>
                </c:pt>
                <c:pt idx="47">
                  <c:v>43069</c:v>
                </c:pt>
                <c:pt idx="48">
                  <c:v>43076</c:v>
                </c:pt>
                <c:pt idx="49">
                  <c:v>43083</c:v>
                </c:pt>
                <c:pt idx="50">
                  <c:v>43090</c:v>
                </c:pt>
                <c:pt idx="51">
                  <c:v>43097</c:v>
                </c:pt>
              </c:numCache>
            </c:numRef>
          </c:cat>
          <c:val>
            <c:numRef>
              <c:f>'소-호주'!$AF$8:$AF$59</c:f>
              <c:numCache>
                <c:formatCode>0.00</c:formatCode>
                <c:ptCount val="52"/>
                <c:pt idx="1">
                  <c:v>6.4050000000000002</c:v>
                </c:pt>
                <c:pt idx="2">
                  <c:v>6.5250000000000004</c:v>
                </c:pt>
                <c:pt idx="4">
                  <c:v>6.55</c:v>
                </c:pt>
                <c:pt idx="5">
                  <c:v>6.3949999999999996</c:v>
                </c:pt>
                <c:pt idx="6">
                  <c:v>6.37</c:v>
                </c:pt>
                <c:pt idx="7">
                  <c:v>6.2175000000000002</c:v>
                </c:pt>
                <c:pt idx="8">
                  <c:v>6.1375000000000002</c:v>
                </c:pt>
                <c:pt idx="9">
                  <c:v>6.1425000000000001</c:v>
                </c:pt>
                <c:pt idx="10">
                  <c:v>6.11</c:v>
                </c:pt>
                <c:pt idx="11">
                  <c:v>6.2225000000000001</c:v>
                </c:pt>
                <c:pt idx="12">
                  <c:v>6.4974999999999996</c:v>
                </c:pt>
                <c:pt idx="13">
                  <c:v>6.6675000000000004</c:v>
                </c:pt>
                <c:pt idx="14">
                  <c:v>6.6074999999999999</c:v>
                </c:pt>
                <c:pt idx="15">
                  <c:v>6.5125000000000002</c:v>
                </c:pt>
                <c:pt idx="16">
                  <c:v>6.5925000000000002</c:v>
                </c:pt>
                <c:pt idx="17">
                  <c:v>6.4375</c:v>
                </c:pt>
                <c:pt idx="18">
                  <c:v>6.34</c:v>
                </c:pt>
                <c:pt idx="19">
                  <c:v>6.5</c:v>
                </c:pt>
                <c:pt idx="20">
                  <c:v>6.5175000000000001</c:v>
                </c:pt>
                <c:pt idx="21">
                  <c:v>6.5525000000000002</c:v>
                </c:pt>
                <c:pt idx="22">
                  <c:v>6.4325000000000001</c:v>
                </c:pt>
                <c:pt idx="23">
                  <c:v>6.415</c:v>
                </c:pt>
                <c:pt idx="24">
                  <c:v>6.3324999999999996</c:v>
                </c:pt>
                <c:pt idx="25">
                  <c:v>6.21</c:v>
                </c:pt>
                <c:pt idx="26">
                  <c:v>6.1074999999999999</c:v>
                </c:pt>
                <c:pt idx="27">
                  <c:v>5.9824999999999999</c:v>
                </c:pt>
                <c:pt idx="28">
                  <c:v>5.95</c:v>
                </c:pt>
                <c:pt idx="29">
                  <c:v>5.835</c:v>
                </c:pt>
                <c:pt idx="30">
                  <c:v>5.74</c:v>
                </c:pt>
                <c:pt idx="31">
                  <c:v>5.58</c:v>
                </c:pt>
                <c:pt idx="32">
                  <c:v>5.4349999999999996</c:v>
                </c:pt>
                <c:pt idx="33">
                  <c:v>5.3875000000000002</c:v>
                </c:pt>
                <c:pt idx="34">
                  <c:v>5.53</c:v>
                </c:pt>
                <c:pt idx="35">
                  <c:v>5.4175000000000004</c:v>
                </c:pt>
                <c:pt idx="36">
                  <c:v>5.2424999999999997</c:v>
                </c:pt>
                <c:pt idx="37">
                  <c:v>5.1574999999999998</c:v>
                </c:pt>
                <c:pt idx="38">
                  <c:v>5.0549999999999997</c:v>
                </c:pt>
                <c:pt idx="39">
                  <c:v>5.33</c:v>
                </c:pt>
                <c:pt idx="40">
                  <c:v>5.4124999999999996</c:v>
                </c:pt>
                <c:pt idx="41">
                  <c:v>5.585</c:v>
                </c:pt>
                <c:pt idx="42">
                  <c:v>5.6675000000000004</c:v>
                </c:pt>
                <c:pt idx="43">
                  <c:v>5.7750000000000004</c:v>
                </c:pt>
                <c:pt idx="44">
                  <c:v>5.78</c:v>
                </c:pt>
                <c:pt idx="45">
                  <c:v>5.7850000000000001</c:v>
                </c:pt>
                <c:pt idx="46">
                  <c:v>5.7725</c:v>
                </c:pt>
                <c:pt idx="47">
                  <c:v>5.7975000000000003</c:v>
                </c:pt>
                <c:pt idx="48">
                  <c:v>5.7925000000000004</c:v>
                </c:pt>
                <c:pt idx="49">
                  <c:v>5.6974999999999998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54-454B-894F-2A6A675BA63F}"/>
            </c:ext>
          </c:extLst>
        </c:ser>
        <c:ser>
          <c:idx val="0"/>
          <c:order val="1"/>
          <c:tx>
            <c:v>2018</c:v>
          </c:tx>
          <c:spPr>
            <a:ln w="28575" cap="flat">
              <a:solidFill>
                <a:srgbClr val="5B9BD5">
                  <a:alpha val="91764"/>
                </a:srgbClr>
              </a:solidFill>
              <a:round/>
            </a:ln>
          </c:spPr>
          <c:marker>
            <c:symbol val="none"/>
          </c:marker>
          <c:cat>
            <c:numRef>
              <c:f>'소-호주'!$AC$8:$AC$59</c:f>
              <c:numCache>
                <c:formatCode>m/d/yyyy</c:formatCode>
                <c:ptCount val="52"/>
                <c:pt idx="0">
                  <c:v>42740</c:v>
                </c:pt>
                <c:pt idx="1">
                  <c:v>42747</c:v>
                </c:pt>
                <c:pt idx="2">
                  <c:v>42754</c:v>
                </c:pt>
                <c:pt idx="3">
                  <c:v>42761</c:v>
                </c:pt>
                <c:pt idx="4">
                  <c:v>42768</c:v>
                </c:pt>
                <c:pt idx="5">
                  <c:v>42775</c:v>
                </c:pt>
                <c:pt idx="6">
                  <c:v>42782</c:v>
                </c:pt>
                <c:pt idx="7">
                  <c:v>42789</c:v>
                </c:pt>
                <c:pt idx="8">
                  <c:v>42796</c:v>
                </c:pt>
                <c:pt idx="9">
                  <c:v>42803</c:v>
                </c:pt>
                <c:pt idx="10">
                  <c:v>42810</c:v>
                </c:pt>
                <c:pt idx="11">
                  <c:v>42817</c:v>
                </c:pt>
                <c:pt idx="12">
                  <c:v>42824</c:v>
                </c:pt>
                <c:pt idx="13">
                  <c:v>42831</c:v>
                </c:pt>
                <c:pt idx="14">
                  <c:v>42838</c:v>
                </c:pt>
                <c:pt idx="15">
                  <c:v>42845</c:v>
                </c:pt>
                <c:pt idx="16">
                  <c:v>42852</c:v>
                </c:pt>
                <c:pt idx="17">
                  <c:v>42859</c:v>
                </c:pt>
                <c:pt idx="18">
                  <c:v>42866</c:v>
                </c:pt>
                <c:pt idx="19">
                  <c:v>42873</c:v>
                </c:pt>
                <c:pt idx="20">
                  <c:v>42880</c:v>
                </c:pt>
                <c:pt idx="21">
                  <c:v>42887</c:v>
                </c:pt>
                <c:pt idx="22">
                  <c:v>42894</c:v>
                </c:pt>
                <c:pt idx="23">
                  <c:v>42901</c:v>
                </c:pt>
                <c:pt idx="24">
                  <c:v>42908</c:v>
                </c:pt>
                <c:pt idx="25">
                  <c:v>42915</c:v>
                </c:pt>
                <c:pt idx="26">
                  <c:v>42922</c:v>
                </c:pt>
                <c:pt idx="27">
                  <c:v>42929</c:v>
                </c:pt>
                <c:pt idx="28">
                  <c:v>42936</c:v>
                </c:pt>
                <c:pt idx="29">
                  <c:v>42943</c:v>
                </c:pt>
                <c:pt idx="30">
                  <c:v>42950</c:v>
                </c:pt>
                <c:pt idx="31">
                  <c:v>42957</c:v>
                </c:pt>
                <c:pt idx="32">
                  <c:v>42964</c:v>
                </c:pt>
                <c:pt idx="33">
                  <c:v>42971</c:v>
                </c:pt>
                <c:pt idx="34">
                  <c:v>42978</c:v>
                </c:pt>
                <c:pt idx="35">
                  <c:v>42985</c:v>
                </c:pt>
                <c:pt idx="36">
                  <c:v>42992</c:v>
                </c:pt>
                <c:pt idx="37">
                  <c:v>42999</c:v>
                </c:pt>
                <c:pt idx="38">
                  <c:v>43006</c:v>
                </c:pt>
                <c:pt idx="39">
                  <c:v>43013</c:v>
                </c:pt>
                <c:pt idx="40">
                  <c:v>43020</c:v>
                </c:pt>
                <c:pt idx="41">
                  <c:v>43027</c:v>
                </c:pt>
                <c:pt idx="42">
                  <c:v>43034</c:v>
                </c:pt>
                <c:pt idx="43">
                  <c:v>43041</c:v>
                </c:pt>
                <c:pt idx="44">
                  <c:v>43048</c:v>
                </c:pt>
                <c:pt idx="45">
                  <c:v>43055</c:v>
                </c:pt>
                <c:pt idx="46">
                  <c:v>43062</c:v>
                </c:pt>
                <c:pt idx="47">
                  <c:v>43069</c:v>
                </c:pt>
                <c:pt idx="48">
                  <c:v>43076</c:v>
                </c:pt>
                <c:pt idx="49">
                  <c:v>43083</c:v>
                </c:pt>
                <c:pt idx="50">
                  <c:v>43090</c:v>
                </c:pt>
                <c:pt idx="51">
                  <c:v>43097</c:v>
                </c:pt>
              </c:numCache>
            </c:numRef>
          </c:cat>
          <c:val>
            <c:numRef>
              <c:f>'소-호주'!$AT$8:$AT$59</c:f>
              <c:numCache>
                <c:formatCode>0.00</c:formatCode>
                <c:ptCount val="52"/>
                <c:pt idx="1">
                  <c:v>5.6275000000000004</c:v>
                </c:pt>
                <c:pt idx="2">
                  <c:v>5.5250000000000004</c:v>
                </c:pt>
                <c:pt idx="3">
                  <c:v>5.3125</c:v>
                </c:pt>
                <c:pt idx="4">
                  <c:v>5.3825000000000003</c:v>
                </c:pt>
                <c:pt idx="5">
                  <c:v>5.39</c:v>
                </c:pt>
                <c:pt idx="6">
                  <c:v>5.2450000000000001</c:v>
                </c:pt>
                <c:pt idx="7">
                  <c:v>5.2125000000000004</c:v>
                </c:pt>
                <c:pt idx="8">
                  <c:v>5.39</c:v>
                </c:pt>
                <c:pt idx="9">
                  <c:v>5.6550000000000002</c:v>
                </c:pt>
                <c:pt idx="10">
                  <c:v>5.6174999999999997</c:v>
                </c:pt>
                <c:pt idx="11">
                  <c:v>5.44</c:v>
                </c:pt>
                <c:pt idx="13">
                  <c:v>5.3949999999999996</c:v>
                </c:pt>
                <c:pt idx="14">
                  <c:v>5.1449999999999996</c:v>
                </c:pt>
                <c:pt idx="15">
                  <c:v>4.9574999999999996</c:v>
                </c:pt>
                <c:pt idx="16">
                  <c:v>4.9424999999999999</c:v>
                </c:pt>
                <c:pt idx="17">
                  <c:v>4.9625000000000004</c:v>
                </c:pt>
                <c:pt idx="18">
                  <c:v>4.84</c:v>
                </c:pt>
                <c:pt idx="19">
                  <c:v>4.9050000000000002</c:v>
                </c:pt>
                <c:pt idx="20">
                  <c:v>4.72</c:v>
                </c:pt>
                <c:pt idx="21">
                  <c:v>4.665</c:v>
                </c:pt>
                <c:pt idx="22">
                  <c:v>4.7649999999999997</c:v>
                </c:pt>
                <c:pt idx="23">
                  <c:v>4.7925000000000004</c:v>
                </c:pt>
                <c:pt idx="24">
                  <c:v>4.8025000000000002</c:v>
                </c:pt>
                <c:pt idx="25">
                  <c:v>4.9874999999999998</c:v>
                </c:pt>
                <c:pt idx="26">
                  <c:v>5.1224999999999996</c:v>
                </c:pt>
                <c:pt idx="27">
                  <c:v>5.0324999999999998</c:v>
                </c:pt>
                <c:pt idx="28">
                  <c:v>4.9725000000000001</c:v>
                </c:pt>
                <c:pt idx="29">
                  <c:v>4.9874999999999998</c:v>
                </c:pt>
                <c:pt idx="30">
                  <c:v>4.7725</c:v>
                </c:pt>
                <c:pt idx="31">
                  <c:v>4.625</c:v>
                </c:pt>
                <c:pt idx="32">
                  <c:v>4.5049999999999999</c:v>
                </c:pt>
                <c:pt idx="33">
                  <c:v>4.6100000000000003</c:v>
                </c:pt>
                <c:pt idx="34">
                  <c:v>4.84</c:v>
                </c:pt>
                <c:pt idx="35">
                  <c:v>4.8849999999999998</c:v>
                </c:pt>
                <c:pt idx="36">
                  <c:v>4.9574999999999996</c:v>
                </c:pt>
                <c:pt idx="37">
                  <c:v>5.01</c:v>
                </c:pt>
                <c:pt idx="38">
                  <c:v>4.87</c:v>
                </c:pt>
                <c:pt idx="39">
                  <c:v>4.8075000000000001</c:v>
                </c:pt>
                <c:pt idx="40">
                  <c:v>4.9800000000000004</c:v>
                </c:pt>
                <c:pt idx="41">
                  <c:v>5.19</c:v>
                </c:pt>
                <c:pt idx="42">
                  <c:v>5.41</c:v>
                </c:pt>
                <c:pt idx="43">
                  <c:v>5.3525</c:v>
                </c:pt>
                <c:pt idx="44">
                  <c:v>5.1849999999999996</c:v>
                </c:pt>
                <c:pt idx="45">
                  <c:v>5.165</c:v>
                </c:pt>
                <c:pt idx="46">
                  <c:v>5.2750000000000004</c:v>
                </c:pt>
                <c:pt idx="47">
                  <c:v>5.2324999999999999</c:v>
                </c:pt>
                <c:pt idx="48">
                  <c:v>5.15</c:v>
                </c:pt>
                <c:pt idx="49">
                  <c:v>5.2649999999999997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54-454B-894F-2A6A675BA63F}"/>
            </c:ext>
          </c:extLst>
        </c:ser>
        <c:ser>
          <c:idx val="2"/>
          <c:order val="2"/>
          <c:tx>
            <c:v>2019</c:v>
          </c:tx>
          <c:spPr>
            <a:ln w="28575" cap="flat">
              <a:solidFill>
                <a:srgbClr val="ED7D31">
                  <a:alpha val="91764"/>
                </a:srgbClr>
              </a:solidFill>
              <a:round/>
            </a:ln>
          </c:spPr>
          <c:marker>
            <c:symbol val="none"/>
          </c:marker>
          <c:cat>
            <c:numRef>
              <c:f>'소-호주'!$AC$8:$AC$59</c:f>
              <c:numCache>
                <c:formatCode>m/d/yyyy</c:formatCode>
                <c:ptCount val="52"/>
                <c:pt idx="0">
                  <c:v>42740</c:v>
                </c:pt>
                <c:pt idx="1">
                  <c:v>42747</c:v>
                </c:pt>
                <c:pt idx="2">
                  <c:v>42754</c:v>
                </c:pt>
                <c:pt idx="3">
                  <c:v>42761</c:v>
                </c:pt>
                <c:pt idx="4">
                  <c:v>42768</c:v>
                </c:pt>
                <c:pt idx="5">
                  <c:v>42775</c:v>
                </c:pt>
                <c:pt idx="6">
                  <c:v>42782</c:v>
                </c:pt>
                <c:pt idx="7">
                  <c:v>42789</c:v>
                </c:pt>
                <c:pt idx="8">
                  <c:v>42796</c:v>
                </c:pt>
                <c:pt idx="9">
                  <c:v>42803</c:v>
                </c:pt>
                <c:pt idx="10">
                  <c:v>42810</c:v>
                </c:pt>
                <c:pt idx="11">
                  <c:v>42817</c:v>
                </c:pt>
                <c:pt idx="12">
                  <c:v>42824</c:v>
                </c:pt>
                <c:pt idx="13">
                  <c:v>42831</c:v>
                </c:pt>
                <c:pt idx="14">
                  <c:v>42838</c:v>
                </c:pt>
                <c:pt idx="15">
                  <c:v>42845</c:v>
                </c:pt>
                <c:pt idx="16">
                  <c:v>42852</c:v>
                </c:pt>
                <c:pt idx="17">
                  <c:v>42859</c:v>
                </c:pt>
                <c:pt idx="18">
                  <c:v>42866</c:v>
                </c:pt>
                <c:pt idx="19">
                  <c:v>42873</c:v>
                </c:pt>
                <c:pt idx="20">
                  <c:v>42880</c:v>
                </c:pt>
                <c:pt idx="21">
                  <c:v>42887</c:v>
                </c:pt>
                <c:pt idx="22">
                  <c:v>42894</c:v>
                </c:pt>
                <c:pt idx="23">
                  <c:v>42901</c:v>
                </c:pt>
                <c:pt idx="24">
                  <c:v>42908</c:v>
                </c:pt>
                <c:pt idx="25">
                  <c:v>42915</c:v>
                </c:pt>
                <c:pt idx="26">
                  <c:v>42922</c:v>
                </c:pt>
                <c:pt idx="27">
                  <c:v>42929</c:v>
                </c:pt>
                <c:pt idx="28">
                  <c:v>42936</c:v>
                </c:pt>
                <c:pt idx="29">
                  <c:v>42943</c:v>
                </c:pt>
                <c:pt idx="30">
                  <c:v>42950</c:v>
                </c:pt>
                <c:pt idx="31">
                  <c:v>42957</c:v>
                </c:pt>
                <c:pt idx="32">
                  <c:v>42964</c:v>
                </c:pt>
                <c:pt idx="33">
                  <c:v>42971</c:v>
                </c:pt>
                <c:pt idx="34">
                  <c:v>42978</c:v>
                </c:pt>
                <c:pt idx="35">
                  <c:v>42985</c:v>
                </c:pt>
                <c:pt idx="36">
                  <c:v>42992</c:v>
                </c:pt>
                <c:pt idx="37">
                  <c:v>42999</c:v>
                </c:pt>
                <c:pt idx="38">
                  <c:v>43006</c:v>
                </c:pt>
                <c:pt idx="39">
                  <c:v>43013</c:v>
                </c:pt>
                <c:pt idx="40">
                  <c:v>43020</c:v>
                </c:pt>
                <c:pt idx="41">
                  <c:v>43027</c:v>
                </c:pt>
                <c:pt idx="42">
                  <c:v>43034</c:v>
                </c:pt>
                <c:pt idx="43">
                  <c:v>43041</c:v>
                </c:pt>
                <c:pt idx="44">
                  <c:v>43048</c:v>
                </c:pt>
                <c:pt idx="45">
                  <c:v>43055</c:v>
                </c:pt>
                <c:pt idx="46">
                  <c:v>43062</c:v>
                </c:pt>
                <c:pt idx="47">
                  <c:v>43069</c:v>
                </c:pt>
                <c:pt idx="48">
                  <c:v>43076</c:v>
                </c:pt>
                <c:pt idx="49">
                  <c:v>43083</c:v>
                </c:pt>
                <c:pt idx="50">
                  <c:v>43090</c:v>
                </c:pt>
                <c:pt idx="51">
                  <c:v>43097</c:v>
                </c:pt>
              </c:numCache>
            </c:numRef>
          </c:cat>
          <c:val>
            <c:numRef>
              <c:f>'소-호주'!$BH$8:$BH$59</c:f>
              <c:numCache>
                <c:formatCode>0.00</c:formatCode>
                <c:ptCount val="52"/>
                <c:pt idx="1">
                  <c:v>5.1025</c:v>
                </c:pt>
                <c:pt idx="2">
                  <c:v>4.7774999999999999</c:v>
                </c:pt>
                <c:pt idx="3">
                  <c:v>4.7450000000000001</c:v>
                </c:pt>
                <c:pt idx="4">
                  <c:v>4.6875</c:v>
                </c:pt>
                <c:pt idx="5">
                  <c:v>4.7474999999999996</c:v>
                </c:pt>
                <c:pt idx="6">
                  <c:v>4.5975000000000001</c:v>
                </c:pt>
                <c:pt idx="7">
                  <c:v>4.4950000000000001</c:v>
                </c:pt>
                <c:pt idx="8">
                  <c:v>4.34</c:v>
                </c:pt>
                <c:pt idx="9">
                  <c:v>4.0075000000000003</c:v>
                </c:pt>
                <c:pt idx="10">
                  <c:v>3.93</c:v>
                </c:pt>
                <c:pt idx="11">
                  <c:v>4.4124999999999996</c:v>
                </c:pt>
                <c:pt idx="12">
                  <c:v>4.9400000000000004</c:v>
                </c:pt>
                <c:pt idx="13">
                  <c:v>5.05</c:v>
                </c:pt>
                <c:pt idx="14">
                  <c:v>4.8099999999999996</c:v>
                </c:pt>
                <c:pt idx="17">
                  <c:v>4.8849999999999998</c:v>
                </c:pt>
                <c:pt idx="18">
                  <c:v>4.9974999999999996</c:v>
                </c:pt>
                <c:pt idx="19">
                  <c:v>4.6050000000000004</c:v>
                </c:pt>
                <c:pt idx="20">
                  <c:v>4.6875</c:v>
                </c:pt>
                <c:pt idx="21">
                  <c:v>4.7175000000000002</c:v>
                </c:pt>
                <c:pt idx="22">
                  <c:v>4.8724999999999996</c:v>
                </c:pt>
                <c:pt idx="23">
                  <c:v>4.7450000000000001</c:v>
                </c:pt>
                <c:pt idx="24">
                  <c:v>4.9225000000000003</c:v>
                </c:pt>
                <c:pt idx="25">
                  <c:v>4.8875000000000002</c:v>
                </c:pt>
                <c:pt idx="26">
                  <c:v>4.92</c:v>
                </c:pt>
                <c:pt idx="27">
                  <c:v>5.1550000000000002</c:v>
                </c:pt>
                <c:pt idx="28">
                  <c:v>5.2</c:v>
                </c:pt>
                <c:pt idx="29">
                  <c:v>5.3150000000000004</c:v>
                </c:pt>
                <c:pt idx="30">
                  <c:v>5.3250000000000002</c:v>
                </c:pt>
                <c:pt idx="31">
                  <c:v>5.3274999999999997</c:v>
                </c:pt>
                <c:pt idx="32">
                  <c:v>5.28</c:v>
                </c:pt>
                <c:pt idx="33">
                  <c:v>5.0824999999999996</c:v>
                </c:pt>
                <c:pt idx="34">
                  <c:v>5.0374999999999996</c:v>
                </c:pt>
                <c:pt idx="35">
                  <c:v>4.9974999999999996</c:v>
                </c:pt>
                <c:pt idx="36">
                  <c:v>4.7725</c:v>
                </c:pt>
                <c:pt idx="37">
                  <c:v>4.6849999999999996</c:v>
                </c:pt>
                <c:pt idx="38">
                  <c:v>4.8825000000000003</c:v>
                </c:pt>
                <c:pt idx="39">
                  <c:v>4.8975</c:v>
                </c:pt>
                <c:pt idx="40">
                  <c:v>4.8624999999999998</c:v>
                </c:pt>
                <c:pt idx="41">
                  <c:v>5.0324999999999998</c:v>
                </c:pt>
                <c:pt idx="42">
                  <c:v>5.0075000000000003</c:v>
                </c:pt>
                <c:pt idx="43">
                  <c:v>5.1100000000000003</c:v>
                </c:pt>
                <c:pt idx="44">
                  <c:v>5.2175000000000002</c:v>
                </c:pt>
                <c:pt idx="45">
                  <c:v>5.17</c:v>
                </c:pt>
                <c:pt idx="46">
                  <c:v>5.1275000000000004</c:v>
                </c:pt>
                <c:pt idx="47">
                  <c:v>4.9924999999999997</c:v>
                </c:pt>
                <c:pt idx="48">
                  <c:v>4.9974999999999996</c:v>
                </c:pt>
                <c:pt idx="49">
                  <c:v>4.9574999999999996</c:v>
                </c:pt>
                <c:pt idx="50">
                  <c:v>4.8174999999999999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54-454B-894F-2A6A675BA63F}"/>
            </c:ext>
          </c:extLst>
        </c:ser>
        <c:ser>
          <c:idx val="3"/>
          <c:order val="3"/>
          <c:tx>
            <c:v>2020</c:v>
          </c:tx>
          <c:spPr>
            <a:ln w="57150" cap="flat">
              <a:solidFill>
                <a:srgbClr val="FF0000">
                  <a:alpha val="91764"/>
                </a:srgbClr>
              </a:solidFill>
              <a:round/>
            </a:ln>
          </c:spPr>
          <c:marker>
            <c:symbol val="none"/>
          </c:marker>
          <c:cat>
            <c:numRef>
              <c:f>'소-호주'!$AC$8:$AC$59</c:f>
              <c:numCache>
                <c:formatCode>m/d/yyyy</c:formatCode>
                <c:ptCount val="52"/>
                <c:pt idx="0">
                  <c:v>42740</c:v>
                </c:pt>
                <c:pt idx="1">
                  <c:v>42747</c:v>
                </c:pt>
                <c:pt idx="2">
                  <c:v>42754</c:v>
                </c:pt>
                <c:pt idx="3">
                  <c:v>42761</c:v>
                </c:pt>
                <c:pt idx="4">
                  <c:v>42768</c:v>
                </c:pt>
                <c:pt idx="5">
                  <c:v>42775</c:v>
                </c:pt>
                <c:pt idx="6">
                  <c:v>42782</c:v>
                </c:pt>
                <c:pt idx="7">
                  <c:v>42789</c:v>
                </c:pt>
                <c:pt idx="8">
                  <c:v>42796</c:v>
                </c:pt>
                <c:pt idx="9">
                  <c:v>42803</c:v>
                </c:pt>
                <c:pt idx="10">
                  <c:v>42810</c:v>
                </c:pt>
                <c:pt idx="11">
                  <c:v>42817</c:v>
                </c:pt>
                <c:pt idx="12">
                  <c:v>42824</c:v>
                </c:pt>
                <c:pt idx="13">
                  <c:v>42831</c:v>
                </c:pt>
                <c:pt idx="14">
                  <c:v>42838</c:v>
                </c:pt>
                <c:pt idx="15">
                  <c:v>42845</c:v>
                </c:pt>
                <c:pt idx="16">
                  <c:v>42852</c:v>
                </c:pt>
                <c:pt idx="17">
                  <c:v>42859</c:v>
                </c:pt>
                <c:pt idx="18">
                  <c:v>42866</c:v>
                </c:pt>
                <c:pt idx="19">
                  <c:v>42873</c:v>
                </c:pt>
                <c:pt idx="20">
                  <c:v>42880</c:v>
                </c:pt>
                <c:pt idx="21">
                  <c:v>42887</c:v>
                </c:pt>
                <c:pt idx="22">
                  <c:v>42894</c:v>
                </c:pt>
                <c:pt idx="23">
                  <c:v>42901</c:v>
                </c:pt>
                <c:pt idx="24">
                  <c:v>42908</c:v>
                </c:pt>
                <c:pt idx="25">
                  <c:v>42915</c:v>
                </c:pt>
                <c:pt idx="26">
                  <c:v>42922</c:v>
                </c:pt>
                <c:pt idx="27">
                  <c:v>42929</c:v>
                </c:pt>
                <c:pt idx="28">
                  <c:v>42936</c:v>
                </c:pt>
                <c:pt idx="29">
                  <c:v>42943</c:v>
                </c:pt>
                <c:pt idx="30">
                  <c:v>42950</c:v>
                </c:pt>
                <c:pt idx="31">
                  <c:v>42957</c:v>
                </c:pt>
                <c:pt idx="32">
                  <c:v>42964</c:v>
                </c:pt>
                <c:pt idx="33">
                  <c:v>42971</c:v>
                </c:pt>
                <c:pt idx="34">
                  <c:v>42978</c:v>
                </c:pt>
                <c:pt idx="35">
                  <c:v>42985</c:v>
                </c:pt>
                <c:pt idx="36">
                  <c:v>42992</c:v>
                </c:pt>
                <c:pt idx="37">
                  <c:v>42999</c:v>
                </c:pt>
                <c:pt idx="38">
                  <c:v>43006</c:v>
                </c:pt>
                <c:pt idx="39">
                  <c:v>43013</c:v>
                </c:pt>
                <c:pt idx="40">
                  <c:v>43020</c:v>
                </c:pt>
                <c:pt idx="41">
                  <c:v>43027</c:v>
                </c:pt>
                <c:pt idx="42">
                  <c:v>43034</c:v>
                </c:pt>
                <c:pt idx="43">
                  <c:v>43041</c:v>
                </c:pt>
                <c:pt idx="44">
                  <c:v>43048</c:v>
                </c:pt>
                <c:pt idx="45">
                  <c:v>43055</c:v>
                </c:pt>
                <c:pt idx="46">
                  <c:v>43062</c:v>
                </c:pt>
                <c:pt idx="47">
                  <c:v>43069</c:v>
                </c:pt>
                <c:pt idx="48">
                  <c:v>43076</c:v>
                </c:pt>
                <c:pt idx="49">
                  <c:v>43083</c:v>
                </c:pt>
                <c:pt idx="50">
                  <c:v>43090</c:v>
                </c:pt>
                <c:pt idx="51">
                  <c:v>43097</c:v>
                </c:pt>
              </c:numCache>
            </c:numRef>
          </c:cat>
          <c:val>
            <c:numRef>
              <c:f>'소-호주'!$BV$8:$BV$57</c:f>
              <c:numCache>
                <c:formatCode>0.00</c:formatCode>
                <c:ptCount val="50"/>
                <c:pt idx="2">
                  <c:v>5.1550000000000002</c:v>
                </c:pt>
                <c:pt idx="3">
                  <c:v>5.4824999999999999</c:v>
                </c:pt>
                <c:pt idx="4">
                  <c:v>5.7975000000000003</c:v>
                </c:pt>
                <c:pt idx="5">
                  <c:v>6.23</c:v>
                </c:pt>
                <c:pt idx="6">
                  <c:v>6.62</c:v>
                </c:pt>
                <c:pt idx="7">
                  <c:v>7.0175000000000001</c:v>
                </c:pt>
                <c:pt idx="8">
                  <c:v>7.18</c:v>
                </c:pt>
                <c:pt idx="9">
                  <c:v>7.4424999999999999</c:v>
                </c:pt>
                <c:pt idx="10">
                  <c:v>7.6550000000000002</c:v>
                </c:pt>
                <c:pt idx="11">
                  <c:v>7.4175000000000004</c:v>
                </c:pt>
                <c:pt idx="12">
                  <c:v>7.0149999999999997</c:v>
                </c:pt>
                <c:pt idx="13">
                  <c:v>7.02</c:v>
                </c:pt>
                <c:pt idx="14">
                  <c:v>7.1275000000000004</c:v>
                </c:pt>
                <c:pt idx="15">
                  <c:v>7.23</c:v>
                </c:pt>
                <c:pt idx="16">
                  <c:v>7.0425000000000004</c:v>
                </c:pt>
                <c:pt idx="17">
                  <c:v>7.0674999999999999</c:v>
                </c:pt>
                <c:pt idx="18">
                  <c:v>7.1375000000000002</c:v>
                </c:pt>
                <c:pt idx="19">
                  <c:v>7.2649999999999997</c:v>
                </c:pt>
                <c:pt idx="20">
                  <c:v>7.38</c:v>
                </c:pt>
                <c:pt idx="21">
                  <c:v>7.5750000000000002</c:v>
                </c:pt>
                <c:pt idx="22">
                  <c:v>7.4375</c:v>
                </c:pt>
                <c:pt idx="23">
                  <c:v>7.57</c:v>
                </c:pt>
                <c:pt idx="24">
                  <c:v>7.7024999999999997</c:v>
                </c:pt>
                <c:pt idx="25">
                  <c:v>7.5425000000000004</c:v>
                </c:pt>
                <c:pt idx="26">
                  <c:v>7.6349999999999998</c:v>
                </c:pt>
                <c:pt idx="27">
                  <c:v>7.5049999999999999</c:v>
                </c:pt>
                <c:pt idx="28">
                  <c:v>7.43</c:v>
                </c:pt>
                <c:pt idx="29">
                  <c:v>7.5274999999999999</c:v>
                </c:pt>
                <c:pt idx="30">
                  <c:v>7.5225</c:v>
                </c:pt>
                <c:pt idx="31">
                  <c:v>7.6050000000000004</c:v>
                </c:pt>
                <c:pt idx="32">
                  <c:v>7.625</c:v>
                </c:pt>
                <c:pt idx="33">
                  <c:v>7.78</c:v>
                </c:pt>
                <c:pt idx="34">
                  <c:v>7.86</c:v>
                </c:pt>
                <c:pt idx="35">
                  <c:v>7.78</c:v>
                </c:pt>
                <c:pt idx="36">
                  <c:v>7.6174999999999997</c:v>
                </c:pt>
                <c:pt idx="37">
                  <c:v>7.6425000000000001</c:v>
                </c:pt>
                <c:pt idx="38">
                  <c:v>7.7374999999999998</c:v>
                </c:pt>
                <c:pt idx="39">
                  <c:v>7.76</c:v>
                </c:pt>
                <c:pt idx="40">
                  <c:v>7.93</c:v>
                </c:pt>
                <c:pt idx="41">
                  <c:v>7.8875000000000002</c:v>
                </c:pt>
                <c:pt idx="42">
                  <c:v>8.01</c:v>
                </c:pt>
                <c:pt idx="43">
                  <c:v>8.1850000000000005</c:v>
                </c:pt>
                <c:pt idx="44">
                  <c:v>8.27</c:v>
                </c:pt>
                <c:pt idx="45">
                  <c:v>8.2349999999999994</c:v>
                </c:pt>
                <c:pt idx="46">
                  <c:v>8.27</c:v>
                </c:pt>
                <c:pt idx="47">
                  <c:v>8.0525000000000002</c:v>
                </c:pt>
                <c:pt idx="48">
                  <c:v>7.8849999999999998</c:v>
                </c:pt>
                <c:pt idx="49">
                  <c:v>7.9175000000000004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54-454B-894F-2A6A675BA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"/>
        <c:axId val="2222"/>
      </c:lineChart>
      <c:dateAx>
        <c:axId val="1111"/>
        <c:scaling>
          <c:orientation val="minMax"/>
        </c:scaling>
        <c:delete val="0"/>
        <c:axPos val="b"/>
        <c:numFmt formatCode="m&quot;월&quot;" sourceLinked="0"/>
        <c:majorTickMark val="out"/>
        <c:minorTickMark val="none"/>
        <c:tickLblPos val="nextTo"/>
        <c:txPr>
          <a:bodyPr/>
          <a:lstStyle/>
          <a:p>
            <a:pPr>
              <a:defRPr sz="1200" b="0" i="0" u="none" baseline="0">
                <a:solidFill>
                  <a:srgbClr val="000000"/>
                </a:solidFill>
                <a:latin typeface="Calibri"/>
                <a:ea typeface="Calibri"/>
              </a:defRPr>
            </a:pPr>
            <a:endParaRPr lang="ko-KR"/>
          </a:p>
        </c:txPr>
        <c:crossAx val="2222"/>
        <c:crosses val="autoZero"/>
        <c:auto val="0"/>
        <c:lblOffset val="100"/>
        <c:baseTimeUnit val="days"/>
      </c:dateAx>
      <c:valAx>
        <c:axId val="2222"/>
        <c:scaling>
          <c:orientation val="minMax"/>
          <c:min val="3"/>
        </c:scaling>
        <c:delete val="0"/>
        <c:axPos val="l"/>
        <c:majorGridlines>
          <c:spPr>
            <a:ln w="9525" cap="flat">
              <a:solidFill>
                <a:srgbClr val="D9D9D9">
                  <a:alpha val="91764"/>
                </a:srgbClr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round/>
          </a:ln>
        </c:spPr>
        <c:txPr>
          <a:bodyPr/>
          <a:lstStyle/>
          <a:p>
            <a:pPr>
              <a:defRPr sz="1200" b="0" i="0" u="none" baseline="0">
                <a:solidFill>
                  <a:srgbClr val="000000"/>
                </a:solidFill>
                <a:latin typeface="Calibri"/>
                <a:ea typeface="Calibri"/>
              </a:defRPr>
            </a:pPr>
            <a:endParaRPr lang="ko-KR"/>
          </a:p>
        </c:txPr>
        <c:crossAx val="1111"/>
        <c:crosses val="autoZero"/>
        <c:crossBetween val="between"/>
      </c:valAx>
      <c:spPr>
        <a:noFill/>
        <a:ln>
          <a:noFill/>
          <a:round/>
        </a:ln>
      </c:spPr>
    </c:plotArea>
    <c:legend>
      <c:legendPos val="b"/>
      <c:layout>
        <c:manualLayout>
          <c:xMode val="edge"/>
          <c:yMode val="edge"/>
          <c:x val="0.35870968913461221"/>
          <c:y val="0.63599122186874046"/>
          <c:w val="0.58085992952307919"/>
          <c:h val="9.4777306468716863E-2"/>
        </c:manualLayout>
      </c:layout>
      <c:overlay val="1"/>
      <c:spPr>
        <a:noFill/>
        <a:ln>
          <a:noFill/>
          <a:round/>
        </a:ln>
      </c:spPr>
      <c:txPr>
        <a:bodyPr rot="0" vert="horz" anchor="ctr" anchorCtr="1"/>
        <a:lstStyle/>
        <a:p>
          <a:pPr>
            <a:defRPr sz="1600" b="0" i="0" u="none" baseline="0">
              <a:solidFill>
                <a:srgbClr val="000000"/>
              </a:solidFill>
              <a:latin typeface="Calibri"/>
              <a:ea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>
        <a:alpha val="91764"/>
      </a:srgbClr>
    </a:solidFill>
    <a:ln w="9525" cap="flat">
      <a:solidFill>
        <a:srgbClr val="D9D9D9">
          <a:alpha val="91764"/>
        </a:srgbClr>
      </a:solidFill>
      <a:round/>
    </a:ln>
  </c:spPr>
  <c:txPr>
    <a:bodyPr/>
    <a:lstStyle/>
    <a:p>
      <a:pPr>
        <a:defRPr sz="1000" b="0" i="0" u="none" baseline="0">
          <a:solidFill>
            <a:srgbClr val="000000"/>
          </a:solidFill>
          <a:latin typeface="Calibri"/>
          <a:ea typeface="Calibri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lineChart>
        <c:grouping val="standard"/>
        <c:varyColors val="0"/>
        <c:ser>
          <c:idx val="2"/>
          <c:order val="0"/>
          <c:tx>
            <c:v>2019</c:v>
          </c:tx>
          <c:spPr>
            <a:ln w="28575" cap="flat">
              <a:solidFill>
                <a:srgbClr val="ED7D31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D8C3-4E27-B91F-1B3865E540F9}"/>
              </c:ext>
            </c:extLst>
          </c:dPt>
          <c:dPt>
            <c:idx val="1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D8C3-4E27-B91F-1B3865E540F9}"/>
              </c:ext>
            </c:extLst>
          </c:dPt>
          <c:dPt>
            <c:idx val="2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D8C3-4E27-B91F-1B3865E540F9}"/>
              </c:ext>
            </c:extLst>
          </c:dPt>
          <c:dPt>
            <c:idx val="3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D8C3-4E27-B91F-1B3865E540F9}"/>
              </c:ext>
            </c:extLst>
          </c:dPt>
          <c:dPt>
            <c:idx val="4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D8C3-4E27-B91F-1B3865E540F9}"/>
              </c:ext>
            </c:extLst>
          </c:dPt>
          <c:dPt>
            <c:idx val="5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D8C3-4E27-B91F-1B3865E540F9}"/>
              </c:ext>
            </c:extLst>
          </c:dPt>
          <c:dPt>
            <c:idx val="6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D8C3-4E27-B91F-1B3865E540F9}"/>
              </c:ext>
            </c:extLst>
          </c:dPt>
          <c:dPt>
            <c:idx val="7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F-D8C3-4E27-B91F-1B3865E540F9}"/>
              </c:ext>
            </c:extLst>
          </c:dPt>
          <c:dPt>
            <c:idx val="8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1-D8C3-4E27-B91F-1B3865E540F9}"/>
              </c:ext>
            </c:extLst>
          </c:dPt>
          <c:dPt>
            <c:idx val="9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3-D8C3-4E27-B91F-1B3865E540F9}"/>
              </c:ext>
            </c:extLst>
          </c:dPt>
          <c:dPt>
            <c:idx val="10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5-D8C3-4E27-B91F-1B3865E540F9}"/>
              </c:ext>
            </c:extLst>
          </c:dPt>
          <c:dPt>
            <c:idx val="11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7-D8C3-4E27-B91F-1B3865E540F9}"/>
              </c:ext>
            </c:extLst>
          </c:dPt>
          <c:dPt>
            <c:idx val="12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9-D8C3-4E27-B91F-1B3865E540F9}"/>
              </c:ext>
            </c:extLst>
          </c:dPt>
          <c:dPt>
            <c:idx val="13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B-D8C3-4E27-B91F-1B3865E540F9}"/>
              </c:ext>
            </c:extLst>
          </c:dPt>
          <c:dPt>
            <c:idx val="14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D-D8C3-4E27-B91F-1B3865E540F9}"/>
              </c:ext>
            </c:extLst>
          </c:dPt>
          <c:dPt>
            <c:idx val="15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F-D8C3-4E27-B91F-1B3865E540F9}"/>
              </c:ext>
            </c:extLst>
          </c:dPt>
          <c:dPt>
            <c:idx val="16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1-D8C3-4E27-B91F-1B3865E540F9}"/>
              </c:ext>
            </c:extLst>
          </c:dPt>
          <c:dPt>
            <c:idx val="17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3-D8C3-4E27-B91F-1B3865E540F9}"/>
              </c:ext>
            </c:extLst>
          </c:dPt>
          <c:dPt>
            <c:idx val="18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5-D8C3-4E27-B91F-1B3865E540F9}"/>
              </c:ext>
            </c:extLst>
          </c:dPt>
          <c:dPt>
            <c:idx val="19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7-D8C3-4E27-B91F-1B3865E540F9}"/>
              </c:ext>
            </c:extLst>
          </c:dPt>
          <c:dPt>
            <c:idx val="20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9-D8C3-4E27-B91F-1B3865E540F9}"/>
              </c:ext>
            </c:extLst>
          </c:dPt>
          <c:dPt>
            <c:idx val="21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B-D8C3-4E27-B91F-1B3865E540F9}"/>
              </c:ext>
            </c:extLst>
          </c:dPt>
          <c:dPt>
            <c:idx val="22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D-D8C3-4E27-B91F-1B3865E540F9}"/>
              </c:ext>
            </c:extLst>
          </c:dPt>
          <c:dPt>
            <c:idx val="23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F-D8C3-4E27-B91F-1B3865E540F9}"/>
              </c:ext>
            </c:extLst>
          </c:dPt>
          <c:dPt>
            <c:idx val="24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1-D8C3-4E27-B91F-1B3865E540F9}"/>
              </c:ext>
            </c:extLst>
          </c:dPt>
          <c:dPt>
            <c:idx val="25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3-D8C3-4E27-B91F-1B3865E540F9}"/>
              </c:ext>
            </c:extLst>
          </c:dPt>
          <c:dPt>
            <c:idx val="26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5-D8C3-4E27-B91F-1B3865E540F9}"/>
              </c:ext>
            </c:extLst>
          </c:dPt>
          <c:dPt>
            <c:idx val="27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7-D8C3-4E27-B91F-1B3865E540F9}"/>
              </c:ext>
            </c:extLst>
          </c:dPt>
          <c:dPt>
            <c:idx val="28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9-D8C3-4E27-B91F-1B3865E540F9}"/>
              </c:ext>
            </c:extLst>
          </c:dPt>
          <c:dPt>
            <c:idx val="29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B-D8C3-4E27-B91F-1B3865E540F9}"/>
              </c:ext>
            </c:extLst>
          </c:dPt>
          <c:dPt>
            <c:idx val="30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D-D8C3-4E27-B91F-1B3865E540F9}"/>
              </c:ext>
            </c:extLst>
          </c:dPt>
          <c:dPt>
            <c:idx val="31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F-D8C3-4E27-B91F-1B3865E540F9}"/>
              </c:ext>
            </c:extLst>
          </c:dPt>
          <c:dPt>
            <c:idx val="32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1-D8C3-4E27-B91F-1B3865E540F9}"/>
              </c:ext>
            </c:extLst>
          </c:dPt>
          <c:dPt>
            <c:idx val="33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3-D8C3-4E27-B91F-1B3865E540F9}"/>
              </c:ext>
            </c:extLst>
          </c:dPt>
          <c:dPt>
            <c:idx val="34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5-D8C3-4E27-B91F-1B3865E540F9}"/>
              </c:ext>
            </c:extLst>
          </c:dPt>
          <c:dPt>
            <c:idx val="35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7-D8C3-4E27-B91F-1B3865E540F9}"/>
              </c:ext>
            </c:extLst>
          </c:dPt>
          <c:dPt>
            <c:idx val="36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9-D8C3-4E27-B91F-1B3865E540F9}"/>
              </c:ext>
            </c:extLst>
          </c:dPt>
          <c:dPt>
            <c:idx val="37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B-D8C3-4E27-B91F-1B3865E540F9}"/>
              </c:ext>
            </c:extLst>
          </c:dPt>
          <c:dPt>
            <c:idx val="38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D-D8C3-4E27-B91F-1B3865E540F9}"/>
              </c:ext>
            </c:extLst>
          </c:dPt>
          <c:dPt>
            <c:idx val="39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F-D8C3-4E27-B91F-1B3865E540F9}"/>
              </c:ext>
            </c:extLst>
          </c:dPt>
          <c:dPt>
            <c:idx val="40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1-D8C3-4E27-B91F-1B3865E540F9}"/>
              </c:ext>
            </c:extLst>
          </c:dPt>
          <c:dPt>
            <c:idx val="41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3-D8C3-4E27-B91F-1B3865E540F9}"/>
              </c:ext>
            </c:extLst>
          </c:dPt>
          <c:dPt>
            <c:idx val="42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5-D8C3-4E27-B91F-1B3865E540F9}"/>
              </c:ext>
            </c:extLst>
          </c:dPt>
          <c:dPt>
            <c:idx val="43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7-D8C3-4E27-B91F-1B3865E540F9}"/>
              </c:ext>
            </c:extLst>
          </c:dPt>
          <c:dPt>
            <c:idx val="44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9-D8C3-4E27-B91F-1B3865E540F9}"/>
              </c:ext>
            </c:extLst>
          </c:dPt>
          <c:dPt>
            <c:idx val="45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B-D8C3-4E27-B91F-1B3865E540F9}"/>
              </c:ext>
            </c:extLst>
          </c:dPt>
          <c:dPt>
            <c:idx val="46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D-D8C3-4E27-B91F-1B3865E540F9}"/>
              </c:ext>
            </c:extLst>
          </c:dPt>
          <c:dPt>
            <c:idx val="47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F-D8C3-4E27-B91F-1B3865E540F9}"/>
              </c:ext>
            </c:extLst>
          </c:dPt>
          <c:dPt>
            <c:idx val="48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61-D8C3-4E27-B91F-1B3865E540F9}"/>
              </c:ext>
            </c:extLst>
          </c:dPt>
          <c:dPt>
            <c:idx val="49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63-D8C3-4E27-B91F-1B3865E540F9}"/>
              </c:ext>
            </c:extLst>
          </c:dPt>
          <c:dPt>
            <c:idx val="50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65-D8C3-4E27-B91F-1B3865E540F9}"/>
              </c:ext>
            </c:extLst>
          </c:dPt>
          <c:dPt>
            <c:idx val="51"/>
            <c:bubble3D val="0"/>
            <c:spPr>
              <a:ln w="28575" cap="flat">
                <a:solidFill>
                  <a:srgbClr val="ED7D31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67-D8C3-4E27-B91F-1B3865E540F9}"/>
              </c:ext>
            </c:extLst>
          </c:dPt>
          <c:cat>
            <c:numRef>
              <c:f>'소-호주'!$AC$8:$AC$59</c:f>
              <c:numCache>
                <c:formatCode>m/d/yyyy</c:formatCode>
                <c:ptCount val="52"/>
                <c:pt idx="0">
                  <c:v>42740</c:v>
                </c:pt>
                <c:pt idx="1">
                  <c:v>42747</c:v>
                </c:pt>
                <c:pt idx="2">
                  <c:v>42754</c:v>
                </c:pt>
                <c:pt idx="3">
                  <c:v>42761</c:v>
                </c:pt>
                <c:pt idx="4">
                  <c:v>42768</c:v>
                </c:pt>
                <c:pt idx="5">
                  <c:v>42775</c:v>
                </c:pt>
                <c:pt idx="6">
                  <c:v>42782</c:v>
                </c:pt>
                <c:pt idx="7">
                  <c:v>42789</c:v>
                </c:pt>
                <c:pt idx="8">
                  <c:v>42796</c:v>
                </c:pt>
                <c:pt idx="9">
                  <c:v>42803</c:v>
                </c:pt>
                <c:pt idx="10">
                  <c:v>42810</c:v>
                </c:pt>
                <c:pt idx="11">
                  <c:v>42817</c:v>
                </c:pt>
                <c:pt idx="12">
                  <c:v>42824</c:v>
                </c:pt>
                <c:pt idx="13">
                  <c:v>42831</c:v>
                </c:pt>
                <c:pt idx="14">
                  <c:v>42838</c:v>
                </c:pt>
                <c:pt idx="15">
                  <c:v>42845</c:v>
                </c:pt>
                <c:pt idx="16">
                  <c:v>42852</c:v>
                </c:pt>
                <c:pt idx="17">
                  <c:v>42859</c:v>
                </c:pt>
                <c:pt idx="18">
                  <c:v>42866</c:v>
                </c:pt>
                <c:pt idx="19">
                  <c:v>42873</c:v>
                </c:pt>
                <c:pt idx="20">
                  <c:v>42880</c:v>
                </c:pt>
                <c:pt idx="21">
                  <c:v>42887</c:v>
                </c:pt>
                <c:pt idx="22">
                  <c:v>42894</c:v>
                </c:pt>
                <c:pt idx="23">
                  <c:v>42901</c:v>
                </c:pt>
                <c:pt idx="24">
                  <c:v>42908</c:v>
                </c:pt>
                <c:pt idx="25">
                  <c:v>42915</c:v>
                </c:pt>
                <c:pt idx="26">
                  <c:v>42922</c:v>
                </c:pt>
                <c:pt idx="27">
                  <c:v>42929</c:v>
                </c:pt>
                <c:pt idx="28">
                  <c:v>42936</c:v>
                </c:pt>
                <c:pt idx="29">
                  <c:v>42943</c:v>
                </c:pt>
                <c:pt idx="30">
                  <c:v>42950</c:v>
                </c:pt>
                <c:pt idx="31">
                  <c:v>42957</c:v>
                </c:pt>
                <c:pt idx="32">
                  <c:v>42964</c:v>
                </c:pt>
                <c:pt idx="33">
                  <c:v>42971</c:v>
                </c:pt>
                <c:pt idx="34">
                  <c:v>42978</c:v>
                </c:pt>
                <c:pt idx="35">
                  <c:v>42985</c:v>
                </c:pt>
                <c:pt idx="36">
                  <c:v>42992</c:v>
                </c:pt>
                <c:pt idx="37">
                  <c:v>42999</c:v>
                </c:pt>
                <c:pt idx="38">
                  <c:v>43006</c:v>
                </c:pt>
                <c:pt idx="39">
                  <c:v>43013</c:v>
                </c:pt>
                <c:pt idx="40">
                  <c:v>43020</c:v>
                </c:pt>
                <c:pt idx="41">
                  <c:v>43027</c:v>
                </c:pt>
                <c:pt idx="42">
                  <c:v>43034</c:v>
                </c:pt>
                <c:pt idx="43">
                  <c:v>43041</c:v>
                </c:pt>
                <c:pt idx="44">
                  <c:v>43048</c:v>
                </c:pt>
                <c:pt idx="45">
                  <c:v>43055</c:v>
                </c:pt>
                <c:pt idx="46">
                  <c:v>43062</c:v>
                </c:pt>
                <c:pt idx="47">
                  <c:v>43069</c:v>
                </c:pt>
                <c:pt idx="48">
                  <c:v>43076</c:v>
                </c:pt>
                <c:pt idx="49">
                  <c:v>43083</c:v>
                </c:pt>
                <c:pt idx="50">
                  <c:v>43090</c:v>
                </c:pt>
                <c:pt idx="51">
                  <c:v>43097</c:v>
                </c:pt>
              </c:numCache>
            </c:numRef>
          </c:cat>
          <c:val>
            <c:numRef>
              <c:f>'소-호주'!$BH$8:$BH$59</c:f>
              <c:numCache>
                <c:formatCode>0.00</c:formatCode>
                <c:ptCount val="52"/>
                <c:pt idx="1">
                  <c:v>5.1025</c:v>
                </c:pt>
                <c:pt idx="2">
                  <c:v>4.7774999999999999</c:v>
                </c:pt>
                <c:pt idx="3">
                  <c:v>4.7450000000000001</c:v>
                </c:pt>
                <c:pt idx="4">
                  <c:v>4.6875</c:v>
                </c:pt>
                <c:pt idx="5">
                  <c:v>4.7474999999999996</c:v>
                </c:pt>
                <c:pt idx="6">
                  <c:v>4.5975000000000001</c:v>
                </c:pt>
                <c:pt idx="7">
                  <c:v>4.4950000000000001</c:v>
                </c:pt>
                <c:pt idx="8">
                  <c:v>4.34</c:v>
                </c:pt>
                <c:pt idx="9">
                  <c:v>4.0075000000000003</c:v>
                </c:pt>
                <c:pt idx="10">
                  <c:v>3.93</c:v>
                </c:pt>
                <c:pt idx="11">
                  <c:v>4.4124999999999996</c:v>
                </c:pt>
                <c:pt idx="12">
                  <c:v>4.9400000000000004</c:v>
                </c:pt>
                <c:pt idx="13">
                  <c:v>5.05</c:v>
                </c:pt>
                <c:pt idx="14">
                  <c:v>4.8099999999999996</c:v>
                </c:pt>
                <c:pt idx="17">
                  <c:v>4.8849999999999998</c:v>
                </c:pt>
                <c:pt idx="18">
                  <c:v>4.9974999999999996</c:v>
                </c:pt>
                <c:pt idx="19">
                  <c:v>4.6050000000000004</c:v>
                </c:pt>
                <c:pt idx="20">
                  <c:v>4.6875</c:v>
                </c:pt>
                <c:pt idx="21">
                  <c:v>4.7175000000000002</c:v>
                </c:pt>
                <c:pt idx="22">
                  <c:v>4.8724999999999996</c:v>
                </c:pt>
                <c:pt idx="23">
                  <c:v>4.7450000000000001</c:v>
                </c:pt>
                <c:pt idx="24">
                  <c:v>4.9225000000000003</c:v>
                </c:pt>
                <c:pt idx="25">
                  <c:v>4.8875000000000002</c:v>
                </c:pt>
                <c:pt idx="26">
                  <c:v>4.92</c:v>
                </c:pt>
                <c:pt idx="27">
                  <c:v>5.1550000000000002</c:v>
                </c:pt>
                <c:pt idx="28">
                  <c:v>5.2</c:v>
                </c:pt>
                <c:pt idx="29">
                  <c:v>5.3150000000000004</c:v>
                </c:pt>
                <c:pt idx="30">
                  <c:v>5.3250000000000002</c:v>
                </c:pt>
                <c:pt idx="31">
                  <c:v>5.3274999999999997</c:v>
                </c:pt>
                <c:pt idx="32">
                  <c:v>5.28</c:v>
                </c:pt>
                <c:pt idx="33">
                  <c:v>5.0824999999999996</c:v>
                </c:pt>
                <c:pt idx="34">
                  <c:v>5.0374999999999996</c:v>
                </c:pt>
                <c:pt idx="35">
                  <c:v>4.9974999999999996</c:v>
                </c:pt>
                <c:pt idx="36">
                  <c:v>4.7725</c:v>
                </c:pt>
                <c:pt idx="37">
                  <c:v>4.6849999999999996</c:v>
                </c:pt>
                <c:pt idx="38">
                  <c:v>4.8825000000000003</c:v>
                </c:pt>
                <c:pt idx="39">
                  <c:v>4.8975</c:v>
                </c:pt>
                <c:pt idx="40">
                  <c:v>4.8624999999999998</c:v>
                </c:pt>
                <c:pt idx="41">
                  <c:v>5.0324999999999998</c:v>
                </c:pt>
                <c:pt idx="42">
                  <c:v>5.0075000000000003</c:v>
                </c:pt>
                <c:pt idx="43">
                  <c:v>5.1100000000000003</c:v>
                </c:pt>
                <c:pt idx="44">
                  <c:v>5.2175000000000002</c:v>
                </c:pt>
                <c:pt idx="45">
                  <c:v>5.17</c:v>
                </c:pt>
                <c:pt idx="46">
                  <c:v>5.1275000000000004</c:v>
                </c:pt>
                <c:pt idx="47">
                  <c:v>4.9924999999999997</c:v>
                </c:pt>
                <c:pt idx="48">
                  <c:v>4.9974999999999996</c:v>
                </c:pt>
                <c:pt idx="49">
                  <c:v>4.9574999999999996</c:v>
                </c:pt>
                <c:pt idx="50">
                  <c:v>4.8174999999999999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8C3-4E27-B91F-1B3865E540F9}"/>
            </c:ext>
          </c:extLst>
        </c:ser>
        <c:ser>
          <c:idx val="3"/>
          <c:order val="1"/>
          <c:tx>
            <c:v>2020</c:v>
          </c:tx>
          <c:spPr>
            <a:ln w="28575" cap="flat">
              <a:solidFill>
                <a:srgbClr val="00B050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6A-D8C3-4E27-B91F-1B3865E540F9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6C-D8C3-4E27-B91F-1B3865E540F9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6E-D8C3-4E27-B91F-1B3865E540F9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70-D8C3-4E27-B91F-1B3865E540F9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72-D8C3-4E27-B91F-1B3865E540F9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74-D8C3-4E27-B91F-1B3865E540F9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76-D8C3-4E27-B91F-1B3865E540F9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78-D8C3-4E27-B91F-1B3865E540F9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7A-D8C3-4E27-B91F-1B3865E540F9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7C-D8C3-4E27-B91F-1B3865E540F9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7E-D8C3-4E27-B91F-1B3865E540F9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80-D8C3-4E27-B91F-1B3865E540F9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82-D8C3-4E27-B91F-1B3865E540F9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84-D8C3-4E27-B91F-1B3865E540F9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86-D8C3-4E27-B91F-1B3865E540F9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88-D8C3-4E27-B91F-1B3865E540F9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8A-D8C3-4E27-B91F-1B3865E540F9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8C-D8C3-4E27-B91F-1B3865E540F9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8E-D8C3-4E27-B91F-1B3865E540F9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90-D8C3-4E27-B91F-1B3865E540F9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92-D8C3-4E27-B91F-1B3865E540F9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94-D8C3-4E27-B91F-1B3865E540F9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96-D8C3-4E27-B91F-1B3865E540F9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98-D8C3-4E27-B91F-1B3865E540F9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9A-D8C3-4E27-B91F-1B3865E540F9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9C-D8C3-4E27-B91F-1B3865E540F9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9E-D8C3-4E27-B91F-1B3865E540F9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A0-D8C3-4E27-B91F-1B3865E540F9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A2-D8C3-4E27-B91F-1B3865E540F9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A4-D8C3-4E27-B91F-1B3865E540F9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A6-D8C3-4E27-B91F-1B3865E540F9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A8-D8C3-4E27-B91F-1B3865E540F9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AA-D8C3-4E27-B91F-1B3865E540F9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AC-D8C3-4E27-B91F-1B3865E540F9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AE-D8C3-4E27-B91F-1B3865E540F9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B0-D8C3-4E27-B91F-1B3865E540F9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B2-D8C3-4E27-B91F-1B3865E540F9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B4-D8C3-4E27-B91F-1B3865E540F9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B6-D8C3-4E27-B91F-1B3865E540F9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B8-D8C3-4E27-B91F-1B3865E540F9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BA-D8C3-4E27-B91F-1B3865E540F9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BC-D8C3-4E27-B91F-1B3865E540F9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BE-D8C3-4E27-B91F-1B3865E540F9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C0-D8C3-4E27-B91F-1B3865E540F9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C2-D8C3-4E27-B91F-1B3865E540F9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C4-D8C3-4E27-B91F-1B3865E540F9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C6-D8C3-4E27-B91F-1B3865E540F9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C8-D8C3-4E27-B91F-1B3865E540F9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CA-D8C3-4E27-B91F-1B3865E540F9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CC-D8C3-4E27-B91F-1B3865E540F9}"/>
              </c:ext>
            </c:extLst>
          </c:dPt>
          <c:cat>
            <c:numRef>
              <c:f>'소-호주'!$AC$8:$AC$59</c:f>
              <c:numCache>
                <c:formatCode>m/d/yyyy</c:formatCode>
                <c:ptCount val="52"/>
                <c:pt idx="0">
                  <c:v>42740</c:v>
                </c:pt>
                <c:pt idx="1">
                  <c:v>42747</c:v>
                </c:pt>
                <c:pt idx="2">
                  <c:v>42754</c:v>
                </c:pt>
                <c:pt idx="3">
                  <c:v>42761</c:v>
                </c:pt>
                <c:pt idx="4">
                  <c:v>42768</c:v>
                </c:pt>
                <c:pt idx="5">
                  <c:v>42775</c:v>
                </c:pt>
                <c:pt idx="6">
                  <c:v>42782</c:v>
                </c:pt>
                <c:pt idx="7">
                  <c:v>42789</c:v>
                </c:pt>
                <c:pt idx="8">
                  <c:v>42796</c:v>
                </c:pt>
                <c:pt idx="9">
                  <c:v>42803</c:v>
                </c:pt>
                <c:pt idx="10">
                  <c:v>42810</c:v>
                </c:pt>
                <c:pt idx="11">
                  <c:v>42817</c:v>
                </c:pt>
                <c:pt idx="12">
                  <c:v>42824</c:v>
                </c:pt>
                <c:pt idx="13">
                  <c:v>42831</c:v>
                </c:pt>
                <c:pt idx="14">
                  <c:v>42838</c:v>
                </c:pt>
                <c:pt idx="15">
                  <c:v>42845</c:v>
                </c:pt>
                <c:pt idx="16">
                  <c:v>42852</c:v>
                </c:pt>
                <c:pt idx="17">
                  <c:v>42859</c:v>
                </c:pt>
                <c:pt idx="18">
                  <c:v>42866</c:v>
                </c:pt>
                <c:pt idx="19">
                  <c:v>42873</c:v>
                </c:pt>
                <c:pt idx="20">
                  <c:v>42880</c:v>
                </c:pt>
                <c:pt idx="21">
                  <c:v>42887</c:v>
                </c:pt>
                <c:pt idx="22">
                  <c:v>42894</c:v>
                </c:pt>
                <c:pt idx="23">
                  <c:v>42901</c:v>
                </c:pt>
                <c:pt idx="24">
                  <c:v>42908</c:v>
                </c:pt>
                <c:pt idx="25">
                  <c:v>42915</c:v>
                </c:pt>
                <c:pt idx="26">
                  <c:v>42922</c:v>
                </c:pt>
                <c:pt idx="27">
                  <c:v>42929</c:v>
                </c:pt>
                <c:pt idx="28">
                  <c:v>42936</c:v>
                </c:pt>
                <c:pt idx="29">
                  <c:v>42943</c:v>
                </c:pt>
                <c:pt idx="30">
                  <c:v>42950</c:v>
                </c:pt>
                <c:pt idx="31">
                  <c:v>42957</c:v>
                </c:pt>
                <c:pt idx="32">
                  <c:v>42964</c:v>
                </c:pt>
                <c:pt idx="33">
                  <c:v>42971</c:v>
                </c:pt>
                <c:pt idx="34">
                  <c:v>42978</c:v>
                </c:pt>
                <c:pt idx="35">
                  <c:v>42985</c:v>
                </c:pt>
                <c:pt idx="36">
                  <c:v>42992</c:v>
                </c:pt>
                <c:pt idx="37">
                  <c:v>42999</c:v>
                </c:pt>
                <c:pt idx="38">
                  <c:v>43006</c:v>
                </c:pt>
                <c:pt idx="39">
                  <c:v>43013</c:v>
                </c:pt>
                <c:pt idx="40">
                  <c:v>43020</c:v>
                </c:pt>
                <c:pt idx="41">
                  <c:v>43027</c:v>
                </c:pt>
                <c:pt idx="42">
                  <c:v>43034</c:v>
                </c:pt>
                <c:pt idx="43">
                  <c:v>43041</c:v>
                </c:pt>
                <c:pt idx="44">
                  <c:v>43048</c:v>
                </c:pt>
                <c:pt idx="45">
                  <c:v>43055</c:v>
                </c:pt>
                <c:pt idx="46">
                  <c:v>43062</c:v>
                </c:pt>
                <c:pt idx="47">
                  <c:v>43069</c:v>
                </c:pt>
                <c:pt idx="48">
                  <c:v>43076</c:v>
                </c:pt>
                <c:pt idx="49">
                  <c:v>43083</c:v>
                </c:pt>
                <c:pt idx="50">
                  <c:v>43090</c:v>
                </c:pt>
                <c:pt idx="51">
                  <c:v>43097</c:v>
                </c:pt>
              </c:numCache>
            </c:numRef>
          </c:cat>
          <c:val>
            <c:numRef>
              <c:f>'소-호주'!$BV$8:$BV$57</c:f>
              <c:numCache>
                <c:formatCode>0.00</c:formatCode>
                <c:ptCount val="50"/>
                <c:pt idx="2">
                  <c:v>5.1550000000000002</c:v>
                </c:pt>
                <c:pt idx="3">
                  <c:v>5.4824999999999999</c:v>
                </c:pt>
                <c:pt idx="4">
                  <c:v>5.7975000000000003</c:v>
                </c:pt>
                <c:pt idx="5">
                  <c:v>6.23</c:v>
                </c:pt>
                <c:pt idx="6">
                  <c:v>6.62</c:v>
                </c:pt>
                <c:pt idx="7">
                  <c:v>7.0175000000000001</c:v>
                </c:pt>
                <c:pt idx="8">
                  <c:v>7.18</c:v>
                </c:pt>
                <c:pt idx="9">
                  <c:v>7.4424999999999999</c:v>
                </c:pt>
                <c:pt idx="10">
                  <c:v>7.6550000000000002</c:v>
                </c:pt>
                <c:pt idx="11">
                  <c:v>7.4175000000000004</c:v>
                </c:pt>
                <c:pt idx="12">
                  <c:v>7.0149999999999997</c:v>
                </c:pt>
                <c:pt idx="13">
                  <c:v>7.02</c:v>
                </c:pt>
                <c:pt idx="14">
                  <c:v>7.1275000000000004</c:v>
                </c:pt>
                <c:pt idx="15">
                  <c:v>7.23</c:v>
                </c:pt>
                <c:pt idx="16">
                  <c:v>7.0425000000000004</c:v>
                </c:pt>
                <c:pt idx="17">
                  <c:v>7.0674999999999999</c:v>
                </c:pt>
                <c:pt idx="18">
                  <c:v>7.1375000000000002</c:v>
                </c:pt>
                <c:pt idx="19">
                  <c:v>7.2649999999999997</c:v>
                </c:pt>
                <c:pt idx="20">
                  <c:v>7.38</c:v>
                </c:pt>
                <c:pt idx="21">
                  <c:v>7.5750000000000002</c:v>
                </c:pt>
                <c:pt idx="22">
                  <c:v>7.4375</c:v>
                </c:pt>
                <c:pt idx="23">
                  <c:v>7.57</c:v>
                </c:pt>
                <c:pt idx="24">
                  <c:v>7.7024999999999997</c:v>
                </c:pt>
                <c:pt idx="25">
                  <c:v>7.5425000000000004</c:v>
                </c:pt>
                <c:pt idx="26">
                  <c:v>7.6349999999999998</c:v>
                </c:pt>
                <c:pt idx="27">
                  <c:v>7.5049999999999999</c:v>
                </c:pt>
                <c:pt idx="28">
                  <c:v>7.43</c:v>
                </c:pt>
                <c:pt idx="29">
                  <c:v>7.5274999999999999</c:v>
                </c:pt>
                <c:pt idx="30">
                  <c:v>7.5225</c:v>
                </c:pt>
                <c:pt idx="31">
                  <c:v>7.6050000000000004</c:v>
                </c:pt>
                <c:pt idx="32">
                  <c:v>7.625</c:v>
                </c:pt>
                <c:pt idx="33">
                  <c:v>7.78</c:v>
                </c:pt>
                <c:pt idx="34">
                  <c:v>7.86</c:v>
                </c:pt>
                <c:pt idx="35">
                  <c:v>7.78</c:v>
                </c:pt>
                <c:pt idx="36">
                  <c:v>7.6174999999999997</c:v>
                </c:pt>
                <c:pt idx="37">
                  <c:v>7.6425000000000001</c:v>
                </c:pt>
                <c:pt idx="38">
                  <c:v>7.7374999999999998</c:v>
                </c:pt>
                <c:pt idx="39">
                  <c:v>7.76</c:v>
                </c:pt>
                <c:pt idx="40">
                  <c:v>7.93</c:v>
                </c:pt>
                <c:pt idx="41">
                  <c:v>7.8875000000000002</c:v>
                </c:pt>
                <c:pt idx="42">
                  <c:v>8.01</c:v>
                </c:pt>
                <c:pt idx="43">
                  <c:v>8.1850000000000005</c:v>
                </c:pt>
                <c:pt idx="44">
                  <c:v>8.27</c:v>
                </c:pt>
                <c:pt idx="45">
                  <c:v>8.2349999999999994</c:v>
                </c:pt>
                <c:pt idx="46">
                  <c:v>8.27</c:v>
                </c:pt>
                <c:pt idx="47">
                  <c:v>8.0525000000000002</c:v>
                </c:pt>
                <c:pt idx="48">
                  <c:v>7.8849999999999998</c:v>
                </c:pt>
                <c:pt idx="49">
                  <c:v>7.9175000000000004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8C3-4E27-B91F-1B3865E540F9}"/>
            </c:ext>
          </c:extLst>
        </c:ser>
        <c:ser>
          <c:idx val="1"/>
          <c:order val="2"/>
          <c:tx>
            <c:v>2021</c:v>
          </c:tx>
          <c:spPr>
            <a:ln w="28575" cap="flat">
              <a:solidFill>
                <a:srgbClr val="5B9BD5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CF-D8C3-4E27-B91F-1B3865E540F9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D1-D8C3-4E27-B91F-1B3865E540F9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D3-D8C3-4E27-B91F-1B3865E540F9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D5-D8C3-4E27-B91F-1B3865E540F9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D7-D8C3-4E27-B91F-1B3865E540F9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D9-D8C3-4E27-B91F-1B3865E540F9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DB-D8C3-4E27-B91F-1B3865E540F9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DD-D8C3-4E27-B91F-1B3865E540F9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DF-D8C3-4E27-B91F-1B3865E540F9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E1-D8C3-4E27-B91F-1B3865E540F9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E3-D8C3-4E27-B91F-1B3865E540F9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E5-D8C3-4E27-B91F-1B3865E540F9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E7-D8C3-4E27-B91F-1B3865E540F9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E9-D8C3-4E27-B91F-1B3865E540F9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EB-D8C3-4E27-B91F-1B3865E540F9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ED-D8C3-4E27-B91F-1B3865E540F9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EF-D8C3-4E27-B91F-1B3865E540F9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F1-D8C3-4E27-B91F-1B3865E540F9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F3-D8C3-4E27-B91F-1B3865E540F9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F5-D8C3-4E27-B91F-1B3865E540F9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F7-D8C3-4E27-B91F-1B3865E540F9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F9-D8C3-4E27-B91F-1B3865E540F9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FB-D8C3-4E27-B91F-1B3865E540F9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FD-D8C3-4E27-B91F-1B3865E540F9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FF-D8C3-4E27-B91F-1B3865E540F9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101-D8C3-4E27-B91F-1B3865E540F9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103-D8C3-4E27-B91F-1B3865E540F9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105-D8C3-4E27-B91F-1B3865E540F9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107-D8C3-4E27-B91F-1B3865E540F9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109-D8C3-4E27-B91F-1B3865E540F9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10B-D8C3-4E27-B91F-1B3865E540F9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10D-D8C3-4E27-B91F-1B3865E540F9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10F-D8C3-4E27-B91F-1B3865E540F9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111-D8C3-4E27-B91F-1B3865E540F9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113-D8C3-4E27-B91F-1B3865E540F9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115-D8C3-4E27-B91F-1B3865E540F9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117-D8C3-4E27-B91F-1B3865E540F9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119-D8C3-4E27-B91F-1B3865E540F9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11B-D8C3-4E27-B91F-1B3865E540F9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11D-D8C3-4E27-B91F-1B3865E540F9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11F-D8C3-4E27-B91F-1B3865E540F9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121-D8C3-4E27-B91F-1B3865E540F9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123-D8C3-4E27-B91F-1B3865E540F9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125-D8C3-4E27-B91F-1B3865E540F9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127-D8C3-4E27-B91F-1B3865E540F9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129-D8C3-4E27-B91F-1B3865E540F9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12B-D8C3-4E27-B91F-1B3865E540F9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12D-D8C3-4E27-B91F-1B3865E540F9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12F-D8C3-4E27-B91F-1B3865E540F9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131-D8C3-4E27-B91F-1B3865E540F9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133-D8C3-4E27-B91F-1B3865E540F9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135-D8C3-4E27-B91F-1B3865E540F9}"/>
              </c:ext>
            </c:extLst>
          </c:dPt>
          <c:cat>
            <c:numLit>
              <c:formatCode>General</c:formatCode>
              <c:ptCount val="5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51</c:v>
              </c:pt>
              <c:pt idx="51">
                <c:v>52</c:v>
              </c:pt>
            </c:numLit>
          </c:cat>
          <c:val>
            <c:numRef>
              <c:f>'소-호주'!$CJ$8:$CJ$59</c:f>
              <c:numCache>
                <c:formatCode>0.00</c:formatCode>
                <c:ptCount val="52"/>
                <c:pt idx="1">
                  <c:v>8.4175000000000004</c:v>
                </c:pt>
                <c:pt idx="2">
                  <c:v>8.7149999999999999</c:v>
                </c:pt>
                <c:pt idx="3">
                  <c:v>8.8825000000000003</c:v>
                </c:pt>
                <c:pt idx="4">
                  <c:v>8.8149999999999995</c:v>
                </c:pt>
                <c:pt idx="5">
                  <c:v>8.73</c:v>
                </c:pt>
                <c:pt idx="6">
                  <c:v>8.66</c:v>
                </c:pt>
                <c:pt idx="7">
                  <c:v>8.5724999999999998</c:v>
                </c:pt>
                <c:pt idx="8">
                  <c:v>8.5749999999999993</c:v>
                </c:pt>
                <c:pt idx="9">
                  <c:v>8.6274999999999995</c:v>
                </c:pt>
                <c:pt idx="10">
                  <c:v>8.5574999999999992</c:v>
                </c:pt>
                <c:pt idx="11">
                  <c:v>8.875</c:v>
                </c:pt>
                <c:pt idx="13">
                  <c:v>8.7675000000000001</c:v>
                </c:pt>
                <c:pt idx="15">
                  <c:v>9.0574999999999992</c:v>
                </c:pt>
                <c:pt idx="16">
                  <c:v>8.7650000000000006</c:v>
                </c:pt>
                <c:pt idx="17">
                  <c:v>8.9149999999999991</c:v>
                </c:pt>
                <c:pt idx="18">
                  <c:v>9.0274999999999999</c:v>
                </c:pt>
                <c:pt idx="19">
                  <c:v>8.8699999999999992</c:v>
                </c:pt>
                <c:pt idx="20">
                  <c:v>8.91</c:v>
                </c:pt>
                <c:pt idx="21">
                  <c:v>8.93</c:v>
                </c:pt>
                <c:pt idx="22">
                  <c:v>9.1300000000000008</c:v>
                </c:pt>
                <c:pt idx="23">
                  <c:v>9.1300000000000008</c:v>
                </c:pt>
                <c:pt idx="24">
                  <c:v>9.3000000000000007</c:v>
                </c:pt>
                <c:pt idx="25">
                  <c:v>9.42</c:v>
                </c:pt>
                <c:pt idx="26">
                  <c:v>9.5399999999999991</c:v>
                </c:pt>
                <c:pt idx="27">
                  <c:v>9.84</c:v>
                </c:pt>
                <c:pt idx="28">
                  <c:v>10.029999999999999</c:v>
                </c:pt>
                <c:pt idx="29">
                  <c:v>9.85</c:v>
                </c:pt>
                <c:pt idx="30">
                  <c:v>9.9700000000000006</c:v>
                </c:pt>
                <c:pt idx="31">
                  <c:v>10.029999999999999</c:v>
                </c:pt>
                <c:pt idx="32">
                  <c:v>10.039999999999999</c:v>
                </c:pt>
                <c:pt idx="33">
                  <c:v>10.28</c:v>
                </c:pt>
                <c:pt idx="34">
                  <c:v>9.9700000000000006</c:v>
                </c:pt>
                <c:pt idx="35">
                  <c:v>10.19</c:v>
                </c:pt>
                <c:pt idx="36">
                  <c:v>10.29</c:v>
                </c:pt>
                <c:pt idx="37">
                  <c:v>10.32</c:v>
                </c:pt>
                <c:pt idx="38">
                  <c:v>10.42</c:v>
                </c:pt>
                <c:pt idx="39">
                  <c:v>10.43</c:v>
                </c:pt>
                <c:pt idx="40">
                  <c:v>10.38</c:v>
                </c:pt>
                <c:pt idx="41">
                  <c:v>10.68</c:v>
                </c:pt>
                <c:pt idx="42">
                  <c:v>10.73</c:v>
                </c:pt>
                <c:pt idx="43">
                  <c:v>10.68</c:v>
                </c:pt>
                <c:pt idx="44">
                  <c:v>10.67</c:v>
                </c:pt>
                <c:pt idx="45">
                  <c:v>10.95</c:v>
                </c:pt>
                <c:pt idx="46">
                  <c:v>11.11</c:v>
                </c:pt>
                <c:pt idx="47">
                  <c:v>11.06</c:v>
                </c:pt>
                <c:pt idx="48">
                  <c:v>11.47</c:v>
                </c:pt>
                <c:pt idx="49">
                  <c:v>11.692500000000001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6-D8C3-4E27-B91F-1B3865E540F9}"/>
            </c:ext>
          </c:extLst>
        </c:ser>
        <c:ser>
          <c:idx val="0"/>
          <c:order val="3"/>
          <c:tx>
            <c:v>2022</c:v>
          </c:tx>
          <c:spPr>
            <a:ln w="57150" cap="flat">
              <a:solidFill>
                <a:srgbClr val="FF0000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138-D8C3-4E27-B91F-1B3865E540F9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13A-D8C3-4E27-B91F-1B3865E540F9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13C-D8C3-4E27-B91F-1B3865E540F9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13E-D8C3-4E27-B91F-1B3865E540F9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140-D8C3-4E27-B91F-1B3865E540F9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142-D8C3-4E27-B91F-1B3865E540F9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144-D8C3-4E27-B91F-1B3865E540F9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146-D8C3-4E27-B91F-1B3865E540F9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148-D8C3-4E27-B91F-1B3865E540F9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14A-D8C3-4E27-B91F-1B3865E540F9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14C-D8C3-4E27-B91F-1B3865E540F9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14E-D8C3-4E27-B91F-1B3865E540F9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150-D8C3-4E27-B91F-1B3865E540F9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152-D8C3-4E27-B91F-1B3865E540F9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154-D8C3-4E27-B91F-1B3865E540F9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156-D8C3-4E27-B91F-1B3865E540F9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158-D8C3-4E27-B91F-1B3865E540F9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15A-D8C3-4E27-B91F-1B3865E540F9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15C-D8C3-4E27-B91F-1B3865E540F9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15E-D8C3-4E27-B91F-1B3865E540F9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160-D8C3-4E27-B91F-1B3865E540F9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162-D8C3-4E27-B91F-1B3865E540F9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164-D8C3-4E27-B91F-1B3865E540F9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166-D8C3-4E27-B91F-1B3865E540F9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168-D8C3-4E27-B91F-1B3865E540F9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16A-D8C3-4E27-B91F-1B3865E540F9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16C-D8C3-4E27-B91F-1B3865E540F9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16E-D8C3-4E27-B91F-1B3865E540F9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170-D8C3-4E27-B91F-1B3865E540F9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172-D8C3-4E27-B91F-1B3865E540F9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174-D8C3-4E27-B91F-1B3865E540F9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176-D8C3-4E27-B91F-1B3865E540F9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178-D8C3-4E27-B91F-1B3865E540F9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17A-D8C3-4E27-B91F-1B3865E540F9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17C-D8C3-4E27-B91F-1B3865E540F9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17E-D8C3-4E27-B91F-1B3865E540F9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180-D8C3-4E27-B91F-1B3865E540F9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182-D8C3-4E27-B91F-1B3865E540F9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184-D8C3-4E27-B91F-1B3865E540F9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186-D8C3-4E27-B91F-1B3865E540F9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188-D8C3-4E27-B91F-1B3865E540F9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18A-D8C3-4E27-B91F-1B3865E540F9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18C-D8C3-4E27-B91F-1B3865E540F9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18E-D8C3-4E27-B91F-1B3865E540F9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190-D8C3-4E27-B91F-1B3865E540F9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192-D8C3-4E27-B91F-1B3865E540F9}"/>
              </c:ext>
            </c:extLst>
          </c:dPt>
          <c:cat>
            <c:numRef>
              <c:f>'소-호주'!$AC$8:$AC$59</c:f>
              <c:numCache>
                <c:formatCode>m/d/yyyy</c:formatCode>
                <c:ptCount val="52"/>
                <c:pt idx="0">
                  <c:v>42740</c:v>
                </c:pt>
                <c:pt idx="1">
                  <c:v>42747</c:v>
                </c:pt>
                <c:pt idx="2">
                  <c:v>42754</c:v>
                </c:pt>
                <c:pt idx="3">
                  <c:v>42761</c:v>
                </c:pt>
                <c:pt idx="4">
                  <c:v>42768</c:v>
                </c:pt>
                <c:pt idx="5">
                  <c:v>42775</c:v>
                </c:pt>
                <c:pt idx="6">
                  <c:v>42782</c:v>
                </c:pt>
                <c:pt idx="7">
                  <c:v>42789</c:v>
                </c:pt>
                <c:pt idx="8">
                  <c:v>42796</c:v>
                </c:pt>
                <c:pt idx="9">
                  <c:v>42803</c:v>
                </c:pt>
                <c:pt idx="10">
                  <c:v>42810</c:v>
                </c:pt>
                <c:pt idx="11">
                  <c:v>42817</c:v>
                </c:pt>
                <c:pt idx="12">
                  <c:v>42824</c:v>
                </c:pt>
                <c:pt idx="13">
                  <c:v>42831</c:v>
                </c:pt>
                <c:pt idx="14">
                  <c:v>42838</c:v>
                </c:pt>
                <c:pt idx="15">
                  <c:v>42845</c:v>
                </c:pt>
                <c:pt idx="16">
                  <c:v>42852</c:v>
                </c:pt>
                <c:pt idx="17">
                  <c:v>42859</c:v>
                </c:pt>
                <c:pt idx="18">
                  <c:v>42866</c:v>
                </c:pt>
                <c:pt idx="19">
                  <c:v>42873</c:v>
                </c:pt>
                <c:pt idx="20">
                  <c:v>42880</c:v>
                </c:pt>
                <c:pt idx="21">
                  <c:v>42887</c:v>
                </c:pt>
                <c:pt idx="22">
                  <c:v>42894</c:v>
                </c:pt>
                <c:pt idx="23">
                  <c:v>42901</c:v>
                </c:pt>
                <c:pt idx="24">
                  <c:v>42908</c:v>
                </c:pt>
                <c:pt idx="25">
                  <c:v>42915</c:v>
                </c:pt>
                <c:pt idx="26">
                  <c:v>42922</c:v>
                </c:pt>
                <c:pt idx="27">
                  <c:v>42929</c:v>
                </c:pt>
                <c:pt idx="28">
                  <c:v>42936</c:v>
                </c:pt>
                <c:pt idx="29">
                  <c:v>42943</c:v>
                </c:pt>
                <c:pt idx="30">
                  <c:v>42950</c:v>
                </c:pt>
                <c:pt idx="31">
                  <c:v>42957</c:v>
                </c:pt>
                <c:pt idx="32">
                  <c:v>42964</c:v>
                </c:pt>
                <c:pt idx="33">
                  <c:v>42971</c:v>
                </c:pt>
                <c:pt idx="34">
                  <c:v>42978</c:v>
                </c:pt>
                <c:pt idx="35">
                  <c:v>42985</c:v>
                </c:pt>
                <c:pt idx="36">
                  <c:v>42992</c:v>
                </c:pt>
                <c:pt idx="37">
                  <c:v>42999</c:v>
                </c:pt>
                <c:pt idx="38">
                  <c:v>43006</c:v>
                </c:pt>
                <c:pt idx="39">
                  <c:v>43013</c:v>
                </c:pt>
                <c:pt idx="40">
                  <c:v>43020</c:v>
                </c:pt>
                <c:pt idx="41">
                  <c:v>43027</c:v>
                </c:pt>
                <c:pt idx="42">
                  <c:v>43034</c:v>
                </c:pt>
                <c:pt idx="43">
                  <c:v>43041</c:v>
                </c:pt>
                <c:pt idx="44">
                  <c:v>43048</c:v>
                </c:pt>
                <c:pt idx="45">
                  <c:v>43055</c:v>
                </c:pt>
                <c:pt idx="46">
                  <c:v>43062</c:v>
                </c:pt>
                <c:pt idx="47">
                  <c:v>43069</c:v>
                </c:pt>
                <c:pt idx="48">
                  <c:v>43076</c:v>
                </c:pt>
                <c:pt idx="49">
                  <c:v>43083</c:v>
                </c:pt>
                <c:pt idx="50">
                  <c:v>43090</c:v>
                </c:pt>
                <c:pt idx="51">
                  <c:v>43097</c:v>
                </c:pt>
              </c:numCache>
            </c:numRef>
          </c:cat>
          <c:val>
            <c:numRef>
              <c:f>'소-호주'!$CX$8:$CX$53</c:f>
              <c:numCache>
                <c:formatCode>0.00</c:formatCode>
                <c:ptCount val="46"/>
                <c:pt idx="1">
                  <c:v>11.57</c:v>
                </c:pt>
                <c:pt idx="2">
                  <c:v>11.9</c:v>
                </c:pt>
                <c:pt idx="3">
                  <c:v>11.18</c:v>
                </c:pt>
                <c:pt idx="4">
                  <c:v>11.29</c:v>
                </c:pt>
                <c:pt idx="5">
                  <c:v>11.19</c:v>
                </c:pt>
                <c:pt idx="6">
                  <c:v>11.27</c:v>
                </c:pt>
                <c:pt idx="7">
                  <c:v>11.23</c:v>
                </c:pt>
                <c:pt idx="8">
                  <c:v>11.14</c:v>
                </c:pt>
                <c:pt idx="9">
                  <c:v>11.24</c:v>
                </c:pt>
                <c:pt idx="10">
                  <c:v>11.12</c:v>
                </c:pt>
                <c:pt idx="11">
                  <c:v>11.19</c:v>
                </c:pt>
                <c:pt idx="12">
                  <c:v>10.82</c:v>
                </c:pt>
                <c:pt idx="13">
                  <c:v>10.9</c:v>
                </c:pt>
                <c:pt idx="15">
                  <c:v>10.84</c:v>
                </c:pt>
                <c:pt idx="16">
                  <c:v>10.87</c:v>
                </c:pt>
                <c:pt idx="17">
                  <c:v>11.07</c:v>
                </c:pt>
                <c:pt idx="18">
                  <c:v>10.82</c:v>
                </c:pt>
                <c:pt idx="19">
                  <c:v>11.01</c:v>
                </c:pt>
                <c:pt idx="20">
                  <c:v>11.13</c:v>
                </c:pt>
                <c:pt idx="21">
                  <c:v>11.28</c:v>
                </c:pt>
                <c:pt idx="22">
                  <c:v>11.2</c:v>
                </c:pt>
                <c:pt idx="23">
                  <c:v>10.87</c:v>
                </c:pt>
                <c:pt idx="24">
                  <c:v>10.52</c:v>
                </c:pt>
                <c:pt idx="25">
                  <c:v>10.130000000000001</c:v>
                </c:pt>
                <c:pt idx="26">
                  <c:v>10.050000000000001</c:v>
                </c:pt>
                <c:pt idx="27">
                  <c:v>9.77</c:v>
                </c:pt>
                <c:pt idx="28">
                  <c:v>9.4700000000000006</c:v>
                </c:pt>
                <c:pt idx="29">
                  <c:v>8.8699999999999992</c:v>
                </c:pt>
                <c:pt idx="30">
                  <c:v>9.18</c:v>
                </c:pt>
                <c:pt idx="31">
                  <c:v>9.61</c:v>
                </c:pt>
                <c:pt idx="32">
                  <c:v>10.15</c:v>
                </c:pt>
                <c:pt idx="33">
                  <c:v>10.33</c:v>
                </c:pt>
                <c:pt idx="34">
                  <c:v>10.26</c:v>
                </c:pt>
                <c:pt idx="35">
                  <c:v>10.49</c:v>
                </c:pt>
                <c:pt idx="36">
                  <c:v>10.36</c:v>
                </c:pt>
                <c:pt idx="37">
                  <c:v>10.73</c:v>
                </c:pt>
                <c:pt idx="38">
                  <c:v>10.73</c:v>
                </c:pt>
                <c:pt idx="39">
                  <c:v>10.39</c:v>
                </c:pt>
                <c:pt idx="41">
                  <c:v>10.311400000000001</c:v>
                </c:pt>
                <c:pt idx="42">
                  <c:v>10.4146</c:v>
                </c:pt>
                <c:pt idx="43">
                  <c:v>10.193</c:v>
                </c:pt>
                <c:pt idx="44">
                  <c:v>10.193999999999999</c:v>
                </c:pt>
                <c:pt idx="45">
                  <c:v>9.8789999999999996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93-D8C3-4E27-B91F-1B3865E54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"/>
        <c:axId val="2222"/>
      </c:lineChart>
      <c:dateAx>
        <c:axId val="1111"/>
        <c:scaling>
          <c:orientation val="minMax"/>
        </c:scaling>
        <c:delete val="0"/>
        <c:axPos val="b"/>
        <c:numFmt formatCode="m&quot;월&quot;" sourceLinked="0"/>
        <c:majorTickMark val="out"/>
        <c:minorTickMark val="none"/>
        <c:tickLblPos val="nextTo"/>
        <c:txPr>
          <a:bodyPr/>
          <a:lstStyle/>
          <a:p>
            <a:pPr>
              <a:defRPr sz="1200" b="0" i="0" u="none" baseline="0">
                <a:solidFill>
                  <a:srgbClr val="000000"/>
                </a:solidFill>
                <a:latin typeface="Calibri"/>
                <a:ea typeface="Calibri"/>
              </a:defRPr>
            </a:pPr>
            <a:endParaRPr lang="ko-KR"/>
          </a:p>
        </c:txPr>
        <c:crossAx val="2222"/>
        <c:crosses val="autoZero"/>
        <c:auto val="0"/>
        <c:lblOffset val="100"/>
        <c:baseTimeUnit val="days"/>
      </c:dateAx>
      <c:valAx>
        <c:axId val="2222"/>
        <c:scaling>
          <c:orientation val="minMax"/>
          <c:min val="3"/>
        </c:scaling>
        <c:delete val="0"/>
        <c:axPos val="l"/>
        <c:majorGridlines>
          <c:spPr>
            <a:ln w="9525" cap="flat">
              <a:solidFill>
                <a:srgbClr val="D9D9D9">
                  <a:alpha val="91764"/>
                </a:srgbClr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round/>
          </a:ln>
        </c:spPr>
        <c:txPr>
          <a:bodyPr/>
          <a:lstStyle/>
          <a:p>
            <a:pPr>
              <a:defRPr sz="1200" b="0" i="0" u="none" baseline="0">
                <a:solidFill>
                  <a:srgbClr val="000000"/>
                </a:solidFill>
                <a:latin typeface="Calibri"/>
                <a:ea typeface="Calibri"/>
              </a:defRPr>
            </a:pPr>
            <a:endParaRPr lang="ko-KR"/>
          </a:p>
        </c:txPr>
        <c:crossAx val="1111"/>
        <c:crosses val="autoZero"/>
        <c:crossBetween val="between"/>
      </c:valAx>
      <c:spPr>
        <a:noFill/>
        <a:ln>
          <a:noFill/>
          <a:round/>
        </a:ln>
      </c:spPr>
    </c:plotArea>
    <c:legend>
      <c:legendPos val="b"/>
      <c:layout>
        <c:manualLayout>
          <c:xMode val="edge"/>
          <c:yMode val="edge"/>
          <c:x val="0.35870968913461221"/>
          <c:y val="0.63599122186874046"/>
          <c:w val="0.61251294693864766"/>
          <c:h val="9.4777306468716863E-2"/>
        </c:manualLayout>
      </c:layout>
      <c:overlay val="1"/>
      <c:spPr>
        <a:noFill/>
        <a:ln>
          <a:noFill/>
          <a:round/>
        </a:ln>
      </c:spPr>
      <c:txPr>
        <a:bodyPr rot="0" vert="horz" anchor="ctr" anchorCtr="1"/>
        <a:lstStyle/>
        <a:p>
          <a:pPr>
            <a:defRPr sz="1600" b="0" i="0" u="none" baseline="0">
              <a:solidFill>
                <a:srgbClr val="000000"/>
              </a:solidFill>
              <a:latin typeface="Calibri"/>
              <a:ea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>
        <a:alpha val="91764"/>
      </a:srgbClr>
    </a:solidFill>
    <a:ln w="9525" cap="flat">
      <a:solidFill>
        <a:srgbClr val="D9D9D9">
          <a:alpha val="91764"/>
        </a:srgbClr>
      </a:solidFill>
      <a:round/>
    </a:ln>
  </c:spPr>
  <c:txPr>
    <a:bodyPr/>
    <a:lstStyle/>
    <a:p>
      <a:pPr>
        <a:defRPr sz="1000" b="0" i="0" u="none" baseline="0">
          <a:solidFill>
            <a:srgbClr val="000000"/>
          </a:solidFill>
          <a:latin typeface="Calibri"/>
          <a:ea typeface="Calibri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lineChart>
        <c:grouping val="standard"/>
        <c:varyColors val="0"/>
        <c:ser>
          <c:idx val="3"/>
          <c:order val="0"/>
          <c:tx>
            <c:v>2020</c:v>
          </c:tx>
          <c:spPr>
            <a:ln w="28575" cap="flat">
              <a:solidFill>
                <a:srgbClr val="00B050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6281-4B1D-B9B5-417F4D8BDB5C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6281-4B1D-B9B5-417F4D8BDB5C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6281-4B1D-B9B5-417F4D8BDB5C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7-6281-4B1D-B9B5-417F4D8BDB5C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9-6281-4B1D-B9B5-417F4D8BDB5C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6281-4B1D-B9B5-417F4D8BDB5C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D-6281-4B1D-B9B5-417F4D8BDB5C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F-6281-4B1D-B9B5-417F4D8BDB5C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11-6281-4B1D-B9B5-417F4D8BDB5C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13-6281-4B1D-B9B5-417F4D8BDB5C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15-6281-4B1D-B9B5-417F4D8BDB5C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17-6281-4B1D-B9B5-417F4D8BDB5C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9-6281-4B1D-B9B5-417F4D8BDB5C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1B-6281-4B1D-B9B5-417F4D8BDB5C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1D-6281-4B1D-B9B5-417F4D8BDB5C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1F-6281-4B1D-B9B5-417F4D8BDB5C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21-6281-4B1D-B9B5-417F4D8BDB5C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23-6281-4B1D-B9B5-417F4D8BDB5C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25-6281-4B1D-B9B5-417F4D8BDB5C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27-6281-4B1D-B9B5-417F4D8BDB5C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29-6281-4B1D-B9B5-417F4D8BDB5C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2B-6281-4B1D-B9B5-417F4D8BDB5C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2D-6281-4B1D-B9B5-417F4D8BDB5C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2F-6281-4B1D-B9B5-417F4D8BDB5C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31-6281-4B1D-B9B5-417F4D8BDB5C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33-6281-4B1D-B9B5-417F4D8BDB5C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35-6281-4B1D-B9B5-417F4D8BDB5C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37-6281-4B1D-B9B5-417F4D8BDB5C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39-6281-4B1D-B9B5-417F4D8BDB5C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3B-6281-4B1D-B9B5-417F4D8BDB5C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3D-6281-4B1D-B9B5-417F4D8BDB5C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3F-6281-4B1D-B9B5-417F4D8BDB5C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41-6281-4B1D-B9B5-417F4D8BDB5C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43-6281-4B1D-B9B5-417F4D8BDB5C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45-6281-4B1D-B9B5-417F4D8BDB5C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47-6281-4B1D-B9B5-417F4D8BDB5C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49-6281-4B1D-B9B5-417F4D8BDB5C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4B-6281-4B1D-B9B5-417F4D8BDB5C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4D-6281-4B1D-B9B5-417F4D8BDB5C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4F-6281-4B1D-B9B5-417F4D8BDB5C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51-6281-4B1D-B9B5-417F4D8BDB5C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53-6281-4B1D-B9B5-417F4D8BDB5C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55-6281-4B1D-B9B5-417F4D8BDB5C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57-6281-4B1D-B9B5-417F4D8BDB5C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59-6281-4B1D-B9B5-417F4D8BDB5C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5B-6281-4B1D-B9B5-417F4D8BDB5C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5D-6281-4B1D-B9B5-417F4D8BDB5C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5F-6281-4B1D-B9B5-417F4D8BDB5C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61-6281-4B1D-B9B5-417F4D8BDB5C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63-6281-4B1D-B9B5-417F4D8BDB5C}"/>
              </c:ext>
            </c:extLst>
          </c:dPt>
          <c:cat>
            <c:numRef>
              <c:f>'소-호주'!$DI$8:$DI$59</c:f>
              <c:numCache>
                <c:formatCode>m/d/yyyy</c:formatCode>
                <c:ptCount val="52"/>
                <c:pt idx="0">
                  <c:v>44931</c:v>
                </c:pt>
                <c:pt idx="1">
                  <c:v>44938</c:v>
                </c:pt>
                <c:pt idx="2">
                  <c:v>44945</c:v>
                </c:pt>
                <c:pt idx="3">
                  <c:v>44952</c:v>
                </c:pt>
                <c:pt idx="4">
                  <c:v>44959</c:v>
                </c:pt>
                <c:pt idx="5">
                  <c:v>44966</c:v>
                </c:pt>
                <c:pt idx="6">
                  <c:v>44973</c:v>
                </c:pt>
                <c:pt idx="7">
                  <c:v>44980</c:v>
                </c:pt>
                <c:pt idx="8">
                  <c:v>44987</c:v>
                </c:pt>
                <c:pt idx="9">
                  <c:v>44994</c:v>
                </c:pt>
                <c:pt idx="10">
                  <c:v>45001</c:v>
                </c:pt>
                <c:pt idx="11">
                  <c:v>45008</c:v>
                </c:pt>
                <c:pt idx="12">
                  <c:v>45015</c:v>
                </c:pt>
                <c:pt idx="13">
                  <c:v>45022</c:v>
                </c:pt>
                <c:pt idx="14">
                  <c:v>45029</c:v>
                </c:pt>
                <c:pt idx="15">
                  <c:v>45036</c:v>
                </c:pt>
                <c:pt idx="16">
                  <c:v>45043</c:v>
                </c:pt>
                <c:pt idx="17">
                  <c:v>45050</c:v>
                </c:pt>
                <c:pt idx="18">
                  <c:v>45057</c:v>
                </c:pt>
                <c:pt idx="19">
                  <c:v>45064</c:v>
                </c:pt>
                <c:pt idx="20">
                  <c:v>45071</c:v>
                </c:pt>
                <c:pt idx="21">
                  <c:v>45078</c:v>
                </c:pt>
                <c:pt idx="22">
                  <c:v>45085</c:v>
                </c:pt>
                <c:pt idx="23">
                  <c:v>45092</c:v>
                </c:pt>
                <c:pt idx="24">
                  <c:v>45099</c:v>
                </c:pt>
                <c:pt idx="25">
                  <c:v>45106</c:v>
                </c:pt>
                <c:pt idx="26">
                  <c:v>45113</c:v>
                </c:pt>
                <c:pt idx="27">
                  <c:v>45120</c:v>
                </c:pt>
                <c:pt idx="28">
                  <c:v>45127</c:v>
                </c:pt>
                <c:pt idx="29">
                  <c:v>45134</c:v>
                </c:pt>
                <c:pt idx="30">
                  <c:v>45141</c:v>
                </c:pt>
                <c:pt idx="31">
                  <c:v>45148</c:v>
                </c:pt>
                <c:pt idx="32">
                  <c:v>45155</c:v>
                </c:pt>
                <c:pt idx="33">
                  <c:v>45162</c:v>
                </c:pt>
                <c:pt idx="34">
                  <c:v>45169</c:v>
                </c:pt>
                <c:pt idx="35">
                  <c:v>45176</c:v>
                </c:pt>
                <c:pt idx="36">
                  <c:v>45183</c:v>
                </c:pt>
                <c:pt idx="37">
                  <c:v>45190</c:v>
                </c:pt>
                <c:pt idx="38">
                  <c:v>45197</c:v>
                </c:pt>
                <c:pt idx="39">
                  <c:v>45204</c:v>
                </c:pt>
                <c:pt idx="40">
                  <c:v>45211</c:v>
                </c:pt>
                <c:pt idx="41">
                  <c:v>45218</c:v>
                </c:pt>
                <c:pt idx="42">
                  <c:v>45225</c:v>
                </c:pt>
                <c:pt idx="43">
                  <c:v>45232</c:v>
                </c:pt>
                <c:pt idx="44">
                  <c:v>45239</c:v>
                </c:pt>
                <c:pt idx="45">
                  <c:v>45246</c:v>
                </c:pt>
                <c:pt idx="46">
                  <c:v>45253</c:v>
                </c:pt>
                <c:pt idx="47">
                  <c:v>45260</c:v>
                </c:pt>
                <c:pt idx="48">
                  <c:v>45267</c:v>
                </c:pt>
                <c:pt idx="49">
                  <c:v>45274</c:v>
                </c:pt>
                <c:pt idx="50">
                  <c:v>45281</c:v>
                </c:pt>
                <c:pt idx="51">
                  <c:v>45288</c:v>
                </c:pt>
              </c:numCache>
            </c:numRef>
          </c:cat>
          <c:val>
            <c:numRef>
              <c:f>'소-호주'!$BV$8:$BV$57</c:f>
              <c:numCache>
                <c:formatCode>0.00</c:formatCode>
                <c:ptCount val="50"/>
                <c:pt idx="2">
                  <c:v>5.1550000000000002</c:v>
                </c:pt>
                <c:pt idx="3">
                  <c:v>5.4824999999999999</c:v>
                </c:pt>
                <c:pt idx="4">
                  <c:v>5.7975000000000003</c:v>
                </c:pt>
                <c:pt idx="5">
                  <c:v>6.23</c:v>
                </c:pt>
                <c:pt idx="6">
                  <c:v>6.62</c:v>
                </c:pt>
                <c:pt idx="7">
                  <c:v>7.0175000000000001</c:v>
                </c:pt>
                <c:pt idx="8">
                  <c:v>7.18</c:v>
                </c:pt>
                <c:pt idx="9">
                  <c:v>7.4424999999999999</c:v>
                </c:pt>
                <c:pt idx="10">
                  <c:v>7.6550000000000002</c:v>
                </c:pt>
                <c:pt idx="11">
                  <c:v>7.4175000000000004</c:v>
                </c:pt>
                <c:pt idx="12">
                  <c:v>7.0149999999999997</c:v>
                </c:pt>
                <c:pt idx="13">
                  <c:v>7.02</c:v>
                </c:pt>
                <c:pt idx="14">
                  <c:v>7.1275000000000004</c:v>
                </c:pt>
                <c:pt idx="15">
                  <c:v>7.23</c:v>
                </c:pt>
                <c:pt idx="16">
                  <c:v>7.0425000000000004</c:v>
                </c:pt>
                <c:pt idx="17">
                  <c:v>7.0674999999999999</c:v>
                </c:pt>
                <c:pt idx="18">
                  <c:v>7.1375000000000002</c:v>
                </c:pt>
                <c:pt idx="19">
                  <c:v>7.2649999999999997</c:v>
                </c:pt>
                <c:pt idx="20">
                  <c:v>7.38</c:v>
                </c:pt>
                <c:pt idx="21">
                  <c:v>7.5750000000000002</c:v>
                </c:pt>
                <c:pt idx="22">
                  <c:v>7.4375</c:v>
                </c:pt>
                <c:pt idx="23">
                  <c:v>7.57</c:v>
                </c:pt>
                <c:pt idx="24">
                  <c:v>7.7024999999999997</c:v>
                </c:pt>
                <c:pt idx="25">
                  <c:v>7.5425000000000004</c:v>
                </c:pt>
                <c:pt idx="26">
                  <c:v>7.6349999999999998</c:v>
                </c:pt>
                <c:pt idx="27">
                  <c:v>7.5049999999999999</c:v>
                </c:pt>
                <c:pt idx="28">
                  <c:v>7.43</c:v>
                </c:pt>
                <c:pt idx="29">
                  <c:v>7.5274999999999999</c:v>
                </c:pt>
                <c:pt idx="30">
                  <c:v>7.5225</c:v>
                </c:pt>
                <c:pt idx="31">
                  <c:v>7.6050000000000004</c:v>
                </c:pt>
                <c:pt idx="32">
                  <c:v>7.625</c:v>
                </c:pt>
                <c:pt idx="33">
                  <c:v>7.78</c:v>
                </c:pt>
                <c:pt idx="34">
                  <c:v>7.86</c:v>
                </c:pt>
                <c:pt idx="35">
                  <c:v>7.78</c:v>
                </c:pt>
                <c:pt idx="36">
                  <c:v>7.6174999999999997</c:v>
                </c:pt>
                <c:pt idx="37">
                  <c:v>7.6425000000000001</c:v>
                </c:pt>
                <c:pt idx="38">
                  <c:v>7.7374999999999998</c:v>
                </c:pt>
                <c:pt idx="39">
                  <c:v>7.76</c:v>
                </c:pt>
                <c:pt idx="40">
                  <c:v>7.93</c:v>
                </c:pt>
                <c:pt idx="41">
                  <c:v>7.8875000000000002</c:v>
                </c:pt>
                <c:pt idx="42">
                  <c:v>8.01</c:v>
                </c:pt>
                <c:pt idx="43">
                  <c:v>8.1850000000000005</c:v>
                </c:pt>
                <c:pt idx="44">
                  <c:v>8.27</c:v>
                </c:pt>
                <c:pt idx="45">
                  <c:v>8.2349999999999994</c:v>
                </c:pt>
                <c:pt idx="46">
                  <c:v>8.27</c:v>
                </c:pt>
                <c:pt idx="47">
                  <c:v>8.0525000000000002</c:v>
                </c:pt>
                <c:pt idx="48">
                  <c:v>7.8849999999999998</c:v>
                </c:pt>
                <c:pt idx="49">
                  <c:v>7.9175000000000004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6281-4B1D-B9B5-417F4D8BDB5C}"/>
            </c:ext>
          </c:extLst>
        </c:ser>
        <c:ser>
          <c:idx val="1"/>
          <c:order val="1"/>
          <c:tx>
            <c:v>2021</c:v>
          </c:tx>
          <c:spPr>
            <a:ln w="28575" cap="flat">
              <a:solidFill>
                <a:srgbClr val="5B9BD5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66-6281-4B1D-B9B5-417F4D8BDB5C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68-6281-4B1D-B9B5-417F4D8BDB5C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6A-6281-4B1D-B9B5-417F4D8BDB5C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6C-6281-4B1D-B9B5-417F4D8BDB5C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6E-6281-4B1D-B9B5-417F4D8BDB5C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70-6281-4B1D-B9B5-417F4D8BDB5C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72-6281-4B1D-B9B5-417F4D8BDB5C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74-6281-4B1D-B9B5-417F4D8BDB5C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76-6281-4B1D-B9B5-417F4D8BDB5C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78-6281-4B1D-B9B5-417F4D8BDB5C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7A-6281-4B1D-B9B5-417F4D8BDB5C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7C-6281-4B1D-B9B5-417F4D8BDB5C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7E-6281-4B1D-B9B5-417F4D8BDB5C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80-6281-4B1D-B9B5-417F4D8BDB5C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82-6281-4B1D-B9B5-417F4D8BDB5C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84-6281-4B1D-B9B5-417F4D8BDB5C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86-6281-4B1D-B9B5-417F4D8BDB5C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88-6281-4B1D-B9B5-417F4D8BDB5C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8A-6281-4B1D-B9B5-417F4D8BDB5C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8C-6281-4B1D-B9B5-417F4D8BDB5C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8E-6281-4B1D-B9B5-417F4D8BDB5C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90-6281-4B1D-B9B5-417F4D8BDB5C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92-6281-4B1D-B9B5-417F4D8BDB5C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94-6281-4B1D-B9B5-417F4D8BDB5C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96-6281-4B1D-B9B5-417F4D8BDB5C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98-6281-4B1D-B9B5-417F4D8BDB5C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9A-6281-4B1D-B9B5-417F4D8BDB5C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9C-6281-4B1D-B9B5-417F4D8BDB5C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9E-6281-4B1D-B9B5-417F4D8BDB5C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A0-6281-4B1D-B9B5-417F4D8BDB5C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A2-6281-4B1D-B9B5-417F4D8BDB5C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A4-6281-4B1D-B9B5-417F4D8BDB5C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A6-6281-4B1D-B9B5-417F4D8BDB5C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A8-6281-4B1D-B9B5-417F4D8BDB5C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AA-6281-4B1D-B9B5-417F4D8BDB5C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AC-6281-4B1D-B9B5-417F4D8BDB5C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AE-6281-4B1D-B9B5-417F4D8BDB5C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B0-6281-4B1D-B9B5-417F4D8BDB5C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B2-6281-4B1D-B9B5-417F4D8BDB5C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B4-6281-4B1D-B9B5-417F4D8BDB5C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B6-6281-4B1D-B9B5-417F4D8BDB5C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B8-6281-4B1D-B9B5-417F4D8BDB5C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BA-6281-4B1D-B9B5-417F4D8BDB5C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BC-6281-4B1D-B9B5-417F4D8BDB5C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BE-6281-4B1D-B9B5-417F4D8BDB5C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C0-6281-4B1D-B9B5-417F4D8BDB5C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C2-6281-4B1D-B9B5-417F4D8BDB5C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C4-6281-4B1D-B9B5-417F4D8BDB5C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C6-6281-4B1D-B9B5-417F4D8BDB5C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C8-6281-4B1D-B9B5-417F4D8BDB5C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0CA-6281-4B1D-B9B5-417F4D8BDB5C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0CC-6281-4B1D-B9B5-417F4D8BDB5C}"/>
              </c:ext>
            </c:extLst>
          </c:dPt>
          <c:cat>
            <c:numRef>
              <c:f>'소-호주'!$DI$8:$DI$59</c:f>
              <c:numCache>
                <c:formatCode>m/d/yyyy</c:formatCode>
                <c:ptCount val="52"/>
                <c:pt idx="0">
                  <c:v>44931</c:v>
                </c:pt>
                <c:pt idx="1">
                  <c:v>44938</c:v>
                </c:pt>
                <c:pt idx="2">
                  <c:v>44945</c:v>
                </c:pt>
                <c:pt idx="3">
                  <c:v>44952</c:v>
                </c:pt>
                <c:pt idx="4">
                  <c:v>44959</c:v>
                </c:pt>
                <c:pt idx="5">
                  <c:v>44966</c:v>
                </c:pt>
                <c:pt idx="6">
                  <c:v>44973</c:v>
                </c:pt>
                <c:pt idx="7">
                  <c:v>44980</c:v>
                </c:pt>
                <c:pt idx="8">
                  <c:v>44987</c:v>
                </c:pt>
                <c:pt idx="9">
                  <c:v>44994</c:v>
                </c:pt>
                <c:pt idx="10">
                  <c:v>45001</c:v>
                </c:pt>
                <c:pt idx="11">
                  <c:v>45008</c:v>
                </c:pt>
                <c:pt idx="12">
                  <c:v>45015</c:v>
                </c:pt>
                <c:pt idx="13">
                  <c:v>45022</c:v>
                </c:pt>
                <c:pt idx="14">
                  <c:v>45029</c:v>
                </c:pt>
                <c:pt idx="15">
                  <c:v>45036</c:v>
                </c:pt>
                <c:pt idx="16">
                  <c:v>45043</c:v>
                </c:pt>
                <c:pt idx="17">
                  <c:v>45050</c:v>
                </c:pt>
                <c:pt idx="18">
                  <c:v>45057</c:v>
                </c:pt>
                <c:pt idx="19">
                  <c:v>45064</c:v>
                </c:pt>
                <c:pt idx="20">
                  <c:v>45071</c:v>
                </c:pt>
                <c:pt idx="21">
                  <c:v>45078</c:v>
                </c:pt>
                <c:pt idx="22">
                  <c:v>45085</c:v>
                </c:pt>
                <c:pt idx="23">
                  <c:v>45092</c:v>
                </c:pt>
                <c:pt idx="24">
                  <c:v>45099</c:v>
                </c:pt>
                <c:pt idx="25">
                  <c:v>45106</c:v>
                </c:pt>
                <c:pt idx="26">
                  <c:v>45113</c:v>
                </c:pt>
                <c:pt idx="27">
                  <c:v>45120</c:v>
                </c:pt>
                <c:pt idx="28">
                  <c:v>45127</c:v>
                </c:pt>
                <c:pt idx="29">
                  <c:v>45134</c:v>
                </c:pt>
                <c:pt idx="30">
                  <c:v>45141</c:v>
                </c:pt>
                <c:pt idx="31">
                  <c:v>45148</c:v>
                </c:pt>
                <c:pt idx="32">
                  <c:v>45155</c:v>
                </c:pt>
                <c:pt idx="33">
                  <c:v>45162</c:v>
                </c:pt>
                <c:pt idx="34">
                  <c:v>45169</c:v>
                </c:pt>
                <c:pt idx="35">
                  <c:v>45176</c:v>
                </c:pt>
                <c:pt idx="36">
                  <c:v>45183</c:v>
                </c:pt>
                <c:pt idx="37">
                  <c:v>45190</c:v>
                </c:pt>
                <c:pt idx="38">
                  <c:v>45197</c:v>
                </c:pt>
                <c:pt idx="39">
                  <c:v>45204</c:v>
                </c:pt>
                <c:pt idx="40">
                  <c:v>45211</c:v>
                </c:pt>
                <c:pt idx="41">
                  <c:v>45218</c:v>
                </c:pt>
                <c:pt idx="42">
                  <c:v>45225</c:v>
                </c:pt>
                <c:pt idx="43">
                  <c:v>45232</c:v>
                </c:pt>
                <c:pt idx="44">
                  <c:v>45239</c:v>
                </c:pt>
                <c:pt idx="45">
                  <c:v>45246</c:v>
                </c:pt>
                <c:pt idx="46">
                  <c:v>45253</c:v>
                </c:pt>
                <c:pt idx="47">
                  <c:v>45260</c:v>
                </c:pt>
                <c:pt idx="48">
                  <c:v>45267</c:v>
                </c:pt>
                <c:pt idx="49">
                  <c:v>45274</c:v>
                </c:pt>
                <c:pt idx="50">
                  <c:v>45281</c:v>
                </c:pt>
                <c:pt idx="51">
                  <c:v>45288</c:v>
                </c:pt>
              </c:numCache>
            </c:numRef>
          </c:cat>
          <c:val>
            <c:numRef>
              <c:f>'소-호주'!$CJ$8:$CJ$59</c:f>
              <c:numCache>
                <c:formatCode>0.00</c:formatCode>
                <c:ptCount val="52"/>
                <c:pt idx="1">
                  <c:v>8.4175000000000004</c:v>
                </c:pt>
                <c:pt idx="2">
                  <c:v>8.7149999999999999</c:v>
                </c:pt>
                <c:pt idx="3">
                  <c:v>8.8825000000000003</c:v>
                </c:pt>
                <c:pt idx="4">
                  <c:v>8.8149999999999995</c:v>
                </c:pt>
                <c:pt idx="5">
                  <c:v>8.73</c:v>
                </c:pt>
                <c:pt idx="6">
                  <c:v>8.66</c:v>
                </c:pt>
                <c:pt idx="7">
                  <c:v>8.5724999999999998</c:v>
                </c:pt>
                <c:pt idx="8">
                  <c:v>8.5749999999999993</c:v>
                </c:pt>
                <c:pt idx="9">
                  <c:v>8.6274999999999995</c:v>
                </c:pt>
                <c:pt idx="10">
                  <c:v>8.5574999999999992</c:v>
                </c:pt>
                <c:pt idx="11">
                  <c:v>8.875</c:v>
                </c:pt>
                <c:pt idx="13">
                  <c:v>8.7675000000000001</c:v>
                </c:pt>
                <c:pt idx="15">
                  <c:v>9.0574999999999992</c:v>
                </c:pt>
                <c:pt idx="16">
                  <c:v>8.7650000000000006</c:v>
                </c:pt>
                <c:pt idx="17">
                  <c:v>8.9149999999999991</c:v>
                </c:pt>
                <c:pt idx="18">
                  <c:v>9.0274999999999999</c:v>
                </c:pt>
                <c:pt idx="19">
                  <c:v>8.8699999999999992</c:v>
                </c:pt>
                <c:pt idx="20">
                  <c:v>8.91</c:v>
                </c:pt>
                <c:pt idx="21">
                  <c:v>8.93</c:v>
                </c:pt>
                <c:pt idx="22">
                  <c:v>9.1300000000000008</c:v>
                </c:pt>
                <c:pt idx="23">
                  <c:v>9.1300000000000008</c:v>
                </c:pt>
                <c:pt idx="24">
                  <c:v>9.3000000000000007</c:v>
                </c:pt>
                <c:pt idx="25">
                  <c:v>9.42</c:v>
                </c:pt>
                <c:pt idx="26">
                  <c:v>9.5399999999999991</c:v>
                </c:pt>
                <c:pt idx="27">
                  <c:v>9.84</c:v>
                </c:pt>
                <c:pt idx="28">
                  <c:v>10.029999999999999</c:v>
                </c:pt>
                <c:pt idx="29">
                  <c:v>9.85</c:v>
                </c:pt>
                <c:pt idx="30">
                  <c:v>9.9700000000000006</c:v>
                </c:pt>
                <c:pt idx="31">
                  <c:v>10.029999999999999</c:v>
                </c:pt>
                <c:pt idx="32">
                  <c:v>10.039999999999999</c:v>
                </c:pt>
                <c:pt idx="33">
                  <c:v>10.28</c:v>
                </c:pt>
                <c:pt idx="34">
                  <c:v>9.9700000000000006</c:v>
                </c:pt>
                <c:pt idx="35">
                  <c:v>10.19</c:v>
                </c:pt>
                <c:pt idx="36">
                  <c:v>10.29</c:v>
                </c:pt>
                <c:pt idx="37">
                  <c:v>10.32</c:v>
                </c:pt>
                <c:pt idx="38">
                  <c:v>10.42</c:v>
                </c:pt>
                <c:pt idx="39">
                  <c:v>10.43</c:v>
                </c:pt>
                <c:pt idx="40">
                  <c:v>10.38</c:v>
                </c:pt>
                <c:pt idx="41">
                  <c:v>10.68</c:v>
                </c:pt>
                <c:pt idx="42">
                  <c:v>10.73</c:v>
                </c:pt>
                <c:pt idx="43">
                  <c:v>10.68</c:v>
                </c:pt>
                <c:pt idx="44">
                  <c:v>10.67</c:v>
                </c:pt>
                <c:pt idx="45">
                  <c:v>10.95</c:v>
                </c:pt>
                <c:pt idx="46">
                  <c:v>11.11</c:v>
                </c:pt>
                <c:pt idx="47">
                  <c:v>11.06</c:v>
                </c:pt>
                <c:pt idx="48">
                  <c:v>11.47</c:v>
                </c:pt>
                <c:pt idx="49">
                  <c:v>11.692500000000001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6281-4B1D-B9B5-417F4D8BDB5C}"/>
            </c:ext>
          </c:extLst>
        </c:ser>
        <c:ser>
          <c:idx val="0"/>
          <c:order val="2"/>
          <c:tx>
            <c:v>2022</c:v>
          </c:tx>
          <c:spPr>
            <a:ln w="28575" cap="flat">
              <a:solidFill>
                <a:srgbClr val="ED7D31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CF-6281-4B1D-B9B5-417F4D8BDB5C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D1-6281-4B1D-B9B5-417F4D8BDB5C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D3-6281-4B1D-B9B5-417F4D8BDB5C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D5-6281-4B1D-B9B5-417F4D8BDB5C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D7-6281-4B1D-B9B5-417F4D8BDB5C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D9-6281-4B1D-B9B5-417F4D8BDB5C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DB-6281-4B1D-B9B5-417F4D8BDB5C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DD-6281-4B1D-B9B5-417F4D8BDB5C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DF-6281-4B1D-B9B5-417F4D8BDB5C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E1-6281-4B1D-B9B5-417F4D8BDB5C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E3-6281-4B1D-B9B5-417F4D8BDB5C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E5-6281-4B1D-B9B5-417F4D8BDB5C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E7-6281-4B1D-B9B5-417F4D8BDB5C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E9-6281-4B1D-B9B5-417F4D8BDB5C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EB-6281-4B1D-B9B5-417F4D8BDB5C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ED-6281-4B1D-B9B5-417F4D8BDB5C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EF-6281-4B1D-B9B5-417F4D8BDB5C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F1-6281-4B1D-B9B5-417F4D8BDB5C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F3-6281-4B1D-B9B5-417F4D8BDB5C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F5-6281-4B1D-B9B5-417F4D8BDB5C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F7-6281-4B1D-B9B5-417F4D8BDB5C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F9-6281-4B1D-B9B5-417F4D8BDB5C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FB-6281-4B1D-B9B5-417F4D8BDB5C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FD-6281-4B1D-B9B5-417F4D8BDB5C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FF-6281-4B1D-B9B5-417F4D8BDB5C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101-6281-4B1D-B9B5-417F4D8BDB5C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103-6281-4B1D-B9B5-417F4D8BDB5C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105-6281-4B1D-B9B5-417F4D8BDB5C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107-6281-4B1D-B9B5-417F4D8BDB5C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109-6281-4B1D-B9B5-417F4D8BDB5C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10B-6281-4B1D-B9B5-417F4D8BDB5C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10D-6281-4B1D-B9B5-417F4D8BDB5C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10F-6281-4B1D-B9B5-417F4D8BDB5C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111-6281-4B1D-B9B5-417F4D8BDB5C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113-6281-4B1D-B9B5-417F4D8BDB5C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115-6281-4B1D-B9B5-417F4D8BDB5C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117-6281-4B1D-B9B5-417F4D8BDB5C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119-6281-4B1D-B9B5-417F4D8BDB5C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11B-6281-4B1D-B9B5-417F4D8BDB5C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11D-6281-4B1D-B9B5-417F4D8BDB5C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11F-6281-4B1D-B9B5-417F4D8BDB5C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121-6281-4B1D-B9B5-417F4D8BDB5C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123-6281-4B1D-B9B5-417F4D8BDB5C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125-6281-4B1D-B9B5-417F4D8BDB5C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127-6281-4B1D-B9B5-417F4D8BDB5C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129-6281-4B1D-B9B5-417F4D8BDB5C}"/>
              </c:ext>
            </c:extLst>
          </c:dPt>
          <c:cat>
            <c:numRef>
              <c:f>'소-호주'!$DI$8:$DI$59</c:f>
              <c:numCache>
                <c:formatCode>m/d/yyyy</c:formatCode>
                <c:ptCount val="52"/>
                <c:pt idx="0">
                  <c:v>44931</c:v>
                </c:pt>
                <c:pt idx="1">
                  <c:v>44938</c:v>
                </c:pt>
                <c:pt idx="2">
                  <c:v>44945</c:v>
                </c:pt>
                <c:pt idx="3">
                  <c:v>44952</c:v>
                </c:pt>
                <c:pt idx="4">
                  <c:v>44959</c:v>
                </c:pt>
                <c:pt idx="5">
                  <c:v>44966</c:v>
                </c:pt>
                <c:pt idx="6">
                  <c:v>44973</c:v>
                </c:pt>
                <c:pt idx="7">
                  <c:v>44980</c:v>
                </c:pt>
                <c:pt idx="8">
                  <c:v>44987</c:v>
                </c:pt>
                <c:pt idx="9">
                  <c:v>44994</c:v>
                </c:pt>
                <c:pt idx="10">
                  <c:v>45001</c:v>
                </c:pt>
                <c:pt idx="11">
                  <c:v>45008</c:v>
                </c:pt>
                <c:pt idx="12">
                  <c:v>45015</c:v>
                </c:pt>
                <c:pt idx="13">
                  <c:v>45022</c:v>
                </c:pt>
                <c:pt idx="14">
                  <c:v>45029</c:v>
                </c:pt>
                <c:pt idx="15">
                  <c:v>45036</c:v>
                </c:pt>
                <c:pt idx="16">
                  <c:v>45043</c:v>
                </c:pt>
                <c:pt idx="17">
                  <c:v>45050</c:v>
                </c:pt>
                <c:pt idx="18">
                  <c:v>45057</c:v>
                </c:pt>
                <c:pt idx="19">
                  <c:v>45064</c:v>
                </c:pt>
                <c:pt idx="20">
                  <c:v>45071</c:v>
                </c:pt>
                <c:pt idx="21">
                  <c:v>45078</c:v>
                </c:pt>
                <c:pt idx="22">
                  <c:v>45085</c:v>
                </c:pt>
                <c:pt idx="23">
                  <c:v>45092</c:v>
                </c:pt>
                <c:pt idx="24">
                  <c:v>45099</c:v>
                </c:pt>
                <c:pt idx="25">
                  <c:v>45106</c:v>
                </c:pt>
                <c:pt idx="26">
                  <c:v>45113</c:v>
                </c:pt>
                <c:pt idx="27">
                  <c:v>45120</c:v>
                </c:pt>
                <c:pt idx="28">
                  <c:v>45127</c:v>
                </c:pt>
                <c:pt idx="29">
                  <c:v>45134</c:v>
                </c:pt>
                <c:pt idx="30">
                  <c:v>45141</c:v>
                </c:pt>
                <c:pt idx="31">
                  <c:v>45148</c:v>
                </c:pt>
                <c:pt idx="32">
                  <c:v>45155</c:v>
                </c:pt>
                <c:pt idx="33">
                  <c:v>45162</c:v>
                </c:pt>
                <c:pt idx="34">
                  <c:v>45169</c:v>
                </c:pt>
                <c:pt idx="35">
                  <c:v>45176</c:v>
                </c:pt>
                <c:pt idx="36">
                  <c:v>45183</c:v>
                </c:pt>
                <c:pt idx="37">
                  <c:v>45190</c:v>
                </c:pt>
                <c:pt idx="38">
                  <c:v>45197</c:v>
                </c:pt>
                <c:pt idx="39">
                  <c:v>45204</c:v>
                </c:pt>
                <c:pt idx="40">
                  <c:v>45211</c:v>
                </c:pt>
                <c:pt idx="41">
                  <c:v>45218</c:v>
                </c:pt>
                <c:pt idx="42">
                  <c:v>45225</c:v>
                </c:pt>
                <c:pt idx="43">
                  <c:v>45232</c:v>
                </c:pt>
                <c:pt idx="44">
                  <c:v>45239</c:v>
                </c:pt>
                <c:pt idx="45">
                  <c:v>45246</c:v>
                </c:pt>
                <c:pt idx="46">
                  <c:v>45253</c:v>
                </c:pt>
                <c:pt idx="47">
                  <c:v>45260</c:v>
                </c:pt>
                <c:pt idx="48">
                  <c:v>45267</c:v>
                </c:pt>
                <c:pt idx="49">
                  <c:v>45274</c:v>
                </c:pt>
                <c:pt idx="50">
                  <c:v>45281</c:v>
                </c:pt>
                <c:pt idx="51">
                  <c:v>45288</c:v>
                </c:pt>
              </c:numCache>
            </c:numRef>
          </c:cat>
          <c:val>
            <c:numRef>
              <c:f>'소-호주'!$CX$8:$CX$53</c:f>
              <c:numCache>
                <c:formatCode>0.00</c:formatCode>
                <c:ptCount val="46"/>
                <c:pt idx="1">
                  <c:v>11.57</c:v>
                </c:pt>
                <c:pt idx="2">
                  <c:v>11.9</c:v>
                </c:pt>
                <c:pt idx="3">
                  <c:v>11.18</c:v>
                </c:pt>
                <c:pt idx="4">
                  <c:v>11.29</c:v>
                </c:pt>
                <c:pt idx="5">
                  <c:v>11.19</c:v>
                </c:pt>
                <c:pt idx="6">
                  <c:v>11.27</c:v>
                </c:pt>
                <c:pt idx="7">
                  <c:v>11.23</c:v>
                </c:pt>
                <c:pt idx="8">
                  <c:v>11.14</c:v>
                </c:pt>
                <c:pt idx="9">
                  <c:v>11.24</c:v>
                </c:pt>
                <c:pt idx="10">
                  <c:v>11.12</c:v>
                </c:pt>
                <c:pt idx="11">
                  <c:v>11.19</c:v>
                </c:pt>
                <c:pt idx="12">
                  <c:v>10.82</c:v>
                </c:pt>
                <c:pt idx="13">
                  <c:v>10.9</c:v>
                </c:pt>
                <c:pt idx="15">
                  <c:v>10.84</c:v>
                </c:pt>
                <c:pt idx="16">
                  <c:v>10.87</c:v>
                </c:pt>
                <c:pt idx="17">
                  <c:v>11.07</c:v>
                </c:pt>
                <c:pt idx="18">
                  <c:v>10.82</c:v>
                </c:pt>
                <c:pt idx="19">
                  <c:v>11.01</c:v>
                </c:pt>
                <c:pt idx="20">
                  <c:v>11.13</c:v>
                </c:pt>
                <c:pt idx="21">
                  <c:v>11.28</c:v>
                </c:pt>
                <c:pt idx="22">
                  <c:v>11.2</c:v>
                </c:pt>
                <c:pt idx="23">
                  <c:v>10.87</c:v>
                </c:pt>
                <c:pt idx="24">
                  <c:v>10.52</c:v>
                </c:pt>
                <c:pt idx="25">
                  <c:v>10.130000000000001</c:v>
                </c:pt>
                <c:pt idx="26">
                  <c:v>10.050000000000001</c:v>
                </c:pt>
                <c:pt idx="27">
                  <c:v>9.77</c:v>
                </c:pt>
                <c:pt idx="28">
                  <c:v>9.4700000000000006</c:v>
                </c:pt>
                <c:pt idx="29">
                  <c:v>8.8699999999999992</c:v>
                </c:pt>
                <c:pt idx="30">
                  <c:v>9.18</c:v>
                </c:pt>
                <c:pt idx="31">
                  <c:v>9.61</c:v>
                </c:pt>
                <c:pt idx="32">
                  <c:v>10.15</c:v>
                </c:pt>
                <c:pt idx="33">
                  <c:v>10.33</c:v>
                </c:pt>
                <c:pt idx="34">
                  <c:v>10.26</c:v>
                </c:pt>
                <c:pt idx="35">
                  <c:v>10.49</c:v>
                </c:pt>
                <c:pt idx="36">
                  <c:v>10.36</c:v>
                </c:pt>
                <c:pt idx="37">
                  <c:v>10.73</c:v>
                </c:pt>
                <c:pt idx="38">
                  <c:v>10.73</c:v>
                </c:pt>
                <c:pt idx="39">
                  <c:v>10.39</c:v>
                </c:pt>
                <c:pt idx="41">
                  <c:v>10.311400000000001</c:v>
                </c:pt>
                <c:pt idx="42">
                  <c:v>10.4146</c:v>
                </c:pt>
                <c:pt idx="43">
                  <c:v>10.193</c:v>
                </c:pt>
                <c:pt idx="44">
                  <c:v>10.193999999999999</c:v>
                </c:pt>
                <c:pt idx="45">
                  <c:v>9.8789999999999996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A-6281-4B1D-B9B5-417F4D8BDB5C}"/>
            </c:ext>
          </c:extLst>
        </c:ser>
        <c:ser>
          <c:idx val="2"/>
          <c:order val="3"/>
          <c:tx>
            <c:v>2023</c:v>
          </c:tx>
          <c:spPr>
            <a:ln w="57150" cap="flat">
              <a:solidFill>
                <a:srgbClr val="FF0000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12C-6281-4B1D-B9B5-417F4D8BDB5C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12E-6281-4B1D-B9B5-417F4D8BDB5C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130-6281-4B1D-B9B5-417F4D8BDB5C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132-6281-4B1D-B9B5-417F4D8BDB5C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134-6281-4B1D-B9B5-417F4D8BDB5C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136-6281-4B1D-B9B5-417F4D8BDB5C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138-6281-4B1D-B9B5-417F4D8BDB5C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13A-6281-4B1D-B9B5-417F4D8BDB5C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13C-6281-4B1D-B9B5-417F4D8BDB5C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13E-6281-4B1D-B9B5-417F4D8BDB5C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140-6281-4B1D-B9B5-417F4D8BDB5C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142-6281-4B1D-B9B5-417F4D8BDB5C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144-6281-4B1D-B9B5-417F4D8BDB5C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146-6281-4B1D-B9B5-417F4D8BDB5C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148-6281-4B1D-B9B5-417F4D8BDB5C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14A-6281-4B1D-B9B5-417F4D8BDB5C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14C-6281-4B1D-B9B5-417F4D8BDB5C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14E-6281-4B1D-B9B5-417F4D8BDB5C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150-6281-4B1D-B9B5-417F4D8BDB5C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152-6281-4B1D-B9B5-417F4D8BDB5C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154-6281-4B1D-B9B5-417F4D8BDB5C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156-6281-4B1D-B9B5-417F4D8BDB5C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158-6281-4B1D-B9B5-417F4D8BDB5C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15A-6281-4B1D-B9B5-417F4D8BDB5C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15C-6281-4B1D-B9B5-417F4D8BDB5C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15E-6281-4B1D-B9B5-417F4D8BDB5C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160-6281-4B1D-B9B5-417F4D8BDB5C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162-6281-4B1D-B9B5-417F4D8BDB5C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164-6281-4B1D-B9B5-417F4D8BDB5C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166-6281-4B1D-B9B5-417F4D8BDB5C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168-6281-4B1D-B9B5-417F4D8BDB5C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16A-6281-4B1D-B9B5-417F4D8BDB5C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16C-6281-4B1D-B9B5-417F4D8BDB5C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16E-6281-4B1D-B9B5-417F4D8BDB5C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170-6281-4B1D-B9B5-417F4D8BDB5C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172-6281-4B1D-B9B5-417F4D8BDB5C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174-6281-4B1D-B9B5-417F4D8BDB5C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176-6281-4B1D-B9B5-417F4D8BDB5C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178-6281-4B1D-B9B5-417F4D8BDB5C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17A-6281-4B1D-B9B5-417F4D8BDB5C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17C-6281-4B1D-B9B5-417F4D8BDB5C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17E-6281-4B1D-B9B5-417F4D8BDB5C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180-6281-4B1D-B9B5-417F4D8BDB5C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182-6281-4B1D-B9B5-417F4D8BDB5C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184-6281-4B1D-B9B5-417F4D8BDB5C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186-6281-4B1D-B9B5-417F4D8BDB5C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188-6281-4B1D-B9B5-417F4D8BDB5C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18A-6281-4B1D-B9B5-417F4D8BDB5C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18C-6281-4B1D-B9B5-417F4D8BDB5C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18E-6281-4B1D-B9B5-417F4D8BDB5C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190-6281-4B1D-B9B5-417F4D8BDB5C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192-6281-4B1D-B9B5-417F4D8BDB5C}"/>
              </c:ext>
            </c:extLst>
          </c:dPt>
          <c:cat>
            <c:numRef>
              <c:f>'소-호주'!$DI$8:$DI$59</c:f>
              <c:numCache>
                <c:formatCode>m/d/yyyy</c:formatCode>
                <c:ptCount val="52"/>
                <c:pt idx="0">
                  <c:v>44931</c:v>
                </c:pt>
                <c:pt idx="1">
                  <c:v>44938</c:v>
                </c:pt>
                <c:pt idx="2">
                  <c:v>44945</c:v>
                </c:pt>
                <c:pt idx="3">
                  <c:v>44952</c:v>
                </c:pt>
                <c:pt idx="4">
                  <c:v>44959</c:v>
                </c:pt>
                <c:pt idx="5">
                  <c:v>44966</c:v>
                </c:pt>
                <c:pt idx="6">
                  <c:v>44973</c:v>
                </c:pt>
                <c:pt idx="7">
                  <c:v>44980</c:v>
                </c:pt>
                <c:pt idx="8">
                  <c:v>44987</c:v>
                </c:pt>
                <c:pt idx="9">
                  <c:v>44994</c:v>
                </c:pt>
                <c:pt idx="10">
                  <c:v>45001</c:v>
                </c:pt>
                <c:pt idx="11">
                  <c:v>45008</c:v>
                </c:pt>
                <c:pt idx="12">
                  <c:v>45015</c:v>
                </c:pt>
                <c:pt idx="13">
                  <c:v>45022</c:v>
                </c:pt>
                <c:pt idx="14">
                  <c:v>45029</c:v>
                </c:pt>
                <c:pt idx="15">
                  <c:v>45036</c:v>
                </c:pt>
                <c:pt idx="16">
                  <c:v>45043</c:v>
                </c:pt>
                <c:pt idx="17">
                  <c:v>45050</c:v>
                </c:pt>
                <c:pt idx="18">
                  <c:v>45057</c:v>
                </c:pt>
                <c:pt idx="19">
                  <c:v>45064</c:v>
                </c:pt>
                <c:pt idx="20">
                  <c:v>45071</c:v>
                </c:pt>
                <c:pt idx="21">
                  <c:v>45078</c:v>
                </c:pt>
                <c:pt idx="22">
                  <c:v>45085</c:v>
                </c:pt>
                <c:pt idx="23">
                  <c:v>45092</c:v>
                </c:pt>
                <c:pt idx="24">
                  <c:v>45099</c:v>
                </c:pt>
                <c:pt idx="25">
                  <c:v>45106</c:v>
                </c:pt>
                <c:pt idx="26">
                  <c:v>45113</c:v>
                </c:pt>
                <c:pt idx="27">
                  <c:v>45120</c:v>
                </c:pt>
                <c:pt idx="28">
                  <c:v>45127</c:v>
                </c:pt>
                <c:pt idx="29">
                  <c:v>45134</c:v>
                </c:pt>
                <c:pt idx="30">
                  <c:v>45141</c:v>
                </c:pt>
                <c:pt idx="31">
                  <c:v>45148</c:v>
                </c:pt>
                <c:pt idx="32">
                  <c:v>45155</c:v>
                </c:pt>
                <c:pt idx="33">
                  <c:v>45162</c:v>
                </c:pt>
                <c:pt idx="34">
                  <c:v>45169</c:v>
                </c:pt>
                <c:pt idx="35">
                  <c:v>45176</c:v>
                </c:pt>
                <c:pt idx="36">
                  <c:v>45183</c:v>
                </c:pt>
                <c:pt idx="37">
                  <c:v>45190</c:v>
                </c:pt>
                <c:pt idx="38">
                  <c:v>45197</c:v>
                </c:pt>
                <c:pt idx="39">
                  <c:v>45204</c:v>
                </c:pt>
                <c:pt idx="40">
                  <c:v>45211</c:v>
                </c:pt>
                <c:pt idx="41">
                  <c:v>45218</c:v>
                </c:pt>
                <c:pt idx="42">
                  <c:v>45225</c:v>
                </c:pt>
                <c:pt idx="43">
                  <c:v>45232</c:v>
                </c:pt>
                <c:pt idx="44">
                  <c:v>45239</c:v>
                </c:pt>
                <c:pt idx="45">
                  <c:v>45246</c:v>
                </c:pt>
                <c:pt idx="46">
                  <c:v>45253</c:v>
                </c:pt>
                <c:pt idx="47">
                  <c:v>45260</c:v>
                </c:pt>
                <c:pt idx="48">
                  <c:v>45267</c:v>
                </c:pt>
                <c:pt idx="49">
                  <c:v>45274</c:v>
                </c:pt>
                <c:pt idx="50">
                  <c:v>45281</c:v>
                </c:pt>
                <c:pt idx="51">
                  <c:v>45288</c:v>
                </c:pt>
              </c:numCache>
            </c:numRef>
          </c:cat>
          <c:val>
            <c:numRef>
              <c:f>'소-호주'!$DL$8:$DL$59</c:f>
              <c:numCache>
                <c:formatCode>0.00</c:formatCode>
                <c:ptCount val="52"/>
                <c:pt idx="0">
                  <c:v>8.5</c:v>
                </c:pt>
                <c:pt idx="1">
                  <c:v>7.7554999999999996</c:v>
                </c:pt>
                <c:pt idx="2">
                  <c:v>7.8389999999999995</c:v>
                </c:pt>
                <c:pt idx="3">
                  <c:v>7.8492999999999995</c:v>
                </c:pt>
                <c:pt idx="4">
                  <c:v>7.6353</c:v>
                </c:pt>
                <c:pt idx="5">
                  <c:v>7.5659000000000001</c:v>
                </c:pt>
                <c:pt idx="6">
                  <c:v>7.5058000000000007</c:v>
                </c:pt>
                <c:pt idx="7">
                  <c:v>7.2205999999999992</c:v>
                </c:pt>
                <c:pt idx="8">
                  <c:v>6.9995000000000003</c:v>
                </c:pt>
                <c:pt idx="9">
                  <c:v>6.9999000000000002</c:v>
                </c:pt>
                <c:pt idx="10">
                  <c:v>6.8195000000000006</c:v>
                </c:pt>
                <c:pt idx="11">
                  <c:v>6.73</c:v>
                </c:pt>
                <c:pt idx="12">
                  <c:v>6.7998000000000003</c:v>
                </c:pt>
                <c:pt idx="13">
                  <c:v>7.0455999999999994</c:v>
                </c:pt>
                <c:pt idx="14">
                  <c:v>6.8498000000000001</c:v>
                </c:pt>
                <c:pt idx="15">
                  <c:v>6.8513999999999999</c:v>
                </c:pt>
                <c:pt idx="16">
                  <c:v>6.7094000000000005</c:v>
                </c:pt>
                <c:pt idx="17">
                  <c:v>6.4670000000000005</c:v>
                </c:pt>
                <c:pt idx="18">
                  <c:v>6.1676000000000002</c:v>
                </c:pt>
                <c:pt idx="19">
                  <c:v>6.1428368616151294</c:v>
                </c:pt>
                <c:pt idx="20">
                  <c:v>5.8748682088041804</c:v>
                </c:pt>
                <c:pt idx="21">
                  <c:v>5.79531243353689</c:v>
                </c:pt>
                <c:pt idx="22">
                  <c:v>5.6225511262250993</c:v>
                </c:pt>
                <c:pt idx="23">
                  <c:v>5.6776567448359403</c:v>
                </c:pt>
                <c:pt idx="24">
                  <c:v>5.6687018978210002</c:v>
                </c:pt>
                <c:pt idx="25">
                  <c:v>5.5622148507234899</c:v>
                </c:pt>
                <c:pt idx="26">
                  <c:v>5.6618277692810901</c:v>
                </c:pt>
                <c:pt idx="27">
                  <c:v>5.6727761386529805</c:v>
                </c:pt>
                <c:pt idx="28">
                  <c:v>5.7525248440442702</c:v>
                </c:pt>
                <c:pt idx="29">
                  <c:v>5.6431512072180601</c:v>
                </c:pt>
                <c:pt idx="30">
                  <c:v>5.5844249813509892</c:v>
                </c:pt>
                <c:pt idx="31">
                  <c:v>5.5576303007575492</c:v>
                </c:pt>
                <c:pt idx="32">
                  <c:v>5.3718218282082004</c:v>
                </c:pt>
                <c:pt idx="33">
                  <c:v>5.0971814262485298</c:v>
                </c:pt>
                <c:pt idx="34">
                  <c:v>4.8039003821789601</c:v>
                </c:pt>
                <c:pt idx="35">
                  <c:v>4.4719999999999995</c:v>
                </c:pt>
                <c:pt idx="36">
                  <c:v>4.2361000000000004</c:v>
                </c:pt>
                <c:pt idx="37">
                  <c:v>3.9655</c:v>
                </c:pt>
                <c:pt idx="38">
                  <c:v>3.5702999999999996</c:v>
                </c:pt>
                <c:pt idx="39">
                  <c:v>3.6318000000000001</c:v>
                </c:pt>
                <c:pt idx="40">
                  <c:v>3.6147000000000005</c:v>
                </c:pt>
                <c:pt idx="41">
                  <c:v>3.4943</c:v>
                </c:pt>
                <c:pt idx="42">
                  <c:v>3.5918999999999999</c:v>
                </c:pt>
                <c:pt idx="43">
                  <c:v>3.6587000000000001</c:v>
                </c:pt>
                <c:pt idx="44">
                  <c:v>3.9887000000000001</c:v>
                </c:pt>
                <c:pt idx="45">
                  <c:v>4.4321000000000002</c:v>
                </c:pt>
                <c:pt idx="46">
                  <c:v>4.8461999999999996</c:v>
                </c:pt>
                <c:pt idx="47">
                  <c:v>5.6276999999999999</c:v>
                </c:pt>
                <c:pt idx="48">
                  <c:v>5.7035999999999998</c:v>
                </c:pt>
                <c:pt idx="49">
                  <c:v>5.3776999999999999</c:v>
                </c:pt>
                <c:pt idx="50">
                  <c:v>4.8087999999999997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93-6281-4B1D-B9B5-417F4D8BD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"/>
        <c:axId val="2222"/>
      </c:lineChart>
      <c:dateAx>
        <c:axId val="1111"/>
        <c:scaling>
          <c:orientation val="minMax"/>
        </c:scaling>
        <c:delete val="0"/>
        <c:axPos val="b"/>
        <c:numFmt formatCode="m&quot;월&quot;" sourceLinked="0"/>
        <c:majorTickMark val="out"/>
        <c:minorTickMark val="none"/>
        <c:tickLblPos val="nextTo"/>
        <c:txPr>
          <a:bodyPr/>
          <a:lstStyle/>
          <a:p>
            <a:pPr>
              <a:defRPr sz="1200" b="0" i="0" u="none" baseline="0">
                <a:solidFill>
                  <a:srgbClr val="000000"/>
                </a:solidFill>
                <a:latin typeface="Calibri"/>
                <a:ea typeface="Calibri"/>
              </a:defRPr>
            </a:pPr>
            <a:endParaRPr lang="ko-KR"/>
          </a:p>
        </c:txPr>
        <c:crossAx val="2222"/>
        <c:crosses val="autoZero"/>
        <c:auto val="0"/>
        <c:lblOffset val="100"/>
        <c:baseTimeUnit val="days"/>
      </c:dateAx>
      <c:valAx>
        <c:axId val="2222"/>
        <c:scaling>
          <c:orientation val="minMax"/>
          <c:min val="3"/>
        </c:scaling>
        <c:delete val="0"/>
        <c:axPos val="l"/>
        <c:majorGridlines>
          <c:spPr>
            <a:ln w="9525" cap="flat">
              <a:solidFill>
                <a:srgbClr val="D9D9D9">
                  <a:alpha val="91764"/>
                </a:srgbClr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round/>
          </a:ln>
        </c:spPr>
        <c:txPr>
          <a:bodyPr/>
          <a:lstStyle/>
          <a:p>
            <a:pPr>
              <a:defRPr sz="1200" b="0" i="0" u="none" baseline="0">
                <a:solidFill>
                  <a:srgbClr val="000000"/>
                </a:solidFill>
                <a:latin typeface="Calibri"/>
                <a:ea typeface="Calibri"/>
              </a:defRPr>
            </a:pPr>
            <a:endParaRPr lang="ko-KR"/>
          </a:p>
        </c:txPr>
        <c:crossAx val="1111"/>
        <c:crosses val="autoZero"/>
        <c:crossBetween val="between"/>
      </c:valAx>
      <c:spPr>
        <a:noFill/>
        <a:ln>
          <a:noFill/>
          <a:round/>
        </a:ln>
      </c:spPr>
    </c:plotArea>
    <c:legend>
      <c:legendPos val="b"/>
      <c:layout>
        <c:manualLayout>
          <c:xMode val="edge"/>
          <c:yMode val="edge"/>
          <c:x val="0.47770527654491191"/>
          <c:y val="2.9946683162483841E-2"/>
          <c:w val="0.48266711520928429"/>
          <c:h val="9.3299054569580361E-2"/>
        </c:manualLayout>
      </c:layout>
      <c:overlay val="1"/>
      <c:spPr>
        <a:noFill/>
        <a:ln>
          <a:noFill/>
          <a:round/>
        </a:ln>
      </c:spPr>
      <c:txPr>
        <a:bodyPr rot="0" vert="horz" anchor="ctr" anchorCtr="1"/>
        <a:lstStyle/>
        <a:p>
          <a:pPr>
            <a:defRPr sz="1600" b="0" i="0" u="none" baseline="0">
              <a:solidFill>
                <a:srgbClr val="000000"/>
              </a:solidFill>
              <a:latin typeface="Calibri"/>
              <a:ea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>
        <a:alpha val="91764"/>
      </a:srgbClr>
    </a:solidFill>
    <a:ln w="9525" cap="flat">
      <a:solidFill>
        <a:srgbClr val="D9D9D9">
          <a:alpha val="91764"/>
        </a:srgbClr>
      </a:solidFill>
      <a:round/>
    </a:ln>
  </c:spPr>
  <c:txPr>
    <a:bodyPr/>
    <a:lstStyle/>
    <a:p>
      <a:pPr>
        <a:defRPr sz="1000" b="0" i="0" u="none" baseline="0">
          <a:solidFill>
            <a:srgbClr val="000000"/>
          </a:solidFill>
          <a:latin typeface="Calibri"/>
          <a:ea typeface="Calibri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lineChart>
        <c:grouping val="standard"/>
        <c:varyColors val="0"/>
        <c:ser>
          <c:idx val="3"/>
          <c:order val="0"/>
          <c:tx>
            <c:strRef>
              <c:f>'소-호주'!$CG$4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flat">
              <a:solidFill>
                <a:srgbClr val="00B050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C684-488B-81F2-20C5973DBB5A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C684-488B-81F2-20C5973DBB5A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C684-488B-81F2-20C5973DBB5A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7-C684-488B-81F2-20C5973DBB5A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9-C684-488B-81F2-20C5973DBB5A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C684-488B-81F2-20C5973DBB5A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D-C684-488B-81F2-20C5973DBB5A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F-C684-488B-81F2-20C5973DBB5A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11-C684-488B-81F2-20C5973DBB5A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13-C684-488B-81F2-20C5973DBB5A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15-C684-488B-81F2-20C5973DBB5A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17-C684-488B-81F2-20C5973DBB5A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9-C684-488B-81F2-20C5973DBB5A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1B-C684-488B-81F2-20C5973DBB5A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1D-C684-488B-81F2-20C5973DBB5A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1F-C684-488B-81F2-20C5973DBB5A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21-C684-488B-81F2-20C5973DBB5A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23-C684-488B-81F2-20C5973DBB5A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25-C684-488B-81F2-20C5973DBB5A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27-C684-488B-81F2-20C5973DBB5A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29-C684-488B-81F2-20C5973DBB5A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2B-C684-488B-81F2-20C5973DBB5A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2D-C684-488B-81F2-20C5973DBB5A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2F-C684-488B-81F2-20C5973DBB5A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31-C684-488B-81F2-20C5973DBB5A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33-C684-488B-81F2-20C5973DBB5A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35-C684-488B-81F2-20C5973DBB5A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37-C684-488B-81F2-20C5973DBB5A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39-C684-488B-81F2-20C5973DBB5A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3B-C684-488B-81F2-20C5973DBB5A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3D-C684-488B-81F2-20C5973DBB5A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3F-C684-488B-81F2-20C5973DBB5A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41-C684-488B-81F2-20C5973DBB5A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43-C684-488B-81F2-20C5973DBB5A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45-C684-488B-81F2-20C5973DBB5A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47-C684-488B-81F2-20C5973DBB5A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49-C684-488B-81F2-20C5973DBB5A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4B-C684-488B-81F2-20C5973DBB5A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4D-C684-488B-81F2-20C5973DBB5A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4F-C684-488B-81F2-20C5973DBB5A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51-C684-488B-81F2-20C5973DBB5A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53-C684-488B-81F2-20C5973DBB5A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55-C684-488B-81F2-20C5973DBB5A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57-C684-488B-81F2-20C5973DBB5A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59-C684-488B-81F2-20C5973DBB5A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5B-C684-488B-81F2-20C5973DBB5A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5D-C684-488B-81F2-20C5973DBB5A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5F-C684-488B-81F2-20C5973DBB5A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61-C684-488B-81F2-20C5973DBB5A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63-C684-488B-81F2-20C5973DBB5A}"/>
              </c:ext>
            </c:extLst>
          </c:dPt>
          <c:cat>
            <c:numLit>
              <c:formatCode>General</c:formatCode>
              <c:ptCount val="5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</c:numLit>
          </c:cat>
          <c:val>
            <c:numRef>
              <c:f>'소-호주'!$CJ$8:$CJ$57</c:f>
              <c:numCache>
                <c:formatCode>0.00</c:formatCode>
                <c:ptCount val="50"/>
                <c:pt idx="1">
                  <c:v>8.4175000000000004</c:v>
                </c:pt>
                <c:pt idx="2">
                  <c:v>8.7149999999999999</c:v>
                </c:pt>
                <c:pt idx="3">
                  <c:v>8.8825000000000003</c:v>
                </c:pt>
                <c:pt idx="4">
                  <c:v>8.8149999999999995</c:v>
                </c:pt>
                <c:pt idx="5">
                  <c:v>8.73</c:v>
                </c:pt>
                <c:pt idx="6">
                  <c:v>8.66</c:v>
                </c:pt>
                <c:pt idx="7">
                  <c:v>8.5724999999999998</c:v>
                </c:pt>
                <c:pt idx="8">
                  <c:v>8.5749999999999993</c:v>
                </c:pt>
                <c:pt idx="9">
                  <c:v>8.6274999999999995</c:v>
                </c:pt>
                <c:pt idx="10">
                  <c:v>8.5574999999999992</c:v>
                </c:pt>
                <c:pt idx="11">
                  <c:v>8.875</c:v>
                </c:pt>
                <c:pt idx="13">
                  <c:v>8.7675000000000001</c:v>
                </c:pt>
                <c:pt idx="15">
                  <c:v>9.0574999999999992</c:v>
                </c:pt>
                <c:pt idx="16">
                  <c:v>8.7650000000000006</c:v>
                </c:pt>
                <c:pt idx="17">
                  <c:v>8.9149999999999991</c:v>
                </c:pt>
                <c:pt idx="18">
                  <c:v>9.0274999999999999</c:v>
                </c:pt>
                <c:pt idx="19">
                  <c:v>8.8699999999999992</c:v>
                </c:pt>
                <c:pt idx="20">
                  <c:v>8.91</c:v>
                </c:pt>
                <c:pt idx="21">
                  <c:v>8.93</c:v>
                </c:pt>
                <c:pt idx="22">
                  <c:v>9.1300000000000008</c:v>
                </c:pt>
                <c:pt idx="23">
                  <c:v>9.1300000000000008</c:v>
                </c:pt>
                <c:pt idx="24">
                  <c:v>9.3000000000000007</c:v>
                </c:pt>
                <c:pt idx="25">
                  <c:v>9.42</c:v>
                </c:pt>
                <c:pt idx="26">
                  <c:v>9.5399999999999991</c:v>
                </c:pt>
                <c:pt idx="27">
                  <c:v>9.84</c:v>
                </c:pt>
                <c:pt idx="28">
                  <c:v>10.029999999999999</c:v>
                </c:pt>
                <c:pt idx="29">
                  <c:v>9.85</c:v>
                </c:pt>
                <c:pt idx="30">
                  <c:v>9.9700000000000006</c:v>
                </c:pt>
                <c:pt idx="31">
                  <c:v>10.029999999999999</c:v>
                </c:pt>
                <c:pt idx="32">
                  <c:v>10.039999999999999</c:v>
                </c:pt>
                <c:pt idx="33">
                  <c:v>10.28</c:v>
                </c:pt>
                <c:pt idx="34">
                  <c:v>9.9700000000000006</c:v>
                </c:pt>
                <c:pt idx="35">
                  <c:v>10.19</c:v>
                </c:pt>
                <c:pt idx="36">
                  <c:v>10.29</c:v>
                </c:pt>
                <c:pt idx="37">
                  <c:v>10.32</c:v>
                </c:pt>
                <c:pt idx="38">
                  <c:v>10.42</c:v>
                </c:pt>
                <c:pt idx="39">
                  <c:v>10.43</c:v>
                </c:pt>
                <c:pt idx="40">
                  <c:v>10.38</c:v>
                </c:pt>
                <c:pt idx="41">
                  <c:v>10.68</c:v>
                </c:pt>
                <c:pt idx="42">
                  <c:v>10.73</c:v>
                </c:pt>
                <c:pt idx="43">
                  <c:v>10.68</c:v>
                </c:pt>
                <c:pt idx="44">
                  <c:v>10.67</c:v>
                </c:pt>
                <c:pt idx="45">
                  <c:v>10.95</c:v>
                </c:pt>
                <c:pt idx="46">
                  <c:v>11.11</c:v>
                </c:pt>
                <c:pt idx="47">
                  <c:v>11.06</c:v>
                </c:pt>
                <c:pt idx="48">
                  <c:v>11.47</c:v>
                </c:pt>
                <c:pt idx="49">
                  <c:v>11.692500000000001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C684-488B-81F2-20C5973DBB5A}"/>
            </c:ext>
          </c:extLst>
        </c:ser>
        <c:ser>
          <c:idx val="1"/>
          <c:order val="1"/>
          <c:tx>
            <c:strRef>
              <c:f>'소-호주'!$CU$4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flat">
              <a:solidFill>
                <a:srgbClr val="5B9BD5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66-C684-488B-81F2-20C5973DBB5A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68-C684-488B-81F2-20C5973DBB5A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6A-C684-488B-81F2-20C5973DBB5A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6C-C684-488B-81F2-20C5973DBB5A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6E-C684-488B-81F2-20C5973DBB5A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70-C684-488B-81F2-20C5973DBB5A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72-C684-488B-81F2-20C5973DBB5A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74-C684-488B-81F2-20C5973DBB5A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76-C684-488B-81F2-20C5973DBB5A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78-C684-488B-81F2-20C5973DBB5A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7A-C684-488B-81F2-20C5973DBB5A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7C-C684-488B-81F2-20C5973DBB5A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7E-C684-488B-81F2-20C5973DBB5A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80-C684-488B-81F2-20C5973DBB5A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82-C684-488B-81F2-20C5973DBB5A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84-C684-488B-81F2-20C5973DBB5A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86-C684-488B-81F2-20C5973DBB5A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88-C684-488B-81F2-20C5973DBB5A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8A-C684-488B-81F2-20C5973DBB5A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8C-C684-488B-81F2-20C5973DBB5A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8E-C684-488B-81F2-20C5973DBB5A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90-C684-488B-81F2-20C5973DBB5A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92-C684-488B-81F2-20C5973DBB5A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94-C684-488B-81F2-20C5973DBB5A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96-C684-488B-81F2-20C5973DBB5A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98-C684-488B-81F2-20C5973DBB5A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9A-C684-488B-81F2-20C5973DBB5A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9C-C684-488B-81F2-20C5973DBB5A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9E-C684-488B-81F2-20C5973DBB5A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A0-C684-488B-81F2-20C5973DBB5A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A2-C684-488B-81F2-20C5973DBB5A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A4-C684-488B-81F2-20C5973DBB5A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A6-C684-488B-81F2-20C5973DBB5A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A8-C684-488B-81F2-20C5973DBB5A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AA-C684-488B-81F2-20C5973DBB5A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AC-C684-488B-81F2-20C5973DBB5A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AE-C684-488B-81F2-20C5973DBB5A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B0-C684-488B-81F2-20C5973DBB5A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B2-C684-488B-81F2-20C5973DBB5A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B4-C684-488B-81F2-20C5973DBB5A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B6-C684-488B-81F2-20C5973DBB5A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B8-C684-488B-81F2-20C5973DBB5A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BA-C684-488B-81F2-20C5973DBB5A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BC-C684-488B-81F2-20C5973DBB5A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BE-C684-488B-81F2-20C5973DBB5A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C0-C684-488B-81F2-20C5973DBB5A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C2-C684-488B-81F2-20C5973DBB5A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C4-C684-488B-81F2-20C5973DBB5A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C6-C684-488B-81F2-20C5973DBB5A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C8-C684-488B-81F2-20C5973DBB5A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0CA-C684-488B-81F2-20C5973DBB5A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0CC-C684-488B-81F2-20C5973DBB5A}"/>
              </c:ext>
            </c:extLst>
          </c:dPt>
          <c:cat>
            <c:numLit>
              <c:formatCode>General</c:formatCode>
              <c:ptCount val="5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51</c:v>
              </c:pt>
              <c:pt idx="51">
                <c:v>52</c:v>
              </c:pt>
            </c:numLit>
          </c:cat>
          <c:val>
            <c:numRef>
              <c:f>'소-호주'!$CX$8:$CX$59</c:f>
              <c:numCache>
                <c:formatCode>0.00</c:formatCode>
                <c:ptCount val="52"/>
                <c:pt idx="1">
                  <c:v>11.57</c:v>
                </c:pt>
                <c:pt idx="2">
                  <c:v>11.9</c:v>
                </c:pt>
                <c:pt idx="3">
                  <c:v>11.18</c:v>
                </c:pt>
                <c:pt idx="4">
                  <c:v>11.29</c:v>
                </c:pt>
                <c:pt idx="5">
                  <c:v>11.19</c:v>
                </c:pt>
                <c:pt idx="6">
                  <c:v>11.27</c:v>
                </c:pt>
                <c:pt idx="7">
                  <c:v>11.23</c:v>
                </c:pt>
                <c:pt idx="8">
                  <c:v>11.14</c:v>
                </c:pt>
                <c:pt idx="9">
                  <c:v>11.24</c:v>
                </c:pt>
                <c:pt idx="10">
                  <c:v>11.12</c:v>
                </c:pt>
                <c:pt idx="11">
                  <c:v>11.19</c:v>
                </c:pt>
                <c:pt idx="12">
                  <c:v>10.82</c:v>
                </c:pt>
                <c:pt idx="13">
                  <c:v>10.9</c:v>
                </c:pt>
                <c:pt idx="15">
                  <c:v>10.84</c:v>
                </c:pt>
                <c:pt idx="16">
                  <c:v>10.87</c:v>
                </c:pt>
                <c:pt idx="17">
                  <c:v>11.07</c:v>
                </c:pt>
                <c:pt idx="18">
                  <c:v>10.82</c:v>
                </c:pt>
                <c:pt idx="19">
                  <c:v>11.01</c:v>
                </c:pt>
                <c:pt idx="20">
                  <c:v>11.13</c:v>
                </c:pt>
                <c:pt idx="21">
                  <c:v>11.28</c:v>
                </c:pt>
                <c:pt idx="22">
                  <c:v>11.2</c:v>
                </c:pt>
                <c:pt idx="23">
                  <c:v>10.87</c:v>
                </c:pt>
                <c:pt idx="24">
                  <c:v>10.52</c:v>
                </c:pt>
                <c:pt idx="25">
                  <c:v>10.130000000000001</c:v>
                </c:pt>
                <c:pt idx="26">
                  <c:v>10.050000000000001</c:v>
                </c:pt>
                <c:pt idx="27">
                  <c:v>9.77</c:v>
                </c:pt>
                <c:pt idx="28">
                  <c:v>9.4700000000000006</c:v>
                </c:pt>
                <c:pt idx="29">
                  <c:v>8.8699999999999992</c:v>
                </c:pt>
                <c:pt idx="30">
                  <c:v>9.18</c:v>
                </c:pt>
                <c:pt idx="31">
                  <c:v>9.61</c:v>
                </c:pt>
                <c:pt idx="32">
                  <c:v>10.15</c:v>
                </c:pt>
                <c:pt idx="33">
                  <c:v>10.33</c:v>
                </c:pt>
                <c:pt idx="34">
                  <c:v>10.26</c:v>
                </c:pt>
                <c:pt idx="35">
                  <c:v>10.49</c:v>
                </c:pt>
                <c:pt idx="36">
                  <c:v>10.36</c:v>
                </c:pt>
                <c:pt idx="37">
                  <c:v>10.73</c:v>
                </c:pt>
                <c:pt idx="38">
                  <c:v>10.73</c:v>
                </c:pt>
                <c:pt idx="39">
                  <c:v>10.39</c:v>
                </c:pt>
                <c:pt idx="41">
                  <c:v>10.311400000000001</c:v>
                </c:pt>
                <c:pt idx="42">
                  <c:v>10.4146</c:v>
                </c:pt>
                <c:pt idx="43">
                  <c:v>10.193</c:v>
                </c:pt>
                <c:pt idx="44">
                  <c:v>10.193999999999999</c:v>
                </c:pt>
                <c:pt idx="45">
                  <c:v>9.8789999999999996</c:v>
                </c:pt>
                <c:pt idx="46">
                  <c:v>9.2636000000000003</c:v>
                </c:pt>
                <c:pt idx="47">
                  <c:v>8.7559000000000005</c:v>
                </c:pt>
                <c:pt idx="48">
                  <c:v>8.6969000000000012</c:v>
                </c:pt>
                <c:pt idx="49">
                  <c:v>9.0140999999999991</c:v>
                </c:pt>
                <c:pt idx="50">
                  <c:v>8.6006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C684-488B-81F2-20C5973DBB5A}"/>
            </c:ext>
          </c:extLst>
        </c:ser>
        <c:ser>
          <c:idx val="0"/>
          <c:order val="2"/>
          <c:tx>
            <c:strRef>
              <c:f>'소-호주'!$DI$4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flat">
              <a:solidFill>
                <a:srgbClr val="ED7D31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CF-C684-488B-81F2-20C5973DBB5A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D1-C684-488B-81F2-20C5973DBB5A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D3-C684-488B-81F2-20C5973DBB5A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D5-C684-488B-81F2-20C5973DBB5A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D7-C684-488B-81F2-20C5973DBB5A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D9-C684-488B-81F2-20C5973DBB5A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DB-C684-488B-81F2-20C5973DBB5A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DD-C684-488B-81F2-20C5973DBB5A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DF-C684-488B-81F2-20C5973DBB5A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E1-C684-488B-81F2-20C5973DBB5A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E3-C684-488B-81F2-20C5973DBB5A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E5-C684-488B-81F2-20C5973DBB5A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E7-C684-488B-81F2-20C5973DBB5A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E9-C684-488B-81F2-20C5973DBB5A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EB-C684-488B-81F2-20C5973DBB5A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ED-C684-488B-81F2-20C5973DBB5A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EF-C684-488B-81F2-20C5973DBB5A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F1-C684-488B-81F2-20C5973DBB5A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F3-C684-488B-81F2-20C5973DBB5A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F5-C684-488B-81F2-20C5973DBB5A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F7-C684-488B-81F2-20C5973DBB5A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F9-C684-488B-81F2-20C5973DBB5A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FB-C684-488B-81F2-20C5973DBB5A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FD-C684-488B-81F2-20C5973DBB5A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FF-C684-488B-81F2-20C5973DBB5A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101-C684-488B-81F2-20C5973DBB5A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103-C684-488B-81F2-20C5973DBB5A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105-C684-488B-81F2-20C5973DBB5A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107-C684-488B-81F2-20C5973DBB5A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109-C684-488B-81F2-20C5973DBB5A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10B-C684-488B-81F2-20C5973DBB5A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10D-C684-488B-81F2-20C5973DBB5A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10F-C684-488B-81F2-20C5973DBB5A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111-C684-488B-81F2-20C5973DBB5A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113-C684-488B-81F2-20C5973DBB5A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115-C684-488B-81F2-20C5973DBB5A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117-C684-488B-81F2-20C5973DBB5A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119-C684-488B-81F2-20C5973DBB5A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11B-C684-488B-81F2-20C5973DBB5A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11D-C684-488B-81F2-20C5973DBB5A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11F-C684-488B-81F2-20C5973DBB5A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121-C684-488B-81F2-20C5973DBB5A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123-C684-488B-81F2-20C5973DBB5A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125-C684-488B-81F2-20C5973DBB5A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127-C684-488B-81F2-20C5973DBB5A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129-C684-488B-81F2-20C5973DBB5A}"/>
              </c:ext>
            </c:extLst>
          </c:dPt>
          <c:cat>
            <c:numLit>
              <c:formatCode>General</c:formatCode>
              <c:ptCount val="4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</c:numLit>
          </c:cat>
          <c:val>
            <c:numRef>
              <c:f>'소-호주'!$DL$8:$DL$53</c:f>
              <c:numCache>
                <c:formatCode>0.00</c:formatCode>
                <c:ptCount val="46"/>
                <c:pt idx="0">
                  <c:v>8.5</c:v>
                </c:pt>
                <c:pt idx="1">
                  <c:v>7.7554999999999996</c:v>
                </c:pt>
                <c:pt idx="2">
                  <c:v>7.8389999999999995</c:v>
                </c:pt>
                <c:pt idx="3">
                  <c:v>7.8492999999999995</c:v>
                </c:pt>
                <c:pt idx="4">
                  <c:v>7.6353</c:v>
                </c:pt>
                <c:pt idx="5">
                  <c:v>7.5659000000000001</c:v>
                </c:pt>
                <c:pt idx="6">
                  <c:v>7.5058000000000007</c:v>
                </c:pt>
                <c:pt idx="7">
                  <c:v>7.2205999999999992</c:v>
                </c:pt>
                <c:pt idx="8">
                  <c:v>6.9995000000000003</c:v>
                </c:pt>
                <c:pt idx="9">
                  <c:v>6.9999000000000002</c:v>
                </c:pt>
                <c:pt idx="10">
                  <c:v>6.8195000000000006</c:v>
                </c:pt>
                <c:pt idx="11">
                  <c:v>6.73</c:v>
                </c:pt>
                <c:pt idx="12">
                  <c:v>6.7998000000000003</c:v>
                </c:pt>
                <c:pt idx="13">
                  <c:v>7.0455999999999994</c:v>
                </c:pt>
                <c:pt idx="14">
                  <c:v>6.8498000000000001</c:v>
                </c:pt>
                <c:pt idx="15">
                  <c:v>6.8513999999999999</c:v>
                </c:pt>
                <c:pt idx="16">
                  <c:v>6.7094000000000005</c:v>
                </c:pt>
                <c:pt idx="17">
                  <c:v>6.4670000000000005</c:v>
                </c:pt>
                <c:pt idx="18">
                  <c:v>6.1676000000000002</c:v>
                </c:pt>
                <c:pt idx="19">
                  <c:v>6.1428368616151294</c:v>
                </c:pt>
                <c:pt idx="20">
                  <c:v>5.8748682088041804</c:v>
                </c:pt>
                <c:pt idx="21">
                  <c:v>5.79531243353689</c:v>
                </c:pt>
                <c:pt idx="22">
                  <c:v>5.6225511262250993</c:v>
                </c:pt>
                <c:pt idx="23">
                  <c:v>5.6776567448359403</c:v>
                </c:pt>
                <c:pt idx="24">
                  <c:v>5.6687018978210002</c:v>
                </c:pt>
                <c:pt idx="25">
                  <c:v>5.5622148507234899</c:v>
                </c:pt>
                <c:pt idx="26">
                  <c:v>5.6618277692810901</c:v>
                </c:pt>
                <c:pt idx="27">
                  <c:v>5.6727761386529805</c:v>
                </c:pt>
                <c:pt idx="28">
                  <c:v>5.7525248440442702</c:v>
                </c:pt>
                <c:pt idx="29">
                  <c:v>5.6431512072180601</c:v>
                </c:pt>
                <c:pt idx="30">
                  <c:v>5.5844249813509892</c:v>
                </c:pt>
                <c:pt idx="31">
                  <c:v>5.5576303007575492</c:v>
                </c:pt>
                <c:pt idx="32">
                  <c:v>5.3718218282082004</c:v>
                </c:pt>
                <c:pt idx="33">
                  <c:v>5.0971814262485298</c:v>
                </c:pt>
                <c:pt idx="34">
                  <c:v>4.8039003821789601</c:v>
                </c:pt>
                <c:pt idx="35">
                  <c:v>4.4719999999999995</c:v>
                </c:pt>
                <c:pt idx="36">
                  <c:v>4.2361000000000004</c:v>
                </c:pt>
                <c:pt idx="37">
                  <c:v>3.9655</c:v>
                </c:pt>
                <c:pt idx="38">
                  <c:v>3.5702999999999996</c:v>
                </c:pt>
                <c:pt idx="39">
                  <c:v>3.6318000000000001</c:v>
                </c:pt>
                <c:pt idx="40">
                  <c:v>3.6147000000000005</c:v>
                </c:pt>
                <c:pt idx="41">
                  <c:v>3.4943</c:v>
                </c:pt>
                <c:pt idx="42">
                  <c:v>3.5918999999999999</c:v>
                </c:pt>
                <c:pt idx="43">
                  <c:v>3.6587000000000001</c:v>
                </c:pt>
                <c:pt idx="44">
                  <c:v>3.9887000000000001</c:v>
                </c:pt>
                <c:pt idx="45">
                  <c:v>4.4321000000000002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A-C684-488B-81F2-20C5973DBB5A}"/>
            </c:ext>
          </c:extLst>
        </c:ser>
        <c:ser>
          <c:idx val="2"/>
          <c:order val="3"/>
          <c:tx>
            <c:strRef>
              <c:f>'소-호주'!$DW$4</c:f>
              <c:strCache>
                <c:ptCount val="1"/>
                <c:pt idx="0">
                  <c:v>2024</c:v>
                </c:pt>
              </c:strCache>
            </c:strRef>
          </c:tx>
          <c:spPr>
            <a:ln w="57150" cap="flat">
              <a:solidFill>
                <a:srgbClr val="FF0000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12C-C684-488B-81F2-20C5973DBB5A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FF0000">
                    <a:alpha val="91764"/>
                  </a:srgbClr>
                </a:solidFill>
                <a:ln w="9525" cap="flat">
                  <a:solidFill>
                    <a:srgbClr val="FF0000">
                      <a:alpha val="91764"/>
                    </a:srgbClr>
                  </a:solidFill>
                  <a:round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12E-C684-488B-81F2-20C5973DBB5A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130-C684-488B-81F2-20C5973DBB5A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132-C684-488B-81F2-20C5973DBB5A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134-C684-488B-81F2-20C5973DBB5A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136-C684-488B-81F2-20C5973DBB5A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138-C684-488B-81F2-20C5973DBB5A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13A-C684-488B-81F2-20C5973DBB5A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13C-C684-488B-81F2-20C5973DBB5A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13E-C684-488B-81F2-20C5973DBB5A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140-C684-488B-81F2-20C5973DBB5A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142-C684-488B-81F2-20C5973DBB5A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144-C684-488B-81F2-20C5973DBB5A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146-C684-488B-81F2-20C5973DBB5A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148-C684-488B-81F2-20C5973DBB5A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14A-C684-488B-81F2-20C5973DBB5A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14C-C684-488B-81F2-20C5973DBB5A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14E-C684-488B-81F2-20C5973DBB5A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150-C684-488B-81F2-20C5973DBB5A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152-C684-488B-81F2-20C5973DBB5A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154-C684-488B-81F2-20C5973DBB5A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156-C684-488B-81F2-20C5973DBB5A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158-C684-488B-81F2-20C5973DBB5A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15A-C684-488B-81F2-20C5973DBB5A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15C-C684-488B-81F2-20C5973DBB5A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15E-C684-488B-81F2-20C5973DBB5A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160-C684-488B-81F2-20C5973DBB5A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162-C684-488B-81F2-20C5973DBB5A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164-C684-488B-81F2-20C5973DBB5A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166-C684-488B-81F2-20C5973DBB5A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168-C684-488B-81F2-20C5973DBB5A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16A-C684-488B-81F2-20C5973DBB5A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16C-C684-488B-81F2-20C5973DBB5A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16E-C684-488B-81F2-20C5973DBB5A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170-C684-488B-81F2-20C5973DBB5A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172-C684-488B-81F2-20C5973DBB5A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174-C684-488B-81F2-20C5973DBB5A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176-C684-488B-81F2-20C5973DBB5A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178-C684-488B-81F2-20C5973DBB5A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17A-C684-488B-81F2-20C5973DBB5A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17C-C684-488B-81F2-20C5973DBB5A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17E-C684-488B-81F2-20C5973DBB5A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180-C684-488B-81F2-20C5973DBB5A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182-C684-488B-81F2-20C5973DBB5A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184-C684-488B-81F2-20C5973DBB5A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186-C684-488B-81F2-20C5973DBB5A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188-C684-488B-81F2-20C5973DBB5A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18A-C684-488B-81F2-20C5973DBB5A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18C-C684-488B-81F2-20C5973DBB5A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18E-C684-488B-81F2-20C5973DBB5A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190-C684-488B-81F2-20C5973DBB5A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192-C684-488B-81F2-20C5973DBB5A}"/>
              </c:ext>
            </c:extLst>
          </c:dPt>
          <c:cat>
            <c:numLit>
              <c:formatCode>General</c:formatCode>
              <c:ptCount val="5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51</c:v>
              </c:pt>
              <c:pt idx="51">
                <c:v>52</c:v>
              </c:pt>
            </c:numLit>
          </c:cat>
          <c:val>
            <c:numRef>
              <c:f>'소-호주'!$DZ$8:$DZ$59</c:f>
              <c:numCache>
                <c:formatCode>0.00</c:formatCode>
                <c:ptCount val="52"/>
                <c:pt idx="1">
                  <c:v>5.8788999999999998</c:v>
                </c:pt>
                <c:pt idx="2">
                  <c:v>6.1635</c:v>
                </c:pt>
                <c:pt idx="3">
                  <c:v>6.4462000000000002</c:v>
                </c:pt>
                <c:pt idx="4">
                  <c:v>6.6740999999999993</c:v>
                </c:pt>
                <c:pt idx="5">
                  <c:v>6.7125000000000004</c:v>
                </c:pt>
                <c:pt idx="6">
                  <c:v>6.2842999999999991</c:v>
                </c:pt>
                <c:pt idx="7">
                  <c:v>6.2821000000000007</c:v>
                </c:pt>
                <c:pt idx="8">
                  <c:v>6.2976999999999999</c:v>
                </c:pt>
                <c:pt idx="9">
                  <c:v>6.1577000000000002</c:v>
                </c:pt>
                <c:pt idx="10">
                  <c:v>5.7732000000000001</c:v>
                </c:pt>
                <c:pt idx="11">
                  <c:v>5.7286999999999999</c:v>
                </c:pt>
                <c:pt idx="12">
                  <c:v>6.0000999999999998</c:v>
                </c:pt>
                <c:pt idx="13">
                  <c:v>5.9780999999999995</c:v>
                </c:pt>
                <c:pt idx="14">
                  <c:v>6.2597000000000005</c:v>
                </c:pt>
                <c:pt idx="15">
                  <c:v>5.9469000000000003</c:v>
                </c:pt>
                <c:pt idx="16">
                  <c:v>5.8441999999999998</c:v>
                </c:pt>
                <c:pt idx="17">
                  <c:v>6.0503999999999998</c:v>
                </c:pt>
                <c:pt idx="18">
                  <c:v>6.0461999999999998</c:v>
                </c:pt>
                <c:pt idx="19">
                  <c:v>6.2488000000000001</c:v>
                </c:pt>
                <c:pt idx="20">
                  <c:v>6.2000999999999999</c:v>
                </c:pt>
                <c:pt idx="21">
                  <c:v>5.9757000000000007</c:v>
                </c:pt>
                <c:pt idx="22">
                  <c:v>6.1005999999999991</c:v>
                </c:pt>
                <c:pt idx="23">
                  <c:v>5.9676999999999998</c:v>
                </c:pt>
                <c:pt idx="24">
                  <c:v>5.8513999999999999</c:v>
                </c:pt>
                <c:pt idx="25">
                  <c:v>5.8107000000000006</c:v>
                </c:pt>
                <c:pt idx="26">
                  <c:v>6.0291999999999994</c:v>
                </c:pt>
                <c:pt idx="27">
                  <c:v>6.2549000000000001</c:v>
                </c:pt>
                <c:pt idx="28">
                  <c:v>6.4</c:v>
                </c:pt>
                <c:pt idx="29">
                  <c:v>6.5735999999999999</c:v>
                </c:pt>
                <c:pt idx="30">
                  <c:v>6.7263999999999999</c:v>
                </c:pt>
                <c:pt idx="31">
                  <c:v>6.5895000000000001</c:v>
                </c:pt>
                <c:pt idx="32">
                  <c:v>6.6440000000000001</c:v>
                </c:pt>
                <c:pt idx="33">
                  <c:v>6.7923999999999998</c:v>
                </c:pt>
                <c:pt idx="34">
                  <c:v>6.8621000000000008</c:v>
                </c:pt>
                <c:pt idx="35">
                  <c:v>6.6923000000000004</c:v>
                </c:pt>
                <c:pt idx="36">
                  <c:v>6.6909000000000001</c:v>
                </c:pt>
                <c:pt idx="37">
                  <c:v>6.7032000000000007</c:v>
                </c:pt>
                <c:pt idx="38">
                  <c:v>6.5028999999999995</c:v>
                </c:pt>
                <c:pt idx="39">
                  <c:v>6.3496000000000006</c:v>
                </c:pt>
                <c:pt idx="40">
                  <c:v>6.2161999999999997</c:v>
                </c:pt>
                <c:pt idx="41">
                  <c:v>6.2324999999999999</c:v>
                </c:pt>
                <c:pt idx="42">
                  <c:v>6.2766999999999999</c:v>
                </c:pt>
                <c:pt idx="43">
                  <c:v>6.335</c:v>
                </c:pt>
                <c:pt idx="44">
                  <c:v>6.1502999999999997</c:v>
                </c:pt>
                <c:pt idx="45">
                  <c:v>6.3046000000000006</c:v>
                </c:pt>
                <c:pt idx="46">
                  <c:v>6.2913999999999994</c:v>
                </c:pt>
                <c:pt idx="47">
                  <c:v>6.3696000000000002</c:v>
                </c:pt>
                <c:pt idx="48">
                  <c:v>6.7012999999999998</c:v>
                </c:pt>
                <c:pt idx="49">
                  <c:v>6.8505999999999991</c:v>
                </c:pt>
                <c:pt idx="50">
                  <c:v>6.6875999999999998</c:v>
                </c:pt>
                <c:pt idx="51">
                  <c:v>6.1027999999999993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93-C684-488B-81F2-20C5973DB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"/>
        <c:axId val="2222"/>
      </c:lineChart>
      <c:catAx>
        <c:axId val="1111"/>
        <c:scaling>
          <c:orientation val="minMax"/>
        </c:scaling>
        <c:delete val="0"/>
        <c:axPos val="b"/>
        <c:numFmt formatCode="m&quot;월&quot;" sourceLinked="0"/>
        <c:majorTickMark val="out"/>
        <c:minorTickMark val="none"/>
        <c:tickLblPos val="nextTo"/>
        <c:spPr>
          <a:noFill/>
          <a:ln w="9525" cap="flat">
            <a:solidFill>
              <a:srgbClr val="D9D9D9">
                <a:alpha val="91764"/>
              </a:srgbClr>
            </a:solidFill>
            <a:round/>
          </a:ln>
        </c:spPr>
        <c:txPr>
          <a:bodyPr/>
          <a:lstStyle/>
          <a:p>
            <a:pPr>
              <a:defRPr sz="1200" b="0" i="0" u="none" baseline="0">
                <a:solidFill>
                  <a:srgbClr val="000000"/>
                </a:solidFill>
                <a:latin typeface="Calibri"/>
                <a:ea typeface="Calibri"/>
              </a:defRPr>
            </a:pPr>
            <a:endParaRPr lang="ko-KR"/>
          </a:p>
        </c:txPr>
        <c:crossAx val="2222"/>
        <c:crosses val="autoZero"/>
        <c:auto val="1"/>
        <c:lblAlgn val="ctr"/>
        <c:lblOffset val="100"/>
        <c:noMultiLvlLbl val="1"/>
      </c:catAx>
      <c:valAx>
        <c:axId val="2222"/>
        <c:scaling>
          <c:orientation val="minMax"/>
          <c:min val="3"/>
        </c:scaling>
        <c:delete val="0"/>
        <c:axPos val="l"/>
        <c:majorGridlines>
          <c:spPr>
            <a:ln w="9525" cap="flat">
              <a:solidFill>
                <a:srgbClr val="D9D9D9">
                  <a:alpha val="91764"/>
                </a:srgbClr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round/>
          </a:ln>
        </c:spPr>
        <c:txPr>
          <a:bodyPr/>
          <a:lstStyle/>
          <a:p>
            <a:pPr>
              <a:defRPr sz="1200" b="0" i="0" u="none" baseline="0">
                <a:solidFill>
                  <a:srgbClr val="000000"/>
                </a:solidFill>
                <a:latin typeface="Calibri"/>
                <a:ea typeface="Calibri"/>
              </a:defRPr>
            </a:pPr>
            <a:endParaRPr lang="ko-KR"/>
          </a:p>
        </c:txPr>
        <c:crossAx val="1111"/>
        <c:crosses val="autoZero"/>
        <c:crossBetween val="between"/>
      </c:valAx>
      <c:spPr>
        <a:noFill/>
        <a:ln>
          <a:noFill/>
          <a:round/>
        </a:ln>
      </c:spPr>
    </c:plotArea>
    <c:legend>
      <c:legendPos val="b"/>
      <c:layout>
        <c:manualLayout>
          <c:xMode val="edge"/>
          <c:yMode val="edge"/>
          <c:x val="0.47770527654491191"/>
          <c:y val="2.9946683162483841E-2"/>
          <c:w val="0.48266711520928429"/>
          <c:h val="9.3299054569580361E-2"/>
        </c:manualLayout>
      </c:layout>
      <c:overlay val="1"/>
      <c:spPr>
        <a:noFill/>
        <a:ln>
          <a:noFill/>
          <a:round/>
        </a:ln>
      </c:spPr>
      <c:txPr>
        <a:bodyPr rot="0" vert="horz" anchor="ctr" anchorCtr="1"/>
        <a:lstStyle/>
        <a:p>
          <a:pPr>
            <a:defRPr sz="1600" b="0" i="0" u="none" baseline="0">
              <a:solidFill>
                <a:srgbClr val="000000"/>
              </a:solidFill>
              <a:latin typeface="Calibri"/>
              <a:ea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>
        <a:alpha val="92156"/>
      </a:srgbClr>
    </a:solidFill>
    <a:ln w="9525" cap="flat">
      <a:solidFill>
        <a:srgbClr val="D9D9D9">
          <a:alpha val="91764"/>
        </a:srgbClr>
      </a:solidFill>
      <a:round/>
    </a:ln>
  </c:spPr>
  <c:txPr>
    <a:bodyPr/>
    <a:lstStyle/>
    <a:p>
      <a:pPr>
        <a:defRPr sz="1000" b="0" i="0" u="none" baseline="0">
          <a:solidFill>
            <a:srgbClr val="000000"/>
          </a:solidFill>
          <a:latin typeface="Calibri"/>
          <a:ea typeface="Calibri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2022</c:v>
          </c:tx>
          <c:spPr>
            <a:ln w="28575" cap="flat">
              <a:solidFill>
                <a:srgbClr val="00B050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68-6B13-4E0D-8FDF-6803EE130B21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69-6B13-4E0D-8FDF-6803EE130B21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6A-6B13-4E0D-8FDF-6803EE130B21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6B-6B13-4E0D-8FDF-6803EE130B21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6C-6B13-4E0D-8FDF-6803EE130B21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6D-6B13-4E0D-8FDF-6803EE130B21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6E-6B13-4E0D-8FDF-6803EE130B21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6F-6B13-4E0D-8FDF-6803EE130B21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70-6B13-4E0D-8FDF-6803EE130B21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71-6B13-4E0D-8FDF-6803EE130B21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72-6B13-4E0D-8FDF-6803EE130B21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73-6B13-4E0D-8FDF-6803EE130B21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74-6B13-4E0D-8FDF-6803EE130B21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75-6B13-4E0D-8FDF-6803EE130B21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76-6B13-4E0D-8FDF-6803EE130B21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77-6B13-4E0D-8FDF-6803EE130B21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78-6B13-4E0D-8FDF-6803EE130B21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79-6B13-4E0D-8FDF-6803EE130B21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7A-6B13-4E0D-8FDF-6803EE130B21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7B-6B13-4E0D-8FDF-6803EE130B21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7C-6B13-4E0D-8FDF-6803EE130B21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7D-6B13-4E0D-8FDF-6803EE130B21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7E-6B13-4E0D-8FDF-6803EE130B21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7F-6B13-4E0D-8FDF-6803EE130B21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80-6B13-4E0D-8FDF-6803EE130B21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81-6B13-4E0D-8FDF-6803EE130B21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82-6B13-4E0D-8FDF-6803EE130B21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83-6B13-4E0D-8FDF-6803EE130B21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84-6B13-4E0D-8FDF-6803EE130B21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85-6B13-4E0D-8FDF-6803EE130B21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86-6B13-4E0D-8FDF-6803EE130B21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87-6B13-4E0D-8FDF-6803EE130B21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88-6B13-4E0D-8FDF-6803EE130B21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89-6B13-4E0D-8FDF-6803EE130B21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8A-6B13-4E0D-8FDF-6803EE130B21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8B-6B13-4E0D-8FDF-6803EE130B21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8C-6B13-4E0D-8FDF-6803EE130B21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8D-6B13-4E0D-8FDF-6803EE130B21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8E-6B13-4E0D-8FDF-6803EE130B21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8F-6B13-4E0D-8FDF-6803EE130B21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90-6B13-4E0D-8FDF-6803EE130B21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91-6B13-4E0D-8FDF-6803EE130B21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92-6B13-4E0D-8FDF-6803EE130B21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93-6B13-4E0D-8FDF-6803EE130B21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94-6B13-4E0D-8FDF-6803EE130B21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95-6B13-4E0D-8FDF-6803EE130B21}"/>
              </c:ext>
            </c:extLst>
          </c:dPt>
          <c:cat>
            <c:numRef>
              <c:f>'소-호주'!$DI$8:$DI$59</c:f>
              <c:numCache>
                <c:formatCode>m/d/yyyy</c:formatCode>
                <c:ptCount val="52"/>
                <c:pt idx="0">
                  <c:v>44931</c:v>
                </c:pt>
                <c:pt idx="1">
                  <c:v>44938</c:v>
                </c:pt>
                <c:pt idx="2">
                  <c:v>44945</c:v>
                </c:pt>
                <c:pt idx="3">
                  <c:v>44952</c:v>
                </c:pt>
                <c:pt idx="4">
                  <c:v>44959</c:v>
                </c:pt>
                <c:pt idx="5">
                  <c:v>44966</c:v>
                </c:pt>
                <c:pt idx="6">
                  <c:v>44973</c:v>
                </c:pt>
                <c:pt idx="7">
                  <c:v>44980</c:v>
                </c:pt>
                <c:pt idx="8">
                  <c:v>44987</c:v>
                </c:pt>
                <c:pt idx="9">
                  <c:v>44994</c:v>
                </c:pt>
                <c:pt idx="10">
                  <c:v>45001</c:v>
                </c:pt>
                <c:pt idx="11">
                  <c:v>45008</c:v>
                </c:pt>
                <c:pt idx="12">
                  <c:v>45015</c:v>
                </c:pt>
                <c:pt idx="13">
                  <c:v>45022</c:v>
                </c:pt>
                <c:pt idx="14">
                  <c:v>45029</c:v>
                </c:pt>
                <c:pt idx="15">
                  <c:v>45036</c:v>
                </c:pt>
                <c:pt idx="16">
                  <c:v>45043</c:v>
                </c:pt>
                <c:pt idx="17">
                  <c:v>45050</c:v>
                </c:pt>
                <c:pt idx="18">
                  <c:v>45057</c:v>
                </c:pt>
                <c:pt idx="19">
                  <c:v>45064</c:v>
                </c:pt>
                <c:pt idx="20">
                  <c:v>45071</c:v>
                </c:pt>
                <c:pt idx="21">
                  <c:v>45078</c:v>
                </c:pt>
                <c:pt idx="22">
                  <c:v>45085</c:v>
                </c:pt>
                <c:pt idx="23">
                  <c:v>45092</c:v>
                </c:pt>
                <c:pt idx="24">
                  <c:v>45099</c:v>
                </c:pt>
                <c:pt idx="25">
                  <c:v>45106</c:v>
                </c:pt>
                <c:pt idx="26">
                  <c:v>45113</c:v>
                </c:pt>
                <c:pt idx="27">
                  <c:v>45120</c:v>
                </c:pt>
                <c:pt idx="28">
                  <c:v>45127</c:v>
                </c:pt>
                <c:pt idx="29">
                  <c:v>45134</c:v>
                </c:pt>
                <c:pt idx="30">
                  <c:v>45141</c:v>
                </c:pt>
                <c:pt idx="31">
                  <c:v>45148</c:v>
                </c:pt>
                <c:pt idx="32">
                  <c:v>45155</c:v>
                </c:pt>
                <c:pt idx="33">
                  <c:v>45162</c:v>
                </c:pt>
                <c:pt idx="34">
                  <c:v>45169</c:v>
                </c:pt>
                <c:pt idx="35">
                  <c:v>45176</c:v>
                </c:pt>
                <c:pt idx="36">
                  <c:v>45183</c:v>
                </c:pt>
                <c:pt idx="37">
                  <c:v>45190</c:v>
                </c:pt>
                <c:pt idx="38">
                  <c:v>45197</c:v>
                </c:pt>
                <c:pt idx="39">
                  <c:v>45204</c:v>
                </c:pt>
                <c:pt idx="40">
                  <c:v>45211</c:v>
                </c:pt>
                <c:pt idx="41">
                  <c:v>45218</c:v>
                </c:pt>
                <c:pt idx="42">
                  <c:v>45225</c:v>
                </c:pt>
                <c:pt idx="43">
                  <c:v>45232</c:v>
                </c:pt>
                <c:pt idx="44">
                  <c:v>45239</c:v>
                </c:pt>
                <c:pt idx="45">
                  <c:v>45246</c:v>
                </c:pt>
                <c:pt idx="46">
                  <c:v>45253</c:v>
                </c:pt>
                <c:pt idx="47">
                  <c:v>45260</c:v>
                </c:pt>
                <c:pt idx="48">
                  <c:v>45267</c:v>
                </c:pt>
                <c:pt idx="49">
                  <c:v>45274</c:v>
                </c:pt>
                <c:pt idx="50">
                  <c:v>45281</c:v>
                </c:pt>
                <c:pt idx="51">
                  <c:v>45288</c:v>
                </c:pt>
              </c:numCache>
            </c:numRef>
          </c:cat>
          <c:val>
            <c:numRef>
              <c:f>'소-호주'!$CX$8:$CX$53</c:f>
              <c:numCache>
                <c:formatCode>0.00</c:formatCode>
                <c:ptCount val="46"/>
                <c:pt idx="1">
                  <c:v>11.57</c:v>
                </c:pt>
                <c:pt idx="2">
                  <c:v>11.9</c:v>
                </c:pt>
                <c:pt idx="3">
                  <c:v>11.18</c:v>
                </c:pt>
                <c:pt idx="4">
                  <c:v>11.29</c:v>
                </c:pt>
                <c:pt idx="5">
                  <c:v>11.19</c:v>
                </c:pt>
                <c:pt idx="6">
                  <c:v>11.27</c:v>
                </c:pt>
                <c:pt idx="7">
                  <c:v>11.23</c:v>
                </c:pt>
                <c:pt idx="8">
                  <c:v>11.14</c:v>
                </c:pt>
                <c:pt idx="9">
                  <c:v>11.24</c:v>
                </c:pt>
                <c:pt idx="10">
                  <c:v>11.12</c:v>
                </c:pt>
                <c:pt idx="11">
                  <c:v>11.19</c:v>
                </c:pt>
                <c:pt idx="12">
                  <c:v>10.82</c:v>
                </c:pt>
                <c:pt idx="13">
                  <c:v>10.9</c:v>
                </c:pt>
                <c:pt idx="15">
                  <c:v>10.84</c:v>
                </c:pt>
                <c:pt idx="16">
                  <c:v>10.87</c:v>
                </c:pt>
                <c:pt idx="17">
                  <c:v>11.07</c:v>
                </c:pt>
                <c:pt idx="18">
                  <c:v>10.82</c:v>
                </c:pt>
                <c:pt idx="19">
                  <c:v>11.01</c:v>
                </c:pt>
                <c:pt idx="20">
                  <c:v>11.13</c:v>
                </c:pt>
                <c:pt idx="21">
                  <c:v>11.28</c:v>
                </c:pt>
                <c:pt idx="22">
                  <c:v>11.2</c:v>
                </c:pt>
                <c:pt idx="23">
                  <c:v>10.87</c:v>
                </c:pt>
                <c:pt idx="24">
                  <c:v>10.52</c:v>
                </c:pt>
                <c:pt idx="25">
                  <c:v>10.130000000000001</c:v>
                </c:pt>
                <c:pt idx="26">
                  <c:v>10.050000000000001</c:v>
                </c:pt>
                <c:pt idx="27">
                  <c:v>9.77</c:v>
                </c:pt>
                <c:pt idx="28">
                  <c:v>9.4700000000000006</c:v>
                </c:pt>
                <c:pt idx="29">
                  <c:v>8.8699999999999992</c:v>
                </c:pt>
                <c:pt idx="30">
                  <c:v>9.18</c:v>
                </c:pt>
                <c:pt idx="31">
                  <c:v>9.61</c:v>
                </c:pt>
                <c:pt idx="32">
                  <c:v>10.15</c:v>
                </c:pt>
                <c:pt idx="33">
                  <c:v>10.33</c:v>
                </c:pt>
                <c:pt idx="34">
                  <c:v>10.26</c:v>
                </c:pt>
                <c:pt idx="35">
                  <c:v>10.49</c:v>
                </c:pt>
                <c:pt idx="36">
                  <c:v>10.36</c:v>
                </c:pt>
                <c:pt idx="37">
                  <c:v>10.73</c:v>
                </c:pt>
                <c:pt idx="38">
                  <c:v>10.73</c:v>
                </c:pt>
                <c:pt idx="39">
                  <c:v>10.39</c:v>
                </c:pt>
                <c:pt idx="41">
                  <c:v>10.311400000000001</c:v>
                </c:pt>
                <c:pt idx="42">
                  <c:v>10.4146</c:v>
                </c:pt>
                <c:pt idx="43">
                  <c:v>10.193</c:v>
                </c:pt>
                <c:pt idx="44">
                  <c:v>10.193999999999999</c:v>
                </c:pt>
                <c:pt idx="45">
                  <c:v>9.8789999999999996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6B13-4E0D-8FDF-6803EE130B21}"/>
            </c:ext>
          </c:extLst>
        </c:ser>
        <c:ser>
          <c:idx val="2"/>
          <c:order val="1"/>
          <c:tx>
            <c:v>2023</c:v>
          </c:tx>
          <c:spPr>
            <a:ln w="28575" cap="flat">
              <a:solidFill>
                <a:schemeClr val="accent1">
                  <a:alpha val="91764"/>
                </a:scheme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97-6B13-4E0D-8FDF-6803EE130B21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98-6B13-4E0D-8FDF-6803EE130B21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99-6B13-4E0D-8FDF-6803EE130B21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9A-6B13-4E0D-8FDF-6803EE130B21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9B-6B13-4E0D-8FDF-6803EE130B21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9C-6B13-4E0D-8FDF-6803EE130B21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9D-6B13-4E0D-8FDF-6803EE130B21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9E-6B13-4E0D-8FDF-6803EE130B21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9F-6B13-4E0D-8FDF-6803EE130B21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A0-6B13-4E0D-8FDF-6803EE130B21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A1-6B13-4E0D-8FDF-6803EE130B21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A2-6B13-4E0D-8FDF-6803EE130B21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A3-6B13-4E0D-8FDF-6803EE130B21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A4-6B13-4E0D-8FDF-6803EE130B21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A5-6B13-4E0D-8FDF-6803EE130B21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A6-6B13-4E0D-8FDF-6803EE130B21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A7-6B13-4E0D-8FDF-6803EE130B21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A8-6B13-4E0D-8FDF-6803EE130B21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A9-6B13-4E0D-8FDF-6803EE130B21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AA-6B13-4E0D-8FDF-6803EE130B21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AB-6B13-4E0D-8FDF-6803EE130B21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AC-6B13-4E0D-8FDF-6803EE130B21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AD-6B13-4E0D-8FDF-6803EE130B21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AE-6B13-4E0D-8FDF-6803EE130B21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AF-6B13-4E0D-8FDF-6803EE130B21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B0-6B13-4E0D-8FDF-6803EE130B21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B1-6B13-4E0D-8FDF-6803EE130B21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B2-6B13-4E0D-8FDF-6803EE130B21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B3-6B13-4E0D-8FDF-6803EE130B21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B4-6B13-4E0D-8FDF-6803EE130B21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B5-6B13-4E0D-8FDF-6803EE130B21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B6-6B13-4E0D-8FDF-6803EE130B21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B7-6B13-4E0D-8FDF-6803EE130B21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B8-6B13-4E0D-8FDF-6803EE130B21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B9-6B13-4E0D-8FDF-6803EE130B21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BA-6B13-4E0D-8FDF-6803EE130B21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BB-6B13-4E0D-8FDF-6803EE130B21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BC-6B13-4E0D-8FDF-6803EE130B21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BD-6B13-4E0D-8FDF-6803EE130B21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BE-6B13-4E0D-8FDF-6803EE130B21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BF-6B13-4E0D-8FDF-6803EE130B21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C0-6B13-4E0D-8FDF-6803EE130B21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C1-6B13-4E0D-8FDF-6803EE130B21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C2-6B13-4E0D-8FDF-6803EE130B21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C3-6B13-4E0D-8FDF-6803EE130B21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C4-6B13-4E0D-8FDF-6803EE130B21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C5-6B13-4E0D-8FDF-6803EE130B21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C6-6B13-4E0D-8FDF-6803EE130B21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C7-6B13-4E0D-8FDF-6803EE130B21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C8-6B13-4E0D-8FDF-6803EE130B21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0C9-6B13-4E0D-8FDF-6803EE130B21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0CA-6B13-4E0D-8FDF-6803EE130B21}"/>
              </c:ext>
            </c:extLst>
          </c:dPt>
          <c:cat>
            <c:numRef>
              <c:f>'소-호주'!$DI$8:$DI$59</c:f>
              <c:numCache>
                <c:formatCode>m/d/yyyy</c:formatCode>
                <c:ptCount val="52"/>
                <c:pt idx="0">
                  <c:v>44931</c:v>
                </c:pt>
                <c:pt idx="1">
                  <c:v>44938</c:v>
                </c:pt>
                <c:pt idx="2">
                  <c:v>44945</c:v>
                </c:pt>
                <c:pt idx="3">
                  <c:v>44952</c:v>
                </c:pt>
                <c:pt idx="4">
                  <c:v>44959</c:v>
                </c:pt>
                <c:pt idx="5">
                  <c:v>44966</c:v>
                </c:pt>
                <c:pt idx="6">
                  <c:v>44973</c:v>
                </c:pt>
                <c:pt idx="7">
                  <c:v>44980</c:v>
                </c:pt>
                <c:pt idx="8">
                  <c:v>44987</c:v>
                </c:pt>
                <c:pt idx="9">
                  <c:v>44994</c:v>
                </c:pt>
                <c:pt idx="10">
                  <c:v>45001</c:v>
                </c:pt>
                <c:pt idx="11">
                  <c:v>45008</c:v>
                </c:pt>
                <c:pt idx="12">
                  <c:v>45015</c:v>
                </c:pt>
                <c:pt idx="13">
                  <c:v>45022</c:v>
                </c:pt>
                <c:pt idx="14">
                  <c:v>45029</c:v>
                </c:pt>
                <c:pt idx="15">
                  <c:v>45036</c:v>
                </c:pt>
                <c:pt idx="16">
                  <c:v>45043</c:v>
                </c:pt>
                <c:pt idx="17">
                  <c:v>45050</c:v>
                </c:pt>
                <c:pt idx="18">
                  <c:v>45057</c:v>
                </c:pt>
                <c:pt idx="19">
                  <c:v>45064</c:v>
                </c:pt>
                <c:pt idx="20">
                  <c:v>45071</c:v>
                </c:pt>
                <c:pt idx="21">
                  <c:v>45078</c:v>
                </c:pt>
                <c:pt idx="22">
                  <c:v>45085</c:v>
                </c:pt>
                <c:pt idx="23">
                  <c:v>45092</c:v>
                </c:pt>
                <c:pt idx="24">
                  <c:v>45099</c:v>
                </c:pt>
                <c:pt idx="25">
                  <c:v>45106</c:v>
                </c:pt>
                <c:pt idx="26">
                  <c:v>45113</c:v>
                </c:pt>
                <c:pt idx="27">
                  <c:v>45120</c:v>
                </c:pt>
                <c:pt idx="28">
                  <c:v>45127</c:v>
                </c:pt>
                <c:pt idx="29">
                  <c:v>45134</c:v>
                </c:pt>
                <c:pt idx="30">
                  <c:v>45141</c:v>
                </c:pt>
                <c:pt idx="31">
                  <c:v>45148</c:v>
                </c:pt>
                <c:pt idx="32">
                  <c:v>45155</c:v>
                </c:pt>
                <c:pt idx="33">
                  <c:v>45162</c:v>
                </c:pt>
                <c:pt idx="34">
                  <c:v>45169</c:v>
                </c:pt>
                <c:pt idx="35">
                  <c:v>45176</c:v>
                </c:pt>
                <c:pt idx="36">
                  <c:v>45183</c:v>
                </c:pt>
                <c:pt idx="37">
                  <c:v>45190</c:v>
                </c:pt>
                <c:pt idx="38">
                  <c:v>45197</c:v>
                </c:pt>
                <c:pt idx="39">
                  <c:v>45204</c:v>
                </c:pt>
                <c:pt idx="40">
                  <c:v>45211</c:v>
                </c:pt>
                <c:pt idx="41">
                  <c:v>45218</c:v>
                </c:pt>
                <c:pt idx="42">
                  <c:v>45225</c:v>
                </c:pt>
                <c:pt idx="43">
                  <c:v>45232</c:v>
                </c:pt>
                <c:pt idx="44">
                  <c:v>45239</c:v>
                </c:pt>
                <c:pt idx="45">
                  <c:v>45246</c:v>
                </c:pt>
                <c:pt idx="46">
                  <c:v>45253</c:v>
                </c:pt>
                <c:pt idx="47">
                  <c:v>45260</c:v>
                </c:pt>
                <c:pt idx="48">
                  <c:v>45267</c:v>
                </c:pt>
                <c:pt idx="49">
                  <c:v>45274</c:v>
                </c:pt>
                <c:pt idx="50">
                  <c:v>45281</c:v>
                </c:pt>
                <c:pt idx="51">
                  <c:v>45288</c:v>
                </c:pt>
              </c:numCache>
            </c:numRef>
          </c:cat>
          <c:val>
            <c:numRef>
              <c:f>'소-호주'!$DL$8:$DL$59</c:f>
              <c:numCache>
                <c:formatCode>0.00</c:formatCode>
                <c:ptCount val="52"/>
                <c:pt idx="0">
                  <c:v>8.5</c:v>
                </c:pt>
                <c:pt idx="1">
                  <c:v>7.7554999999999996</c:v>
                </c:pt>
                <c:pt idx="2">
                  <c:v>7.8389999999999995</c:v>
                </c:pt>
                <c:pt idx="3">
                  <c:v>7.8492999999999995</c:v>
                </c:pt>
                <c:pt idx="4">
                  <c:v>7.6353</c:v>
                </c:pt>
                <c:pt idx="5">
                  <c:v>7.5659000000000001</c:v>
                </c:pt>
                <c:pt idx="6">
                  <c:v>7.5058000000000007</c:v>
                </c:pt>
                <c:pt idx="7">
                  <c:v>7.2205999999999992</c:v>
                </c:pt>
                <c:pt idx="8">
                  <c:v>6.9995000000000003</c:v>
                </c:pt>
                <c:pt idx="9">
                  <c:v>6.9999000000000002</c:v>
                </c:pt>
                <c:pt idx="10">
                  <c:v>6.8195000000000006</c:v>
                </c:pt>
                <c:pt idx="11">
                  <c:v>6.73</c:v>
                </c:pt>
                <c:pt idx="12">
                  <c:v>6.7998000000000003</c:v>
                </c:pt>
                <c:pt idx="13">
                  <c:v>7.0455999999999994</c:v>
                </c:pt>
                <c:pt idx="14">
                  <c:v>6.8498000000000001</c:v>
                </c:pt>
                <c:pt idx="15">
                  <c:v>6.8513999999999999</c:v>
                </c:pt>
                <c:pt idx="16">
                  <c:v>6.7094000000000005</c:v>
                </c:pt>
                <c:pt idx="17">
                  <c:v>6.4670000000000005</c:v>
                </c:pt>
                <c:pt idx="18">
                  <c:v>6.1676000000000002</c:v>
                </c:pt>
                <c:pt idx="19">
                  <c:v>6.1428368616151294</c:v>
                </c:pt>
                <c:pt idx="20">
                  <c:v>5.8748682088041804</c:v>
                </c:pt>
                <c:pt idx="21">
                  <c:v>5.79531243353689</c:v>
                </c:pt>
                <c:pt idx="22">
                  <c:v>5.6225511262250993</c:v>
                </c:pt>
                <c:pt idx="23">
                  <c:v>5.6776567448359403</c:v>
                </c:pt>
                <c:pt idx="24">
                  <c:v>5.6687018978210002</c:v>
                </c:pt>
                <c:pt idx="25">
                  <c:v>5.5622148507234899</c:v>
                </c:pt>
                <c:pt idx="26">
                  <c:v>5.6618277692810901</c:v>
                </c:pt>
                <c:pt idx="27">
                  <c:v>5.6727761386529805</c:v>
                </c:pt>
                <c:pt idx="28">
                  <c:v>5.7525248440442702</c:v>
                </c:pt>
                <c:pt idx="29">
                  <c:v>5.6431512072180601</c:v>
                </c:pt>
                <c:pt idx="30">
                  <c:v>5.5844249813509892</c:v>
                </c:pt>
                <c:pt idx="31">
                  <c:v>5.5576303007575492</c:v>
                </c:pt>
                <c:pt idx="32">
                  <c:v>5.3718218282082004</c:v>
                </c:pt>
                <c:pt idx="33">
                  <c:v>5.0971814262485298</c:v>
                </c:pt>
                <c:pt idx="34">
                  <c:v>4.8039003821789601</c:v>
                </c:pt>
                <c:pt idx="35">
                  <c:v>4.4719999999999995</c:v>
                </c:pt>
                <c:pt idx="36">
                  <c:v>4.2361000000000004</c:v>
                </c:pt>
                <c:pt idx="37">
                  <c:v>3.9655</c:v>
                </c:pt>
                <c:pt idx="38">
                  <c:v>3.5702999999999996</c:v>
                </c:pt>
                <c:pt idx="39">
                  <c:v>3.6318000000000001</c:v>
                </c:pt>
                <c:pt idx="40">
                  <c:v>3.6147000000000005</c:v>
                </c:pt>
                <c:pt idx="41">
                  <c:v>3.4943</c:v>
                </c:pt>
                <c:pt idx="42">
                  <c:v>3.5918999999999999</c:v>
                </c:pt>
                <c:pt idx="43">
                  <c:v>3.6587000000000001</c:v>
                </c:pt>
                <c:pt idx="44">
                  <c:v>3.9887000000000001</c:v>
                </c:pt>
                <c:pt idx="45">
                  <c:v>4.4321000000000002</c:v>
                </c:pt>
                <c:pt idx="46">
                  <c:v>4.8461999999999996</c:v>
                </c:pt>
                <c:pt idx="47">
                  <c:v>5.6276999999999999</c:v>
                </c:pt>
                <c:pt idx="48">
                  <c:v>5.7035999999999998</c:v>
                </c:pt>
                <c:pt idx="49">
                  <c:v>5.3776999999999999</c:v>
                </c:pt>
                <c:pt idx="50">
                  <c:v>4.8087999999999997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6B13-4E0D-8FDF-6803EE130B21}"/>
            </c:ext>
          </c:extLst>
        </c:ser>
        <c:ser>
          <c:idx val="4"/>
          <c:order val="2"/>
          <c:tx>
            <c:strRef>
              <c:f>'소-호주'!$DW$4</c:f>
              <c:strCache>
                <c:ptCount val="1"/>
                <c:pt idx="0">
                  <c:v>2024</c:v>
                </c:pt>
              </c:strCache>
            </c:strRef>
          </c:tx>
          <c:spPr>
            <a:ln w="28575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'소-호주'!$DZ$8:$DZ$59</c:f>
              <c:numCache>
                <c:formatCode>0.00</c:formatCode>
                <c:ptCount val="52"/>
                <c:pt idx="1">
                  <c:v>5.8788999999999998</c:v>
                </c:pt>
                <c:pt idx="2">
                  <c:v>6.1635</c:v>
                </c:pt>
                <c:pt idx="3">
                  <c:v>6.4462000000000002</c:v>
                </c:pt>
                <c:pt idx="4">
                  <c:v>6.6740999999999993</c:v>
                </c:pt>
                <c:pt idx="5">
                  <c:v>6.7125000000000004</c:v>
                </c:pt>
                <c:pt idx="6">
                  <c:v>6.2842999999999991</c:v>
                </c:pt>
                <c:pt idx="7">
                  <c:v>6.2821000000000007</c:v>
                </c:pt>
                <c:pt idx="8">
                  <c:v>6.2976999999999999</c:v>
                </c:pt>
                <c:pt idx="9">
                  <c:v>6.1577000000000002</c:v>
                </c:pt>
                <c:pt idx="10">
                  <c:v>5.7732000000000001</c:v>
                </c:pt>
                <c:pt idx="11">
                  <c:v>5.7286999999999999</c:v>
                </c:pt>
                <c:pt idx="12">
                  <c:v>6.0000999999999998</c:v>
                </c:pt>
                <c:pt idx="13">
                  <c:v>5.9780999999999995</c:v>
                </c:pt>
                <c:pt idx="14">
                  <c:v>6.2597000000000005</c:v>
                </c:pt>
                <c:pt idx="15">
                  <c:v>5.9469000000000003</c:v>
                </c:pt>
                <c:pt idx="16">
                  <c:v>5.8441999999999998</c:v>
                </c:pt>
                <c:pt idx="17">
                  <c:v>6.0503999999999998</c:v>
                </c:pt>
                <c:pt idx="18">
                  <c:v>6.0461999999999998</c:v>
                </c:pt>
                <c:pt idx="19">
                  <c:v>6.2488000000000001</c:v>
                </c:pt>
                <c:pt idx="20">
                  <c:v>6.2000999999999999</c:v>
                </c:pt>
                <c:pt idx="21">
                  <c:v>5.9757000000000007</c:v>
                </c:pt>
                <c:pt idx="22">
                  <c:v>6.1005999999999991</c:v>
                </c:pt>
                <c:pt idx="23">
                  <c:v>5.9676999999999998</c:v>
                </c:pt>
                <c:pt idx="24">
                  <c:v>5.8513999999999999</c:v>
                </c:pt>
                <c:pt idx="25">
                  <c:v>5.8107000000000006</c:v>
                </c:pt>
                <c:pt idx="26">
                  <c:v>6.0291999999999994</c:v>
                </c:pt>
                <c:pt idx="27">
                  <c:v>6.2549000000000001</c:v>
                </c:pt>
                <c:pt idx="28">
                  <c:v>6.4</c:v>
                </c:pt>
                <c:pt idx="29">
                  <c:v>6.5735999999999999</c:v>
                </c:pt>
                <c:pt idx="30">
                  <c:v>6.7263999999999999</c:v>
                </c:pt>
                <c:pt idx="31">
                  <c:v>6.5895000000000001</c:v>
                </c:pt>
                <c:pt idx="32">
                  <c:v>6.6440000000000001</c:v>
                </c:pt>
                <c:pt idx="33">
                  <c:v>6.7923999999999998</c:v>
                </c:pt>
                <c:pt idx="34">
                  <c:v>6.8621000000000008</c:v>
                </c:pt>
                <c:pt idx="35">
                  <c:v>6.6923000000000004</c:v>
                </c:pt>
                <c:pt idx="36">
                  <c:v>6.6909000000000001</c:v>
                </c:pt>
                <c:pt idx="37">
                  <c:v>6.7032000000000007</c:v>
                </c:pt>
                <c:pt idx="38">
                  <c:v>6.5028999999999995</c:v>
                </c:pt>
                <c:pt idx="39">
                  <c:v>6.3496000000000006</c:v>
                </c:pt>
                <c:pt idx="40">
                  <c:v>6.2161999999999997</c:v>
                </c:pt>
                <c:pt idx="41">
                  <c:v>6.2324999999999999</c:v>
                </c:pt>
                <c:pt idx="42">
                  <c:v>6.2766999999999999</c:v>
                </c:pt>
                <c:pt idx="43">
                  <c:v>6.335</c:v>
                </c:pt>
                <c:pt idx="44">
                  <c:v>6.1502999999999997</c:v>
                </c:pt>
                <c:pt idx="45">
                  <c:v>6.3046000000000006</c:v>
                </c:pt>
                <c:pt idx="46">
                  <c:v>6.2913999999999994</c:v>
                </c:pt>
                <c:pt idx="47">
                  <c:v>6.3696000000000002</c:v>
                </c:pt>
                <c:pt idx="48">
                  <c:v>6.7012999999999998</c:v>
                </c:pt>
                <c:pt idx="49">
                  <c:v>6.8505999999999991</c:v>
                </c:pt>
                <c:pt idx="50">
                  <c:v>6.6875999999999998</c:v>
                </c:pt>
                <c:pt idx="51">
                  <c:v>6.1027999999999993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6B13-4E0D-8FDF-6803EE130B21}"/>
            </c:ext>
          </c:extLst>
        </c:ser>
        <c:ser>
          <c:idx val="5"/>
          <c:order val="3"/>
          <c:tx>
            <c:strRef>
              <c:f>'소-호주'!$EK$4</c:f>
              <c:strCache>
                <c:ptCount val="1"/>
                <c:pt idx="0">
                  <c:v>2025</c:v>
                </c:pt>
              </c:strCache>
            </c:strRef>
          </c:tx>
          <c:spPr>
            <a:ln w="57150"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'소-호주'!$EN$8:$EN$59</c:f>
              <c:numCache>
                <c:formatCode>0.00</c:formatCode>
                <c:ptCount val="52"/>
                <c:pt idx="0">
                  <c:v>7.2523</c:v>
                </c:pt>
                <c:pt idx="1">
                  <c:v>7.0544000000000002</c:v>
                </c:pt>
                <c:pt idx="2">
                  <c:v>7.0740999999999996</c:v>
                </c:pt>
                <c:pt idx="3">
                  <c:v>6.7836999999999996</c:v>
                </c:pt>
                <c:pt idx="4">
                  <c:v>6.4100999999999999</c:v>
                </c:pt>
                <c:pt idx="5">
                  <c:v>6.3625999999999996</c:v>
                </c:pt>
                <c:pt idx="6">
                  <c:v>6.5366</c:v>
                </c:pt>
                <c:pt idx="7">
                  <c:v>6.6932000000000009</c:v>
                </c:pt>
                <c:pt idx="8">
                  <c:v>6.5314999999999994</c:v>
                </c:pt>
                <c:pt idx="9">
                  <c:v>6.4552999999999994</c:v>
                </c:pt>
                <c:pt idx="10">
                  <c:v>6.6187000000000005</c:v>
                </c:pt>
                <c:pt idx="11">
                  <c:v>6.4598000000000004</c:v>
                </c:pt>
                <c:pt idx="12">
                  <c:v>6.5978999999999992</c:v>
                </c:pt>
                <c:pt idx="13">
                  <c:v>7.0316000000000001</c:v>
                </c:pt>
                <c:pt idx="14">
                  <c:v>7.0124000000000004</c:v>
                </c:pt>
                <c:pt idx="15">
                  <c:v>7.0184000000000006</c:v>
                </c:pt>
                <c:pt idx="16">
                  <c:v>6.9978999999999996</c:v>
                </c:pt>
                <c:pt idx="17">
                  <c:v>7.1635</c:v>
                </c:pt>
                <c:pt idx="18">
                  <c:v>6.8837000000000002</c:v>
                </c:pt>
                <c:pt idx="19">
                  <c:v>6.7309000000000001</c:v>
                </c:pt>
                <c:pt idx="20">
                  <c:v>6.8538999999999994</c:v>
                </c:pt>
                <c:pt idx="21">
                  <c:v>7.3415999999999997</c:v>
                </c:pt>
                <c:pt idx="22">
                  <c:v>7.2079999999999993</c:v>
                </c:pt>
                <c:pt idx="23">
                  <c:v>7.0704999999999991</c:v>
                </c:pt>
                <c:pt idx="24">
                  <c:v>7.0011999999999999</c:v>
                </c:pt>
                <c:pt idx="25">
                  <c:v>7.1237000000000004</c:v>
                </c:pt>
                <c:pt idx="26">
                  <c:v>7.2814999999999994</c:v>
                </c:pt>
                <c:pt idx="27">
                  <c:v>7.2674000000000003</c:v>
                </c:pt>
                <c:pt idx="28">
                  <c:v>7.4763999999999999</c:v>
                </c:pt>
                <c:pt idx="29">
                  <c:v>7.7208000000000006</c:v>
                </c:pt>
                <c:pt idx="30">
                  <c:v>8.218</c:v>
                </c:pt>
                <c:pt idx="31">
                  <c:v>8.5435999999999996</c:v>
                </c:pt>
                <c:pt idx="32">
                  <c:v>8.5333000000000006</c:v>
                </c:pt>
                <c:pt idx="33">
                  <c:v>8.718300000000001</c:v>
                </c:pt>
                <c:pt idx="34">
                  <c:v>8.9398</c:v>
                </c:pt>
                <c:pt idx="35">
                  <c:v>8.980599999999999</c:v>
                </c:pt>
                <c:pt idx="36">
                  <c:v>8.9695</c:v>
                </c:pt>
                <c:pt idx="37">
                  <c:v>8.9737000000000009</c:v>
                </c:pt>
                <c:pt idx="38">
                  <c:v>8.8949999999999996</c:v>
                </c:pt>
                <c:pt idx="39">
                  <c:v>8.7108000000000008</c:v>
                </c:pt>
                <c:pt idx="40">
                  <c:v>8.3239000000000001</c:v>
                </c:pt>
                <c:pt idx="41">
                  <c:v>8.3707000000000011</c:v>
                </c:pt>
                <c:pt idx="42">
                  <c:v>8.2538999999999998</c:v>
                </c:pt>
                <c:pt idx="43">
                  <c:v>8.4434000000000005</c:v>
                </c:pt>
                <c:pt idx="44">
                  <c:v>8.6307000000000009</c:v>
                </c:pt>
                <c:pt idx="45">
                  <c:v>8.9863</c:v>
                </c:pt>
                <c:pt idx="46">
                  <c:v>9.0738000000000003</c:v>
                </c:pt>
                <c:pt idx="47">
                  <c:v>8.9375</c:v>
                </c:pt>
                <c:pt idx="48">
                  <c:v>8.7293000000000003</c:v>
                </c:pt>
                <c:pt idx="49">
                  <c:v>8.6126000000000005</c:v>
                </c:pt>
                <c:pt idx="50">
                  <c:v>8.5842999999999989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6B13-4E0D-8FDF-6803EE130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"/>
        <c:axId val="2222"/>
      </c:lineChart>
      <c:dateAx>
        <c:axId val="1111"/>
        <c:scaling>
          <c:orientation val="minMax"/>
        </c:scaling>
        <c:delete val="0"/>
        <c:axPos val="b"/>
        <c:numFmt formatCode="m&quot;월&quot;" sourceLinked="0"/>
        <c:majorTickMark val="out"/>
        <c:minorTickMark val="none"/>
        <c:tickLblPos val="nextTo"/>
        <c:txPr>
          <a:bodyPr/>
          <a:lstStyle/>
          <a:p>
            <a:pPr>
              <a:defRPr sz="1200" b="0" i="0" u="none" baseline="0">
                <a:solidFill>
                  <a:srgbClr val="000000"/>
                </a:solidFill>
                <a:latin typeface="Calibri"/>
                <a:ea typeface="Calibri"/>
              </a:defRPr>
            </a:pPr>
            <a:endParaRPr lang="ko-KR"/>
          </a:p>
        </c:txPr>
        <c:crossAx val="2222"/>
        <c:crosses val="autoZero"/>
        <c:auto val="0"/>
        <c:lblOffset val="100"/>
        <c:baseTimeUnit val="days"/>
      </c:dateAx>
      <c:valAx>
        <c:axId val="2222"/>
        <c:scaling>
          <c:orientation val="minMax"/>
          <c:min val="3"/>
        </c:scaling>
        <c:delete val="0"/>
        <c:axPos val="l"/>
        <c:majorGridlines>
          <c:spPr>
            <a:ln w="9525" cap="flat">
              <a:solidFill>
                <a:srgbClr val="D9D9D9">
                  <a:alpha val="91764"/>
                </a:srgbClr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round/>
          </a:ln>
        </c:spPr>
        <c:txPr>
          <a:bodyPr/>
          <a:lstStyle/>
          <a:p>
            <a:pPr>
              <a:defRPr sz="1200" b="0" i="0" u="none" baseline="0">
                <a:solidFill>
                  <a:srgbClr val="000000"/>
                </a:solidFill>
                <a:latin typeface="Calibri"/>
                <a:ea typeface="Calibri"/>
              </a:defRPr>
            </a:pPr>
            <a:endParaRPr lang="ko-KR"/>
          </a:p>
        </c:txPr>
        <c:crossAx val="1111"/>
        <c:crosses val="autoZero"/>
        <c:crossBetween val="between"/>
      </c:valAx>
      <c:spPr>
        <a:noFill/>
        <a:ln>
          <a:noFill/>
          <a:round/>
        </a:ln>
      </c:spPr>
    </c:plotArea>
    <c:legend>
      <c:legendPos val="b"/>
      <c:layout>
        <c:manualLayout>
          <c:xMode val="edge"/>
          <c:yMode val="edge"/>
          <c:x val="0.47770527654491191"/>
          <c:y val="2.9946683162483841E-2"/>
          <c:w val="0.47963171630456647"/>
          <c:h val="9.4620525375504527E-2"/>
        </c:manualLayout>
      </c:layout>
      <c:overlay val="1"/>
      <c:spPr>
        <a:noFill/>
        <a:ln>
          <a:noFill/>
          <a:round/>
        </a:ln>
      </c:spPr>
      <c:txPr>
        <a:bodyPr rot="0" vert="horz" anchor="ctr" anchorCtr="1"/>
        <a:lstStyle/>
        <a:p>
          <a:pPr>
            <a:defRPr sz="1600" b="0" i="0" u="none" baseline="0">
              <a:solidFill>
                <a:srgbClr val="000000"/>
              </a:solidFill>
              <a:latin typeface="Calibri"/>
              <a:ea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>
        <a:alpha val="91764"/>
      </a:srgbClr>
    </a:solidFill>
    <a:ln w="9525" cap="flat">
      <a:solidFill>
        <a:srgbClr val="D9D9D9">
          <a:alpha val="91764"/>
        </a:srgbClr>
      </a:solidFill>
      <a:round/>
    </a:ln>
  </c:spPr>
  <c:txPr>
    <a:bodyPr/>
    <a:lstStyle/>
    <a:p>
      <a:pPr>
        <a:defRPr sz="1000" b="0" i="0" u="none" baseline="0">
          <a:solidFill>
            <a:srgbClr val="000000"/>
          </a:solidFill>
          <a:latin typeface="Calibri"/>
          <a:ea typeface="Calibri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'소-호주'!$DI$4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flat">
              <a:solidFill>
                <a:srgbClr val="00B050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98EA-4950-9150-4257922F7505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98EA-4950-9150-4257922F7505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98EA-4950-9150-4257922F7505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98EA-4950-9150-4257922F7505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98EA-4950-9150-4257922F7505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98EA-4950-9150-4257922F7505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6-98EA-4950-9150-4257922F7505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7-98EA-4950-9150-4257922F7505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8-98EA-4950-9150-4257922F7505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9-98EA-4950-9150-4257922F7505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A-98EA-4950-9150-4257922F7505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B-98EA-4950-9150-4257922F7505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C-98EA-4950-9150-4257922F7505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0D-98EA-4950-9150-4257922F7505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0E-98EA-4950-9150-4257922F7505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0F-98EA-4950-9150-4257922F7505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10-98EA-4950-9150-4257922F7505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11-98EA-4950-9150-4257922F7505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12-98EA-4950-9150-4257922F7505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13-98EA-4950-9150-4257922F7505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14-98EA-4950-9150-4257922F7505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15-98EA-4950-9150-4257922F7505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16-98EA-4950-9150-4257922F7505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17-98EA-4950-9150-4257922F7505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18-98EA-4950-9150-4257922F7505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19-98EA-4950-9150-4257922F7505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1A-98EA-4950-9150-4257922F7505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1B-98EA-4950-9150-4257922F7505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1C-98EA-4950-9150-4257922F7505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1D-98EA-4950-9150-4257922F7505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1E-98EA-4950-9150-4257922F7505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1F-98EA-4950-9150-4257922F7505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20-98EA-4950-9150-4257922F7505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21-98EA-4950-9150-4257922F7505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22-98EA-4950-9150-4257922F7505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23-98EA-4950-9150-4257922F7505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24-98EA-4950-9150-4257922F7505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25-98EA-4950-9150-4257922F7505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26-98EA-4950-9150-4257922F7505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27-98EA-4950-9150-4257922F7505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28-98EA-4950-9150-4257922F7505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29-98EA-4950-9150-4257922F7505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2A-98EA-4950-9150-4257922F7505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2B-98EA-4950-9150-4257922F7505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2C-98EA-4950-9150-4257922F7505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2D-98EA-4950-9150-4257922F7505}"/>
              </c:ext>
            </c:extLst>
          </c:dPt>
          <c:cat>
            <c:numRef>
              <c:f>'소-호주'!$DW$8:$DW$59</c:f>
              <c:numCache>
                <c:formatCode>m/d/yyyy</c:formatCode>
                <c:ptCount val="52"/>
                <c:pt idx="0">
                  <c:v>45295</c:v>
                </c:pt>
                <c:pt idx="1">
                  <c:v>45302</c:v>
                </c:pt>
                <c:pt idx="2">
                  <c:v>45309</c:v>
                </c:pt>
                <c:pt idx="3">
                  <c:v>45316</c:v>
                </c:pt>
                <c:pt idx="4">
                  <c:v>45323</c:v>
                </c:pt>
                <c:pt idx="5">
                  <c:v>45330</c:v>
                </c:pt>
                <c:pt idx="6">
                  <c:v>45337</c:v>
                </c:pt>
                <c:pt idx="7">
                  <c:v>45344</c:v>
                </c:pt>
                <c:pt idx="8">
                  <c:v>45351</c:v>
                </c:pt>
                <c:pt idx="9">
                  <c:v>45358</c:v>
                </c:pt>
                <c:pt idx="10">
                  <c:v>45365</c:v>
                </c:pt>
                <c:pt idx="11">
                  <c:v>45372</c:v>
                </c:pt>
                <c:pt idx="12">
                  <c:v>45379</c:v>
                </c:pt>
                <c:pt idx="13">
                  <c:v>45386</c:v>
                </c:pt>
                <c:pt idx="14">
                  <c:v>45393</c:v>
                </c:pt>
                <c:pt idx="15">
                  <c:v>45400</c:v>
                </c:pt>
                <c:pt idx="16">
                  <c:v>45407</c:v>
                </c:pt>
                <c:pt idx="17">
                  <c:v>45414</c:v>
                </c:pt>
                <c:pt idx="18">
                  <c:v>45421</c:v>
                </c:pt>
                <c:pt idx="19">
                  <c:v>45428</c:v>
                </c:pt>
                <c:pt idx="20">
                  <c:v>45435</c:v>
                </c:pt>
                <c:pt idx="21">
                  <c:v>45442</c:v>
                </c:pt>
                <c:pt idx="22">
                  <c:v>45449</c:v>
                </c:pt>
                <c:pt idx="23">
                  <c:v>45456</c:v>
                </c:pt>
                <c:pt idx="24">
                  <c:v>45463</c:v>
                </c:pt>
                <c:pt idx="25">
                  <c:v>45470</c:v>
                </c:pt>
                <c:pt idx="26">
                  <c:v>45477</c:v>
                </c:pt>
                <c:pt idx="27">
                  <c:v>45484</c:v>
                </c:pt>
                <c:pt idx="28">
                  <c:v>45491</c:v>
                </c:pt>
                <c:pt idx="29">
                  <c:v>45498</c:v>
                </c:pt>
                <c:pt idx="30">
                  <c:v>45505</c:v>
                </c:pt>
                <c:pt idx="31">
                  <c:v>45512</c:v>
                </c:pt>
                <c:pt idx="32">
                  <c:v>45519</c:v>
                </c:pt>
                <c:pt idx="33">
                  <c:v>45526</c:v>
                </c:pt>
                <c:pt idx="34">
                  <c:v>45533</c:v>
                </c:pt>
                <c:pt idx="35">
                  <c:v>45540</c:v>
                </c:pt>
                <c:pt idx="36">
                  <c:v>45547</c:v>
                </c:pt>
                <c:pt idx="37">
                  <c:v>45554</c:v>
                </c:pt>
                <c:pt idx="38">
                  <c:v>45561</c:v>
                </c:pt>
                <c:pt idx="39">
                  <c:v>45568</c:v>
                </c:pt>
                <c:pt idx="40">
                  <c:v>45575</c:v>
                </c:pt>
                <c:pt idx="41">
                  <c:v>45582</c:v>
                </c:pt>
                <c:pt idx="42">
                  <c:v>45589</c:v>
                </c:pt>
                <c:pt idx="43">
                  <c:v>45596</c:v>
                </c:pt>
                <c:pt idx="44">
                  <c:v>45603</c:v>
                </c:pt>
                <c:pt idx="45">
                  <c:v>45610</c:v>
                </c:pt>
                <c:pt idx="46">
                  <c:v>45617</c:v>
                </c:pt>
                <c:pt idx="47">
                  <c:v>45624</c:v>
                </c:pt>
                <c:pt idx="48">
                  <c:v>45631</c:v>
                </c:pt>
                <c:pt idx="49">
                  <c:v>45638</c:v>
                </c:pt>
                <c:pt idx="50">
                  <c:v>45645</c:v>
                </c:pt>
                <c:pt idx="51">
                  <c:v>45652</c:v>
                </c:pt>
              </c:numCache>
            </c:numRef>
          </c:cat>
          <c:val>
            <c:numRef>
              <c:f>'소-호주'!$DL$8:$DL$59</c:f>
              <c:numCache>
                <c:formatCode>0.00</c:formatCode>
                <c:ptCount val="52"/>
                <c:pt idx="0">
                  <c:v>8.5</c:v>
                </c:pt>
                <c:pt idx="1">
                  <c:v>7.7554999999999996</c:v>
                </c:pt>
                <c:pt idx="2">
                  <c:v>7.8389999999999995</c:v>
                </c:pt>
                <c:pt idx="3">
                  <c:v>7.8492999999999995</c:v>
                </c:pt>
                <c:pt idx="4">
                  <c:v>7.6353</c:v>
                </c:pt>
                <c:pt idx="5">
                  <c:v>7.5659000000000001</c:v>
                </c:pt>
                <c:pt idx="6">
                  <c:v>7.5058000000000007</c:v>
                </c:pt>
                <c:pt idx="7">
                  <c:v>7.2205999999999992</c:v>
                </c:pt>
                <c:pt idx="8">
                  <c:v>6.9995000000000003</c:v>
                </c:pt>
                <c:pt idx="9">
                  <c:v>6.9999000000000002</c:v>
                </c:pt>
                <c:pt idx="10">
                  <c:v>6.8195000000000006</c:v>
                </c:pt>
                <c:pt idx="11">
                  <c:v>6.73</c:v>
                </c:pt>
                <c:pt idx="12">
                  <c:v>6.7998000000000003</c:v>
                </c:pt>
                <c:pt idx="13">
                  <c:v>7.0455999999999994</c:v>
                </c:pt>
                <c:pt idx="14">
                  <c:v>6.8498000000000001</c:v>
                </c:pt>
                <c:pt idx="15">
                  <c:v>6.8513999999999999</c:v>
                </c:pt>
                <c:pt idx="16">
                  <c:v>6.7094000000000005</c:v>
                </c:pt>
                <c:pt idx="17">
                  <c:v>6.4670000000000005</c:v>
                </c:pt>
                <c:pt idx="18">
                  <c:v>6.1676000000000002</c:v>
                </c:pt>
                <c:pt idx="19">
                  <c:v>6.1428368616151294</c:v>
                </c:pt>
                <c:pt idx="20">
                  <c:v>5.8748682088041804</c:v>
                </c:pt>
                <c:pt idx="21">
                  <c:v>5.79531243353689</c:v>
                </c:pt>
                <c:pt idx="22">
                  <c:v>5.6225511262250993</c:v>
                </c:pt>
                <c:pt idx="23">
                  <c:v>5.6776567448359403</c:v>
                </c:pt>
                <c:pt idx="24">
                  <c:v>5.6687018978210002</c:v>
                </c:pt>
                <c:pt idx="25">
                  <c:v>5.5622148507234899</c:v>
                </c:pt>
                <c:pt idx="26">
                  <c:v>5.6618277692810901</c:v>
                </c:pt>
                <c:pt idx="27">
                  <c:v>5.6727761386529805</c:v>
                </c:pt>
                <c:pt idx="28">
                  <c:v>5.7525248440442702</c:v>
                </c:pt>
                <c:pt idx="29">
                  <c:v>5.6431512072180601</c:v>
                </c:pt>
                <c:pt idx="30">
                  <c:v>5.5844249813509892</c:v>
                </c:pt>
                <c:pt idx="31">
                  <c:v>5.5576303007575492</c:v>
                </c:pt>
                <c:pt idx="32">
                  <c:v>5.3718218282082004</c:v>
                </c:pt>
                <c:pt idx="33">
                  <c:v>5.0971814262485298</c:v>
                </c:pt>
                <c:pt idx="34">
                  <c:v>4.8039003821789601</c:v>
                </c:pt>
                <c:pt idx="35">
                  <c:v>4.4719999999999995</c:v>
                </c:pt>
                <c:pt idx="36">
                  <c:v>4.2361000000000004</c:v>
                </c:pt>
                <c:pt idx="37">
                  <c:v>3.9655</c:v>
                </c:pt>
                <c:pt idx="38">
                  <c:v>3.5702999999999996</c:v>
                </c:pt>
                <c:pt idx="39">
                  <c:v>3.6318000000000001</c:v>
                </c:pt>
                <c:pt idx="40">
                  <c:v>3.6147000000000005</c:v>
                </c:pt>
                <c:pt idx="41">
                  <c:v>3.4943</c:v>
                </c:pt>
                <c:pt idx="42">
                  <c:v>3.5918999999999999</c:v>
                </c:pt>
                <c:pt idx="43">
                  <c:v>3.6587000000000001</c:v>
                </c:pt>
                <c:pt idx="44">
                  <c:v>3.9887000000000001</c:v>
                </c:pt>
                <c:pt idx="45">
                  <c:v>4.4321000000000002</c:v>
                </c:pt>
                <c:pt idx="46">
                  <c:v>4.8461999999999996</c:v>
                </c:pt>
                <c:pt idx="47">
                  <c:v>5.6276999999999999</c:v>
                </c:pt>
                <c:pt idx="48">
                  <c:v>5.7035999999999998</c:v>
                </c:pt>
                <c:pt idx="49">
                  <c:v>5.3776999999999999</c:v>
                </c:pt>
                <c:pt idx="50">
                  <c:v>4.8087999999999997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98EA-4950-9150-4257922F7505}"/>
            </c:ext>
          </c:extLst>
        </c:ser>
        <c:ser>
          <c:idx val="2"/>
          <c:order val="1"/>
          <c:tx>
            <c:strRef>
              <c:f>'소-호주'!$DW$4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flat">
              <a:solidFill>
                <a:schemeClr val="accent1">
                  <a:alpha val="91764"/>
                </a:scheme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2F-98EA-4950-9150-4257922F7505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30-98EA-4950-9150-4257922F7505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31-98EA-4950-9150-4257922F7505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32-98EA-4950-9150-4257922F7505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33-98EA-4950-9150-4257922F7505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34-98EA-4950-9150-4257922F7505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35-98EA-4950-9150-4257922F7505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36-98EA-4950-9150-4257922F7505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37-98EA-4950-9150-4257922F7505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38-98EA-4950-9150-4257922F7505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39-98EA-4950-9150-4257922F7505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3A-98EA-4950-9150-4257922F7505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3B-98EA-4950-9150-4257922F7505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3C-98EA-4950-9150-4257922F7505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3D-98EA-4950-9150-4257922F7505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3E-98EA-4950-9150-4257922F7505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3F-98EA-4950-9150-4257922F7505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40-98EA-4950-9150-4257922F7505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41-98EA-4950-9150-4257922F7505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42-98EA-4950-9150-4257922F7505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43-98EA-4950-9150-4257922F7505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44-98EA-4950-9150-4257922F7505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45-98EA-4950-9150-4257922F7505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46-98EA-4950-9150-4257922F7505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47-98EA-4950-9150-4257922F7505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48-98EA-4950-9150-4257922F7505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49-98EA-4950-9150-4257922F7505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4A-98EA-4950-9150-4257922F7505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4B-98EA-4950-9150-4257922F7505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4C-98EA-4950-9150-4257922F7505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4D-98EA-4950-9150-4257922F7505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4E-98EA-4950-9150-4257922F7505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4F-98EA-4950-9150-4257922F7505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50-98EA-4950-9150-4257922F7505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51-98EA-4950-9150-4257922F7505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52-98EA-4950-9150-4257922F7505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53-98EA-4950-9150-4257922F7505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54-98EA-4950-9150-4257922F7505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55-98EA-4950-9150-4257922F7505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56-98EA-4950-9150-4257922F7505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57-98EA-4950-9150-4257922F7505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58-98EA-4950-9150-4257922F7505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59-98EA-4950-9150-4257922F7505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5A-98EA-4950-9150-4257922F7505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5B-98EA-4950-9150-4257922F7505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5C-98EA-4950-9150-4257922F7505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5D-98EA-4950-9150-4257922F7505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5E-98EA-4950-9150-4257922F7505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5F-98EA-4950-9150-4257922F7505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60-98EA-4950-9150-4257922F7505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061-98EA-4950-9150-4257922F7505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062-98EA-4950-9150-4257922F7505}"/>
              </c:ext>
            </c:extLst>
          </c:dPt>
          <c:cat>
            <c:numRef>
              <c:f>'소-호주'!$DW$8:$DW$59</c:f>
              <c:numCache>
                <c:formatCode>m/d/yyyy</c:formatCode>
                <c:ptCount val="52"/>
                <c:pt idx="0">
                  <c:v>45295</c:v>
                </c:pt>
                <c:pt idx="1">
                  <c:v>45302</c:v>
                </c:pt>
                <c:pt idx="2">
                  <c:v>45309</c:v>
                </c:pt>
                <c:pt idx="3">
                  <c:v>45316</c:v>
                </c:pt>
                <c:pt idx="4">
                  <c:v>45323</c:v>
                </c:pt>
                <c:pt idx="5">
                  <c:v>45330</c:v>
                </c:pt>
                <c:pt idx="6">
                  <c:v>45337</c:v>
                </c:pt>
                <c:pt idx="7">
                  <c:v>45344</c:v>
                </c:pt>
                <c:pt idx="8">
                  <c:v>45351</c:v>
                </c:pt>
                <c:pt idx="9">
                  <c:v>45358</c:v>
                </c:pt>
                <c:pt idx="10">
                  <c:v>45365</c:v>
                </c:pt>
                <c:pt idx="11">
                  <c:v>45372</c:v>
                </c:pt>
                <c:pt idx="12">
                  <c:v>45379</c:v>
                </c:pt>
                <c:pt idx="13">
                  <c:v>45386</c:v>
                </c:pt>
                <c:pt idx="14">
                  <c:v>45393</c:v>
                </c:pt>
                <c:pt idx="15">
                  <c:v>45400</c:v>
                </c:pt>
                <c:pt idx="16">
                  <c:v>45407</c:v>
                </c:pt>
                <c:pt idx="17">
                  <c:v>45414</c:v>
                </c:pt>
                <c:pt idx="18">
                  <c:v>45421</c:v>
                </c:pt>
                <c:pt idx="19">
                  <c:v>45428</c:v>
                </c:pt>
                <c:pt idx="20">
                  <c:v>45435</c:v>
                </c:pt>
                <c:pt idx="21">
                  <c:v>45442</c:v>
                </c:pt>
                <c:pt idx="22">
                  <c:v>45449</c:v>
                </c:pt>
                <c:pt idx="23">
                  <c:v>45456</c:v>
                </c:pt>
                <c:pt idx="24">
                  <c:v>45463</c:v>
                </c:pt>
                <c:pt idx="25">
                  <c:v>45470</c:v>
                </c:pt>
                <c:pt idx="26">
                  <c:v>45477</c:v>
                </c:pt>
                <c:pt idx="27">
                  <c:v>45484</c:v>
                </c:pt>
                <c:pt idx="28">
                  <c:v>45491</c:v>
                </c:pt>
                <c:pt idx="29">
                  <c:v>45498</c:v>
                </c:pt>
                <c:pt idx="30">
                  <c:v>45505</c:v>
                </c:pt>
                <c:pt idx="31">
                  <c:v>45512</c:v>
                </c:pt>
                <c:pt idx="32">
                  <c:v>45519</c:v>
                </c:pt>
                <c:pt idx="33">
                  <c:v>45526</c:v>
                </c:pt>
                <c:pt idx="34">
                  <c:v>45533</c:v>
                </c:pt>
                <c:pt idx="35">
                  <c:v>45540</c:v>
                </c:pt>
                <c:pt idx="36">
                  <c:v>45547</c:v>
                </c:pt>
                <c:pt idx="37">
                  <c:v>45554</c:v>
                </c:pt>
                <c:pt idx="38">
                  <c:v>45561</c:v>
                </c:pt>
                <c:pt idx="39">
                  <c:v>45568</c:v>
                </c:pt>
                <c:pt idx="40">
                  <c:v>45575</c:v>
                </c:pt>
                <c:pt idx="41">
                  <c:v>45582</c:v>
                </c:pt>
                <c:pt idx="42">
                  <c:v>45589</c:v>
                </c:pt>
                <c:pt idx="43">
                  <c:v>45596</c:v>
                </c:pt>
                <c:pt idx="44">
                  <c:v>45603</c:v>
                </c:pt>
                <c:pt idx="45">
                  <c:v>45610</c:v>
                </c:pt>
                <c:pt idx="46">
                  <c:v>45617</c:v>
                </c:pt>
                <c:pt idx="47">
                  <c:v>45624</c:v>
                </c:pt>
                <c:pt idx="48">
                  <c:v>45631</c:v>
                </c:pt>
                <c:pt idx="49">
                  <c:v>45638</c:v>
                </c:pt>
                <c:pt idx="50">
                  <c:v>45645</c:v>
                </c:pt>
                <c:pt idx="51">
                  <c:v>45652</c:v>
                </c:pt>
              </c:numCache>
            </c:numRef>
          </c:cat>
          <c:val>
            <c:numRef>
              <c:f>'소-호주'!$DZ$8:$DZ$59</c:f>
              <c:numCache>
                <c:formatCode>0.00</c:formatCode>
                <c:ptCount val="52"/>
                <c:pt idx="1">
                  <c:v>5.8788999999999998</c:v>
                </c:pt>
                <c:pt idx="2">
                  <c:v>6.1635</c:v>
                </c:pt>
                <c:pt idx="3">
                  <c:v>6.4462000000000002</c:v>
                </c:pt>
                <c:pt idx="4">
                  <c:v>6.6740999999999993</c:v>
                </c:pt>
                <c:pt idx="5">
                  <c:v>6.7125000000000004</c:v>
                </c:pt>
                <c:pt idx="6">
                  <c:v>6.2842999999999991</c:v>
                </c:pt>
                <c:pt idx="7">
                  <c:v>6.2821000000000007</c:v>
                </c:pt>
                <c:pt idx="8">
                  <c:v>6.2976999999999999</c:v>
                </c:pt>
                <c:pt idx="9">
                  <c:v>6.1577000000000002</c:v>
                </c:pt>
                <c:pt idx="10">
                  <c:v>5.7732000000000001</c:v>
                </c:pt>
                <c:pt idx="11">
                  <c:v>5.7286999999999999</c:v>
                </c:pt>
                <c:pt idx="12">
                  <c:v>6.0000999999999998</c:v>
                </c:pt>
                <c:pt idx="13">
                  <c:v>5.9780999999999995</c:v>
                </c:pt>
                <c:pt idx="14">
                  <c:v>6.2597000000000005</c:v>
                </c:pt>
                <c:pt idx="15">
                  <c:v>5.9469000000000003</c:v>
                </c:pt>
                <c:pt idx="16">
                  <c:v>5.8441999999999998</c:v>
                </c:pt>
                <c:pt idx="17">
                  <c:v>6.0503999999999998</c:v>
                </c:pt>
                <c:pt idx="18">
                  <c:v>6.0461999999999998</c:v>
                </c:pt>
                <c:pt idx="19">
                  <c:v>6.2488000000000001</c:v>
                </c:pt>
                <c:pt idx="20">
                  <c:v>6.2000999999999999</c:v>
                </c:pt>
                <c:pt idx="21">
                  <c:v>5.9757000000000007</c:v>
                </c:pt>
                <c:pt idx="22">
                  <c:v>6.1005999999999991</c:v>
                </c:pt>
                <c:pt idx="23">
                  <c:v>5.9676999999999998</c:v>
                </c:pt>
                <c:pt idx="24">
                  <c:v>5.8513999999999999</c:v>
                </c:pt>
                <c:pt idx="25">
                  <c:v>5.8107000000000006</c:v>
                </c:pt>
                <c:pt idx="26">
                  <c:v>6.0291999999999994</c:v>
                </c:pt>
                <c:pt idx="27">
                  <c:v>6.2549000000000001</c:v>
                </c:pt>
                <c:pt idx="28">
                  <c:v>6.4</c:v>
                </c:pt>
                <c:pt idx="29">
                  <c:v>6.5735999999999999</c:v>
                </c:pt>
                <c:pt idx="30">
                  <c:v>6.7263999999999999</c:v>
                </c:pt>
                <c:pt idx="31">
                  <c:v>6.5895000000000001</c:v>
                </c:pt>
                <c:pt idx="32">
                  <c:v>6.6440000000000001</c:v>
                </c:pt>
                <c:pt idx="33">
                  <c:v>6.7923999999999998</c:v>
                </c:pt>
                <c:pt idx="34">
                  <c:v>6.8621000000000008</c:v>
                </c:pt>
                <c:pt idx="35">
                  <c:v>6.6923000000000004</c:v>
                </c:pt>
                <c:pt idx="36">
                  <c:v>6.6909000000000001</c:v>
                </c:pt>
                <c:pt idx="37">
                  <c:v>6.7032000000000007</c:v>
                </c:pt>
                <c:pt idx="38">
                  <c:v>6.5028999999999995</c:v>
                </c:pt>
                <c:pt idx="39">
                  <c:v>6.3496000000000006</c:v>
                </c:pt>
                <c:pt idx="40">
                  <c:v>6.2161999999999997</c:v>
                </c:pt>
                <c:pt idx="41">
                  <c:v>6.2324999999999999</c:v>
                </c:pt>
                <c:pt idx="42">
                  <c:v>6.2766999999999999</c:v>
                </c:pt>
                <c:pt idx="43">
                  <c:v>6.335</c:v>
                </c:pt>
                <c:pt idx="44">
                  <c:v>6.1502999999999997</c:v>
                </c:pt>
                <c:pt idx="45">
                  <c:v>6.3046000000000006</c:v>
                </c:pt>
                <c:pt idx="46">
                  <c:v>6.2913999999999994</c:v>
                </c:pt>
                <c:pt idx="47">
                  <c:v>6.3696000000000002</c:v>
                </c:pt>
                <c:pt idx="48">
                  <c:v>6.7012999999999998</c:v>
                </c:pt>
                <c:pt idx="49">
                  <c:v>6.8505999999999991</c:v>
                </c:pt>
                <c:pt idx="50">
                  <c:v>6.6875999999999998</c:v>
                </c:pt>
                <c:pt idx="51">
                  <c:v>6.1027999999999993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98EA-4950-9150-4257922F7505}"/>
            </c:ext>
          </c:extLst>
        </c:ser>
        <c:ser>
          <c:idx val="4"/>
          <c:order val="2"/>
          <c:tx>
            <c:strRef>
              <c:f>'소-호주'!$EK$4</c:f>
              <c:strCache>
                <c:ptCount val="1"/>
                <c:pt idx="0">
                  <c:v>2025</c:v>
                </c:pt>
              </c:strCache>
            </c:strRef>
          </c:tx>
          <c:spPr>
            <a:ln w="28575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'소-호주'!$DW$8:$DW$59</c:f>
              <c:numCache>
                <c:formatCode>m/d/yyyy</c:formatCode>
                <c:ptCount val="52"/>
                <c:pt idx="0">
                  <c:v>45295</c:v>
                </c:pt>
                <c:pt idx="1">
                  <c:v>45302</c:v>
                </c:pt>
                <c:pt idx="2">
                  <c:v>45309</c:v>
                </c:pt>
                <c:pt idx="3">
                  <c:v>45316</c:v>
                </c:pt>
                <c:pt idx="4">
                  <c:v>45323</c:v>
                </c:pt>
                <c:pt idx="5">
                  <c:v>45330</c:v>
                </c:pt>
                <c:pt idx="6">
                  <c:v>45337</c:v>
                </c:pt>
                <c:pt idx="7">
                  <c:v>45344</c:v>
                </c:pt>
                <c:pt idx="8">
                  <c:v>45351</c:v>
                </c:pt>
                <c:pt idx="9">
                  <c:v>45358</c:v>
                </c:pt>
                <c:pt idx="10">
                  <c:v>45365</c:v>
                </c:pt>
                <c:pt idx="11">
                  <c:v>45372</c:v>
                </c:pt>
                <c:pt idx="12">
                  <c:v>45379</c:v>
                </c:pt>
                <c:pt idx="13">
                  <c:v>45386</c:v>
                </c:pt>
                <c:pt idx="14">
                  <c:v>45393</c:v>
                </c:pt>
                <c:pt idx="15">
                  <c:v>45400</c:v>
                </c:pt>
                <c:pt idx="16">
                  <c:v>45407</c:v>
                </c:pt>
                <c:pt idx="17">
                  <c:v>45414</c:v>
                </c:pt>
                <c:pt idx="18">
                  <c:v>45421</c:v>
                </c:pt>
                <c:pt idx="19">
                  <c:v>45428</c:v>
                </c:pt>
                <c:pt idx="20">
                  <c:v>45435</c:v>
                </c:pt>
                <c:pt idx="21">
                  <c:v>45442</c:v>
                </c:pt>
                <c:pt idx="22">
                  <c:v>45449</c:v>
                </c:pt>
                <c:pt idx="23">
                  <c:v>45456</c:v>
                </c:pt>
                <c:pt idx="24">
                  <c:v>45463</c:v>
                </c:pt>
                <c:pt idx="25">
                  <c:v>45470</c:v>
                </c:pt>
                <c:pt idx="26">
                  <c:v>45477</c:v>
                </c:pt>
                <c:pt idx="27">
                  <c:v>45484</c:v>
                </c:pt>
                <c:pt idx="28">
                  <c:v>45491</c:v>
                </c:pt>
                <c:pt idx="29">
                  <c:v>45498</c:v>
                </c:pt>
                <c:pt idx="30">
                  <c:v>45505</c:v>
                </c:pt>
                <c:pt idx="31">
                  <c:v>45512</c:v>
                </c:pt>
                <c:pt idx="32">
                  <c:v>45519</c:v>
                </c:pt>
                <c:pt idx="33">
                  <c:v>45526</c:v>
                </c:pt>
                <c:pt idx="34">
                  <c:v>45533</c:v>
                </c:pt>
                <c:pt idx="35">
                  <c:v>45540</c:v>
                </c:pt>
                <c:pt idx="36">
                  <c:v>45547</c:v>
                </c:pt>
                <c:pt idx="37">
                  <c:v>45554</c:v>
                </c:pt>
                <c:pt idx="38">
                  <c:v>45561</c:v>
                </c:pt>
                <c:pt idx="39">
                  <c:v>45568</c:v>
                </c:pt>
                <c:pt idx="40">
                  <c:v>45575</c:v>
                </c:pt>
                <c:pt idx="41">
                  <c:v>45582</c:v>
                </c:pt>
                <c:pt idx="42">
                  <c:v>45589</c:v>
                </c:pt>
                <c:pt idx="43">
                  <c:v>45596</c:v>
                </c:pt>
                <c:pt idx="44">
                  <c:v>45603</c:v>
                </c:pt>
                <c:pt idx="45">
                  <c:v>45610</c:v>
                </c:pt>
                <c:pt idx="46">
                  <c:v>45617</c:v>
                </c:pt>
                <c:pt idx="47">
                  <c:v>45624</c:v>
                </c:pt>
                <c:pt idx="48">
                  <c:v>45631</c:v>
                </c:pt>
                <c:pt idx="49">
                  <c:v>45638</c:v>
                </c:pt>
                <c:pt idx="50">
                  <c:v>45645</c:v>
                </c:pt>
                <c:pt idx="51">
                  <c:v>45652</c:v>
                </c:pt>
              </c:numCache>
            </c:numRef>
          </c:cat>
          <c:val>
            <c:numRef>
              <c:f>'소-호주'!$EN$8:$EN$59</c:f>
              <c:numCache>
                <c:formatCode>0.00</c:formatCode>
                <c:ptCount val="52"/>
                <c:pt idx="0">
                  <c:v>7.2523</c:v>
                </c:pt>
                <c:pt idx="1">
                  <c:v>7.0544000000000002</c:v>
                </c:pt>
                <c:pt idx="2">
                  <c:v>7.0740999999999996</c:v>
                </c:pt>
                <c:pt idx="3">
                  <c:v>6.7836999999999996</c:v>
                </c:pt>
                <c:pt idx="4">
                  <c:v>6.4100999999999999</c:v>
                </c:pt>
                <c:pt idx="5">
                  <c:v>6.3625999999999996</c:v>
                </c:pt>
                <c:pt idx="6">
                  <c:v>6.5366</c:v>
                </c:pt>
                <c:pt idx="7">
                  <c:v>6.6932000000000009</c:v>
                </c:pt>
                <c:pt idx="8">
                  <c:v>6.5314999999999994</c:v>
                </c:pt>
                <c:pt idx="9">
                  <c:v>6.4552999999999994</c:v>
                </c:pt>
                <c:pt idx="10">
                  <c:v>6.6187000000000005</c:v>
                </c:pt>
                <c:pt idx="11">
                  <c:v>6.4598000000000004</c:v>
                </c:pt>
                <c:pt idx="12">
                  <c:v>6.5978999999999992</c:v>
                </c:pt>
                <c:pt idx="13">
                  <c:v>7.0316000000000001</c:v>
                </c:pt>
                <c:pt idx="14">
                  <c:v>7.0124000000000004</c:v>
                </c:pt>
                <c:pt idx="15">
                  <c:v>7.0184000000000006</c:v>
                </c:pt>
                <c:pt idx="16">
                  <c:v>6.9978999999999996</c:v>
                </c:pt>
                <c:pt idx="17">
                  <c:v>7.1635</c:v>
                </c:pt>
                <c:pt idx="18">
                  <c:v>6.8837000000000002</c:v>
                </c:pt>
                <c:pt idx="19">
                  <c:v>6.7309000000000001</c:v>
                </c:pt>
                <c:pt idx="20">
                  <c:v>6.8538999999999994</c:v>
                </c:pt>
                <c:pt idx="21">
                  <c:v>7.3415999999999997</c:v>
                </c:pt>
                <c:pt idx="22">
                  <c:v>7.2079999999999993</c:v>
                </c:pt>
                <c:pt idx="23">
                  <c:v>7.0704999999999991</c:v>
                </c:pt>
                <c:pt idx="24">
                  <c:v>7.0011999999999999</c:v>
                </c:pt>
                <c:pt idx="25">
                  <c:v>7.1237000000000004</c:v>
                </c:pt>
                <c:pt idx="26">
                  <c:v>7.2814999999999994</c:v>
                </c:pt>
                <c:pt idx="27">
                  <c:v>7.2674000000000003</c:v>
                </c:pt>
                <c:pt idx="28">
                  <c:v>7.4763999999999999</c:v>
                </c:pt>
                <c:pt idx="29">
                  <c:v>7.7208000000000006</c:v>
                </c:pt>
                <c:pt idx="30">
                  <c:v>8.218</c:v>
                </c:pt>
                <c:pt idx="31">
                  <c:v>8.5435999999999996</c:v>
                </c:pt>
                <c:pt idx="32">
                  <c:v>8.5333000000000006</c:v>
                </c:pt>
                <c:pt idx="33">
                  <c:v>8.718300000000001</c:v>
                </c:pt>
                <c:pt idx="34">
                  <c:v>8.9398</c:v>
                </c:pt>
                <c:pt idx="35">
                  <c:v>8.980599999999999</c:v>
                </c:pt>
                <c:pt idx="36">
                  <c:v>8.9695</c:v>
                </c:pt>
                <c:pt idx="37">
                  <c:v>8.9737000000000009</c:v>
                </c:pt>
                <c:pt idx="38">
                  <c:v>8.8949999999999996</c:v>
                </c:pt>
                <c:pt idx="39">
                  <c:v>8.7108000000000008</c:v>
                </c:pt>
                <c:pt idx="40">
                  <c:v>8.3239000000000001</c:v>
                </c:pt>
                <c:pt idx="41">
                  <c:v>8.3707000000000011</c:v>
                </c:pt>
                <c:pt idx="42">
                  <c:v>8.2538999999999998</c:v>
                </c:pt>
                <c:pt idx="43">
                  <c:v>8.4434000000000005</c:v>
                </c:pt>
                <c:pt idx="44">
                  <c:v>8.6307000000000009</c:v>
                </c:pt>
                <c:pt idx="45">
                  <c:v>8.9863</c:v>
                </c:pt>
                <c:pt idx="46">
                  <c:v>9.0738000000000003</c:v>
                </c:pt>
                <c:pt idx="47">
                  <c:v>8.9375</c:v>
                </c:pt>
                <c:pt idx="48">
                  <c:v>8.7293000000000003</c:v>
                </c:pt>
                <c:pt idx="49">
                  <c:v>8.6126000000000005</c:v>
                </c:pt>
                <c:pt idx="50">
                  <c:v>8.5842999999999989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98EA-4950-9150-4257922F7505}"/>
            </c:ext>
          </c:extLst>
        </c:ser>
        <c:ser>
          <c:idx val="5"/>
          <c:order val="3"/>
          <c:tx>
            <c:strRef>
              <c:f>'소-호주'!$EZ$4</c:f>
              <c:strCache>
                <c:ptCount val="1"/>
                <c:pt idx="0">
                  <c:v>2026</c:v>
                </c:pt>
              </c:strCache>
            </c:strRef>
          </c:tx>
          <c:spPr>
            <a:ln w="5715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'소-호주'!$DW$8:$DW$59</c:f>
              <c:numCache>
                <c:formatCode>m/d/yyyy</c:formatCode>
                <c:ptCount val="52"/>
                <c:pt idx="0">
                  <c:v>45295</c:v>
                </c:pt>
                <c:pt idx="1">
                  <c:v>45302</c:v>
                </c:pt>
                <c:pt idx="2">
                  <c:v>45309</c:v>
                </c:pt>
                <c:pt idx="3">
                  <c:v>45316</c:v>
                </c:pt>
                <c:pt idx="4">
                  <c:v>45323</c:v>
                </c:pt>
                <c:pt idx="5">
                  <c:v>45330</c:v>
                </c:pt>
                <c:pt idx="6">
                  <c:v>45337</c:v>
                </c:pt>
                <c:pt idx="7">
                  <c:v>45344</c:v>
                </c:pt>
                <c:pt idx="8">
                  <c:v>45351</c:v>
                </c:pt>
                <c:pt idx="9">
                  <c:v>45358</c:v>
                </c:pt>
                <c:pt idx="10">
                  <c:v>45365</c:v>
                </c:pt>
                <c:pt idx="11">
                  <c:v>45372</c:v>
                </c:pt>
                <c:pt idx="12">
                  <c:v>45379</c:v>
                </c:pt>
                <c:pt idx="13">
                  <c:v>45386</c:v>
                </c:pt>
                <c:pt idx="14">
                  <c:v>45393</c:v>
                </c:pt>
                <c:pt idx="15">
                  <c:v>45400</c:v>
                </c:pt>
                <c:pt idx="16">
                  <c:v>45407</c:v>
                </c:pt>
                <c:pt idx="17">
                  <c:v>45414</c:v>
                </c:pt>
                <c:pt idx="18">
                  <c:v>45421</c:v>
                </c:pt>
                <c:pt idx="19">
                  <c:v>45428</c:v>
                </c:pt>
                <c:pt idx="20">
                  <c:v>45435</c:v>
                </c:pt>
                <c:pt idx="21">
                  <c:v>45442</c:v>
                </c:pt>
                <c:pt idx="22">
                  <c:v>45449</c:v>
                </c:pt>
                <c:pt idx="23">
                  <c:v>45456</c:v>
                </c:pt>
                <c:pt idx="24">
                  <c:v>45463</c:v>
                </c:pt>
                <c:pt idx="25">
                  <c:v>45470</c:v>
                </c:pt>
                <c:pt idx="26">
                  <c:v>45477</c:v>
                </c:pt>
                <c:pt idx="27">
                  <c:v>45484</c:v>
                </c:pt>
                <c:pt idx="28">
                  <c:v>45491</c:v>
                </c:pt>
                <c:pt idx="29">
                  <c:v>45498</c:v>
                </c:pt>
                <c:pt idx="30">
                  <c:v>45505</c:v>
                </c:pt>
                <c:pt idx="31">
                  <c:v>45512</c:v>
                </c:pt>
                <c:pt idx="32">
                  <c:v>45519</c:v>
                </c:pt>
                <c:pt idx="33">
                  <c:v>45526</c:v>
                </c:pt>
                <c:pt idx="34">
                  <c:v>45533</c:v>
                </c:pt>
                <c:pt idx="35">
                  <c:v>45540</c:v>
                </c:pt>
                <c:pt idx="36">
                  <c:v>45547</c:v>
                </c:pt>
                <c:pt idx="37">
                  <c:v>45554</c:v>
                </c:pt>
                <c:pt idx="38">
                  <c:v>45561</c:v>
                </c:pt>
                <c:pt idx="39">
                  <c:v>45568</c:v>
                </c:pt>
                <c:pt idx="40">
                  <c:v>45575</c:v>
                </c:pt>
                <c:pt idx="41">
                  <c:v>45582</c:v>
                </c:pt>
                <c:pt idx="42">
                  <c:v>45589</c:v>
                </c:pt>
                <c:pt idx="43">
                  <c:v>45596</c:v>
                </c:pt>
                <c:pt idx="44">
                  <c:v>45603</c:v>
                </c:pt>
                <c:pt idx="45">
                  <c:v>45610</c:v>
                </c:pt>
                <c:pt idx="46">
                  <c:v>45617</c:v>
                </c:pt>
                <c:pt idx="47">
                  <c:v>45624</c:v>
                </c:pt>
                <c:pt idx="48">
                  <c:v>45631</c:v>
                </c:pt>
                <c:pt idx="49">
                  <c:v>45638</c:v>
                </c:pt>
                <c:pt idx="50">
                  <c:v>45645</c:v>
                </c:pt>
                <c:pt idx="51">
                  <c:v>45652</c:v>
                </c:pt>
              </c:numCache>
            </c:numRef>
          </c:cat>
          <c:val>
            <c:numRef>
              <c:f>'소-호주'!$FE$8:$FE$59</c:f>
              <c:numCache>
                <c:formatCode>0.00</c:formatCode>
                <c:ptCount val="52"/>
                <c:pt idx="0">
                  <c:v>8.4403000000000006</c:v>
                </c:pt>
                <c:pt idx="1">
                  <c:v>8.4916</c:v>
                </c:pt>
                <c:pt idx="2">
                  <c:v>8.6772000000000009</c:v>
                </c:pt>
                <c:pt idx="3">
                  <c:v>8.622300000000001</c:v>
                </c:pt>
                <c:pt idx="4">
                  <c:v>8.4059000000000008</c:v>
                </c:pt>
                <c:pt idx="5">
                  <c:v>8.4164999999999992</c:v>
                </c:pt>
                <c:pt idx="6">
                  <c:v>8.5437999999999992</c:v>
                </c:pt>
                <c:pt idx="7">
                  <c:v>8.5684000000000005</c:v>
                </c:pt>
                <c:pt idx="8">
                  <c:v>8.5801999999999996</c:v>
                </c:pt>
                <c:pt idx="9">
                  <c:v>8.8177000000000003</c:v>
                </c:pt>
                <c:pt idx="10">
                  <c:v>8.9714999999999989</c:v>
                </c:pt>
                <c:pt idx="11">
                  <c:v>8.6487999999999996</c:v>
                </c:pt>
                <c:pt idx="12">
                  <c:v>8.6395999999999997</c:v>
                </c:pt>
                <c:pt idx="13">
                  <c:v>8.235199999999999</c:v>
                </c:pt>
                <c:pt idx="14">
                  <c:v>8.0833000000000013</c:v>
                </c:pt>
                <c:pt idx="15">
                  <c:v>8.0275999999999996</c:v>
                </c:pt>
                <c:pt idx="16">
                  <c:v>7.8211000000000004</c:v>
                </c:pt>
                <c:pt idx="17">
                  <c:v>7.7648999999999999</c:v>
                </c:pt>
                <c:pt idx="18">
                  <c:v>8.0884999999999998</c:v>
                </c:pt>
                <c:pt idx="19">
                  <c:v>8.3204999999999991</c:v>
                </c:pt>
                <c:pt idx="20">
                  <c:v>8.7858999999999998</c:v>
                </c:pt>
                <c:pt idx="21">
                  <c:v>9.2393999999999998</c:v>
                </c:pt>
                <c:pt idx="22">
                  <c:v>9.6988000000000003</c:v>
                </c:pt>
                <c:pt idx="23">
                  <c:v>9.7530000000000001</c:v>
                </c:pt>
                <c:pt idx="24">
                  <c:v>9.9604999999999997</c:v>
                </c:pt>
                <c:pt idx="25">
                  <c:v>10.1973</c:v>
                </c:pt>
                <c:pt idx="26">
                  <c:v>10.1617</c:v>
                </c:pt>
                <c:pt idx="27">
                  <c:v>10.207100000000001</c:v>
                </c:pt>
                <c:pt idx="28">
                  <c:v>10.029500000000001</c:v>
                </c:pt>
                <c:pt idx="29">
                  <c:v>10.0364</c:v>
                </c:pt>
                <c:pt idx="30">
                  <c:v>9.6430999999999987</c:v>
                </c:pt>
                <c:pt idx="31">
                  <c:v>9.1071000000000009</c:v>
                </c:pt>
                <c:pt idx="32">
                  <c:v>9.1673000000000009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98EA-4950-9150-4257922F7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"/>
        <c:axId val="2222"/>
      </c:lineChart>
      <c:dateAx>
        <c:axId val="1111"/>
        <c:scaling>
          <c:orientation val="minMax"/>
        </c:scaling>
        <c:delete val="0"/>
        <c:axPos val="b"/>
        <c:numFmt formatCode="m&quot;월&quot;" sourceLinked="0"/>
        <c:majorTickMark val="out"/>
        <c:minorTickMark val="none"/>
        <c:tickLblPos val="nextTo"/>
        <c:txPr>
          <a:bodyPr/>
          <a:lstStyle/>
          <a:p>
            <a:pPr>
              <a:defRPr sz="1200" b="0" i="0" u="none" baseline="0">
                <a:solidFill>
                  <a:srgbClr val="000000"/>
                </a:solidFill>
                <a:latin typeface="Calibri"/>
                <a:ea typeface="Calibri"/>
              </a:defRPr>
            </a:pPr>
            <a:endParaRPr lang="ko-KR"/>
          </a:p>
        </c:txPr>
        <c:crossAx val="2222"/>
        <c:crosses val="autoZero"/>
        <c:auto val="0"/>
        <c:lblOffset val="100"/>
        <c:baseTimeUnit val="days"/>
      </c:dateAx>
      <c:valAx>
        <c:axId val="2222"/>
        <c:scaling>
          <c:orientation val="minMax"/>
          <c:min val="3"/>
        </c:scaling>
        <c:delete val="0"/>
        <c:axPos val="l"/>
        <c:majorGridlines>
          <c:spPr>
            <a:ln w="9525" cap="flat">
              <a:solidFill>
                <a:srgbClr val="D9D9D9">
                  <a:alpha val="91764"/>
                </a:srgbClr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round/>
          </a:ln>
        </c:spPr>
        <c:txPr>
          <a:bodyPr/>
          <a:lstStyle/>
          <a:p>
            <a:pPr>
              <a:defRPr sz="1200" b="0" i="0" u="none" baseline="0">
                <a:solidFill>
                  <a:srgbClr val="000000"/>
                </a:solidFill>
                <a:latin typeface="Calibri"/>
                <a:ea typeface="Calibri"/>
              </a:defRPr>
            </a:pPr>
            <a:endParaRPr lang="ko-KR"/>
          </a:p>
        </c:txPr>
        <c:crossAx val="1111"/>
        <c:crosses val="autoZero"/>
        <c:crossBetween val="between"/>
      </c:valAx>
      <c:spPr>
        <a:noFill/>
        <a:ln>
          <a:noFill/>
          <a:round/>
        </a:ln>
      </c:spPr>
    </c:plotArea>
    <c:legend>
      <c:legendPos val="b"/>
      <c:layout>
        <c:manualLayout>
          <c:xMode val="edge"/>
          <c:yMode val="edge"/>
          <c:x val="0.47770527654491191"/>
          <c:y val="2.9946683162483841E-2"/>
          <c:w val="0.47963171630456647"/>
          <c:h val="9.4620525375504527E-2"/>
        </c:manualLayout>
      </c:layout>
      <c:overlay val="1"/>
      <c:spPr>
        <a:noFill/>
        <a:ln>
          <a:noFill/>
          <a:round/>
        </a:ln>
      </c:spPr>
      <c:txPr>
        <a:bodyPr rot="0" vert="horz" anchor="ctr" anchorCtr="1"/>
        <a:lstStyle/>
        <a:p>
          <a:pPr>
            <a:defRPr sz="1600" b="0" i="0" u="none" baseline="0">
              <a:solidFill>
                <a:srgbClr val="000000"/>
              </a:solidFill>
              <a:latin typeface="Calibri"/>
              <a:ea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>
        <a:alpha val="91764"/>
      </a:srgbClr>
    </a:solidFill>
    <a:ln w="9525" cap="flat">
      <a:solidFill>
        <a:srgbClr val="D9D9D9">
          <a:alpha val="91764"/>
        </a:srgbClr>
      </a:solidFill>
      <a:round/>
    </a:ln>
  </c:spPr>
  <c:txPr>
    <a:bodyPr/>
    <a:lstStyle/>
    <a:p>
      <a:pPr>
        <a:defRPr sz="1000" b="0" i="0" u="none" baseline="0">
          <a:solidFill>
            <a:srgbClr val="000000"/>
          </a:solidFill>
          <a:latin typeface="Calibri"/>
          <a:ea typeface="Calibri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7.6065657211800849E-2"/>
          <c:y val="4.3223197743695457E-2"/>
          <c:w val="0.90617856501993899"/>
          <c:h val="0.70029586198917226"/>
        </c:manualLayout>
      </c:layout>
      <c:lineChart>
        <c:grouping val="standard"/>
        <c:varyColors val="0"/>
        <c:ser>
          <c:idx val="0"/>
          <c:order val="0"/>
          <c:tx>
            <c:v>2018</c:v>
          </c:tx>
          <c:spPr>
            <a:ln w="28575" cap="flat">
              <a:solidFill>
                <a:srgbClr val="5B9BD5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269D-44AB-A4EB-44928E27E3DE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269D-44AB-A4EB-44928E27E3DE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269D-44AB-A4EB-44928E27E3DE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7-269D-44AB-A4EB-44928E27E3DE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9-269D-44AB-A4EB-44928E27E3DE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269D-44AB-A4EB-44928E27E3DE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D-269D-44AB-A4EB-44928E27E3DE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F-269D-44AB-A4EB-44928E27E3DE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11-269D-44AB-A4EB-44928E27E3DE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13-269D-44AB-A4EB-44928E27E3DE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15-269D-44AB-A4EB-44928E27E3DE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17-269D-44AB-A4EB-44928E27E3DE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9-269D-44AB-A4EB-44928E27E3DE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1B-269D-44AB-A4EB-44928E27E3DE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1D-269D-44AB-A4EB-44928E27E3DE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1F-269D-44AB-A4EB-44928E27E3DE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21-269D-44AB-A4EB-44928E27E3DE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23-269D-44AB-A4EB-44928E27E3DE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25-269D-44AB-A4EB-44928E27E3DE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27-269D-44AB-A4EB-44928E27E3DE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29-269D-44AB-A4EB-44928E27E3DE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2B-269D-44AB-A4EB-44928E27E3DE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2D-269D-44AB-A4EB-44928E27E3DE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2F-269D-44AB-A4EB-44928E27E3DE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31-269D-44AB-A4EB-44928E27E3DE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33-269D-44AB-A4EB-44928E27E3DE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35-269D-44AB-A4EB-44928E27E3DE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37-269D-44AB-A4EB-44928E27E3DE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39-269D-44AB-A4EB-44928E27E3DE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3B-269D-44AB-A4EB-44928E27E3DE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3D-269D-44AB-A4EB-44928E27E3DE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3F-269D-44AB-A4EB-44928E27E3DE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41-269D-44AB-A4EB-44928E27E3DE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43-269D-44AB-A4EB-44928E27E3DE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45-269D-44AB-A4EB-44928E27E3DE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47-269D-44AB-A4EB-44928E27E3DE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49-269D-44AB-A4EB-44928E27E3DE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4B-269D-44AB-A4EB-44928E27E3DE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4D-269D-44AB-A4EB-44928E27E3DE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4F-269D-44AB-A4EB-44928E27E3DE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51-269D-44AB-A4EB-44928E27E3DE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53-269D-44AB-A4EB-44928E27E3DE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55-269D-44AB-A4EB-44928E27E3DE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57-269D-44AB-A4EB-44928E27E3DE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59-269D-44AB-A4EB-44928E27E3DE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5B-269D-44AB-A4EB-44928E27E3DE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5D-269D-44AB-A4EB-44928E27E3DE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5F-269D-44AB-A4EB-44928E27E3DE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61-269D-44AB-A4EB-44928E27E3DE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63-269D-44AB-A4EB-44928E27E3DE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065-269D-44AB-A4EB-44928E27E3DE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067-269D-44AB-A4EB-44928E27E3DE}"/>
              </c:ext>
            </c:extLst>
          </c:dPt>
          <c:cat>
            <c:numRef>
              <c:f>'돼지-미국'!$BS$8:$BS$60</c:f>
              <c:numCache>
                <c:formatCode>m/d/yyyy</c:formatCode>
                <c:ptCount val="53"/>
                <c:pt idx="0">
                  <c:v>43831</c:v>
                </c:pt>
                <c:pt idx="1">
                  <c:v>43838</c:v>
                </c:pt>
                <c:pt idx="2">
                  <c:v>43845</c:v>
                </c:pt>
                <c:pt idx="3">
                  <c:v>43852</c:v>
                </c:pt>
                <c:pt idx="4">
                  <c:v>43859</c:v>
                </c:pt>
                <c:pt idx="5">
                  <c:v>43866</c:v>
                </c:pt>
                <c:pt idx="6">
                  <c:v>43873</c:v>
                </c:pt>
                <c:pt idx="7">
                  <c:v>43880</c:v>
                </c:pt>
                <c:pt idx="8">
                  <c:v>43887</c:v>
                </c:pt>
                <c:pt idx="9">
                  <c:v>43894</c:v>
                </c:pt>
                <c:pt idx="10">
                  <c:v>43901</c:v>
                </c:pt>
                <c:pt idx="11">
                  <c:v>43908</c:v>
                </c:pt>
                <c:pt idx="12">
                  <c:v>43915</c:v>
                </c:pt>
                <c:pt idx="13">
                  <c:v>43922</c:v>
                </c:pt>
                <c:pt idx="14">
                  <c:v>43929</c:v>
                </c:pt>
                <c:pt idx="15">
                  <c:v>43936</c:v>
                </c:pt>
                <c:pt idx="16">
                  <c:v>43943</c:v>
                </c:pt>
                <c:pt idx="17">
                  <c:v>43950</c:v>
                </c:pt>
                <c:pt idx="18">
                  <c:v>43957</c:v>
                </c:pt>
                <c:pt idx="19">
                  <c:v>43964</c:v>
                </c:pt>
                <c:pt idx="20">
                  <c:v>43971</c:v>
                </c:pt>
                <c:pt idx="21">
                  <c:v>43978</c:v>
                </c:pt>
                <c:pt idx="22">
                  <c:v>43985</c:v>
                </c:pt>
                <c:pt idx="23">
                  <c:v>43992</c:v>
                </c:pt>
                <c:pt idx="24">
                  <c:v>43997</c:v>
                </c:pt>
                <c:pt idx="25">
                  <c:v>44006</c:v>
                </c:pt>
                <c:pt idx="26">
                  <c:v>44013</c:v>
                </c:pt>
                <c:pt idx="27">
                  <c:v>44020</c:v>
                </c:pt>
                <c:pt idx="28">
                  <c:v>44027</c:v>
                </c:pt>
                <c:pt idx="29">
                  <c:v>44034</c:v>
                </c:pt>
                <c:pt idx="30">
                  <c:v>44041</c:v>
                </c:pt>
                <c:pt idx="31">
                  <c:v>44048</c:v>
                </c:pt>
                <c:pt idx="32">
                  <c:v>44055</c:v>
                </c:pt>
                <c:pt idx="33">
                  <c:v>44062</c:v>
                </c:pt>
                <c:pt idx="34">
                  <c:v>44069</c:v>
                </c:pt>
                <c:pt idx="35">
                  <c:v>44076</c:v>
                </c:pt>
                <c:pt idx="36">
                  <c:v>44083</c:v>
                </c:pt>
                <c:pt idx="37">
                  <c:v>44090</c:v>
                </c:pt>
                <c:pt idx="38">
                  <c:v>44097</c:v>
                </c:pt>
                <c:pt idx="39">
                  <c:v>44104</c:v>
                </c:pt>
                <c:pt idx="40">
                  <c:v>44111</c:v>
                </c:pt>
                <c:pt idx="41">
                  <c:v>44118</c:v>
                </c:pt>
                <c:pt idx="42">
                  <c:v>44125</c:v>
                </c:pt>
                <c:pt idx="43">
                  <c:v>44132</c:v>
                </c:pt>
                <c:pt idx="44">
                  <c:v>44139</c:v>
                </c:pt>
                <c:pt idx="45">
                  <c:v>44146</c:v>
                </c:pt>
                <c:pt idx="46">
                  <c:v>44153</c:v>
                </c:pt>
                <c:pt idx="47">
                  <c:v>44160</c:v>
                </c:pt>
                <c:pt idx="48">
                  <c:v>44167</c:v>
                </c:pt>
                <c:pt idx="49">
                  <c:v>44174</c:v>
                </c:pt>
                <c:pt idx="50">
                  <c:v>44181</c:v>
                </c:pt>
                <c:pt idx="51">
                  <c:v>44188</c:v>
                </c:pt>
                <c:pt idx="52">
                  <c:v>44195</c:v>
                </c:pt>
              </c:numCache>
            </c:numRef>
          </c:cat>
          <c:val>
            <c:numRef>
              <c:f>'돼지-미국'!$AT$8:$AT$59</c:f>
              <c:numCache>
                <c:formatCode>0.00</c:formatCode>
                <c:ptCount val="52"/>
                <c:pt idx="0">
                  <c:v>1.7416532919451844</c:v>
                </c:pt>
                <c:pt idx="1">
                  <c:v>1.7416532919451844</c:v>
                </c:pt>
                <c:pt idx="2">
                  <c:v>1.7416532919451844</c:v>
                </c:pt>
                <c:pt idx="3">
                  <c:v>1.7857457803488599</c:v>
                </c:pt>
                <c:pt idx="4">
                  <c:v>1.8077920245506975</c:v>
                </c:pt>
                <c:pt idx="5">
                  <c:v>1.8077920245506975</c:v>
                </c:pt>
                <c:pt idx="6">
                  <c:v>1.6975608035415086</c:v>
                </c:pt>
                <c:pt idx="7">
                  <c:v>1.6975608035415086</c:v>
                </c:pt>
                <c:pt idx="8">
                  <c:v>1.7416532919451844</c:v>
                </c:pt>
                <c:pt idx="9">
                  <c:v>1.7416532919451844</c:v>
                </c:pt>
                <c:pt idx="10">
                  <c:v>1.675514559339671</c:v>
                </c:pt>
                <c:pt idx="11">
                  <c:v>1.6093758267341576</c:v>
                </c:pt>
                <c:pt idx="12">
                  <c:v>1.5652833383304821</c:v>
                </c:pt>
                <c:pt idx="13">
                  <c:v>1.5432370941286442</c:v>
                </c:pt>
                <c:pt idx="14">
                  <c:v>1.5432370941286442</c:v>
                </c:pt>
                <c:pt idx="15">
                  <c:v>1.4550521173212931</c:v>
                </c:pt>
                <c:pt idx="16">
                  <c:v>1.4991446057249689</c:v>
                </c:pt>
                <c:pt idx="17">
                  <c:v>1.4991446057249689</c:v>
                </c:pt>
                <c:pt idx="18">
                  <c:v>1.5211908499268063</c:v>
                </c:pt>
                <c:pt idx="19">
                  <c:v>1.5873295825323197</c:v>
                </c:pt>
                <c:pt idx="20">
                  <c:v>1.6314220709359954</c:v>
                </c:pt>
                <c:pt idx="21">
                  <c:v>1.6534683151378331</c:v>
                </c:pt>
                <c:pt idx="22">
                  <c:v>1.6975608035415086</c:v>
                </c:pt>
                <c:pt idx="23">
                  <c:v>1.7196070477433465</c:v>
                </c:pt>
                <c:pt idx="24">
                  <c:v>1.8077920245506975</c:v>
                </c:pt>
                <c:pt idx="25">
                  <c:v>1.8739307571562109</c:v>
                </c:pt>
                <c:pt idx="26">
                  <c:v>1.9180232455598865</c:v>
                </c:pt>
                <c:pt idx="27">
                  <c:v>1.8959770013580486</c:v>
                </c:pt>
                <c:pt idx="28">
                  <c:v>1.8518845129543731</c:v>
                </c:pt>
                <c:pt idx="29">
                  <c:v>1.8298382687525352</c:v>
                </c:pt>
                <c:pt idx="30">
                  <c:v>1.7196070477433465</c:v>
                </c:pt>
                <c:pt idx="31">
                  <c:v>1.6093758267341576</c:v>
                </c:pt>
                <c:pt idx="32">
                  <c:v>1.5873295825323197</c:v>
                </c:pt>
                <c:pt idx="33">
                  <c:v>1.5211908499268063</c:v>
                </c:pt>
                <c:pt idx="34">
                  <c:v>1.4550521173212931</c:v>
                </c:pt>
                <c:pt idx="35">
                  <c:v>1.4550521173212931</c:v>
                </c:pt>
                <c:pt idx="36">
                  <c:v>1.4991446057249689</c:v>
                </c:pt>
                <c:pt idx="37">
                  <c:v>1.5652833383304821</c:v>
                </c:pt>
                <c:pt idx="38">
                  <c:v>1.7196070477433465</c:v>
                </c:pt>
                <c:pt idx="39">
                  <c:v>1.763699536147022</c:v>
                </c:pt>
                <c:pt idx="40">
                  <c:v>1.763699536147022</c:v>
                </c:pt>
                <c:pt idx="41">
                  <c:v>1.7416532919451844</c:v>
                </c:pt>
                <c:pt idx="42">
                  <c:v>1.7416532919451844</c:v>
                </c:pt>
                <c:pt idx="43">
                  <c:v>1.7196070477433465</c:v>
                </c:pt>
                <c:pt idx="44">
                  <c:v>1.675514559339671</c:v>
                </c:pt>
                <c:pt idx="45">
                  <c:v>1.6093758267341576</c:v>
                </c:pt>
                <c:pt idx="46">
                  <c:v>1.5211908499268063</c:v>
                </c:pt>
                <c:pt idx="47">
                  <c:v>1.477098361523131</c:v>
                </c:pt>
                <c:pt idx="48">
                  <c:v>1.4991446057249689</c:v>
                </c:pt>
                <c:pt idx="49">
                  <c:v>1.5873295825323197</c:v>
                </c:pt>
                <c:pt idx="50">
                  <c:v>1.6093758267341576</c:v>
                </c:pt>
                <c:pt idx="51">
                  <c:v>1.5652833383304821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269D-44AB-A4EB-44928E27E3DE}"/>
            </c:ext>
          </c:extLst>
        </c:ser>
        <c:ser>
          <c:idx val="1"/>
          <c:order val="1"/>
          <c:tx>
            <c:v>2019</c:v>
          </c:tx>
          <c:spPr>
            <a:ln w="28575" cap="flat">
              <a:solidFill>
                <a:srgbClr val="ED7D31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6A-269D-44AB-A4EB-44928E27E3DE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6C-269D-44AB-A4EB-44928E27E3DE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6E-269D-44AB-A4EB-44928E27E3DE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70-269D-44AB-A4EB-44928E27E3DE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72-269D-44AB-A4EB-44928E27E3DE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74-269D-44AB-A4EB-44928E27E3DE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76-269D-44AB-A4EB-44928E27E3DE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78-269D-44AB-A4EB-44928E27E3DE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7A-269D-44AB-A4EB-44928E27E3DE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7C-269D-44AB-A4EB-44928E27E3DE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7E-269D-44AB-A4EB-44928E27E3DE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80-269D-44AB-A4EB-44928E27E3DE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82-269D-44AB-A4EB-44928E27E3DE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84-269D-44AB-A4EB-44928E27E3DE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86-269D-44AB-A4EB-44928E27E3DE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88-269D-44AB-A4EB-44928E27E3DE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8A-269D-44AB-A4EB-44928E27E3DE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8C-269D-44AB-A4EB-44928E27E3DE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8E-269D-44AB-A4EB-44928E27E3DE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90-269D-44AB-A4EB-44928E27E3DE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92-269D-44AB-A4EB-44928E27E3DE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94-269D-44AB-A4EB-44928E27E3DE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96-269D-44AB-A4EB-44928E27E3DE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98-269D-44AB-A4EB-44928E27E3DE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9A-269D-44AB-A4EB-44928E27E3DE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9C-269D-44AB-A4EB-44928E27E3DE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9E-269D-44AB-A4EB-44928E27E3DE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A0-269D-44AB-A4EB-44928E27E3DE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A2-269D-44AB-A4EB-44928E27E3DE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A4-269D-44AB-A4EB-44928E27E3DE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A6-269D-44AB-A4EB-44928E27E3DE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A8-269D-44AB-A4EB-44928E27E3DE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AA-269D-44AB-A4EB-44928E27E3DE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AC-269D-44AB-A4EB-44928E27E3DE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AE-269D-44AB-A4EB-44928E27E3DE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B0-269D-44AB-A4EB-44928E27E3DE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B2-269D-44AB-A4EB-44928E27E3DE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B4-269D-44AB-A4EB-44928E27E3DE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B6-269D-44AB-A4EB-44928E27E3DE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B8-269D-44AB-A4EB-44928E27E3DE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BA-269D-44AB-A4EB-44928E27E3DE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BC-269D-44AB-A4EB-44928E27E3DE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BE-269D-44AB-A4EB-44928E27E3DE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C0-269D-44AB-A4EB-44928E27E3DE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C2-269D-44AB-A4EB-44928E27E3DE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C4-269D-44AB-A4EB-44928E27E3DE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C6-269D-44AB-A4EB-44928E27E3DE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C8-269D-44AB-A4EB-44928E27E3DE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CA-269D-44AB-A4EB-44928E27E3DE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CC-269D-44AB-A4EB-44928E27E3DE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0CE-269D-44AB-A4EB-44928E27E3DE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0D0-269D-44AB-A4EB-44928E27E3DE}"/>
              </c:ext>
            </c:extLst>
          </c:dPt>
          <c:cat>
            <c:numRef>
              <c:f>'돼지-미국'!$BS$8:$BS$60</c:f>
              <c:numCache>
                <c:formatCode>m/d/yyyy</c:formatCode>
                <c:ptCount val="53"/>
                <c:pt idx="0">
                  <c:v>43831</c:v>
                </c:pt>
                <c:pt idx="1">
                  <c:v>43838</c:v>
                </c:pt>
                <c:pt idx="2">
                  <c:v>43845</c:v>
                </c:pt>
                <c:pt idx="3">
                  <c:v>43852</c:v>
                </c:pt>
                <c:pt idx="4">
                  <c:v>43859</c:v>
                </c:pt>
                <c:pt idx="5">
                  <c:v>43866</c:v>
                </c:pt>
                <c:pt idx="6">
                  <c:v>43873</c:v>
                </c:pt>
                <c:pt idx="7">
                  <c:v>43880</c:v>
                </c:pt>
                <c:pt idx="8">
                  <c:v>43887</c:v>
                </c:pt>
                <c:pt idx="9">
                  <c:v>43894</c:v>
                </c:pt>
                <c:pt idx="10">
                  <c:v>43901</c:v>
                </c:pt>
                <c:pt idx="11">
                  <c:v>43908</c:v>
                </c:pt>
                <c:pt idx="12">
                  <c:v>43915</c:v>
                </c:pt>
                <c:pt idx="13">
                  <c:v>43922</c:v>
                </c:pt>
                <c:pt idx="14">
                  <c:v>43929</c:v>
                </c:pt>
                <c:pt idx="15">
                  <c:v>43936</c:v>
                </c:pt>
                <c:pt idx="16">
                  <c:v>43943</c:v>
                </c:pt>
                <c:pt idx="17">
                  <c:v>43950</c:v>
                </c:pt>
                <c:pt idx="18">
                  <c:v>43957</c:v>
                </c:pt>
                <c:pt idx="19">
                  <c:v>43964</c:v>
                </c:pt>
                <c:pt idx="20">
                  <c:v>43971</c:v>
                </c:pt>
                <c:pt idx="21">
                  <c:v>43978</c:v>
                </c:pt>
                <c:pt idx="22">
                  <c:v>43985</c:v>
                </c:pt>
                <c:pt idx="23">
                  <c:v>43992</c:v>
                </c:pt>
                <c:pt idx="24">
                  <c:v>43997</c:v>
                </c:pt>
                <c:pt idx="25">
                  <c:v>44006</c:v>
                </c:pt>
                <c:pt idx="26">
                  <c:v>44013</c:v>
                </c:pt>
                <c:pt idx="27">
                  <c:v>44020</c:v>
                </c:pt>
                <c:pt idx="28">
                  <c:v>44027</c:v>
                </c:pt>
                <c:pt idx="29">
                  <c:v>44034</c:v>
                </c:pt>
                <c:pt idx="30">
                  <c:v>44041</c:v>
                </c:pt>
                <c:pt idx="31">
                  <c:v>44048</c:v>
                </c:pt>
                <c:pt idx="32">
                  <c:v>44055</c:v>
                </c:pt>
                <c:pt idx="33">
                  <c:v>44062</c:v>
                </c:pt>
                <c:pt idx="34">
                  <c:v>44069</c:v>
                </c:pt>
                <c:pt idx="35">
                  <c:v>44076</c:v>
                </c:pt>
                <c:pt idx="36">
                  <c:v>44083</c:v>
                </c:pt>
                <c:pt idx="37">
                  <c:v>44090</c:v>
                </c:pt>
                <c:pt idx="38">
                  <c:v>44097</c:v>
                </c:pt>
                <c:pt idx="39">
                  <c:v>44104</c:v>
                </c:pt>
                <c:pt idx="40">
                  <c:v>44111</c:v>
                </c:pt>
                <c:pt idx="41">
                  <c:v>44118</c:v>
                </c:pt>
                <c:pt idx="42">
                  <c:v>44125</c:v>
                </c:pt>
                <c:pt idx="43">
                  <c:v>44132</c:v>
                </c:pt>
                <c:pt idx="44">
                  <c:v>44139</c:v>
                </c:pt>
                <c:pt idx="45">
                  <c:v>44146</c:v>
                </c:pt>
                <c:pt idx="46">
                  <c:v>44153</c:v>
                </c:pt>
                <c:pt idx="47">
                  <c:v>44160</c:v>
                </c:pt>
                <c:pt idx="48">
                  <c:v>44167</c:v>
                </c:pt>
                <c:pt idx="49">
                  <c:v>44174</c:v>
                </c:pt>
                <c:pt idx="50">
                  <c:v>44181</c:v>
                </c:pt>
                <c:pt idx="51">
                  <c:v>44188</c:v>
                </c:pt>
                <c:pt idx="52">
                  <c:v>44195</c:v>
                </c:pt>
              </c:numCache>
            </c:numRef>
          </c:cat>
          <c:val>
            <c:numRef>
              <c:f>'돼지-미국'!$BH$8:$BH$59</c:f>
              <c:numCache>
                <c:formatCode>0.00</c:formatCode>
                <c:ptCount val="52"/>
                <c:pt idx="0">
                  <c:v>1.5652833383304821</c:v>
                </c:pt>
                <c:pt idx="1">
                  <c:v>1.5432370941286442</c:v>
                </c:pt>
                <c:pt idx="2">
                  <c:v>1.5432370941286442</c:v>
                </c:pt>
                <c:pt idx="3">
                  <c:v>1.5432370941286442</c:v>
                </c:pt>
                <c:pt idx="4">
                  <c:v>1.5211908499268063</c:v>
                </c:pt>
                <c:pt idx="5">
                  <c:v>1.4991446057249689</c:v>
                </c:pt>
                <c:pt idx="6">
                  <c:v>1.4550521173212931</c:v>
                </c:pt>
                <c:pt idx="7">
                  <c:v>1.4109596289176176</c:v>
                </c:pt>
                <c:pt idx="8">
                  <c:v>1.3227746521102666</c:v>
                </c:pt>
                <c:pt idx="9">
                  <c:v>1.3448208963121042</c:v>
                </c:pt>
                <c:pt idx="10">
                  <c:v>1.4109596289176176</c:v>
                </c:pt>
                <c:pt idx="11">
                  <c:v>1.4991446057249689</c:v>
                </c:pt>
                <c:pt idx="12">
                  <c:v>1.6534683151378331</c:v>
                </c:pt>
                <c:pt idx="13">
                  <c:v>1.7857457803488599</c:v>
                </c:pt>
                <c:pt idx="14">
                  <c:v>1.8077920245506975</c:v>
                </c:pt>
                <c:pt idx="15">
                  <c:v>1.8518845129543731</c:v>
                </c:pt>
                <c:pt idx="16">
                  <c:v>1.9180232455598865</c:v>
                </c:pt>
                <c:pt idx="17">
                  <c:v>1.8959770013580486</c:v>
                </c:pt>
                <c:pt idx="18">
                  <c:v>1.8298382687525352</c:v>
                </c:pt>
                <c:pt idx="19">
                  <c:v>1.8739307571562109</c:v>
                </c:pt>
                <c:pt idx="20">
                  <c:v>1.9180232455598865</c:v>
                </c:pt>
                <c:pt idx="21">
                  <c:v>1.8739307571562109</c:v>
                </c:pt>
                <c:pt idx="22">
                  <c:v>1.8518845129543731</c:v>
                </c:pt>
                <c:pt idx="23">
                  <c:v>1.8518845129543731</c:v>
                </c:pt>
                <c:pt idx="24">
                  <c:v>1.8298382687525352</c:v>
                </c:pt>
                <c:pt idx="25">
                  <c:v>1.7416532919451844</c:v>
                </c:pt>
                <c:pt idx="26">
                  <c:v>1.6534683151378331</c:v>
                </c:pt>
                <c:pt idx="27">
                  <c:v>1.6093758267341576</c:v>
                </c:pt>
                <c:pt idx="28">
                  <c:v>1.5873295825323197</c:v>
                </c:pt>
                <c:pt idx="29">
                  <c:v>1.675514559339671</c:v>
                </c:pt>
                <c:pt idx="30">
                  <c:v>1.8077920245506975</c:v>
                </c:pt>
                <c:pt idx="31">
                  <c:v>1.9180232455598865</c:v>
                </c:pt>
                <c:pt idx="32">
                  <c:v>1.962115733963562</c:v>
                </c:pt>
                <c:pt idx="33">
                  <c:v>1.962115733963562</c:v>
                </c:pt>
                <c:pt idx="34">
                  <c:v>1.8077920245506975</c:v>
                </c:pt>
                <c:pt idx="35">
                  <c:v>1.6314220709359954</c:v>
                </c:pt>
                <c:pt idx="36">
                  <c:v>1.6093758267341576</c:v>
                </c:pt>
                <c:pt idx="37">
                  <c:v>1.5652833383304821</c:v>
                </c:pt>
                <c:pt idx="38">
                  <c:v>1.5211908499268063</c:v>
                </c:pt>
                <c:pt idx="39">
                  <c:v>1.5652833383304821</c:v>
                </c:pt>
                <c:pt idx="40">
                  <c:v>1.6534683151378331</c:v>
                </c:pt>
                <c:pt idx="41">
                  <c:v>1.6975608035415086</c:v>
                </c:pt>
                <c:pt idx="42">
                  <c:v>1.6975608035415086</c:v>
                </c:pt>
                <c:pt idx="43">
                  <c:v>1.675514559339671</c:v>
                </c:pt>
                <c:pt idx="44">
                  <c:v>1.675514559339671</c:v>
                </c:pt>
                <c:pt idx="45">
                  <c:v>1.7857457803488599</c:v>
                </c:pt>
                <c:pt idx="46">
                  <c:v>1.9180232455598865</c:v>
                </c:pt>
                <c:pt idx="47">
                  <c:v>1.8739307571562109</c:v>
                </c:pt>
                <c:pt idx="48">
                  <c:v>1.8077920245506975</c:v>
                </c:pt>
                <c:pt idx="49">
                  <c:v>1.8077920245506975</c:v>
                </c:pt>
                <c:pt idx="50">
                  <c:v>1.8077920245506975</c:v>
                </c:pt>
                <c:pt idx="51">
                  <c:v>1.7196070477433465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269D-44AB-A4EB-44928E27E3DE}"/>
            </c:ext>
          </c:extLst>
        </c:ser>
        <c:ser>
          <c:idx val="2"/>
          <c:order val="2"/>
          <c:tx>
            <c:v>2020</c:v>
          </c:tx>
          <c:spPr>
            <a:ln w="28575" cap="flat">
              <a:solidFill>
                <a:srgbClr val="00B050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D3-269D-44AB-A4EB-44928E27E3DE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D5-269D-44AB-A4EB-44928E27E3DE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D7-269D-44AB-A4EB-44928E27E3DE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D9-269D-44AB-A4EB-44928E27E3DE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DB-269D-44AB-A4EB-44928E27E3DE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DD-269D-44AB-A4EB-44928E27E3DE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DF-269D-44AB-A4EB-44928E27E3DE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E1-269D-44AB-A4EB-44928E27E3DE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E3-269D-44AB-A4EB-44928E27E3DE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E5-269D-44AB-A4EB-44928E27E3DE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E7-269D-44AB-A4EB-44928E27E3DE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E9-269D-44AB-A4EB-44928E27E3DE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EB-269D-44AB-A4EB-44928E27E3DE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ED-269D-44AB-A4EB-44928E27E3DE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EF-269D-44AB-A4EB-44928E27E3DE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F1-269D-44AB-A4EB-44928E27E3DE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F3-269D-44AB-A4EB-44928E27E3DE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F5-269D-44AB-A4EB-44928E27E3DE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F7-269D-44AB-A4EB-44928E27E3DE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F9-269D-44AB-A4EB-44928E27E3DE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FB-269D-44AB-A4EB-44928E27E3DE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FD-269D-44AB-A4EB-44928E27E3DE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FF-269D-44AB-A4EB-44928E27E3DE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101-269D-44AB-A4EB-44928E27E3DE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103-269D-44AB-A4EB-44928E27E3DE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105-269D-44AB-A4EB-44928E27E3DE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107-269D-44AB-A4EB-44928E27E3DE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109-269D-44AB-A4EB-44928E27E3DE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10B-269D-44AB-A4EB-44928E27E3DE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10D-269D-44AB-A4EB-44928E27E3DE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10F-269D-44AB-A4EB-44928E27E3DE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111-269D-44AB-A4EB-44928E27E3DE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113-269D-44AB-A4EB-44928E27E3DE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115-269D-44AB-A4EB-44928E27E3DE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117-269D-44AB-A4EB-44928E27E3DE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119-269D-44AB-A4EB-44928E27E3DE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11B-269D-44AB-A4EB-44928E27E3DE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11D-269D-44AB-A4EB-44928E27E3DE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11F-269D-44AB-A4EB-44928E27E3DE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121-269D-44AB-A4EB-44928E27E3DE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123-269D-44AB-A4EB-44928E27E3DE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125-269D-44AB-A4EB-44928E27E3DE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127-269D-44AB-A4EB-44928E27E3DE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129-269D-44AB-A4EB-44928E27E3DE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12B-269D-44AB-A4EB-44928E27E3DE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12D-269D-44AB-A4EB-44928E27E3DE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12F-269D-44AB-A4EB-44928E27E3DE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131-269D-44AB-A4EB-44928E27E3DE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133-269D-44AB-A4EB-44928E27E3DE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135-269D-44AB-A4EB-44928E27E3DE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137-269D-44AB-A4EB-44928E27E3DE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139-269D-44AB-A4EB-44928E27E3DE}"/>
              </c:ext>
            </c:extLst>
          </c:dPt>
          <c:dPt>
            <c:idx val="52"/>
            <c:bubble3D val="0"/>
            <c:extLst>
              <c:ext xmlns:c16="http://schemas.microsoft.com/office/drawing/2014/chart" uri="{C3380CC4-5D6E-409C-BE32-E72D297353CC}">
                <c16:uniqueId val="{0000013B-269D-44AB-A4EB-44928E27E3DE}"/>
              </c:ext>
            </c:extLst>
          </c:dPt>
          <c:cat>
            <c:numRef>
              <c:f>'돼지-미국'!$BS$8:$BS$60</c:f>
              <c:numCache>
                <c:formatCode>m/d/yyyy</c:formatCode>
                <c:ptCount val="53"/>
                <c:pt idx="0">
                  <c:v>43831</c:v>
                </c:pt>
                <c:pt idx="1">
                  <c:v>43838</c:v>
                </c:pt>
                <c:pt idx="2">
                  <c:v>43845</c:v>
                </c:pt>
                <c:pt idx="3">
                  <c:v>43852</c:v>
                </c:pt>
                <c:pt idx="4">
                  <c:v>43859</c:v>
                </c:pt>
                <c:pt idx="5">
                  <c:v>43866</c:v>
                </c:pt>
                <c:pt idx="6">
                  <c:v>43873</c:v>
                </c:pt>
                <c:pt idx="7">
                  <c:v>43880</c:v>
                </c:pt>
                <c:pt idx="8">
                  <c:v>43887</c:v>
                </c:pt>
                <c:pt idx="9">
                  <c:v>43894</c:v>
                </c:pt>
                <c:pt idx="10">
                  <c:v>43901</c:v>
                </c:pt>
                <c:pt idx="11">
                  <c:v>43908</c:v>
                </c:pt>
                <c:pt idx="12">
                  <c:v>43915</c:v>
                </c:pt>
                <c:pt idx="13">
                  <c:v>43922</c:v>
                </c:pt>
                <c:pt idx="14">
                  <c:v>43929</c:v>
                </c:pt>
                <c:pt idx="15">
                  <c:v>43936</c:v>
                </c:pt>
                <c:pt idx="16">
                  <c:v>43943</c:v>
                </c:pt>
                <c:pt idx="17">
                  <c:v>43950</c:v>
                </c:pt>
                <c:pt idx="18">
                  <c:v>43957</c:v>
                </c:pt>
                <c:pt idx="19">
                  <c:v>43964</c:v>
                </c:pt>
                <c:pt idx="20">
                  <c:v>43971</c:v>
                </c:pt>
                <c:pt idx="21">
                  <c:v>43978</c:v>
                </c:pt>
                <c:pt idx="22">
                  <c:v>43985</c:v>
                </c:pt>
                <c:pt idx="23">
                  <c:v>43992</c:v>
                </c:pt>
                <c:pt idx="24">
                  <c:v>43997</c:v>
                </c:pt>
                <c:pt idx="25">
                  <c:v>44006</c:v>
                </c:pt>
                <c:pt idx="26">
                  <c:v>44013</c:v>
                </c:pt>
                <c:pt idx="27">
                  <c:v>44020</c:v>
                </c:pt>
                <c:pt idx="28">
                  <c:v>44027</c:v>
                </c:pt>
                <c:pt idx="29">
                  <c:v>44034</c:v>
                </c:pt>
                <c:pt idx="30">
                  <c:v>44041</c:v>
                </c:pt>
                <c:pt idx="31">
                  <c:v>44048</c:v>
                </c:pt>
                <c:pt idx="32">
                  <c:v>44055</c:v>
                </c:pt>
                <c:pt idx="33">
                  <c:v>44062</c:v>
                </c:pt>
                <c:pt idx="34">
                  <c:v>44069</c:v>
                </c:pt>
                <c:pt idx="35">
                  <c:v>44076</c:v>
                </c:pt>
                <c:pt idx="36">
                  <c:v>44083</c:v>
                </c:pt>
                <c:pt idx="37">
                  <c:v>44090</c:v>
                </c:pt>
                <c:pt idx="38">
                  <c:v>44097</c:v>
                </c:pt>
                <c:pt idx="39">
                  <c:v>44104</c:v>
                </c:pt>
                <c:pt idx="40">
                  <c:v>44111</c:v>
                </c:pt>
                <c:pt idx="41">
                  <c:v>44118</c:v>
                </c:pt>
                <c:pt idx="42">
                  <c:v>44125</c:v>
                </c:pt>
                <c:pt idx="43">
                  <c:v>44132</c:v>
                </c:pt>
                <c:pt idx="44">
                  <c:v>44139</c:v>
                </c:pt>
                <c:pt idx="45">
                  <c:v>44146</c:v>
                </c:pt>
                <c:pt idx="46">
                  <c:v>44153</c:v>
                </c:pt>
                <c:pt idx="47">
                  <c:v>44160</c:v>
                </c:pt>
                <c:pt idx="48">
                  <c:v>44167</c:v>
                </c:pt>
                <c:pt idx="49">
                  <c:v>44174</c:v>
                </c:pt>
                <c:pt idx="50">
                  <c:v>44181</c:v>
                </c:pt>
                <c:pt idx="51">
                  <c:v>44188</c:v>
                </c:pt>
                <c:pt idx="52">
                  <c:v>44195</c:v>
                </c:pt>
              </c:numCache>
            </c:numRef>
          </c:cat>
          <c:val>
            <c:numRef>
              <c:f>'돼지-미국'!$BV$8:$BV$60</c:f>
              <c:numCache>
                <c:formatCode>0.00</c:formatCode>
                <c:ptCount val="53"/>
                <c:pt idx="0">
                  <c:v>1.675514559339671</c:v>
                </c:pt>
                <c:pt idx="1">
                  <c:v>1.6314220709359954</c:v>
                </c:pt>
                <c:pt idx="2">
                  <c:v>1.6093758267341576</c:v>
                </c:pt>
                <c:pt idx="3">
                  <c:v>1.6534683151378331</c:v>
                </c:pt>
                <c:pt idx="4">
                  <c:v>1.7196070477433465</c:v>
                </c:pt>
                <c:pt idx="5">
                  <c:v>1.6093758267341576</c:v>
                </c:pt>
                <c:pt idx="6">
                  <c:v>1.477098361523131</c:v>
                </c:pt>
                <c:pt idx="7">
                  <c:v>1.4109596289176176</c:v>
                </c:pt>
                <c:pt idx="8">
                  <c:v>1.4109596289176176</c:v>
                </c:pt>
                <c:pt idx="9">
                  <c:v>1.4330058731194555</c:v>
                </c:pt>
                <c:pt idx="10">
                  <c:v>1.4550521173212931</c:v>
                </c:pt>
                <c:pt idx="11">
                  <c:v>1.5211908499268063</c:v>
                </c:pt>
                <c:pt idx="12">
                  <c:v>1.675514559339671</c:v>
                </c:pt>
                <c:pt idx="13">
                  <c:v>1.7416532919451844</c:v>
                </c:pt>
                <c:pt idx="14">
                  <c:v>1.3889133847157797</c:v>
                </c:pt>
                <c:pt idx="15">
                  <c:v>1.19049718689924</c:v>
                </c:pt>
                <c:pt idx="16">
                  <c:v>1.2125434311010777</c:v>
                </c:pt>
                <c:pt idx="17">
                  <c:v>1.6093758267341576</c:v>
                </c:pt>
                <c:pt idx="18">
                  <c:v>2.0723469549727507</c:v>
                </c:pt>
                <c:pt idx="19">
                  <c:v>2.5132718390095063</c:v>
                </c:pt>
                <c:pt idx="20">
                  <c:v>2.5353180832113438</c:v>
                </c:pt>
                <c:pt idx="21">
                  <c:v>2.2046244201837775</c:v>
                </c:pt>
                <c:pt idx="22">
                  <c:v>2.0062082223672375</c:v>
                </c:pt>
                <c:pt idx="23">
                  <c:v>1.675514559339671</c:v>
                </c:pt>
                <c:pt idx="24">
                  <c:v>1.5432370941286442</c:v>
                </c:pt>
                <c:pt idx="25">
                  <c:v>1.4330058731194555</c:v>
                </c:pt>
                <c:pt idx="26">
                  <c:v>1.4330058731194555</c:v>
                </c:pt>
                <c:pt idx="27">
                  <c:v>1.4330058731194555</c:v>
                </c:pt>
                <c:pt idx="28">
                  <c:v>1.4550521173212931</c:v>
                </c:pt>
                <c:pt idx="29">
                  <c:v>1.4991446057249689</c:v>
                </c:pt>
                <c:pt idx="30">
                  <c:v>1.5432370941286442</c:v>
                </c:pt>
                <c:pt idx="31">
                  <c:v>1.4991446057249689</c:v>
                </c:pt>
                <c:pt idx="32">
                  <c:v>1.4991446057249689</c:v>
                </c:pt>
                <c:pt idx="33">
                  <c:v>1.5873295825323197</c:v>
                </c:pt>
                <c:pt idx="34">
                  <c:v>1.6534683151378331</c:v>
                </c:pt>
                <c:pt idx="35">
                  <c:v>1.6093758267341576</c:v>
                </c:pt>
                <c:pt idx="36">
                  <c:v>1.675514559339671</c:v>
                </c:pt>
                <c:pt idx="37">
                  <c:v>1.7857457803488599</c:v>
                </c:pt>
                <c:pt idx="38">
                  <c:v>1.8518845129543731</c:v>
                </c:pt>
                <c:pt idx="39">
                  <c:v>1.9841619781653999</c:v>
                </c:pt>
                <c:pt idx="40">
                  <c:v>2.0503007107709132</c:v>
                </c:pt>
                <c:pt idx="41">
                  <c:v>2.0943931991745885</c:v>
                </c:pt>
                <c:pt idx="42">
                  <c:v>2.1384856875782643</c:v>
                </c:pt>
                <c:pt idx="43">
                  <c:v>2.1384856875782643</c:v>
                </c:pt>
                <c:pt idx="44">
                  <c:v>1.9180232455598865</c:v>
                </c:pt>
                <c:pt idx="45">
                  <c:v>1.8518845129543731</c:v>
                </c:pt>
                <c:pt idx="46">
                  <c:v>1.8298382687525352</c:v>
                </c:pt>
                <c:pt idx="47">
                  <c:v>1.7416532919451844</c:v>
                </c:pt>
                <c:pt idx="48">
                  <c:v>1.7196070477433465</c:v>
                </c:pt>
                <c:pt idx="49">
                  <c:v>1.7196070477433465</c:v>
                </c:pt>
                <c:pt idx="50">
                  <c:v>1.7196070477433465</c:v>
                </c:pt>
                <c:pt idx="51">
                  <c:v>1.6314220709359954</c:v>
                </c:pt>
                <c:pt idx="52">
                  <c:v>1.5432370941286442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C-269D-44AB-A4EB-44928E27E3DE}"/>
            </c:ext>
          </c:extLst>
        </c:ser>
        <c:ser>
          <c:idx val="3"/>
          <c:order val="3"/>
          <c:tx>
            <c:v>2021</c:v>
          </c:tx>
          <c:spPr>
            <a:ln w="50800" cap="flat">
              <a:solidFill>
                <a:srgbClr val="FF0000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13E-269D-44AB-A4EB-44928E27E3DE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140-269D-44AB-A4EB-44928E27E3DE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142-269D-44AB-A4EB-44928E27E3DE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144-269D-44AB-A4EB-44928E27E3DE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146-269D-44AB-A4EB-44928E27E3DE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148-269D-44AB-A4EB-44928E27E3DE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14A-269D-44AB-A4EB-44928E27E3DE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14C-269D-44AB-A4EB-44928E27E3DE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14E-269D-44AB-A4EB-44928E27E3DE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150-269D-44AB-A4EB-44928E27E3DE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152-269D-44AB-A4EB-44928E27E3DE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154-269D-44AB-A4EB-44928E27E3DE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156-269D-44AB-A4EB-44928E27E3DE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158-269D-44AB-A4EB-44928E27E3DE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15A-269D-44AB-A4EB-44928E27E3DE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15C-269D-44AB-A4EB-44928E27E3DE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15E-269D-44AB-A4EB-44928E27E3DE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160-269D-44AB-A4EB-44928E27E3DE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162-269D-44AB-A4EB-44928E27E3DE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164-269D-44AB-A4EB-44928E27E3DE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166-269D-44AB-A4EB-44928E27E3DE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168-269D-44AB-A4EB-44928E27E3DE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16A-269D-44AB-A4EB-44928E27E3DE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16C-269D-44AB-A4EB-44928E27E3DE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16E-269D-44AB-A4EB-44928E27E3DE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170-269D-44AB-A4EB-44928E27E3DE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172-269D-44AB-A4EB-44928E27E3DE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174-269D-44AB-A4EB-44928E27E3DE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176-269D-44AB-A4EB-44928E27E3DE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178-269D-44AB-A4EB-44928E27E3DE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17A-269D-44AB-A4EB-44928E27E3DE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17C-269D-44AB-A4EB-44928E27E3DE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17E-269D-44AB-A4EB-44928E27E3DE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180-269D-44AB-A4EB-44928E27E3DE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182-269D-44AB-A4EB-44928E27E3DE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184-269D-44AB-A4EB-44928E27E3DE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186-269D-44AB-A4EB-44928E27E3DE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188-269D-44AB-A4EB-44928E27E3DE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18A-269D-44AB-A4EB-44928E27E3DE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18C-269D-44AB-A4EB-44928E27E3DE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18E-269D-44AB-A4EB-44928E27E3DE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190-269D-44AB-A4EB-44928E27E3DE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192-269D-44AB-A4EB-44928E27E3DE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194-269D-44AB-A4EB-44928E27E3DE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196-269D-44AB-A4EB-44928E27E3DE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198-269D-44AB-A4EB-44928E27E3DE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19A-269D-44AB-A4EB-44928E27E3DE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19C-269D-44AB-A4EB-44928E27E3DE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19E-269D-44AB-A4EB-44928E27E3DE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1A0-269D-44AB-A4EB-44928E27E3DE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1A2-269D-44AB-A4EB-44928E27E3DE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1A4-269D-44AB-A4EB-44928E27E3DE}"/>
              </c:ext>
            </c:extLst>
          </c:dPt>
          <c:cat>
            <c:numRef>
              <c:f>'돼지-미국'!$BS$8:$BS$60</c:f>
              <c:numCache>
                <c:formatCode>m/d/yyyy</c:formatCode>
                <c:ptCount val="53"/>
                <c:pt idx="0">
                  <c:v>43831</c:v>
                </c:pt>
                <c:pt idx="1">
                  <c:v>43838</c:v>
                </c:pt>
                <c:pt idx="2">
                  <c:v>43845</c:v>
                </c:pt>
                <c:pt idx="3">
                  <c:v>43852</c:v>
                </c:pt>
                <c:pt idx="4">
                  <c:v>43859</c:v>
                </c:pt>
                <c:pt idx="5">
                  <c:v>43866</c:v>
                </c:pt>
                <c:pt idx="6">
                  <c:v>43873</c:v>
                </c:pt>
                <c:pt idx="7">
                  <c:v>43880</c:v>
                </c:pt>
                <c:pt idx="8">
                  <c:v>43887</c:v>
                </c:pt>
                <c:pt idx="9">
                  <c:v>43894</c:v>
                </c:pt>
                <c:pt idx="10">
                  <c:v>43901</c:v>
                </c:pt>
                <c:pt idx="11">
                  <c:v>43908</c:v>
                </c:pt>
                <c:pt idx="12">
                  <c:v>43915</c:v>
                </c:pt>
                <c:pt idx="13">
                  <c:v>43922</c:v>
                </c:pt>
                <c:pt idx="14">
                  <c:v>43929</c:v>
                </c:pt>
                <c:pt idx="15">
                  <c:v>43936</c:v>
                </c:pt>
                <c:pt idx="16">
                  <c:v>43943</c:v>
                </c:pt>
                <c:pt idx="17">
                  <c:v>43950</c:v>
                </c:pt>
                <c:pt idx="18">
                  <c:v>43957</c:v>
                </c:pt>
                <c:pt idx="19">
                  <c:v>43964</c:v>
                </c:pt>
                <c:pt idx="20">
                  <c:v>43971</c:v>
                </c:pt>
                <c:pt idx="21">
                  <c:v>43978</c:v>
                </c:pt>
                <c:pt idx="22">
                  <c:v>43985</c:v>
                </c:pt>
                <c:pt idx="23">
                  <c:v>43992</c:v>
                </c:pt>
                <c:pt idx="24">
                  <c:v>43997</c:v>
                </c:pt>
                <c:pt idx="25">
                  <c:v>44006</c:v>
                </c:pt>
                <c:pt idx="26">
                  <c:v>44013</c:v>
                </c:pt>
                <c:pt idx="27">
                  <c:v>44020</c:v>
                </c:pt>
                <c:pt idx="28">
                  <c:v>44027</c:v>
                </c:pt>
                <c:pt idx="29">
                  <c:v>44034</c:v>
                </c:pt>
                <c:pt idx="30">
                  <c:v>44041</c:v>
                </c:pt>
                <c:pt idx="31">
                  <c:v>44048</c:v>
                </c:pt>
                <c:pt idx="32">
                  <c:v>44055</c:v>
                </c:pt>
                <c:pt idx="33">
                  <c:v>44062</c:v>
                </c:pt>
                <c:pt idx="34">
                  <c:v>44069</c:v>
                </c:pt>
                <c:pt idx="35">
                  <c:v>44076</c:v>
                </c:pt>
                <c:pt idx="36">
                  <c:v>44083</c:v>
                </c:pt>
                <c:pt idx="37">
                  <c:v>44090</c:v>
                </c:pt>
                <c:pt idx="38">
                  <c:v>44097</c:v>
                </c:pt>
                <c:pt idx="39">
                  <c:v>44104</c:v>
                </c:pt>
                <c:pt idx="40">
                  <c:v>44111</c:v>
                </c:pt>
                <c:pt idx="41">
                  <c:v>44118</c:v>
                </c:pt>
                <c:pt idx="42">
                  <c:v>44125</c:v>
                </c:pt>
                <c:pt idx="43">
                  <c:v>44132</c:v>
                </c:pt>
                <c:pt idx="44">
                  <c:v>44139</c:v>
                </c:pt>
                <c:pt idx="45">
                  <c:v>44146</c:v>
                </c:pt>
                <c:pt idx="46">
                  <c:v>44153</c:v>
                </c:pt>
                <c:pt idx="47">
                  <c:v>44160</c:v>
                </c:pt>
                <c:pt idx="48">
                  <c:v>44167</c:v>
                </c:pt>
                <c:pt idx="49">
                  <c:v>44174</c:v>
                </c:pt>
                <c:pt idx="50">
                  <c:v>44181</c:v>
                </c:pt>
                <c:pt idx="51">
                  <c:v>44188</c:v>
                </c:pt>
                <c:pt idx="52">
                  <c:v>44195</c:v>
                </c:pt>
              </c:numCache>
            </c:numRef>
          </c:cat>
          <c:val>
            <c:numRef>
              <c:f>'돼지-미국'!$CJ$8:$CJ$59</c:f>
              <c:numCache>
                <c:formatCode>0.00</c:formatCode>
                <c:ptCount val="52"/>
                <c:pt idx="0">
                  <c:v>1.7416532919451844</c:v>
                </c:pt>
                <c:pt idx="1">
                  <c:v>1.763699536147022</c:v>
                </c:pt>
                <c:pt idx="2">
                  <c:v>1.763699536147022</c:v>
                </c:pt>
                <c:pt idx="3">
                  <c:v>1.8298382687525352</c:v>
                </c:pt>
                <c:pt idx="4">
                  <c:v>1.8298382687525352</c:v>
                </c:pt>
                <c:pt idx="5">
                  <c:v>1.9180232455598865</c:v>
                </c:pt>
                <c:pt idx="6">
                  <c:v>1.9841619781653999</c:v>
                </c:pt>
                <c:pt idx="7">
                  <c:v>2.0503007107709132</c:v>
                </c:pt>
                <c:pt idx="8">
                  <c:v>2.0503007107709132</c:v>
                </c:pt>
                <c:pt idx="9">
                  <c:v>2.1384856875782643</c:v>
                </c:pt>
                <c:pt idx="10">
                  <c:v>2.2707631527892911</c:v>
                </c:pt>
                <c:pt idx="11">
                  <c:v>2.3589481295966421</c:v>
                </c:pt>
                <c:pt idx="12">
                  <c:v>2.38099437379848</c:v>
                </c:pt>
                <c:pt idx="13">
                  <c:v>2.4471331064039932</c:v>
                </c:pt>
                <c:pt idx="14">
                  <c:v>2.469179350605831</c:v>
                </c:pt>
                <c:pt idx="15">
                  <c:v>2.5132718390095063</c:v>
                </c:pt>
                <c:pt idx="16">
                  <c:v>2.4030406180003179</c:v>
                </c:pt>
                <c:pt idx="17">
                  <c:v>2.469179350605831</c:v>
                </c:pt>
                <c:pt idx="18">
                  <c:v>2.5132718390095063</c:v>
                </c:pt>
                <c:pt idx="19">
                  <c:v>2.6014568158168574</c:v>
                </c:pt>
                <c:pt idx="20">
                  <c:v>2.7557805252297221</c:v>
                </c:pt>
                <c:pt idx="21">
                  <c:v>2.866011746238911</c:v>
                </c:pt>
                <c:pt idx="22">
                  <c:v>2.954196723046262</c:v>
                </c:pt>
                <c:pt idx="23">
                  <c:v>2.7116880368260463</c:v>
                </c:pt>
                <c:pt idx="24">
                  <c:v>2.469179350605831</c:v>
                </c:pt>
                <c:pt idx="25">
                  <c:v>2.5353180832113438</c:v>
                </c:pt>
                <c:pt idx="26">
                  <c:v>2.5573643274131816</c:v>
                </c:pt>
                <c:pt idx="27">
                  <c:v>2.6235030600186953</c:v>
                </c:pt>
                <c:pt idx="28">
                  <c:v>2.6896417926242084</c:v>
                </c:pt>
                <c:pt idx="29">
                  <c:v>2.7337342810278842</c:v>
                </c:pt>
                <c:pt idx="30">
                  <c:v>2.7557805252297221</c:v>
                </c:pt>
                <c:pt idx="31">
                  <c:v>2.7116880368260463</c:v>
                </c:pt>
                <c:pt idx="32">
                  <c:v>2.6455493042205331</c:v>
                </c:pt>
                <c:pt idx="33">
                  <c:v>2.5132718390095063</c:v>
                </c:pt>
                <c:pt idx="34">
                  <c:v>2.4030406180003179</c:v>
                </c:pt>
                <c:pt idx="35">
                  <c:v>2.3589481295966421</c:v>
                </c:pt>
                <c:pt idx="36">
                  <c:v>2.3148556411929664</c:v>
                </c:pt>
                <c:pt idx="37">
                  <c:v>2.3369018853948043</c:v>
                </c:pt>
                <c:pt idx="38">
                  <c:v>2.4912255948076685</c:v>
                </c:pt>
                <c:pt idx="39">
                  <c:v>2.4471331064039932</c:v>
                </c:pt>
                <c:pt idx="40">
                  <c:v>2.3148556411929664</c:v>
                </c:pt>
                <c:pt idx="41">
                  <c:v>2.1825781759819396</c:v>
                </c:pt>
                <c:pt idx="42">
                  <c:v>2.0943931991745885</c:v>
                </c:pt>
                <c:pt idx="43">
                  <c:v>2.1164394433764264</c:v>
                </c:pt>
                <c:pt idx="44">
                  <c:v>2.0723469549727507</c:v>
                </c:pt>
                <c:pt idx="45">
                  <c:v>1.962115733963562</c:v>
                </c:pt>
                <c:pt idx="46">
                  <c:v>1.8739307571562109</c:v>
                </c:pt>
                <c:pt idx="47">
                  <c:v>1.8739307571562109</c:v>
                </c:pt>
                <c:pt idx="48">
                  <c:v>1.8959770013580486</c:v>
                </c:pt>
                <c:pt idx="49">
                  <c:v>1.9400694897617243</c:v>
                </c:pt>
                <c:pt idx="50">
                  <c:v>1.9180232455598865</c:v>
                </c:pt>
                <c:pt idx="51">
                  <c:v>1.9180232455598865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A5-269D-44AB-A4EB-44928E27E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"/>
        <c:axId val="2222"/>
      </c:lineChart>
      <c:dateAx>
        <c:axId val="1111"/>
        <c:scaling>
          <c:orientation val="minMax"/>
        </c:scaling>
        <c:delete val="0"/>
        <c:axPos val="b"/>
        <c:numFmt formatCode="m&quot;월&quot;" sourceLinked="0"/>
        <c:majorTickMark val="out"/>
        <c:minorTickMark val="none"/>
        <c:tickLblPos val="nextTo"/>
        <c:txPr>
          <a:bodyPr/>
          <a:lstStyle/>
          <a:p>
            <a:pPr>
              <a:defRPr sz="1200" b="0" i="0" u="none" baseline="0">
                <a:solidFill>
                  <a:srgbClr val="000000"/>
                </a:solidFill>
                <a:latin typeface="Calibri"/>
                <a:ea typeface="Calibri"/>
              </a:defRPr>
            </a:pPr>
            <a:endParaRPr lang="ko-KR"/>
          </a:p>
        </c:txPr>
        <c:crossAx val="2222"/>
        <c:crosses val="autoZero"/>
        <c:auto val="0"/>
        <c:lblOffset val="100"/>
        <c:baseTimeUnit val="days"/>
      </c:dateAx>
      <c:valAx>
        <c:axId val="2222"/>
        <c:scaling>
          <c:orientation val="minMax"/>
          <c:max val="3"/>
          <c:min val="0.5"/>
        </c:scaling>
        <c:delete val="0"/>
        <c:axPos val="l"/>
        <c:majorGridlines>
          <c:spPr>
            <a:ln w="9525" cap="flat">
              <a:solidFill>
                <a:srgbClr val="D9D9D9">
                  <a:alpha val="91764"/>
                </a:srgbClr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round/>
          </a:ln>
        </c:spPr>
        <c:txPr>
          <a:bodyPr/>
          <a:lstStyle/>
          <a:p>
            <a:pPr>
              <a:defRPr sz="1200" b="0" i="0" u="none" baseline="0">
                <a:solidFill>
                  <a:srgbClr val="000000"/>
                </a:solidFill>
                <a:latin typeface="Calibri"/>
                <a:ea typeface="Calibri"/>
              </a:defRPr>
            </a:pPr>
            <a:endParaRPr lang="ko-KR"/>
          </a:p>
        </c:txPr>
        <c:crossAx val="1111"/>
        <c:crosses val="autoZero"/>
        <c:crossBetween val="between"/>
      </c:valAx>
      <c:spPr>
        <a:noFill/>
        <a:ln>
          <a:noFill/>
          <a:round/>
        </a:ln>
      </c:spPr>
    </c:plotArea>
    <c:legend>
      <c:legendPos val="b"/>
      <c:layout>
        <c:manualLayout>
          <c:xMode val="edge"/>
          <c:yMode val="edge"/>
          <c:x val="0.50524629441853652"/>
          <c:y val="0.61952749232546922"/>
          <c:w val="0.47381727876303931"/>
          <c:h val="9.6692326070264595E-2"/>
        </c:manualLayout>
      </c:layout>
      <c:overlay val="1"/>
      <c:spPr>
        <a:noFill/>
        <a:ln>
          <a:noFill/>
          <a:round/>
        </a:ln>
      </c:spPr>
      <c:txPr>
        <a:bodyPr rot="0" vert="horz" anchor="ctr" anchorCtr="1"/>
        <a:lstStyle/>
        <a:p>
          <a:pPr>
            <a:defRPr sz="1600" b="0" i="0" u="none" baseline="0">
              <a:solidFill>
                <a:srgbClr val="000000"/>
              </a:solidFill>
              <a:latin typeface="Calibri"/>
              <a:ea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>
        <a:alpha val="91764"/>
      </a:srgbClr>
    </a:solidFill>
    <a:ln w="9525" cap="flat">
      <a:solidFill>
        <a:srgbClr val="D9D9D9">
          <a:alpha val="91764"/>
        </a:srgbClr>
      </a:solidFill>
      <a:round/>
    </a:ln>
  </c:spPr>
  <c:txPr>
    <a:bodyPr/>
    <a:lstStyle/>
    <a:p>
      <a:pPr>
        <a:defRPr sz="1000" b="0" i="0" u="none" baseline="0">
          <a:solidFill>
            <a:srgbClr val="000000"/>
          </a:solidFill>
          <a:latin typeface="Calibri"/>
          <a:ea typeface="Calibri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lineChart>
        <c:grouping val="standard"/>
        <c:varyColors val="0"/>
        <c:ser>
          <c:idx val="1"/>
          <c:order val="0"/>
          <c:tx>
            <c:v>2017</c:v>
          </c:tx>
          <c:spPr>
            <a:ln w="28575" cap="flat">
              <a:solidFill>
                <a:srgbClr val="AFABAB">
                  <a:alpha val="91764"/>
                </a:srgbClr>
              </a:solidFill>
              <a:round/>
            </a:ln>
          </c:spPr>
          <c:marker>
            <c:symbol val="none"/>
          </c:marker>
          <c:cat>
            <c:numRef>
              <c:f>'돼지-미국'!$O$60:$O$111</c:f>
              <c:numCache>
                <c:formatCode>General</c:formatCode>
                <c:ptCount val="52"/>
              </c:numCache>
            </c:numRef>
          </c:cat>
          <c:val>
            <c:numRef>
              <c:f>'돼지-미국'!$R$60:$R$111</c:f>
              <c:numCache>
                <c:formatCode>General</c:formatCode>
                <c:ptCount val="5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09-4A0B-AE10-A8FA10412D27}"/>
            </c:ext>
          </c:extLst>
        </c:ser>
        <c:ser>
          <c:idx val="0"/>
          <c:order val="1"/>
          <c:tx>
            <c:v>2018</c:v>
          </c:tx>
          <c:spPr>
            <a:ln w="28575" cap="flat">
              <a:solidFill>
                <a:srgbClr val="5B9BD5">
                  <a:alpha val="91764"/>
                </a:srgbClr>
              </a:solidFill>
              <a:round/>
            </a:ln>
          </c:spPr>
          <c:marker>
            <c:symbol val="none"/>
          </c:marker>
          <c:cat>
            <c:numRef>
              <c:f>'돼지-미국'!$O$60:$O$111</c:f>
              <c:numCache>
                <c:formatCode>General</c:formatCode>
                <c:ptCount val="52"/>
              </c:numCache>
            </c:numRef>
          </c:cat>
          <c:val>
            <c:numRef>
              <c:f>'돼지-미국'!$AT$8:$AT$111</c:f>
              <c:numCache>
                <c:formatCode>0.00</c:formatCode>
                <c:ptCount val="104"/>
                <c:pt idx="0">
                  <c:v>1.7416532919451844</c:v>
                </c:pt>
                <c:pt idx="1">
                  <c:v>1.7416532919451844</c:v>
                </c:pt>
                <c:pt idx="2">
                  <c:v>1.7416532919451844</c:v>
                </c:pt>
                <c:pt idx="3">
                  <c:v>1.7857457803488599</c:v>
                </c:pt>
                <c:pt idx="4">
                  <c:v>1.8077920245506975</c:v>
                </c:pt>
                <c:pt idx="5">
                  <c:v>1.8077920245506975</c:v>
                </c:pt>
                <c:pt idx="6">
                  <c:v>1.6975608035415086</c:v>
                </c:pt>
                <c:pt idx="7">
                  <c:v>1.6975608035415086</c:v>
                </c:pt>
                <c:pt idx="8">
                  <c:v>1.7416532919451844</c:v>
                </c:pt>
                <c:pt idx="9">
                  <c:v>1.7416532919451844</c:v>
                </c:pt>
                <c:pt idx="10">
                  <c:v>1.675514559339671</c:v>
                </c:pt>
                <c:pt idx="11">
                  <c:v>1.6093758267341576</c:v>
                </c:pt>
                <c:pt idx="12">
                  <c:v>1.5652833383304821</c:v>
                </c:pt>
                <c:pt idx="13">
                  <c:v>1.5432370941286442</c:v>
                </c:pt>
                <c:pt idx="14">
                  <c:v>1.5432370941286442</c:v>
                </c:pt>
                <c:pt idx="15">
                  <c:v>1.4550521173212931</c:v>
                </c:pt>
                <c:pt idx="16">
                  <c:v>1.4991446057249689</c:v>
                </c:pt>
                <c:pt idx="17">
                  <c:v>1.4991446057249689</c:v>
                </c:pt>
                <c:pt idx="18">
                  <c:v>1.5211908499268063</c:v>
                </c:pt>
                <c:pt idx="19">
                  <c:v>1.5873295825323197</c:v>
                </c:pt>
                <c:pt idx="20">
                  <c:v>1.6314220709359954</c:v>
                </c:pt>
                <c:pt idx="21">
                  <c:v>1.6534683151378331</c:v>
                </c:pt>
                <c:pt idx="22">
                  <c:v>1.6975608035415086</c:v>
                </c:pt>
                <c:pt idx="23">
                  <c:v>1.7196070477433465</c:v>
                </c:pt>
                <c:pt idx="24">
                  <c:v>1.8077920245506975</c:v>
                </c:pt>
                <c:pt idx="25">
                  <c:v>1.8739307571562109</c:v>
                </c:pt>
                <c:pt idx="26">
                  <c:v>1.9180232455598865</c:v>
                </c:pt>
                <c:pt idx="27">
                  <c:v>1.8959770013580486</c:v>
                </c:pt>
                <c:pt idx="28">
                  <c:v>1.8518845129543731</c:v>
                </c:pt>
                <c:pt idx="29">
                  <c:v>1.8298382687525352</c:v>
                </c:pt>
                <c:pt idx="30">
                  <c:v>1.7196070477433465</c:v>
                </c:pt>
                <c:pt idx="31">
                  <c:v>1.6093758267341576</c:v>
                </c:pt>
                <c:pt idx="32">
                  <c:v>1.5873295825323197</c:v>
                </c:pt>
                <c:pt idx="33">
                  <c:v>1.5211908499268063</c:v>
                </c:pt>
                <c:pt idx="34">
                  <c:v>1.4550521173212931</c:v>
                </c:pt>
                <c:pt idx="35">
                  <c:v>1.4550521173212931</c:v>
                </c:pt>
                <c:pt idx="36">
                  <c:v>1.4991446057249689</c:v>
                </c:pt>
                <c:pt idx="37">
                  <c:v>1.5652833383304821</c:v>
                </c:pt>
                <c:pt idx="38">
                  <c:v>1.7196070477433465</c:v>
                </c:pt>
                <c:pt idx="39">
                  <c:v>1.763699536147022</c:v>
                </c:pt>
                <c:pt idx="40">
                  <c:v>1.763699536147022</c:v>
                </c:pt>
                <c:pt idx="41">
                  <c:v>1.7416532919451844</c:v>
                </c:pt>
                <c:pt idx="42">
                  <c:v>1.7416532919451844</c:v>
                </c:pt>
                <c:pt idx="43">
                  <c:v>1.7196070477433465</c:v>
                </c:pt>
                <c:pt idx="44">
                  <c:v>1.675514559339671</c:v>
                </c:pt>
                <c:pt idx="45">
                  <c:v>1.6093758267341576</c:v>
                </c:pt>
                <c:pt idx="46">
                  <c:v>1.5211908499268063</c:v>
                </c:pt>
                <c:pt idx="47">
                  <c:v>1.477098361523131</c:v>
                </c:pt>
                <c:pt idx="48">
                  <c:v>1.4991446057249689</c:v>
                </c:pt>
                <c:pt idx="49">
                  <c:v>1.5873295825323197</c:v>
                </c:pt>
                <c:pt idx="50">
                  <c:v>1.6093758267341576</c:v>
                </c:pt>
                <c:pt idx="51">
                  <c:v>1.5652833383304821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09-4A0B-AE10-A8FA10412D27}"/>
            </c:ext>
          </c:extLst>
        </c:ser>
        <c:ser>
          <c:idx val="2"/>
          <c:order val="2"/>
          <c:tx>
            <c:v>2019</c:v>
          </c:tx>
          <c:spPr>
            <a:ln w="28575" cap="flat">
              <a:solidFill>
                <a:srgbClr val="ED7D31">
                  <a:alpha val="91764"/>
                </a:srgbClr>
              </a:solidFill>
              <a:round/>
            </a:ln>
          </c:spPr>
          <c:marker>
            <c:symbol val="none"/>
          </c:marker>
          <c:cat>
            <c:numRef>
              <c:f>'돼지-미국'!$O$60:$O$111</c:f>
              <c:numCache>
                <c:formatCode>General</c:formatCode>
                <c:ptCount val="52"/>
              </c:numCache>
            </c:numRef>
          </c:cat>
          <c:val>
            <c:numRef>
              <c:f>'돼지-미국'!$BH$8:$BH$59</c:f>
              <c:numCache>
                <c:formatCode>0.00</c:formatCode>
                <c:ptCount val="52"/>
                <c:pt idx="0">
                  <c:v>1.5652833383304821</c:v>
                </c:pt>
                <c:pt idx="1">
                  <c:v>1.5432370941286442</c:v>
                </c:pt>
                <c:pt idx="2">
                  <c:v>1.5432370941286442</c:v>
                </c:pt>
                <c:pt idx="3">
                  <c:v>1.5432370941286442</c:v>
                </c:pt>
                <c:pt idx="4">
                  <c:v>1.5211908499268063</c:v>
                </c:pt>
                <c:pt idx="5">
                  <c:v>1.4991446057249689</c:v>
                </c:pt>
                <c:pt idx="6">
                  <c:v>1.4550521173212931</c:v>
                </c:pt>
                <c:pt idx="7">
                  <c:v>1.4109596289176176</c:v>
                </c:pt>
                <c:pt idx="8">
                  <c:v>1.3227746521102666</c:v>
                </c:pt>
                <c:pt idx="9">
                  <c:v>1.3448208963121042</c:v>
                </c:pt>
                <c:pt idx="10">
                  <c:v>1.4109596289176176</c:v>
                </c:pt>
                <c:pt idx="11">
                  <c:v>1.4991446057249689</c:v>
                </c:pt>
                <c:pt idx="12">
                  <c:v>1.6534683151378331</c:v>
                </c:pt>
                <c:pt idx="13">
                  <c:v>1.7857457803488599</c:v>
                </c:pt>
                <c:pt idx="14">
                  <c:v>1.8077920245506975</c:v>
                </c:pt>
                <c:pt idx="15">
                  <c:v>1.8518845129543731</c:v>
                </c:pt>
                <c:pt idx="16">
                  <c:v>1.9180232455598865</c:v>
                </c:pt>
                <c:pt idx="17">
                  <c:v>1.8959770013580486</c:v>
                </c:pt>
                <c:pt idx="18">
                  <c:v>1.8298382687525352</c:v>
                </c:pt>
                <c:pt idx="19">
                  <c:v>1.8739307571562109</c:v>
                </c:pt>
                <c:pt idx="20">
                  <c:v>1.9180232455598865</c:v>
                </c:pt>
                <c:pt idx="21">
                  <c:v>1.8739307571562109</c:v>
                </c:pt>
                <c:pt idx="22">
                  <c:v>1.8518845129543731</c:v>
                </c:pt>
                <c:pt idx="23">
                  <c:v>1.8518845129543731</c:v>
                </c:pt>
                <c:pt idx="24">
                  <c:v>1.8298382687525352</c:v>
                </c:pt>
                <c:pt idx="25">
                  <c:v>1.7416532919451844</c:v>
                </c:pt>
                <c:pt idx="26">
                  <c:v>1.6534683151378331</c:v>
                </c:pt>
                <c:pt idx="27">
                  <c:v>1.6093758267341576</c:v>
                </c:pt>
                <c:pt idx="28">
                  <c:v>1.5873295825323197</c:v>
                </c:pt>
                <c:pt idx="29">
                  <c:v>1.675514559339671</c:v>
                </c:pt>
                <c:pt idx="30">
                  <c:v>1.8077920245506975</c:v>
                </c:pt>
                <c:pt idx="31">
                  <c:v>1.9180232455598865</c:v>
                </c:pt>
                <c:pt idx="32">
                  <c:v>1.962115733963562</c:v>
                </c:pt>
                <c:pt idx="33">
                  <c:v>1.962115733963562</c:v>
                </c:pt>
                <c:pt idx="34">
                  <c:v>1.8077920245506975</c:v>
                </c:pt>
                <c:pt idx="35">
                  <c:v>1.6314220709359954</c:v>
                </c:pt>
                <c:pt idx="36">
                  <c:v>1.6093758267341576</c:v>
                </c:pt>
                <c:pt idx="37">
                  <c:v>1.5652833383304821</c:v>
                </c:pt>
                <c:pt idx="38">
                  <c:v>1.5211908499268063</c:v>
                </c:pt>
                <c:pt idx="39">
                  <c:v>1.5652833383304821</c:v>
                </c:pt>
                <c:pt idx="40">
                  <c:v>1.6534683151378331</c:v>
                </c:pt>
                <c:pt idx="41">
                  <c:v>1.6975608035415086</c:v>
                </c:pt>
                <c:pt idx="42">
                  <c:v>1.6975608035415086</c:v>
                </c:pt>
                <c:pt idx="43">
                  <c:v>1.675514559339671</c:v>
                </c:pt>
                <c:pt idx="44">
                  <c:v>1.675514559339671</c:v>
                </c:pt>
                <c:pt idx="45">
                  <c:v>1.7857457803488599</c:v>
                </c:pt>
                <c:pt idx="46">
                  <c:v>1.9180232455598865</c:v>
                </c:pt>
                <c:pt idx="47">
                  <c:v>1.8739307571562109</c:v>
                </c:pt>
                <c:pt idx="48">
                  <c:v>1.8077920245506975</c:v>
                </c:pt>
                <c:pt idx="49">
                  <c:v>1.8077920245506975</c:v>
                </c:pt>
                <c:pt idx="50">
                  <c:v>1.8077920245506975</c:v>
                </c:pt>
                <c:pt idx="51">
                  <c:v>1.7196070477433465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09-4A0B-AE10-A8FA10412D27}"/>
            </c:ext>
          </c:extLst>
        </c:ser>
        <c:ser>
          <c:idx val="3"/>
          <c:order val="3"/>
          <c:tx>
            <c:v>2020</c:v>
          </c:tx>
          <c:spPr>
            <a:ln w="57150" cap="flat">
              <a:solidFill>
                <a:srgbClr val="FF0000">
                  <a:alpha val="91764"/>
                </a:srgbClr>
              </a:solidFill>
              <a:round/>
            </a:ln>
          </c:spPr>
          <c:marker>
            <c:symbol val="none"/>
          </c:marker>
          <c:cat>
            <c:numRef>
              <c:f>'돼지-미국'!$O$60:$O$111</c:f>
              <c:numCache>
                <c:formatCode>General</c:formatCode>
                <c:ptCount val="52"/>
              </c:numCache>
            </c:numRef>
          </c:cat>
          <c:val>
            <c:numRef>
              <c:f>'돼지-미국'!$BV$8:$BV$60</c:f>
              <c:numCache>
                <c:formatCode>0.00</c:formatCode>
                <c:ptCount val="53"/>
                <c:pt idx="0">
                  <c:v>1.675514559339671</c:v>
                </c:pt>
                <c:pt idx="1">
                  <c:v>1.6314220709359954</c:v>
                </c:pt>
                <c:pt idx="2">
                  <c:v>1.6093758267341576</c:v>
                </c:pt>
                <c:pt idx="3">
                  <c:v>1.6534683151378331</c:v>
                </c:pt>
                <c:pt idx="4">
                  <c:v>1.7196070477433465</c:v>
                </c:pt>
                <c:pt idx="5">
                  <c:v>1.6093758267341576</c:v>
                </c:pt>
                <c:pt idx="6">
                  <c:v>1.477098361523131</c:v>
                </c:pt>
                <c:pt idx="7">
                  <c:v>1.4109596289176176</c:v>
                </c:pt>
                <c:pt idx="8">
                  <c:v>1.4109596289176176</c:v>
                </c:pt>
                <c:pt idx="9">
                  <c:v>1.4330058731194555</c:v>
                </c:pt>
                <c:pt idx="10">
                  <c:v>1.4550521173212931</c:v>
                </c:pt>
                <c:pt idx="11">
                  <c:v>1.5211908499268063</c:v>
                </c:pt>
                <c:pt idx="12">
                  <c:v>1.675514559339671</c:v>
                </c:pt>
                <c:pt idx="13">
                  <c:v>1.7416532919451844</c:v>
                </c:pt>
                <c:pt idx="14">
                  <c:v>1.3889133847157797</c:v>
                </c:pt>
                <c:pt idx="15">
                  <c:v>1.19049718689924</c:v>
                </c:pt>
                <c:pt idx="16">
                  <c:v>1.2125434311010777</c:v>
                </c:pt>
                <c:pt idx="17">
                  <c:v>1.6093758267341576</c:v>
                </c:pt>
                <c:pt idx="18">
                  <c:v>2.0723469549727507</c:v>
                </c:pt>
                <c:pt idx="19">
                  <c:v>2.5132718390095063</c:v>
                </c:pt>
                <c:pt idx="20">
                  <c:v>2.5353180832113438</c:v>
                </c:pt>
                <c:pt idx="21">
                  <c:v>2.2046244201837775</c:v>
                </c:pt>
                <c:pt idx="22">
                  <c:v>2.0062082223672375</c:v>
                </c:pt>
                <c:pt idx="23">
                  <c:v>1.675514559339671</c:v>
                </c:pt>
                <c:pt idx="24">
                  <c:v>1.5432370941286442</c:v>
                </c:pt>
                <c:pt idx="25">
                  <c:v>1.4330058731194555</c:v>
                </c:pt>
                <c:pt idx="26">
                  <c:v>1.4330058731194555</c:v>
                </c:pt>
                <c:pt idx="27">
                  <c:v>1.4330058731194555</c:v>
                </c:pt>
                <c:pt idx="28">
                  <c:v>1.4550521173212931</c:v>
                </c:pt>
                <c:pt idx="29">
                  <c:v>1.4991446057249689</c:v>
                </c:pt>
                <c:pt idx="30">
                  <c:v>1.5432370941286442</c:v>
                </c:pt>
                <c:pt idx="31">
                  <c:v>1.4991446057249689</c:v>
                </c:pt>
                <c:pt idx="32">
                  <c:v>1.4991446057249689</c:v>
                </c:pt>
                <c:pt idx="33">
                  <c:v>1.5873295825323197</c:v>
                </c:pt>
                <c:pt idx="34">
                  <c:v>1.6534683151378331</c:v>
                </c:pt>
                <c:pt idx="35">
                  <c:v>1.6093758267341576</c:v>
                </c:pt>
                <c:pt idx="36">
                  <c:v>1.675514559339671</c:v>
                </c:pt>
                <c:pt idx="37">
                  <c:v>1.7857457803488599</c:v>
                </c:pt>
                <c:pt idx="38">
                  <c:v>1.8518845129543731</c:v>
                </c:pt>
                <c:pt idx="39">
                  <c:v>1.9841619781653999</c:v>
                </c:pt>
                <c:pt idx="40">
                  <c:v>2.0503007107709132</c:v>
                </c:pt>
                <c:pt idx="41">
                  <c:v>2.0943931991745885</c:v>
                </c:pt>
                <c:pt idx="42">
                  <c:v>2.1384856875782643</c:v>
                </c:pt>
                <c:pt idx="43">
                  <c:v>2.1384856875782643</c:v>
                </c:pt>
                <c:pt idx="44">
                  <c:v>1.9180232455598865</c:v>
                </c:pt>
                <c:pt idx="45">
                  <c:v>1.8518845129543731</c:v>
                </c:pt>
                <c:pt idx="46">
                  <c:v>1.8298382687525352</c:v>
                </c:pt>
                <c:pt idx="47">
                  <c:v>1.7416532919451844</c:v>
                </c:pt>
                <c:pt idx="48">
                  <c:v>1.7196070477433465</c:v>
                </c:pt>
                <c:pt idx="49">
                  <c:v>1.7196070477433465</c:v>
                </c:pt>
                <c:pt idx="50">
                  <c:v>1.7196070477433465</c:v>
                </c:pt>
                <c:pt idx="51">
                  <c:v>1.6314220709359954</c:v>
                </c:pt>
                <c:pt idx="52">
                  <c:v>1.5432370941286442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09-4A0B-AE10-A8FA10412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"/>
        <c:axId val="2222"/>
      </c:lineChart>
      <c:catAx>
        <c:axId val="1111"/>
        <c:scaling>
          <c:orientation val="minMax"/>
        </c:scaling>
        <c:delete val="0"/>
        <c:axPos val="b"/>
        <c:numFmt formatCode="m&quot;월&quot;" sourceLinked="0"/>
        <c:majorTickMark val="out"/>
        <c:minorTickMark val="none"/>
        <c:tickLblPos val="nextTo"/>
        <c:spPr>
          <a:noFill/>
          <a:ln w="9525" cap="flat">
            <a:solidFill>
              <a:srgbClr val="D9D9D9">
                <a:alpha val="91764"/>
              </a:srgbClr>
            </a:solidFill>
            <a:round/>
          </a:ln>
        </c:spPr>
        <c:txPr>
          <a:bodyPr/>
          <a:lstStyle/>
          <a:p>
            <a:pPr>
              <a:defRPr sz="1200" b="0" i="0" u="none" baseline="0">
                <a:solidFill>
                  <a:srgbClr val="000000"/>
                </a:solidFill>
                <a:latin typeface="Calibri"/>
                <a:ea typeface="Calibri"/>
              </a:defRPr>
            </a:pPr>
            <a:endParaRPr lang="ko-KR"/>
          </a:p>
        </c:txPr>
        <c:crossAx val="2222"/>
        <c:crosses val="autoZero"/>
        <c:auto val="1"/>
        <c:lblAlgn val="ctr"/>
        <c:lblOffset val="100"/>
        <c:noMultiLvlLbl val="1"/>
      </c:catAx>
      <c:valAx>
        <c:axId val="2222"/>
        <c:scaling>
          <c:orientation val="minMax"/>
          <c:max val="3"/>
          <c:min val="0.5"/>
        </c:scaling>
        <c:delete val="0"/>
        <c:axPos val="l"/>
        <c:majorGridlines>
          <c:spPr>
            <a:ln w="9525" cap="flat">
              <a:solidFill>
                <a:srgbClr val="D9D9D9">
                  <a:alpha val="91764"/>
                </a:srgb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round/>
          </a:ln>
        </c:spPr>
        <c:txPr>
          <a:bodyPr/>
          <a:lstStyle/>
          <a:p>
            <a:pPr>
              <a:defRPr sz="1200" b="0" i="0" u="none" baseline="0">
                <a:solidFill>
                  <a:srgbClr val="000000"/>
                </a:solidFill>
                <a:latin typeface="Calibri"/>
                <a:ea typeface="Calibri"/>
              </a:defRPr>
            </a:pPr>
            <a:endParaRPr lang="ko-KR"/>
          </a:p>
        </c:txPr>
        <c:crossAx val="1111"/>
        <c:crosses val="autoZero"/>
        <c:crossBetween val="between"/>
      </c:valAx>
      <c:spPr>
        <a:noFill/>
        <a:ln>
          <a:noFill/>
          <a:round/>
        </a:ln>
      </c:spPr>
    </c:plotArea>
    <c:legend>
      <c:legendPos val="b"/>
      <c:layout>
        <c:manualLayout>
          <c:xMode val="edge"/>
          <c:yMode val="edge"/>
          <c:x val="0.28312695868945875"/>
          <c:y val="0.60426107378819049"/>
          <c:w val="0.68973628917378915"/>
          <c:h val="0.11699011749192804"/>
        </c:manualLayout>
      </c:layout>
      <c:overlay val="1"/>
      <c:spPr>
        <a:noFill/>
        <a:ln>
          <a:noFill/>
          <a:round/>
        </a:ln>
      </c:spPr>
      <c:txPr>
        <a:bodyPr rot="0" vert="horz" anchor="ctr" anchorCtr="1"/>
        <a:lstStyle/>
        <a:p>
          <a:pPr>
            <a:defRPr sz="1600" b="0" i="0" u="none" baseline="0">
              <a:solidFill>
                <a:srgbClr val="000000"/>
              </a:solidFill>
              <a:latin typeface="Calibri"/>
              <a:ea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>
        <a:alpha val="91764"/>
      </a:srgbClr>
    </a:solidFill>
    <a:ln w="9525" cap="flat">
      <a:solidFill>
        <a:srgbClr val="D9D9D9">
          <a:alpha val="91764"/>
        </a:srgbClr>
      </a:solidFill>
      <a:round/>
    </a:ln>
  </c:spPr>
  <c:txPr>
    <a:bodyPr/>
    <a:lstStyle/>
    <a:p>
      <a:pPr>
        <a:defRPr sz="1000" b="0" i="0" u="none" baseline="0">
          <a:solidFill>
            <a:srgbClr val="000000"/>
          </a:solidFill>
          <a:latin typeface="Calibri"/>
          <a:ea typeface="Calibri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7.6065690049603979E-2"/>
          <c:y val="2.6566140840208374E-2"/>
          <c:w val="0.90617856501993899"/>
          <c:h val="0.70029586198917226"/>
        </c:manualLayout>
      </c:layout>
      <c:lineChart>
        <c:grouping val="standard"/>
        <c:varyColors val="0"/>
        <c:ser>
          <c:idx val="1"/>
          <c:order val="0"/>
          <c:tx>
            <c:v>2019</c:v>
          </c:tx>
          <c:spPr>
            <a:ln w="28575" cap="flat">
              <a:solidFill>
                <a:srgbClr val="ED7D31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5332-4583-B1B7-6AD94E5DFABA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5332-4583-B1B7-6AD94E5DFABA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5332-4583-B1B7-6AD94E5DFABA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7-5332-4583-B1B7-6AD94E5DFABA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9-5332-4583-B1B7-6AD94E5DFABA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5332-4583-B1B7-6AD94E5DFABA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D-5332-4583-B1B7-6AD94E5DFABA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F-5332-4583-B1B7-6AD94E5DFABA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11-5332-4583-B1B7-6AD94E5DFABA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13-5332-4583-B1B7-6AD94E5DFABA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15-5332-4583-B1B7-6AD94E5DFABA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17-5332-4583-B1B7-6AD94E5DFABA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9-5332-4583-B1B7-6AD94E5DFABA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1B-5332-4583-B1B7-6AD94E5DFABA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1D-5332-4583-B1B7-6AD94E5DFABA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1F-5332-4583-B1B7-6AD94E5DFABA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21-5332-4583-B1B7-6AD94E5DFABA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23-5332-4583-B1B7-6AD94E5DFABA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25-5332-4583-B1B7-6AD94E5DFABA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27-5332-4583-B1B7-6AD94E5DFABA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29-5332-4583-B1B7-6AD94E5DFABA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2B-5332-4583-B1B7-6AD94E5DFABA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2D-5332-4583-B1B7-6AD94E5DFABA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2F-5332-4583-B1B7-6AD94E5DFABA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31-5332-4583-B1B7-6AD94E5DFABA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33-5332-4583-B1B7-6AD94E5DFABA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35-5332-4583-B1B7-6AD94E5DFABA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37-5332-4583-B1B7-6AD94E5DFABA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39-5332-4583-B1B7-6AD94E5DFABA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3B-5332-4583-B1B7-6AD94E5DFABA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3D-5332-4583-B1B7-6AD94E5DFABA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3F-5332-4583-B1B7-6AD94E5DFABA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41-5332-4583-B1B7-6AD94E5DFABA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43-5332-4583-B1B7-6AD94E5DFABA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45-5332-4583-B1B7-6AD94E5DFABA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47-5332-4583-B1B7-6AD94E5DFABA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49-5332-4583-B1B7-6AD94E5DFABA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4B-5332-4583-B1B7-6AD94E5DFABA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4D-5332-4583-B1B7-6AD94E5DFABA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4F-5332-4583-B1B7-6AD94E5DFABA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51-5332-4583-B1B7-6AD94E5DFABA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53-5332-4583-B1B7-6AD94E5DFABA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55-5332-4583-B1B7-6AD94E5DFABA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57-5332-4583-B1B7-6AD94E5DFABA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59-5332-4583-B1B7-6AD94E5DFABA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5B-5332-4583-B1B7-6AD94E5DFABA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5D-5332-4583-B1B7-6AD94E5DFABA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5F-5332-4583-B1B7-6AD94E5DFABA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61-5332-4583-B1B7-6AD94E5DFABA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63-5332-4583-B1B7-6AD94E5DFABA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065-5332-4583-B1B7-6AD94E5DFABA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067-5332-4583-B1B7-6AD94E5DFABA}"/>
              </c:ext>
            </c:extLst>
          </c:dPt>
          <c:cat>
            <c:numRef>
              <c:f>'돼지-미국'!$BS$8:$BS$60</c:f>
              <c:numCache>
                <c:formatCode>m/d/yyyy</c:formatCode>
                <c:ptCount val="53"/>
                <c:pt idx="0">
                  <c:v>43831</c:v>
                </c:pt>
                <c:pt idx="1">
                  <c:v>43838</c:v>
                </c:pt>
                <c:pt idx="2">
                  <c:v>43845</c:v>
                </c:pt>
                <c:pt idx="3">
                  <c:v>43852</c:v>
                </c:pt>
                <c:pt idx="4">
                  <c:v>43859</c:v>
                </c:pt>
                <c:pt idx="5">
                  <c:v>43866</c:v>
                </c:pt>
                <c:pt idx="6">
                  <c:v>43873</c:v>
                </c:pt>
                <c:pt idx="7">
                  <c:v>43880</c:v>
                </c:pt>
                <c:pt idx="8">
                  <c:v>43887</c:v>
                </c:pt>
                <c:pt idx="9">
                  <c:v>43894</c:v>
                </c:pt>
                <c:pt idx="10">
                  <c:v>43901</c:v>
                </c:pt>
                <c:pt idx="11">
                  <c:v>43908</c:v>
                </c:pt>
                <c:pt idx="12">
                  <c:v>43915</c:v>
                </c:pt>
                <c:pt idx="13">
                  <c:v>43922</c:v>
                </c:pt>
                <c:pt idx="14">
                  <c:v>43929</c:v>
                </c:pt>
                <c:pt idx="15">
                  <c:v>43936</c:v>
                </c:pt>
                <c:pt idx="16">
                  <c:v>43943</c:v>
                </c:pt>
                <c:pt idx="17">
                  <c:v>43950</c:v>
                </c:pt>
                <c:pt idx="18">
                  <c:v>43957</c:v>
                </c:pt>
                <c:pt idx="19">
                  <c:v>43964</c:v>
                </c:pt>
                <c:pt idx="20">
                  <c:v>43971</c:v>
                </c:pt>
                <c:pt idx="21">
                  <c:v>43978</c:v>
                </c:pt>
                <c:pt idx="22">
                  <c:v>43985</c:v>
                </c:pt>
                <c:pt idx="23">
                  <c:v>43992</c:v>
                </c:pt>
                <c:pt idx="24">
                  <c:v>43997</c:v>
                </c:pt>
                <c:pt idx="25">
                  <c:v>44006</c:v>
                </c:pt>
                <c:pt idx="26">
                  <c:v>44013</c:v>
                </c:pt>
                <c:pt idx="27">
                  <c:v>44020</c:v>
                </c:pt>
                <c:pt idx="28">
                  <c:v>44027</c:v>
                </c:pt>
                <c:pt idx="29">
                  <c:v>44034</c:v>
                </c:pt>
                <c:pt idx="30">
                  <c:v>44041</c:v>
                </c:pt>
                <c:pt idx="31">
                  <c:v>44048</c:v>
                </c:pt>
                <c:pt idx="32">
                  <c:v>44055</c:v>
                </c:pt>
                <c:pt idx="33">
                  <c:v>44062</c:v>
                </c:pt>
                <c:pt idx="34">
                  <c:v>44069</c:v>
                </c:pt>
                <c:pt idx="35">
                  <c:v>44076</c:v>
                </c:pt>
                <c:pt idx="36">
                  <c:v>44083</c:v>
                </c:pt>
                <c:pt idx="37">
                  <c:v>44090</c:v>
                </c:pt>
                <c:pt idx="38">
                  <c:v>44097</c:v>
                </c:pt>
                <c:pt idx="39">
                  <c:v>44104</c:v>
                </c:pt>
                <c:pt idx="40">
                  <c:v>44111</c:v>
                </c:pt>
                <c:pt idx="41">
                  <c:v>44118</c:v>
                </c:pt>
                <c:pt idx="42">
                  <c:v>44125</c:v>
                </c:pt>
                <c:pt idx="43">
                  <c:v>44132</c:v>
                </c:pt>
                <c:pt idx="44">
                  <c:v>44139</c:v>
                </c:pt>
                <c:pt idx="45">
                  <c:v>44146</c:v>
                </c:pt>
                <c:pt idx="46">
                  <c:v>44153</c:v>
                </c:pt>
                <c:pt idx="47">
                  <c:v>44160</c:v>
                </c:pt>
                <c:pt idx="48">
                  <c:v>44167</c:v>
                </c:pt>
                <c:pt idx="49">
                  <c:v>44174</c:v>
                </c:pt>
                <c:pt idx="50">
                  <c:v>44181</c:v>
                </c:pt>
                <c:pt idx="51">
                  <c:v>44188</c:v>
                </c:pt>
                <c:pt idx="52">
                  <c:v>44195</c:v>
                </c:pt>
              </c:numCache>
            </c:numRef>
          </c:cat>
          <c:val>
            <c:numRef>
              <c:f>'돼지-미국'!$BH$8:$BH$59</c:f>
              <c:numCache>
                <c:formatCode>0.00</c:formatCode>
                <c:ptCount val="52"/>
                <c:pt idx="0">
                  <c:v>1.5652833383304821</c:v>
                </c:pt>
                <c:pt idx="1">
                  <c:v>1.5432370941286442</c:v>
                </c:pt>
                <c:pt idx="2">
                  <c:v>1.5432370941286442</c:v>
                </c:pt>
                <c:pt idx="3">
                  <c:v>1.5432370941286442</c:v>
                </c:pt>
                <c:pt idx="4">
                  <c:v>1.5211908499268063</c:v>
                </c:pt>
                <c:pt idx="5">
                  <c:v>1.4991446057249689</c:v>
                </c:pt>
                <c:pt idx="6">
                  <c:v>1.4550521173212931</c:v>
                </c:pt>
                <c:pt idx="7">
                  <c:v>1.4109596289176176</c:v>
                </c:pt>
                <c:pt idx="8">
                  <c:v>1.3227746521102666</c:v>
                </c:pt>
                <c:pt idx="9">
                  <c:v>1.3448208963121042</c:v>
                </c:pt>
                <c:pt idx="10">
                  <c:v>1.4109596289176176</c:v>
                </c:pt>
                <c:pt idx="11">
                  <c:v>1.4991446057249689</c:v>
                </c:pt>
                <c:pt idx="12">
                  <c:v>1.6534683151378331</c:v>
                </c:pt>
                <c:pt idx="13">
                  <c:v>1.7857457803488599</c:v>
                </c:pt>
                <c:pt idx="14">
                  <c:v>1.8077920245506975</c:v>
                </c:pt>
                <c:pt idx="15">
                  <c:v>1.8518845129543731</c:v>
                </c:pt>
                <c:pt idx="16">
                  <c:v>1.9180232455598865</c:v>
                </c:pt>
                <c:pt idx="17">
                  <c:v>1.8959770013580486</c:v>
                </c:pt>
                <c:pt idx="18">
                  <c:v>1.8298382687525352</c:v>
                </c:pt>
                <c:pt idx="19">
                  <c:v>1.8739307571562109</c:v>
                </c:pt>
                <c:pt idx="20">
                  <c:v>1.9180232455598865</c:v>
                </c:pt>
                <c:pt idx="21">
                  <c:v>1.8739307571562109</c:v>
                </c:pt>
                <c:pt idx="22">
                  <c:v>1.8518845129543731</c:v>
                </c:pt>
                <c:pt idx="23">
                  <c:v>1.8518845129543731</c:v>
                </c:pt>
                <c:pt idx="24">
                  <c:v>1.8298382687525352</c:v>
                </c:pt>
                <c:pt idx="25">
                  <c:v>1.7416532919451844</c:v>
                </c:pt>
                <c:pt idx="26">
                  <c:v>1.6534683151378331</c:v>
                </c:pt>
                <c:pt idx="27">
                  <c:v>1.6093758267341576</c:v>
                </c:pt>
                <c:pt idx="28">
                  <c:v>1.5873295825323197</c:v>
                </c:pt>
                <c:pt idx="29">
                  <c:v>1.675514559339671</c:v>
                </c:pt>
                <c:pt idx="30">
                  <c:v>1.8077920245506975</c:v>
                </c:pt>
                <c:pt idx="31">
                  <c:v>1.9180232455598865</c:v>
                </c:pt>
                <c:pt idx="32">
                  <c:v>1.962115733963562</c:v>
                </c:pt>
                <c:pt idx="33">
                  <c:v>1.962115733963562</c:v>
                </c:pt>
                <c:pt idx="34">
                  <c:v>1.8077920245506975</c:v>
                </c:pt>
                <c:pt idx="35">
                  <c:v>1.6314220709359954</c:v>
                </c:pt>
                <c:pt idx="36">
                  <c:v>1.6093758267341576</c:v>
                </c:pt>
                <c:pt idx="37">
                  <c:v>1.5652833383304821</c:v>
                </c:pt>
                <c:pt idx="38">
                  <c:v>1.5211908499268063</c:v>
                </c:pt>
                <c:pt idx="39">
                  <c:v>1.5652833383304821</c:v>
                </c:pt>
                <c:pt idx="40">
                  <c:v>1.6534683151378331</c:v>
                </c:pt>
                <c:pt idx="41">
                  <c:v>1.6975608035415086</c:v>
                </c:pt>
                <c:pt idx="42">
                  <c:v>1.6975608035415086</c:v>
                </c:pt>
                <c:pt idx="43">
                  <c:v>1.675514559339671</c:v>
                </c:pt>
                <c:pt idx="44">
                  <c:v>1.675514559339671</c:v>
                </c:pt>
                <c:pt idx="45">
                  <c:v>1.7857457803488599</c:v>
                </c:pt>
                <c:pt idx="46">
                  <c:v>1.9180232455598865</c:v>
                </c:pt>
                <c:pt idx="47">
                  <c:v>1.8739307571562109</c:v>
                </c:pt>
                <c:pt idx="48">
                  <c:v>1.8077920245506975</c:v>
                </c:pt>
                <c:pt idx="49">
                  <c:v>1.8077920245506975</c:v>
                </c:pt>
                <c:pt idx="50">
                  <c:v>1.8077920245506975</c:v>
                </c:pt>
                <c:pt idx="51">
                  <c:v>1.7196070477433465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5332-4583-B1B7-6AD94E5DFABA}"/>
            </c:ext>
          </c:extLst>
        </c:ser>
        <c:ser>
          <c:idx val="2"/>
          <c:order val="1"/>
          <c:tx>
            <c:v>2020</c:v>
          </c:tx>
          <c:spPr>
            <a:ln w="28575" cap="flat">
              <a:solidFill>
                <a:srgbClr val="00B050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6A-5332-4583-B1B7-6AD94E5DFABA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6C-5332-4583-B1B7-6AD94E5DFABA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6E-5332-4583-B1B7-6AD94E5DFABA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70-5332-4583-B1B7-6AD94E5DFABA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72-5332-4583-B1B7-6AD94E5DFABA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74-5332-4583-B1B7-6AD94E5DFABA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76-5332-4583-B1B7-6AD94E5DFABA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78-5332-4583-B1B7-6AD94E5DFABA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7A-5332-4583-B1B7-6AD94E5DFABA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7C-5332-4583-B1B7-6AD94E5DFABA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7E-5332-4583-B1B7-6AD94E5DFABA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80-5332-4583-B1B7-6AD94E5DFABA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82-5332-4583-B1B7-6AD94E5DFABA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84-5332-4583-B1B7-6AD94E5DFABA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86-5332-4583-B1B7-6AD94E5DFABA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88-5332-4583-B1B7-6AD94E5DFABA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8A-5332-4583-B1B7-6AD94E5DFABA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8C-5332-4583-B1B7-6AD94E5DFABA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8E-5332-4583-B1B7-6AD94E5DFABA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90-5332-4583-B1B7-6AD94E5DFABA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92-5332-4583-B1B7-6AD94E5DFABA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94-5332-4583-B1B7-6AD94E5DFABA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96-5332-4583-B1B7-6AD94E5DFABA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98-5332-4583-B1B7-6AD94E5DFABA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9A-5332-4583-B1B7-6AD94E5DFABA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9C-5332-4583-B1B7-6AD94E5DFABA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9E-5332-4583-B1B7-6AD94E5DFABA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A0-5332-4583-B1B7-6AD94E5DFABA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A2-5332-4583-B1B7-6AD94E5DFABA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A4-5332-4583-B1B7-6AD94E5DFABA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A6-5332-4583-B1B7-6AD94E5DFABA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A8-5332-4583-B1B7-6AD94E5DFABA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AA-5332-4583-B1B7-6AD94E5DFABA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AC-5332-4583-B1B7-6AD94E5DFABA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AE-5332-4583-B1B7-6AD94E5DFABA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B0-5332-4583-B1B7-6AD94E5DFABA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B2-5332-4583-B1B7-6AD94E5DFABA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B4-5332-4583-B1B7-6AD94E5DFABA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B6-5332-4583-B1B7-6AD94E5DFABA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B8-5332-4583-B1B7-6AD94E5DFABA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BA-5332-4583-B1B7-6AD94E5DFABA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BC-5332-4583-B1B7-6AD94E5DFABA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BE-5332-4583-B1B7-6AD94E5DFABA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C0-5332-4583-B1B7-6AD94E5DFABA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C2-5332-4583-B1B7-6AD94E5DFABA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C4-5332-4583-B1B7-6AD94E5DFABA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C6-5332-4583-B1B7-6AD94E5DFABA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C8-5332-4583-B1B7-6AD94E5DFABA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CA-5332-4583-B1B7-6AD94E5DFABA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CC-5332-4583-B1B7-6AD94E5DFABA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0CE-5332-4583-B1B7-6AD94E5DFABA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0D0-5332-4583-B1B7-6AD94E5DFABA}"/>
              </c:ext>
            </c:extLst>
          </c:dPt>
          <c:dPt>
            <c:idx val="52"/>
            <c:bubble3D val="0"/>
            <c:extLst>
              <c:ext xmlns:c16="http://schemas.microsoft.com/office/drawing/2014/chart" uri="{C3380CC4-5D6E-409C-BE32-E72D297353CC}">
                <c16:uniqueId val="{000000D2-5332-4583-B1B7-6AD94E5DFABA}"/>
              </c:ext>
            </c:extLst>
          </c:dPt>
          <c:cat>
            <c:numRef>
              <c:f>'돼지-미국'!$BS$8:$BS$60</c:f>
              <c:numCache>
                <c:formatCode>m/d/yyyy</c:formatCode>
                <c:ptCount val="53"/>
                <c:pt idx="0">
                  <c:v>43831</c:v>
                </c:pt>
                <c:pt idx="1">
                  <c:v>43838</c:v>
                </c:pt>
                <c:pt idx="2">
                  <c:v>43845</c:v>
                </c:pt>
                <c:pt idx="3">
                  <c:v>43852</c:v>
                </c:pt>
                <c:pt idx="4">
                  <c:v>43859</c:v>
                </c:pt>
                <c:pt idx="5">
                  <c:v>43866</c:v>
                </c:pt>
                <c:pt idx="6">
                  <c:v>43873</c:v>
                </c:pt>
                <c:pt idx="7">
                  <c:v>43880</c:v>
                </c:pt>
                <c:pt idx="8">
                  <c:v>43887</c:v>
                </c:pt>
                <c:pt idx="9">
                  <c:v>43894</c:v>
                </c:pt>
                <c:pt idx="10">
                  <c:v>43901</c:v>
                </c:pt>
                <c:pt idx="11">
                  <c:v>43908</c:v>
                </c:pt>
                <c:pt idx="12">
                  <c:v>43915</c:v>
                </c:pt>
                <c:pt idx="13">
                  <c:v>43922</c:v>
                </c:pt>
                <c:pt idx="14">
                  <c:v>43929</c:v>
                </c:pt>
                <c:pt idx="15">
                  <c:v>43936</c:v>
                </c:pt>
                <c:pt idx="16">
                  <c:v>43943</c:v>
                </c:pt>
                <c:pt idx="17">
                  <c:v>43950</c:v>
                </c:pt>
                <c:pt idx="18">
                  <c:v>43957</c:v>
                </c:pt>
                <c:pt idx="19">
                  <c:v>43964</c:v>
                </c:pt>
                <c:pt idx="20">
                  <c:v>43971</c:v>
                </c:pt>
                <c:pt idx="21">
                  <c:v>43978</c:v>
                </c:pt>
                <c:pt idx="22">
                  <c:v>43985</c:v>
                </c:pt>
                <c:pt idx="23">
                  <c:v>43992</c:v>
                </c:pt>
                <c:pt idx="24">
                  <c:v>43997</c:v>
                </c:pt>
                <c:pt idx="25">
                  <c:v>44006</c:v>
                </c:pt>
                <c:pt idx="26">
                  <c:v>44013</c:v>
                </c:pt>
                <c:pt idx="27">
                  <c:v>44020</c:v>
                </c:pt>
                <c:pt idx="28">
                  <c:v>44027</c:v>
                </c:pt>
                <c:pt idx="29">
                  <c:v>44034</c:v>
                </c:pt>
                <c:pt idx="30">
                  <c:v>44041</c:v>
                </c:pt>
                <c:pt idx="31">
                  <c:v>44048</c:v>
                </c:pt>
                <c:pt idx="32">
                  <c:v>44055</c:v>
                </c:pt>
                <c:pt idx="33">
                  <c:v>44062</c:v>
                </c:pt>
                <c:pt idx="34">
                  <c:v>44069</c:v>
                </c:pt>
                <c:pt idx="35">
                  <c:v>44076</c:v>
                </c:pt>
                <c:pt idx="36">
                  <c:v>44083</c:v>
                </c:pt>
                <c:pt idx="37">
                  <c:v>44090</c:v>
                </c:pt>
                <c:pt idx="38">
                  <c:v>44097</c:v>
                </c:pt>
                <c:pt idx="39">
                  <c:v>44104</c:v>
                </c:pt>
                <c:pt idx="40">
                  <c:v>44111</c:v>
                </c:pt>
                <c:pt idx="41">
                  <c:v>44118</c:v>
                </c:pt>
                <c:pt idx="42">
                  <c:v>44125</c:v>
                </c:pt>
                <c:pt idx="43">
                  <c:v>44132</c:v>
                </c:pt>
                <c:pt idx="44">
                  <c:v>44139</c:v>
                </c:pt>
                <c:pt idx="45">
                  <c:v>44146</c:v>
                </c:pt>
                <c:pt idx="46">
                  <c:v>44153</c:v>
                </c:pt>
                <c:pt idx="47">
                  <c:v>44160</c:v>
                </c:pt>
                <c:pt idx="48">
                  <c:v>44167</c:v>
                </c:pt>
                <c:pt idx="49">
                  <c:v>44174</c:v>
                </c:pt>
                <c:pt idx="50">
                  <c:v>44181</c:v>
                </c:pt>
                <c:pt idx="51">
                  <c:v>44188</c:v>
                </c:pt>
                <c:pt idx="52">
                  <c:v>44195</c:v>
                </c:pt>
              </c:numCache>
            </c:numRef>
          </c:cat>
          <c:val>
            <c:numRef>
              <c:f>'돼지-미국'!$BV$8:$BV$60</c:f>
              <c:numCache>
                <c:formatCode>0.00</c:formatCode>
                <c:ptCount val="53"/>
                <c:pt idx="0">
                  <c:v>1.675514559339671</c:v>
                </c:pt>
                <c:pt idx="1">
                  <c:v>1.6314220709359954</c:v>
                </c:pt>
                <c:pt idx="2">
                  <c:v>1.6093758267341576</c:v>
                </c:pt>
                <c:pt idx="3">
                  <c:v>1.6534683151378331</c:v>
                </c:pt>
                <c:pt idx="4">
                  <c:v>1.7196070477433465</c:v>
                </c:pt>
                <c:pt idx="5">
                  <c:v>1.6093758267341576</c:v>
                </c:pt>
                <c:pt idx="6">
                  <c:v>1.477098361523131</c:v>
                </c:pt>
                <c:pt idx="7">
                  <c:v>1.4109596289176176</c:v>
                </c:pt>
                <c:pt idx="8">
                  <c:v>1.4109596289176176</c:v>
                </c:pt>
                <c:pt idx="9">
                  <c:v>1.4330058731194555</c:v>
                </c:pt>
                <c:pt idx="10">
                  <c:v>1.4550521173212931</c:v>
                </c:pt>
                <c:pt idx="11">
                  <c:v>1.5211908499268063</c:v>
                </c:pt>
                <c:pt idx="12">
                  <c:v>1.675514559339671</c:v>
                </c:pt>
                <c:pt idx="13">
                  <c:v>1.7416532919451844</c:v>
                </c:pt>
                <c:pt idx="14">
                  <c:v>1.3889133847157797</c:v>
                </c:pt>
                <c:pt idx="15">
                  <c:v>1.19049718689924</c:v>
                </c:pt>
                <c:pt idx="16">
                  <c:v>1.2125434311010777</c:v>
                </c:pt>
                <c:pt idx="17">
                  <c:v>1.6093758267341576</c:v>
                </c:pt>
                <c:pt idx="18">
                  <c:v>2.0723469549727507</c:v>
                </c:pt>
                <c:pt idx="19">
                  <c:v>2.5132718390095063</c:v>
                </c:pt>
                <c:pt idx="20">
                  <c:v>2.5353180832113438</c:v>
                </c:pt>
                <c:pt idx="21">
                  <c:v>2.2046244201837775</c:v>
                </c:pt>
                <c:pt idx="22">
                  <c:v>2.0062082223672375</c:v>
                </c:pt>
                <c:pt idx="23">
                  <c:v>1.675514559339671</c:v>
                </c:pt>
                <c:pt idx="24">
                  <c:v>1.5432370941286442</c:v>
                </c:pt>
                <c:pt idx="25">
                  <c:v>1.4330058731194555</c:v>
                </c:pt>
                <c:pt idx="26">
                  <c:v>1.4330058731194555</c:v>
                </c:pt>
                <c:pt idx="27">
                  <c:v>1.4330058731194555</c:v>
                </c:pt>
                <c:pt idx="28">
                  <c:v>1.4550521173212931</c:v>
                </c:pt>
                <c:pt idx="29">
                  <c:v>1.4991446057249689</c:v>
                </c:pt>
                <c:pt idx="30">
                  <c:v>1.5432370941286442</c:v>
                </c:pt>
                <c:pt idx="31">
                  <c:v>1.4991446057249689</c:v>
                </c:pt>
                <c:pt idx="32">
                  <c:v>1.4991446057249689</c:v>
                </c:pt>
                <c:pt idx="33">
                  <c:v>1.5873295825323197</c:v>
                </c:pt>
                <c:pt idx="34">
                  <c:v>1.6534683151378331</c:v>
                </c:pt>
                <c:pt idx="35">
                  <c:v>1.6093758267341576</c:v>
                </c:pt>
                <c:pt idx="36">
                  <c:v>1.675514559339671</c:v>
                </c:pt>
                <c:pt idx="37">
                  <c:v>1.7857457803488599</c:v>
                </c:pt>
                <c:pt idx="38">
                  <c:v>1.8518845129543731</c:v>
                </c:pt>
                <c:pt idx="39">
                  <c:v>1.9841619781653999</c:v>
                </c:pt>
                <c:pt idx="40">
                  <c:v>2.0503007107709132</c:v>
                </c:pt>
                <c:pt idx="41">
                  <c:v>2.0943931991745885</c:v>
                </c:pt>
                <c:pt idx="42">
                  <c:v>2.1384856875782643</c:v>
                </c:pt>
                <c:pt idx="43">
                  <c:v>2.1384856875782643</c:v>
                </c:pt>
                <c:pt idx="44">
                  <c:v>1.9180232455598865</c:v>
                </c:pt>
                <c:pt idx="45">
                  <c:v>1.8518845129543731</c:v>
                </c:pt>
                <c:pt idx="46">
                  <c:v>1.8298382687525352</c:v>
                </c:pt>
                <c:pt idx="47">
                  <c:v>1.7416532919451844</c:v>
                </c:pt>
                <c:pt idx="48">
                  <c:v>1.7196070477433465</c:v>
                </c:pt>
                <c:pt idx="49">
                  <c:v>1.7196070477433465</c:v>
                </c:pt>
                <c:pt idx="50">
                  <c:v>1.7196070477433465</c:v>
                </c:pt>
                <c:pt idx="51">
                  <c:v>1.6314220709359954</c:v>
                </c:pt>
                <c:pt idx="52">
                  <c:v>1.5432370941286442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5332-4583-B1B7-6AD94E5DFABA}"/>
            </c:ext>
          </c:extLst>
        </c:ser>
        <c:ser>
          <c:idx val="3"/>
          <c:order val="2"/>
          <c:tx>
            <c:v>2021</c:v>
          </c:tx>
          <c:spPr>
            <a:ln w="28575" cap="flat">
              <a:solidFill>
                <a:srgbClr val="5B9BD5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D5-5332-4583-B1B7-6AD94E5DFABA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D7-5332-4583-B1B7-6AD94E5DFABA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D9-5332-4583-B1B7-6AD94E5DFABA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DB-5332-4583-B1B7-6AD94E5DFABA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DD-5332-4583-B1B7-6AD94E5DFABA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DF-5332-4583-B1B7-6AD94E5DFABA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E1-5332-4583-B1B7-6AD94E5DFABA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E3-5332-4583-B1B7-6AD94E5DFABA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E5-5332-4583-B1B7-6AD94E5DFABA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E7-5332-4583-B1B7-6AD94E5DFABA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E9-5332-4583-B1B7-6AD94E5DFABA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EB-5332-4583-B1B7-6AD94E5DFABA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ED-5332-4583-B1B7-6AD94E5DFABA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EF-5332-4583-B1B7-6AD94E5DFABA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F1-5332-4583-B1B7-6AD94E5DFABA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F3-5332-4583-B1B7-6AD94E5DFABA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F5-5332-4583-B1B7-6AD94E5DFABA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F7-5332-4583-B1B7-6AD94E5DFABA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F9-5332-4583-B1B7-6AD94E5DFABA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FB-5332-4583-B1B7-6AD94E5DFABA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FD-5332-4583-B1B7-6AD94E5DFABA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FF-5332-4583-B1B7-6AD94E5DFABA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101-5332-4583-B1B7-6AD94E5DFABA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103-5332-4583-B1B7-6AD94E5DFABA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105-5332-4583-B1B7-6AD94E5DFABA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107-5332-4583-B1B7-6AD94E5DFABA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109-5332-4583-B1B7-6AD94E5DFABA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10B-5332-4583-B1B7-6AD94E5DFABA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10D-5332-4583-B1B7-6AD94E5DFABA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10F-5332-4583-B1B7-6AD94E5DFABA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111-5332-4583-B1B7-6AD94E5DFABA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113-5332-4583-B1B7-6AD94E5DFABA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115-5332-4583-B1B7-6AD94E5DFABA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117-5332-4583-B1B7-6AD94E5DFABA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119-5332-4583-B1B7-6AD94E5DFABA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11B-5332-4583-B1B7-6AD94E5DFABA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11D-5332-4583-B1B7-6AD94E5DFABA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11F-5332-4583-B1B7-6AD94E5DFABA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121-5332-4583-B1B7-6AD94E5DFABA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123-5332-4583-B1B7-6AD94E5DFABA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125-5332-4583-B1B7-6AD94E5DFABA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127-5332-4583-B1B7-6AD94E5DFABA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129-5332-4583-B1B7-6AD94E5DFABA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12B-5332-4583-B1B7-6AD94E5DFABA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12D-5332-4583-B1B7-6AD94E5DFABA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12F-5332-4583-B1B7-6AD94E5DFABA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131-5332-4583-B1B7-6AD94E5DFABA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133-5332-4583-B1B7-6AD94E5DFABA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135-5332-4583-B1B7-6AD94E5DFABA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137-5332-4583-B1B7-6AD94E5DFABA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139-5332-4583-B1B7-6AD94E5DFABA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13B-5332-4583-B1B7-6AD94E5DFABA}"/>
              </c:ext>
            </c:extLst>
          </c:dPt>
          <c:cat>
            <c:numRef>
              <c:f>'돼지-미국'!$BS$8:$BS$60</c:f>
              <c:numCache>
                <c:formatCode>m/d/yyyy</c:formatCode>
                <c:ptCount val="53"/>
                <c:pt idx="0">
                  <c:v>43831</c:v>
                </c:pt>
                <c:pt idx="1">
                  <c:v>43838</c:v>
                </c:pt>
                <c:pt idx="2">
                  <c:v>43845</c:v>
                </c:pt>
                <c:pt idx="3">
                  <c:v>43852</c:v>
                </c:pt>
                <c:pt idx="4">
                  <c:v>43859</c:v>
                </c:pt>
                <c:pt idx="5">
                  <c:v>43866</c:v>
                </c:pt>
                <c:pt idx="6">
                  <c:v>43873</c:v>
                </c:pt>
                <c:pt idx="7">
                  <c:v>43880</c:v>
                </c:pt>
                <c:pt idx="8">
                  <c:v>43887</c:v>
                </c:pt>
                <c:pt idx="9">
                  <c:v>43894</c:v>
                </c:pt>
                <c:pt idx="10">
                  <c:v>43901</c:v>
                </c:pt>
                <c:pt idx="11">
                  <c:v>43908</c:v>
                </c:pt>
                <c:pt idx="12">
                  <c:v>43915</c:v>
                </c:pt>
                <c:pt idx="13">
                  <c:v>43922</c:v>
                </c:pt>
                <c:pt idx="14">
                  <c:v>43929</c:v>
                </c:pt>
                <c:pt idx="15">
                  <c:v>43936</c:v>
                </c:pt>
                <c:pt idx="16">
                  <c:v>43943</c:v>
                </c:pt>
                <c:pt idx="17">
                  <c:v>43950</c:v>
                </c:pt>
                <c:pt idx="18">
                  <c:v>43957</c:v>
                </c:pt>
                <c:pt idx="19">
                  <c:v>43964</c:v>
                </c:pt>
                <c:pt idx="20">
                  <c:v>43971</c:v>
                </c:pt>
                <c:pt idx="21">
                  <c:v>43978</c:v>
                </c:pt>
                <c:pt idx="22">
                  <c:v>43985</c:v>
                </c:pt>
                <c:pt idx="23">
                  <c:v>43992</c:v>
                </c:pt>
                <c:pt idx="24">
                  <c:v>43997</c:v>
                </c:pt>
                <c:pt idx="25">
                  <c:v>44006</c:v>
                </c:pt>
                <c:pt idx="26">
                  <c:v>44013</c:v>
                </c:pt>
                <c:pt idx="27">
                  <c:v>44020</c:v>
                </c:pt>
                <c:pt idx="28">
                  <c:v>44027</c:v>
                </c:pt>
                <c:pt idx="29">
                  <c:v>44034</c:v>
                </c:pt>
                <c:pt idx="30">
                  <c:v>44041</c:v>
                </c:pt>
                <c:pt idx="31">
                  <c:v>44048</c:v>
                </c:pt>
                <c:pt idx="32">
                  <c:v>44055</c:v>
                </c:pt>
                <c:pt idx="33">
                  <c:v>44062</c:v>
                </c:pt>
                <c:pt idx="34">
                  <c:v>44069</c:v>
                </c:pt>
                <c:pt idx="35">
                  <c:v>44076</c:v>
                </c:pt>
                <c:pt idx="36">
                  <c:v>44083</c:v>
                </c:pt>
                <c:pt idx="37">
                  <c:v>44090</c:v>
                </c:pt>
                <c:pt idx="38">
                  <c:v>44097</c:v>
                </c:pt>
                <c:pt idx="39">
                  <c:v>44104</c:v>
                </c:pt>
                <c:pt idx="40">
                  <c:v>44111</c:v>
                </c:pt>
                <c:pt idx="41">
                  <c:v>44118</c:v>
                </c:pt>
                <c:pt idx="42">
                  <c:v>44125</c:v>
                </c:pt>
                <c:pt idx="43">
                  <c:v>44132</c:v>
                </c:pt>
                <c:pt idx="44">
                  <c:v>44139</c:v>
                </c:pt>
                <c:pt idx="45">
                  <c:v>44146</c:v>
                </c:pt>
                <c:pt idx="46">
                  <c:v>44153</c:v>
                </c:pt>
                <c:pt idx="47">
                  <c:v>44160</c:v>
                </c:pt>
                <c:pt idx="48">
                  <c:v>44167</c:v>
                </c:pt>
                <c:pt idx="49">
                  <c:v>44174</c:v>
                </c:pt>
                <c:pt idx="50">
                  <c:v>44181</c:v>
                </c:pt>
                <c:pt idx="51">
                  <c:v>44188</c:v>
                </c:pt>
                <c:pt idx="52">
                  <c:v>44195</c:v>
                </c:pt>
              </c:numCache>
            </c:numRef>
          </c:cat>
          <c:val>
            <c:numRef>
              <c:f>'돼지-미국'!$CJ$8:$CJ$59</c:f>
              <c:numCache>
                <c:formatCode>0.00</c:formatCode>
                <c:ptCount val="52"/>
                <c:pt idx="0">
                  <c:v>1.7416532919451844</c:v>
                </c:pt>
                <c:pt idx="1">
                  <c:v>1.763699536147022</c:v>
                </c:pt>
                <c:pt idx="2">
                  <c:v>1.763699536147022</c:v>
                </c:pt>
                <c:pt idx="3">
                  <c:v>1.8298382687525352</c:v>
                </c:pt>
                <c:pt idx="4">
                  <c:v>1.8298382687525352</c:v>
                </c:pt>
                <c:pt idx="5">
                  <c:v>1.9180232455598865</c:v>
                </c:pt>
                <c:pt idx="6">
                  <c:v>1.9841619781653999</c:v>
                </c:pt>
                <c:pt idx="7">
                  <c:v>2.0503007107709132</c:v>
                </c:pt>
                <c:pt idx="8">
                  <c:v>2.0503007107709132</c:v>
                </c:pt>
                <c:pt idx="9">
                  <c:v>2.1384856875782643</c:v>
                </c:pt>
                <c:pt idx="10">
                  <c:v>2.2707631527892911</c:v>
                </c:pt>
                <c:pt idx="11">
                  <c:v>2.3589481295966421</c:v>
                </c:pt>
                <c:pt idx="12">
                  <c:v>2.38099437379848</c:v>
                </c:pt>
                <c:pt idx="13">
                  <c:v>2.4471331064039932</c:v>
                </c:pt>
                <c:pt idx="14">
                  <c:v>2.469179350605831</c:v>
                </c:pt>
                <c:pt idx="15">
                  <c:v>2.5132718390095063</c:v>
                </c:pt>
                <c:pt idx="16">
                  <c:v>2.4030406180003179</c:v>
                </c:pt>
                <c:pt idx="17">
                  <c:v>2.469179350605831</c:v>
                </c:pt>
                <c:pt idx="18">
                  <c:v>2.5132718390095063</c:v>
                </c:pt>
                <c:pt idx="19">
                  <c:v>2.6014568158168574</c:v>
                </c:pt>
                <c:pt idx="20">
                  <c:v>2.7557805252297221</c:v>
                </c:pt>
                <c:pt idx="21">
                  <c:v>2.866011746238911</c:v>
                </c:pt>
                <c:pt idx="22">
                  <c:v>2.954196723046262</c:v>
                </c:pt>
                <c:pt idx="23">
                  <c:v>2.7116880368260463</c:v>
                </c:pt>
                <c:pt idx="24">
                  <c:v>2.469179350605831</c:v>
                </c:pt>
                <c:pt idx="25">
                  <c:v>2.5353180832113438</c:v>
                </c:pt>
                <c:pt idx="26">
                  <c:v>2.5573643274131816</c:v>
                </c:pt>
                <c:pt idx="27">
                  <c:v>2.6235030600186953</c:v>
                </c:pt>
                <c:pt idx="28">
                  <c:v>2.6896417926242084</c:v>
                </c:pt>
                <c:pt idx="29">
                  <c:v>2.7337342810278842</c:v>
                </c:pt>
                <c:pt idx="30">
                  <c:v>2.7557805252297221</c:v>
                </c:pt>
                <c:pt idx="31">
                  <c:v>2.7116880368260463</c:v>
                </c:pt>
                <c:pt idx="32">
                  <c:v>2.6455493042205331</c:v>
                </c:pt>
                <c:pt idx="33">
                  <c:v>2.5132718390095063</c:v>
                </c:pt>
                <c:pt idx="34">
                  <c:v>2.4030406180003179</c:v>
                </c:pt>
                <c:pt idx="35">
                  <c:v>2.3589481295966421</c:v>
                </c:pt>
                <c:pt idx="36">
                  <c:v>2.3148556411929664</c:v>
                </c:pt>
                <c:pt idx="37">
                  <c:v>2.3369018853948043</c:v>
                </c:pt>
                <c:pt idx="38">
                  <c:v>2.4912255948076685</c:v>
                </c:pt>
                <c:pt idx="39">
                  <c:v>2.4471331064039932</c:v>
                </c:pt>
                <c:pt idx="40">
                  <c:v>2.3148556411929664</c:v>
                </c:pt>
                <c:pt idx="41">
                  <c:v>2.1825781759819396</c:v>
                </c:pt>
                <c:pt idx="42">
                  <c:v>2.0943931991745885</c:v>
                </c:pt>
                <c:pt idx="43">
                  <c:v>2.1164394433764264</c:v>
                </c:pt>
                <c:pt idx="44">
                  <c:v>2.0723469549727507</c:v>
                </c:pt>
                <c:pt idx="45">
                  <c:v>1.962115733963562</c:v>
                </c:pt>
                <c:pt idx="46">
                  <c:v>1.8739307571562109</c:v>
                </c:pt>
                <c:pt idx="47">
                  <c:v>1.8739307571562109</c:v>
                </c:pt>
                <c:pt idx="48">
                  <c:v>1.8959770013580486</c:v>
                </c:pt>
                <c:pt idx="49">
                  <c:v>1.9400694897617243</c:v>
                </c:pt>
                <c:pt idx="50">
                  <c:v>1.9180232455598865</c:v>
                </c:pt>
                <c:pt idx="51">
                  <c:v>1.9180232455598865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C-5332-4583-B1B7-6AD94E5DFABA}"/>
            </c:ext>
          </c:extLst>
        </c:ser>
        <c:ser>
          <c:idx val="0"/>
          <c:order val="3"/>
          <c:tx>
            <c:v>2022</c:v>
          </c:tx>
          <c:spPr>
            <a:ln w="57150" cap="flat">
              <a:solidFill>
                <a:srgbClr val="FF0000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13E-5332-4583-B1B7-6AD94E5DFABA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140-5332-4583-B1B7-6AD94E5DFABA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142-5332-4583-B1B7-6AD94E5DFABA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144-5332-4583-B1B7-6AD94E5DFABA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146-5332-4583-B1B7-6AD94E5DFABA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148-5332-4583-B1B7-6AD94E5DFABA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14A-5332-4583-B1B7-6AD94E5DFABA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14C-5332-4583-B1B7-6AD94E5DFABA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14E-5332-4583-B1B7-6AD94E5DFABA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150-5332-4583-B1B7-6AD94E5DFABA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152-5332-4583-B1B7-6AD94E5DFABA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154-5332-4583-B1B7-6AD94E5DFABA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156-5332-4583-B1B7-6AD94E5DFABA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158-5332-4583-B1B7-6AD94E5DFABA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15A-5332-4583-B1B7-6AD94E5DFABA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15C-5332-4583-B1B7-6AD94E5DFABA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15E-5332-4583-B1B7-6AD94E5DFABA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160-5332-4583-B1B7-6AD94E5DFABA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162-5332-4583-B1B7-6AD94E5DFABA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164-5332-4583-B1B7-6AD94E5DFABA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166-5332-4583-B1B7-6AD94E5DFABA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168-5332-4583-B1B7-6AD94E5DFABA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16A-5332-4583-B1B7-6AD94E5DFABA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16C-5332-4583-B1B7-6AD94E5DFABA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16E-5332-4583-B1B7-6AD94E5DFABA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170-5332-4583-B1B7-6AD94E5DFABA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172-5332-4583-B1B7-6AD94E5DFABA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174-5332-4583-B1B7-6AD94E5DFABA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176-5332-4583-B1B7-6AD94E5DFABA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178-5332-4583-B1B7-6AD94E5DFABA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17A-5332-4583-B1B7-6AD94E5DFABA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17C-5332-4583-B1B7-6AD94E5DFABA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17E-5332-4583-B1B7-6AD94E5DFABA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180-5332-4583-B1B7-6AD94E5DFABA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182-5332-4583-B1B7-6AD94E5DFABA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184-5332-4583-B1B7-6AD94E5DFABA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186-5332-4583-B1B7-6AD94E5DFABA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188-5332-4583-B1B7-6AD94E5DFABA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18A-5332-4583-B1B7-6AD94E5DFABA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18C-5332-4583-B1B7-6AD94E5DFABA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18E-5332-4583-B1B7-6AD94E5DFABA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190-5332-4583-B1B7-6AD94E5DFABA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192-5332-4583-B1B7-6AD94E5DFABA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194-5332-4583-B1B7-6AD94E5DFABA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196-5332-4583-B1B7-6AD94E5DFABA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198-5332-4583-B1B7-6AD94E5DFABA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19A-5332-4583-B1B7-6AD94E5DFABA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19C-5332-4583-B1B7-6AD94E5DFABA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19E-5332-4583-B1B7-6AD94E5DFABA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1A0-5332-4583-B1B7-6AD94E5DFABA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1A2-5332-4583-B1B7-6AD94E5DFABA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1A4-5332-4583-B1B7-6AD94E5DFABA}"/>
              </c:ext>
            </c:extLst>
          </c:dPt>
          <c:dPt>
            <c:idx val="52"/>
            <c:bubble3D val="0"/>
            <c:extLst>
              <c:ext xmlns:c16="http://schemas.microsoft.com/office/drawing/2014/chart" uri="{C3380CC4-5D6E-409C-BE32-E72D297353CC}">
                <c16:uniqueId val="{000001A6-5332-4583-B1B7-6AD94E5DFABA}"/>
              </c:ext>
            </c:extLst>
          </c:dPt>
          <c:cat>
            <c:numRef>
              <c:f>'돼지-미국'!$BS$8:$BS$60</c:f>
              <c:numCache>
                <c:formatCode>m/d/yyyy</c:formatCode>
                <c:ptCount val="53"/>
                <c:pt idx="0">
                  <c:v>43831</c:v>
                </c:pt>
                <c:pt idx="1">
                  <c:v>43838</c:v>
                </c:pt>
                <c:pt idx="2">
                  <c:v>43845</c:v>
                </c:pt>
                <c:pt idx="3">
                  <c:v>43852</c:v>
                </c:pt>
                <c:pt idx="4">
                  <c:v>43859</c:v>
                </c:pt>
                <c:pt idx="5">
                  <c:v>43866</c:v>
                </c:pt>
                <c:pt idx="6">
                  <c:v>43873</c:v>
                </c:pt>
                <c:pt idx="7">
                  <c:v>43880</c:v>
                </c:pt>
                <c:pt idx="8">
                  <c:v>43887</c:v>
                </c:pt>
                <c:pt idx="9">
                  <c:v>43894</c:v>
                </c:pt>
                <c:pt idx="10">
                  <c:v>43901</c:v>
                </c:pt>
                <c:pt idx="11">
                  <c:v>43908</c:v>
                </c:pt>
                <c:pt idx="12">
                  <c:v>43915</c:v>
                </c:pt>
                <c:pt idx="13">
                  <c:v>43922</c:v>
                </c:pt>
                <c:pt idx="14">
                  <c:v>43929</c:v>
                </c:pt>
                <c:pt idx="15">
                  <c:v>43936</c:v>
                </c:pt>
                <c:pt idx="16">
                  <c:v>43943</c:v>
                </c:pt>
                <c:pt idx="17">
                  <c:v>43950</c:v>
                </c:pt>
                <c:pt idx="18">
                  <c:v>43957</c:v>
                </c:pt>
                <c:pt idx="19">
                  <c:v>43964</c:v>
                </c:pt>
                <c:pt idx="20">
                  <c:v>43971</c:v>
                </c:pt>
                <c:pt idx="21">
                  <c:v>43978</c:v>
                </c:pt>
                <c:pt idx="22">
                  <c:v>43985</c:v>
                </c:pt>
                <c:pt idx="23">
                  <c:v>43992</c:v>
                </c:pt>
                <c:pt idx="24">
                  <c:v>43997</c:v>
                </c:pt>
                <c:pt idx="25">
                  <c:v>44006</c:v>
                </c:pt>
                <c:pt idx="26">
                  <c:v>44013</c:v>
                </c:pt>
                <c:pt idx="27">
                  <c:v>44020</c:v>
                </c:pt>
                <c:pt idx="28">
                  <c:v>44027</c:v>
                </c:pt>
                <c:pt idx="29">
                  <c:v>44034</c:v>
                </c:pt>
                <c:pt idx="30">
                  <c:v>44041</c:v>
                </c:pt>
                <c:pt idx="31">
                  <c:v>44048</c:v>
                </c:pt>
                <c:pt idx="32">
                  <c:v>44055</c:v>
                </c:pt>
                <c:pt idx="33">
                  <c:v>44062</c:v>
                </c:pt>
                <c:pt idx="34">
                  <c:v>44069</c:v>
                </c:pt>
                <c:pt idx="35">
                  <c:v>44076</c:v>
                </c:pt>
                <c:pt idx="36">
                  <c:v>44083</c:v>
                </c:pt>
                <c:pt idx="37">
                  <c:v>44090</c:v>
                </c:pt>
                <c:pt idx="38">
                  <c:v>44097</c:v>
                </c:pt>
                <c:pt idx="39">
                  <c:v>44104</c:v>
                </c:pt>
                <c:pt idx="40">
                  <c:v>44111</c:v>
                </c:pt>
                <c:pt idx="41">
                  <c:v>44118</c:v>
                </c:pt>
                <c:pt idx="42">
                  <c:v>44125</c:v>
                </c:pt>
                <c:pt idx="43">
                  <c:v>44132</c:v>
                </c:pt>
                <c:pt idx="44">
                  <c:v>44139</c:v>
                </c:pt>
                <c:pt idx="45">
                  <c:v>44146</c:v>
                </c:pt>
                <c:pt idx="46">
                  <c:v>44153</c:v>
                </c:pt>
                <c:pt idx="47">
                  <c:v>44160</c:v>
                </c:pt>
                <c:pt idx="48">
                  <c:v>44167</c:v>
                </c:pt>
                <c:pt idx="49">
                  <c:v>44174</c:v>
                </c:pt>
                <c:pt idx="50">
                  <c:v>44181</c:v>
                </c:pt>
                <c:pt idx="51">
                  <c:v>44188</c:v>
                </c:pt>
                <c:pt idx="52">
                  <c:v>44195</c:v>
                </c:pt>
              </c:numCache>
            </c:numRef>
          </c:cat>
          <c:val>
            <c:numRef>
              <c:f>'돼지-미국'!$CX$8:$CX$60</c:f>
              <c:numCache>
                <c:formatCode>0.00</c:formatCode>
                <c:ptCount val="53"/>
                <c:pt idx="0">
                  <c:v>1.9180232455598865</c:v>
                </c:pt>
                <c:pt idx="1">
                  <c:v>1.9180232455598865</c:v>
                </c:pt>
                <c:pt idx="2">
                  <c:v>1.9180232455598865</c:v>
                </c:pt>
                <c:pt idx="3">
                  <c:v>2.0282544665690754</c:v>
                </c:pt>
                <c:pt idx="4">
                  <c:v>2.0943931991745885</c:v>
                </c:pt>
                <c:pt idx="5">
                  <c:v>2.1164394433764264</c:v>
                </c:pt>
                <c:pt idx="6">
                  <c:v>2.2487169085874532</c:v>
                </c:pt>
                <c:pt idx="7">
                  <c:v>2.4250868622021553</c:v>
                </c:pt>
                <c:pt idx="8">
                  <c:v>2.4471331064039932</c:v>
                </c:pt>
                <c:pt idx="9">
                  <c:v>2.38099437379848</c:v>
                </c:pt>
                <c:pt idx="10">
                  <c:v>2.3148556411929664</c:v>
                </c:pt>
                <c:pt idx="11">
                  <c:v>2.3148556411929664</c:v>
                </c:pt>
                <c:pt idx="12">
                  <c:v>2.3589481295966421</c:v>
                </c:pt>
                <c:pt idx="13">
                  <c:v>2.3148556411929664</c:v>
                </c:pt>
                <c:pt idx="14">
                  <c:v>2.2928093969911285</c:v>
                </c:pt>
                <c:pt idx="15">
                  <c:v>2.38099437379848</c:v>
                </c:pt>
                <c:pt idx="16">
                  <c:v>2.4030406180003179</c:v>
                </c:pt>
                <c:pt idx="17">
                  <c:v>2.3148556411929664</c:v>
                </c:pt>
                <c:pt idx="18">
                  <c:v>2.3148556411929664</c:v>
                </c:pt>
                <c:pt idx="19">
                  <c:v>2.2266706643856153</c:v>
                </c:pt>
                <c:pt idx="20">
                  <c:v>2.2928093969911285</c:v>
                </c:pt>
                <c:pt idx="21">
                  <c:v>2.3589481295966421</c:v>
                </c:pt>
                <c:pt idx="22">
                  <c:v>2.4250868622021553</c:v>
                </c:pt>
                <c:pt idx="23">
                  <c:v>2.38099437379848</c:v>
                </c:pt>
                <c:pt idx="24">
                  <c:v>2.4250868622021553</c:v>
                </c:pt>
                <c:pt idx="25">
                  <c:v>2.4471331064039932</c:v>
                </c:pt>
                <c:pt idx="26">
                  <c:v>2.38099437379848</c:v>
                </c:pt>
                <c:pt idx="27">
                  <c:v>2.4912255948076685</c:v>
                </c:pt>
                <c:pt idx="28">
                  <c:v>2.6014568158168574</c:v>
                </c:pt>
                <c:pt idx="29">
                  <c:v>2.7337342810278842</c:v>
                </c:pt>
                <c:pt idx="30">
                  <c:v>2.8219192578352352</c:v>
                </c:pt>
                <c:pt idx="31">
                  <c:v>2.7998730136333974</c:v>
                </c:pt>
                <c:pt idx="32">
                  <c:v>2.7116880368260463</c:v>
                </c:pt>
                <c:pt idx="33">
                  <c:v>2.6455493042205331</c:v>
                </c:pt>
                <c:pt idx="34">
                  <c:v>2.3369018853948043</c:v>
                </c:pt>
                <c:pt idx="35">
                  <c:v>2.2487169085874532</c:v>
                </c:pt>
                <c:pt idx="36">
                  <c:v>2.2707631527892911</c:v>
                </c:pt>
                <c:pt idx="37">
                  <c:v>2.3369018853948043</c:v>
                </c:pt>
                <c:pt idx="38">
                  <c:v>2.2707631527892911</c:v>
                </c:pt>
                <c:pt idx="39">
                  <c:v>2.2046244201837775</c:v>
                </c:pt>
                <c:pt idx="40">
                  <c:v>2.2046244201837775</c:v>
                </c:pt>
                <c:pt idx="41">
                  <c:v>2.2707631527892911</c:v>
                </c:pt>
                <c:pt idx="42">
                  <c:v>2.2487169085874532</c:v>
                </c:pt>
                <c:pt idx="43">
                  <c:v>2.2046244201837775</c:v>
                </c:pt>
                <c:pt idx="44">
                  <c:v>2.1384856875782643</c:v>
                </c:pt>
                <c:pt idx="45">
                  <c:v>2.1164394433764264</c:v>
                </c:pt>
                <c:pt idx="46">
                  <c:v>2.0723469549727507</c:v>
                </c:pt>
                <c:pt idx="47">
                  <c:v>1.9841619781653999</c:v>
                </c:pt>
                <c:pt idx="48">
                  <c:v>1.9400694897617243</c:v>
                </c:pt>
                <c:pt idx="49">
                  <c:v>1.9180232455598865</c:v>
                </c:pt>
                <c:pt idx="50">
                  <c:v>1.9180232455598865</c:v>
                </c:pt>
                <c:pt idx="51">
                  <c:v>1.8959770013580486</c:v>
                </c:pt>
                <c:pt idx="52">
                  <c:v>1.962115733963562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A7-5332-4583-B1B7-6AD94E5DF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"/>
        <c:axId val="2222"/>
      </c:lineChart>
      <c:dateAx>
        <c:axId val="1111"/>
        <c:scaling>
          <c:orientation val="minMax"/>
        </c:scaling>
        <c:delete val="0"/>
        <c:axPos val="b"/>
        <c:numFmt formatCode="m&quot;월&quot;" sourceLinked="0"/>
        <c:majorTickMark val="out"/>
        <c:minorTickMark val="none"/>
        <c:tickLblPos val="nextTo"/>
        <c:txPr>
          <a:bodyPr/>
          <a:lstStyle/>
          <a:p>
            <a:pPr>
              <a:defRPr sz="1200" b="0" i="0" u="none" baseline="0">
                <a:solidFill>
                  <a:srgbClr val="000000"/>
                </a:solidFill>
                <a:latin typeface="Calibri"/>
                <a:ea typeface="Calibri"/>
              </a:defRPr>
            </a:pPr>
            <a:endParaRPr lang="ko-KR"/>
          </a:p>
        </c:txPr>
        <c:crossAx val="2222"/>
        <c:crosses val="autoZero"/>
        <c:auto val="0"/>
        <c:lblOffset val="100"/>
        <c:baseTimeUnit val="days"/>
      </c:dateAx>
      <c:valAx>
        <c:axId val="2222"/>
        <c:scaling>
          <c:orientation val="minMax"/>
          <c:max val="3"/>
          <c:min val="0.5"/>
        </c:scaling>
        <c:delete val="0"/>
        <c:axPos val="l"/>
        <c:majorGridlines>
          <c:spPr>
            <a:ln w="9525" cap="flat">
              <a:solidFill>
                <a:srgbClr val="D9D9D9">
                  <a:alpha val="91764"/>
                </a:srgbClr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round/>
          </a:ln>
        </c:spPr>
        <c:txPr>
          <a:bodyPr/>
          <a:lstStyle/>
          <a:p>
            <a:pPr>
              <a:defRPr sz="1200" b="0" i="0" u="none" baseline="0">
                <a:solidFill>
                  <a:srgbClr val="000000"/>
                </a:solidFill>
                <a:latin typeface="Calibri"/>
                <a:ea typeface="Calibri"/>
              </a:defRPr>
            </a:pPr>
            <a:endParaRPr lang="ko-KR"/>
          </a:p>
        </c:txPr>
        <c:crossAx val="1111"/>
        <c:crosses val="autoZero"/>
        <c:crossBetween val="between"/>
      </c:valAx>
      <c:spPr>
        <a:noFill/>
        <a:ln>
          <a:noFill/>
          <a:round/>
        </a:ln>
      </c:spPr>
    </c:plotArea>
    <c:legend>
      <c:legendPos val="b"/>
      <c:layout>
        <c:manualLayout>
          <c:xMode val="edge"/>
          <c:yMode val="edge"/>
          <c:x val="0.50524629441853652"/>
          <c:y val="0.61952749232546922"/>
          <c:w val="0.47381727876303931"/>
          <c:h val="9.6692326070264595E-2"/>
        </c:manualLayout>
      </c:layout>
      <c:overlay val="1"/>
      <c:spPr>
        <a:noFill/>
        <a:ln>
          <a:noFill/>
          <a:round/>
        </a:ln>
      </c:spPr>
      <c:txPr>
        <a:bodyPr rot="0" vert="horz" anchor="ctr" anchorCtr="1"/>
        <a:lstStyle/>
        <a:p>
          <a:pPr>
            <a:defRPr sz="1600" b="0" i="0" u="none" baseline="0">
              <a:solidFill>
                <a:srgbClr val="000000"/>
              </a:solidFill>
              <a:latin typeface="Calibri"/>
              <a:ea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>
        <a:alpha val="91764"/>
      </a:srgbClr>
    </a:solidFill>
    <a:ln w="9525" cap="flat">
      <a:solidFill>
        <a:srgbClr val="D9D9D9">
          <a:alpha val="91764"/>
        </a:srgbClr>
      </a:solidFill>
      <a:round/>
    </a:ln>
  </c:spPr>
  <c:txPr>
    <a:bodyPr/>
    <a:lstStyle/>
    <a:p>
      <a:pPr>
        <a:defRPr sz="1000" b="0" i="0" u="none" baseline="0">
          <a:solidFill>
            <a:srgbClr val="000000"/>
          </a:solidFill>
          <a:latin typeface="Calibri"/>
          <a:ea typeface="Calibri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7.6065690049603979E-2"/>
          <c:y val="2.6566140840208374E-2"/>
          <c:w val="0.90617856501993899"/>
          <c:h val="0.70029586198917226"/>
        </c:manualLayout>
      </c:layout>
      <c:lineChart>
        <c:grouping val="standard"/>
        <c:varyColors val="0"/>
        <c:ser>
          <c:idx val="2"/>
          <c:order val="0"/>
          <c:tx>
            <c:v>2020</c:v>
          </c:tx>
          <c:spPr>
            <a:ln w="28575" cap="flat">
              <a:solidFill>
                <a:srgbClr val="00B050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62B6-4CB5-BF48-83D94471868B}"/>
              </c:ext>
            </c:extLst>
          </c:dPt>
          <c:dPt>
            <c:idx val="1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62B6-4CB5-BF48-83D94471868B}"/>
              </c:ext>
            </c:extLst>
          </c:dPt>
          <c:dPt>
            <c:idx val="2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62B6-4CB5-BF48-83D94471868B}"/>
              </c:ext>
            </c:extLst>
          </c:dPt>
          <c:dPt>
            <c:idx val="3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62B6-4CB5-BF48-83D94471868B}"/>
              </c:ext>
            </c:extLst>
          </c:dPt>
          <c:dPt>
            <c:idx val="4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62B6-4CB5-BF48-83D94471868B}"/>
              </c:ext>
            </c:extLst>
          </c:dPt>
          <c:dPt>
            <c:idx val="5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62B6-4CB5-BF48-83D94471868B}"/>
              </c:ext>
            </c:extLst>
          </c:dPt>
          <c:dPt>
            <c:idx val="6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62B6-4CB5-BF48-83D94471868B}"/>
              </c:ext>
            </c:extLst>
          </c:dPt>
          <c:dPt>
            <c:idx val="7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F-62B6-4CB5-BF48-83D94471868B}"/>
              </c:ext>
            </c:extLst>
          </c:dPt>
          <c:dPt>
            <c:idx val="8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1-62B6-4CB5-BF48-83D94471868B}"/>
              </c:ext>
            </c:extLst>
          </c:dPt>
          <c:dPt>
            <c:idx val="9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3-62B6-4CB5-BF48-83D94471868B}"/>
              </c:ext>
            </c:extLst>
          </c:dPt>
          <c:dPt>
            <c:idx val="10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5-62B6-4CB5-BF48-83D94471868B}"/>
              </c:ext>
            </c:extLst>
          </c:dPt>
          <c:dPt>
            <c:idx val="11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7-62B6-4CB5-BF48-83D94471868B}"/>
              </c:ext>
            </c:extLst>
          </c:dPt>
          <c:dPt>
            <c:idx val="12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9-62B6-4CB5-BF48-83D94471868B}"/>
              </c:ext>
            </c:extLst>
          </c:dPt>
          <c:dPt>
            <c:idx val="13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B-62B6-4CB5-BF48-83D94471868B}"/>
              </c:ext>
            </c:extLst>
          </c:dPt>
          <c:dPt>
            <c:idx val="14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D-62B6-4CB5-BF48-83D94471868B}"/>
              </c:ext>
            </c:extLst>
          </c:dPt>
          <c:dPt>
            <c:idx val="15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F-62B6-4CB5-BF48-83D94471868B}"/>
              </c:ext>
            </c:extLst>
          </c:dPt>
          <c:dPt>
            <c:idx val="16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1-62B6-4CB5-BF48-83D94471868B}"/>
              </c:ext>
            </c:extLst>
          </c:dPt>
          <c:dPt>
            <c:idx val="17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3-62B6-4CB5-BF48-83D94471868B}"/>
              </c:ext>
            </c:extLst>
          </c:dPt>
          <c:dPt>
            <c:idx val="18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5-62B6-4CB5-BF48-83D94471868B}"/>
              </c:ext>
            </c:extLst>
          </c:dPt>
          <c:dPt>
            <c:idx val="19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7-62B6-4CB5-BF48-83D94471868B}"/>
              </c:ext>
            </c:extLst>
          </c:dPt>
          <c:dPt>
            <c:idx val="20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9-62B6-4CB5-BF48-83D94471868B}"/>
              </c:ext>
            </c:extLst>
          </c:dPt>
          <c:dPt>
            <c:idx val="21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B-62B6-4CB5-BF48-83D94471868B}"/>
              </c:ext>
            </c:extLst>
          </c:dPt>
          <c:dPt>
            <c:idx val="22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D-62B6-4CB5-BF48-83D94471868B}"/>
              </c:ext>
            </c:extLst>
          </c:dPt>
          <c:dPt>
            <c:idx val="23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F-62B6-4CB5-BF48-83D94471868B}"/>
              </c:ext>
            </c:extLst>
          </c:dPt>
          <c:dPt>
            <c:idx val="24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1-62B6-4CB5-BF48-83D94471868B}"/>
              </c:ext>
            </c:extLst>
          </c:dPt>
          <c:dPt>
            <c:idx val="25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3-62B6-4CB5-BF48-83D94471868B}"/>
              </c:ext>
            </c:extLst>
          </c:dPt>
          <c:dPt>
            <c:idx val="26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5-62B6-4CB5-BF48-83D94471868B}"/>
              </c:ext>
            </c:extLst>
          </c:dPt>
          <c:dPt>
            <c:idx val="27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7-62B6-4CB5-BF48-83D94471868B}"/>
              </c:ext>
            </c:extLst>
          </c:dPt>
          <c:dPt>
            <c:idx val="28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9-62B6-4CB5-BF48-83D94471868B}"/>
              </c:ext>
            </c:extLst>
          </c:dPt>
          <c:dPt>
            <c:idx val="29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B-62B6-4CB5-BF48-83D94471868B}"/>
              </c:ext>
            </c:extLst>
          </c:dPt>
          <c:dPt>
            <c:idx val="30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D-62B6-4CB5-BF48-83D94471868B}"/>
              </c:ext>
            </c:extLst>
          </c:dPt>
          <c:dPt>
            <c:idx val="31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F-62B6-4CB5-BF48-83D94471868B}"/>
              </c:ext>
            </c:extLst>
          </c:dPt>
          <c:dPt>
            <c:idx val="32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1-62B6-4CB5-BF48-83D94471868B}"/>
              </c:ext>
            </c:extLst>
          </c:dPt>
          <c:dPt>
            <c:idx val="33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3-62B6-4CB5-BF48-83D94471868B}"/>
              </c:ext>
            </c:extLst>
          </c:dPt>
          <c:dPt>
            <c:idx val="34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5-62B6-4CB5-BF48-83D94471868B}"/>
              </c:ext>
            </c:extLst>
          </c:dPt>
          <c:dPt>
            <c:idx val="35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7-62B6-4CB5-BF48-83D94471868B}"/>
              </c:ext>
            </c:extLst>
          </c:dPt>
          <c:dPt>
            <c:idx val="36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9-62B6-4CB5-BF48-83D94471868B}"/>
              </c:ext>
            </c:extLst>
          </c:dPt>
          <c:dPt>
            <c:idx val="37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B-62B6-4CB5-BF48-83D94471868B}"/>
              </c:ext>
            </c:extLst>
          </c:dPt>
          <c:dPt>
            <c:idx val="38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D-62B6-4CB5-BF48-83D94471868B}"/>
              </c:ext>
            </c:extLst>
          </c:dPt>
          <c:dPt>
            <c:idx val="39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F-62B6-4CB5-BF48-83D94471868B}"/>
              </c:ext>
            </c:extLst>
          </c:dPt>
          <c:dPt>
            <c:idx val="40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1-62B6-4CB5-BF48-83D94471868B}"/>
              </c:ext>
            </c:extLst>
          </c:dPt>
          <c:dPt>
            <c:idx val="41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3-62B6-4CB5-BF48-83D94471868B}"/>
              </c:ext>
            </c:extLst>
          </c:dPt>
          <c:dPt>
            <c:idx val="42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5-62B6-4CB5-BF48-83D94471868B}"/>
              </c:ext>
            </c:extLst>
          </c:dPt>
          <c:dPt>
            <c:idx val="43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7-62B6-4CB5-BF48-83D94471868B}"/>
              </c:ext>
            </c:extLst>
          </c:dPt>
          <c:dPt>
            <c:idx val="44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9-62B6-4CB5-BF48-83D94471868B}"/>
              </c:ext>
            </c:extLst>
          </c:dPt>
          <c:dPt>
            <c:idx val="45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B-62B6-4CB5-BF48-83D94471868B}"/>
              </c:ext>
            </c:extLst>
          </c:dPt>
          <c:dPt>
            <c:idx val="46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D-62B6-4CB5-BF48-83D94471868B}"/>
              </c:ext>
            </c:extLst>
          </c:dPt>
          <c:dPt>
            <c:idx val="47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F-62B6-4CB5-BF48-83D94471868B}"/>
              </c:ext>
            </c:extLst>
          </c:dPt>
          <c:dPt>
            <c:idx val="48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61-62B6-4CB5-BF48-83D94471868B}"/>
              </c:ext>
            </c:extLst>
          </c:dPt>
          <c:dPt>
            <c:idx val="49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63-62B6-4CB5-BF48-83D94471868B}"/>
              </c:ext>
            </c:extLst>
          </c:dPt>
          <c:dPt>
            <c:idx val="50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65-62B6-4CB5-BF48-83D94471868B}"/>
              </c:ext>
            </c:extLst>
          </c:dPt>
          <c:dPt>
            <c:idx val="51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67-62B6-4CB5-BF48-83D94471868B}"/>
              </c:ext>
            </c:extLst>
          </c:dPt>
          <c:dPt>
            <c:idx val="52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69-62B6-4CB5-BF48-83D94471868B}"/>
              </c:ext>
            </c:extLst>
          </c:dPt>
          <c:cat>
            <c:numRef>
              <c:f>'돼지-미국'!$BS$8:$BS$60</c:f>
              <c:numCache>
                <c:formatCode>m/d/yyyy</c:formatCode>
                <c:ptCount val="53"/>
                <c:pt idx="0">
                  <c:v>43831</c:v>
                </c:pt>
                <c:pt idx="1">
                  <c:v>43838</c:v>
                </c:pt>
                <c:pt idx="2">
                  <c:v>43845</c:v>
                </c:pt>
                <c:pt idx="3">
                  <c:v>43852</c:v>
                </c:pt>
                <c:pt idx="4">
                  <c:v>43859</c:v>
                </c:pt>
                <c:pt idx="5">
                  <c:v>43866</c:v>
                </c:pt>
                <c:pt idx="6">
                  <c:v>43873</c:v>
                </c:pt>
                <c:pt idx="7">
                  <c:v>43880</c:v>
                </c:pt>
                <c:pt idx="8">
                  <c:v>43887</c:v>
                </c:pt>
                <c:pt idx="9">
                  <c:v>43894</c:v>
                </c:pt>
                <c:pt idx="10">
                  <c:v>43901</c:v>
                </c:pt>
                <c:pt idx="11">
                  <c:v>43908</c:v>
                </c:pt>
                <c:pt idx="12">
                  <c:v>43915</c:v>
                </c:pt>
                <c:pt idx="13">
                  <c:v>43922</c:v>
                </c:pt>
                <c:pt idx="14">
                  <c:v>43929</c:v>
                </c:pt>
                <c:pt idx="15">
                  <c:v>43936</c:v>
                </c:pt>
                <c:pt idx="16">
                  <c:v>43943</c:v>
                </c:pt>
                <c:pt idx="17">
                  <c:v>43950</c:v>
                </c:pt>
                <c:pt idx="18">
                  <c:v>43957</c:v>
                </c:pt>
                <c:pt idx="19">
                  <c:v>43964</c:v>
                </c:pt>
                <c:pt idx="20">
                  <c:v>43971</c:v>
                </c:pt>
                <c:pt idx="21">
                  <c:v>43978</c:v>
                </c:pt>
                <c:pt idx="22">
                  <c:v>43985</c:v>
                </c:pt>
                <c:pt idx="23">
                  <c:v>43992</c:v>
                </c:pt>
                <c:pt idx="24">
                  <c:v>43997</c:v>
                </c:pt>
                <c:pt idx="25">
                  <c:v>44006</c:v>
                </c:pt>
                <c:pt idx="26">
                  <c:v>44013</c:v>
                </c:pt>
                <c:pt idx="27">
                  <c:v>44020</c:v>
                </c:pt>
                <c:pt idx="28">
                  <c:v>44027</c:v>
                </c:pt>
                <c:pt idx="29">
                  <c:v>44034</c:v>
                </c:pt>
                <c:pt idx="30">
                  <c:v>44041</c:v>
                </c:pt>
                <c:pt idx="31">
                  <c:v>44048</c:v>
                </c:pt>
                <c:pt idx="32">
                  <c:v>44055</c:v>
                </c:pt>
                <c:pt idx="33">
                  <c:v>44062</c:v>
                </c:pt>
                <c:pt idx="34">
                  <c:v>44069</c:v>
                </c:pt>
                <c:pt idx="35">
                  <c:v>44076</c:v>
                </c:pt>
                <c:pt idx="36">
                  <c:v>44083</c:v>
                </c:pt>
                <c:pt idx="37">
                  <c:v>44090</c:v>
                </c:pt>
                <c:pt idx="38">
                  <c:v>44097</c:v>
                </c:pt>
                <c:pt idx="39">
                  <c:v>44104</c:v>
                </c:pt>
                <c:pt idx="40">
                  <c:v>44111</c:v>
                </c:pt>
                <c:pt idx="41">
                  <c:v>44118</c:v>
                </c:pt>
                <c:pt idx="42">
                  <c:v>44125</c:v>
                </c:pt>
                <c:pt idx="43">
                  <c:v>44132</c:v>
                </c:pt>
                <c:pt idx="44">
                  <c:v>44139</c:v>
                </c:pt>
                <c:pt idx="45">
                  <c:v>44146</c:v>
                </c:pt>
                <c:pt idx="46">
                  <c:v>44153</c:v>
                </c:pt>
                <c:pt idx="47">
                  <c:v>44160</c:v>
                </c:pt>
                <c:pt idx="48">
                  <c:v>44167</c:v>
                </c:pt>
                <c:pt idx="49">
                  <c:v>44174</c:v>
                </c:pt>
                <c:pt idx="50">
                  <c:v>44181</c:v>
                </c:pt>
                <c:pt idx="51">
                  <c:v>44188</c:v>
                </c:pt>
                <c:pt idx="52">
                  <c:v>44195</c:v>
                </c:pt>
              </c:numCache>
            </c:numRef>
          </c:cat>
          <c:val>
            <c:numRef>
              <c:f>'돼지-미국'!$BV$8:$BV$60</c:f>
              <c:numCache>
                <c:formatCode>0.00</c:formatCode>
                <c:ptCount val="53"/>
                <c:pt idx="0">
                  <c:v>1.675514559339671</c:v>
                </c:pt>
                <c:pt idx="1">
                  <c:v>1.6314220709359954</c:v>
                </c:pt>
                <c:pt idx="2">
                  <c:v>1.6093758267341576</c:v>
                </c:pt>
                <c:pt idx="3">
                  <c:v>1.6534683151378331</c:v>
                </c:pt>
                <c:pt idx="4">
                  <c:v>1.7196070477433465</c:v>
                </c:pt>
                <c:pt idx="5">
                  <c:v>1.6093758267341576</c:v>
                </c:pt>
                <c:pt idx="6">
                  <c:v>1.477098361523131</c:v>
                </c:pt>
                <c:pt idx="7">
                  <c:v>1.4109596289176176</c:v>
                </c:pt>
                <c:pt idx="8">
                  <c:v>1.4109596289176176</c:v>
                </c:pt>
                <c:pt idx="9">
                  <c:v>1.4330058731194555</c:v>
                </c:pt>
                <c:pt idx="10">
                  <c:v>1.4550521173212931</c:v>
                </c:pt>
                <c:pt idx="11">
                  <c:v>1.5211908499268063</c:v>
                </c:pt>
                <c:pt idx="12">
                  <c:v>1.675514559339671</c:v>
                </c:pt>
                <c:pt idx="13">
                  <c:v>1.7416532919451844</c:v>
                </c:pt>
                <c:pt idx="14">
                  <c:v>1.3889133847157797</c:v>
                </c:pt>
                <c:pt idx="15">
                  <c:v>1.19049718689924</c:v>
                </c:pt>
                <c:pt idx="16">
                  <c:v>1.2125434311010777</c:v>
                </c:pt>
                <c:pt idx="17">
                  <c:v>1.6093758267341576</c:v>
                </c:pt>
                <c:pt idx="18">
                  <c:v>2.0723469549727507</c:v>
                </c:pt>
                <c:pt idx="19">
                  <c:v>2.5132718390095063</c:v>
                </c:pt>
                <c:pt idx="20">
                  <c:v>2.5353180832113438</c:v>
                </c:pt>
                <c:pt idx="21">
                  <c:v>2.2046244201837775</c:v>
                </c:pt>
                <c:pt idx="22">
                  <c:v>2.0062082223672375</c:v>
                </c:pt>
                <c:pt idx="23">
                  <c:v>1.675514559339671</c:v>
                </c:pt>
                <c:pt idx="24">
                  <c:v>1.5432370941286442</c:v>
                </c:pt>
                <c:pt idx="25">
                  <c:v>1.4330058731194555</c:v>
                </c:pt>
                <c:pt idx="26">
                  <c:v>1.4330058731194555</c:v>
                </c:pt>
                <c:pt idx="27">
                  <c:v>1.4330058731194555</c:v>
                </c:pt>
                <c:pt idx="28">
                  <c:v>1.4550521173212931</c:v>
                </c:pt>
                <c:pt idx="29">
                  <c:v>1.4991446057249689</c:v>
                </c:pt>
                <c:pt idx="30">
                  <c:v>1.5432370941286442</c:v>
                </c:pt>
                <c:pt idx="31">
                  <c:v>1.4991446057249689</c:v>
                </c:pt>
                <c:pt idx="32">
                  <c:v>1.4991446057249689</c:v>
                </c:pt>
                <c:pt idx="33">
                  <c:v>1.5873295825323197</c:v>
                </c:pt>
                <c:pt idx="34">
                  <c:v>1.6534683151378331</c:v>
                </c:pt>
                <c:pt idx="35">
                  <c:v>1.6093758267341576</c:v>
                </c:pt>
                <c:pt idx="36">
                  <c:v>1.675514559339671</c:v>
                </c:pt>
                <c:pt idx="37">
                  <c:v>1.7857457803488599</c:v>
                </c:pt>
                <c:pt idx="38">
                  <c:v>1.8518845129543731</c:v>
                </c:pt>
                <c:pt idx="39">
                  <c:v>1.9841619781653999</c:v>
                </c:pt>
                <c:pt idx="40">
                  <c:v>2.0503007107709132</c:v>
                </c:pt>
                <c:pt idx="41">
                  <c:v>2.0943931991745885</c:v>
                </c:pt>
                <c:pt idx="42">
                  <c:v>2.1384856875782643</c:v>
                </c:pt>
                <c:pt idx="43">
                  <c:v>2.1384856875782643</c:v>
                </c:pt>
                <c:pt idx="44">
                  <c:v>1.9180232455598865</c:v>
                </c:pt>
                <c:pt idx="45">
                  <c:v>1.8518845129543731</c:v>
                </c:pt>
                <c:pt idx="46">
                  <c:v>1.8298382687525352</c:v>
                </c:pt>
                <c:pt idx="47">
                  <c:v>1.7416532919451844</c:v>
                </c:pt>
                <c:pt idx="48">
                  <c:v>1.7196070477433465</c:v>
                </c:pt>
                <c:pt idx="49">
                  <c:v>1.7196070477433465</c:v>
                </c:pt>
                <c:pt idx="50">
                  <c:v>1.7196070477433465</c:v>
                </c:pt>
                <c:pt idx="51">
                  <c:v>1.6314220709359954</c:v>
                </c:pt>
                <c:pt idx="52">
                  <c:v>1.5432370941286442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62B6-4CB5-BF48-83D94471868B}"/>
            </c:ext>
          </c:extLst>
        </c:ser>
        <c:ser>
          <c:idx val="3"/>
          <c:order val="1"/>
          <c:tx>
            <c:v>2021</c:v>
          </c:tx>
          <c:spPr>
            <a:ln w="28575" cap="flat">
              <a:solidFill>
                <a:srgbClr val="5B9BD5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6C-62B6-4CB5-BF48-83D94471868B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6E-62B6-4CB5-BF48-83D94471868B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70-62B6-4CB5-BF48-83D94471868B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72-62B6-4CB5-BF48-83D94471868B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74-62B6-4CB5-BF48-83D94471868B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76-62B6-4CB5-BF48-83D94471868B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78-62B6-4CB5-BF48-83D94471868B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7A-62B6-4CB5-BF48-83D94471868B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7C-62B6-4CB5-BF48-83D94471868B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7E-62B6-4CB5-BF48-83D94471868B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80-62B6-4CB5-BF48-83D94471868B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82-62B6-4CB5-BF48-83D94471868B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84-62B6-4CB5-BF48-83D94471868B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86-62B6-4CB5-BF48-83D94471868B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88-62B6-4CB5-BF48-83D94471868B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8A-62B6-4CB5-BF48-83D94471868B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8C-62B6-4CB5-BF48-83D94471868B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8E-62B6-4CB5-BF48-83D94471868B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90-62B6-4CB5-BF48-83D94471868B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92-62B6-4CB5-BF48-83D94471868B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94-62B6-4CB5-BF48-83D94471868B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96-62B6-4CB5-BF48-83D94471868B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98-62B6-4CB5-BF48-83D94471868B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9A-62B6-4CB5-BF48-83D94471868B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9C-62B6-4CB5-BF48-83D94471868B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9E-62B6-4CB5-BF48-83D94471868B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A0-62B6-4CB5-BF48-83D94471868B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A2-62B6-4CB5-BF48-83D94471868B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A4-62B6-4CB5-BF48-83D94471868B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A6-62B6-4CB5-BF48-83D94471868B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A8-62B6-4CB5-BF48-83D94471868B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AA-62B6-4CB5-BF48-83D94471868B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AC-62B6-4CB5-BF48-83D94471868B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AE-62B6-4CB5-BF48-83D94471868B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B0-62B6-4CB5-BF48-83D94471868B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B2-62B6-4CB5-BF48-83D94471868B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B4-62B6-4CB5-BF48-83D94471868B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B6-62B6-4CB5-BF48-83D94471868B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B8-62B6-4CB5-BF48-83D94471868B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BA-62B6-4CB5-BF48-83D94471868B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BC-62B6-4CB5-BF48-83D94471868B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BE-62B6-4CB5-BF48-83D94471868B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C0-62B6-4CB5-BF48-83D94471868B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C2-62B6-4CB5-BF48-83D94471868B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C4-62B6-4CB5-BF48-83D94471868B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C6-62B6-4CB5-BF48-83D94471868B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C8-62B6-4CB5-BF48-83D94471868B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CA-62B6-4CB5-BF48-83D94471868B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CC-62B6-4CB5-BF48-83D94471868B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CE-62B6-4CB5-BF48-83D94471868B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0D0-62B6-4CB5-BF48-83D94471868B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0D2-62B6-4CB5-BF48-83D94471868B}"/>
              </c:ext>
            </c:extLst>
          </c:dPt>
          <c:cat>
            <c:numRef>
              <c:f>'돼지-미국'!$BS$8:$BS$60</c:f>
              <c:numCache>
                <c:formatCode>m/d/yyyy</c:formatCode>
                <c:ptCount val="53"/>
                <c:pt idx="0">
                  <c:v>43831</c:v>
                </c:pt>
                <c:pt idx="1">
                  <c:v>43838</c:v>
                </c:pt>
                <c:pt idx="2">
                  <c:v>43845</c:v>
                </c:pt>
                <c:pt idx="3">
                  <c:v>43852</c:v>
                </c:pt>
                <c:pt idx="4">
                  <c:v>43859</c:v>
                </c:pt>
                <c:pt idx="5">
                  <c:v>43866</c:v>
                </c:pt>
                <c:pt idx="6">
                  <c:v>43873</c:v>
                </c:pt>
                <c:pt idx="7">
                  <c:v>43880</c:v>
                </c:pt>
                <c:pt idx="8">
                  <c:v>43887</c:v>
                </c:pt>
                <c:pt idx="9">
                  <c:v>43894</c:v>
                </c:pt>
                <c:pt idx="10">
                  <c:v>43901</c:v>
                </c:pt>
                <c:pt idx="11">
                  <c:v>43908</c:v>
                </c:pt>
                <c:pt idx="12">
                  <c:v>43915</c:v>
                </c:pt>
                <c:pt idx="13">
                  <c:v>43922</c:v>
                </c:pt>
                <c:pt idx="14">
                  <c:v>43929</c:v>
                </c:pt>
                <c:pt idx="15">
                  <c:v>43936</c:v>
                </c:pt>
                <c:pt idx="16">
                  <c:v>43943</c:v>
                </c:pt>
                <c:pt idx="17">
                  <c:v>43950</c:v>
                </c:pt>
                <c:pt idx="18">
                  <c:v>43957</c:v>
                </c:pt>
                <c:pt idx="19">
                  <c:v>43964</c:v>
                </c:pt>
                <c:pt idx="20">
                  <c:v>43971</c:v>
                </c:pt>
                <c:pt idx="21">
                  <c:v>43978</c:v>
                </c:pt>
                <c:pt idx="22">
                  <c:v>43985</c:v>
                </c:pt>
                <c:pt idx="23">
                  <c:v>43992</c:v>
                </c:pt>
                <c:pt idx="24">
                  <c:v>43997</c:v>
                </c:pt>
                <c:pt idx="25">
                  <c:v>44006</c:v>
                </c:pt>
                <c:pt idx="26">
                  <c:v>44013</c:v>
                </c:pt>
                <c:pt idx="27">
                  <c:v>44020</c:v>
                </c:pt>
                <c:pt idx="28">
                  <c:v>44027</c:v>
                </c:pt>
                <c:pt idx="29">
                  <c:v>44034</c:v>
                </c:pt>
                <c:pt idx="30">
                  <c:v>44041</c:v>
                </c:pt>
                <c:pt idx="31">
                  <c:v>44048</c:v>
                </c:pt>
                <c:pt idx="32">
                  <c:v>44055</c:v>
                </c:pt>
                <c:pt idx="33">
                  <c:v>44062</c:v>
                </c:pt>
                <c:pt idx="34">
                  <c:v>44069</c:v>
                </c:pt>
                <c:pt idx="35">
                  <c:v>44076</c:v>
                </c:pt>
                <c:pt idx="36">
                  <c:v>44083</c:v>
                </c:pt>
                <c:pt idx="37">
                  <c:v>44090</c:v>
                </c:pt>
                <c:pt idx="38">
                  <c:v>44097</c:v>
                </c:pt>
                <c:pt idx="39">
                  <c:v>44104</c:v>
                </c:pt>
                <c:pt idx="40">
                  <c:v>44111</c:v>
                </c:pt>
                <c:pt idx="41">
                  <c:v>44118</c:v>
                </c:pt>
                <c:pt idx="42">
                  <c:v>44125</c:v>
                </c:pt>
                <c:pt idx="43">
                  <c:v>44132</c:v>
                </c:pt>
                <c:pt idx="44">
                  <c:v>44139</c:v>
                </c:pt>
                <c:pt idx="45">
                  <c:v>44146</c:v>
                </c:pt>
                <c:pt idx="46">
                  <c:v>44153</c:v>
                </c:pt>
                <c:pt idx="47">
                  <c:v>44160</c:v>
                </c:pt>
                <c:pt idx="48">
                  <c:v>44167</c:v>
                </c:pt>
                <c:pt idx="49">
                  <c:v>44174</c:v>
                </c:pt>
                <c:pt idx="50">
                  <c:v>44181</c:v>
                </c:pt>
                <c:pt idx="51">
                  <c:v>44188</c:v>
                </c:pt>
                <c:pt idx="52">
                  <c:v>44195</c:v>
                </c:pt>
              </c:numCache>
            </c:numRef>
          </c:cat>
          <c:val>
            <c:numRef>
              <c:f>'돼지-미국'!$CJ$8:$CJ$59</c:f>
              <c:numCache>
                <c:formatCode>0.00</c:formatCode>
                <c:ptCount val="52"/>
                <c:pt idx="0">
                  <c:v>1.7416532919451844</c:v>
                </c:pt>
                <c:pt idx="1">
                  <c:v>1.763699536147022</c:v>
                </c:pt>
                <c:pt idx="2">
                  <c:v>1.763699536147022</c:v>
                </c:pt>
                <c:pt idx="3">
                  <c:v>1.8298382687525352</c:v>
                </c:pt>
                <c:pt idx="4">
                  <c:v>1.8298382687525352</c:v>
                </c:pt>
                <c:pt idx="5">
                  <c:v>1.9180232455598865</c:v>
                </c:pt>
                <c:pt idx="6">
                  <c:v>1.9841619781653999</c:v>
                </c:pt>
                <c:pt idx="7">
                  <c:v>2.0503007107709132</c:v>
                </c:pt>
                <c:pt idx="8">
                  <c:v>2.0503007107709132</c:v>
                </c:pt>
                <c:pt idx="9">
                  <c:v>2.1384856875782643</c:v>
                </c:pt>
                <c:pt idx="10">
                  <c:v>2.2707631527892911</c:v>
                </c:pt>
                <c:pt idx="11">
                  <c:v>2.3589481295966421</c:v>
                </c:pt>
                <c:pt idx="12">
                  <c:v>2.38099437379848</c:v>
                </c:pt>
                <c:pt idx="13">
                  <c:v>2.4471331064039932</c:v>
                </c:pt>
                <c:pt idx="14">
                  <c:v>2.469179350605831</c:v>
                </c:pt>
                <c:pt idx="15">
                  <c:v>2.5132718390095063</c:v>
                </c:pt>
                <c:pt idx="16">
                  <c:v>2.4030406180003179</c:v>
                </c:pt>
                <c:pt idx="17">
                  <c:v>2.469179350605831</c:v>
                </c:pt>
                <c:pt idx="18">
                  <c:v>2.5132718390095063</c:v>
                </c:pt>
                <c:pt idx="19">
                  <c:v>2.6014568158168574</c:v>
                </c:pt>
                <c:pt idx="20">
                  <c:v>2.7557805252297221</c:v>
                </c:pt>
                <c:pt idx="21">
                  <c:v>2.866011746238911</c:v>
                </c:pt>
                <c:pt idx="22">
                  <c:v>2.954196723046262</c:v>
                </c:pt>
                <c:pt idx="23">
                  <c:v>2.7116880368260463</c:v>
                </c:pt>
                <c:pt idx="24">
                  <c:v>2.469179350605831</c:v>
                </c:pt>
                <c:pt idx="25">
                  <c:v>2.5353180832113438</c:v>
                </c:pt>
                <c:pt idx="26">
                  <c:v>2.5573643274131816</c:v>
                </c:pt>
                <c:pt idx="27">
                  <c:v>2.6235030600186953</c:v>
                </c:pt>
                <c:pt idx="28">
                  <c:v>2.6896417926242084</c:v>
                </c:pt>
                <c:pt idx="29">
                  <c:v>2.7337342810278842</c:v>
                </c:pt>
                <c:pt idx="30">
                  <c:v>2.7557805252297221</c:v>
                </c:pt>
                <c:pt idx="31">
                  <c:v>2.7116880368260463</c:v>
                </c:pt>
                <c:pt idx="32">
                  <c:v>2.6455493042205331</c:v>
                </c:pt>
                <c:pt idx="33">
                  <c:v>2.5132718390095063</c:v>
                </c:pt>
                <c:pt idx="34">
                  <c:v>2.4030406180003179</c:v>
                </c:pt>
                <c:pt idx="35">
                  <c:v>2.3589481295966421</c:v>
                </c:pt>
                <c:pt idx="36">
                  <c:v>2.3148556411929664</c:v>
                </c:pt>
                <c:pt idx="37">
                  <c:v>2.3369018853948043</c:v>
                </c:pt>
                <c:pt idx="38">
                  <c:v>2.4912255948076685</c:v>
                </c:pt>
                <c:pt idx="39">
                  <c:v>2.4471331064039932</c:v>
                </c:pt>
                <c:pt idx="40">
                  <c:v>2.3148556411929664</c:v>
                </c:pt>
                <c:pt idx="41">
                  <c:v>2.1825781759819396</c:v>
                </c:pt>
                <c:pt idx="42">
                  <c:v>2.0943931991745885</c:v>
                </c:pt>
                <c:pt idx="43">
                  <c:v>2.1164394433764264</c:v>
                </c:pt>
                <c:pt idx="44">
                  <c:v>2.0723469549727507</c:v>
                </c:pt>
                <c:pt idx="45">
                  <c:v>1.962115733963562</c:v>
                </c:pt>
                <c:pt idx="46">
                  <c:v>1.8739307571562109</c:v>
                </c:pt>
                <c:pt idx="47">
                  <c:v>1.8739307571562109</c:v>
                </c:pt>
                <c:pt idx="48">
                  <c:v>1.8959770013580486</c:v>
                </c:pt>
                <c:pt idx="49">
                  <c:v>1.9400694897617243</c:v>
                </c:pt>
                <c:pt idx="50">
                  <c:v>1.9180232455598865</c:v>
                </c:pt>
                <c:pt idx="51">
                  <c:v>1.9180232455598865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62B6-4CB5-BF48-83D94471868B}"/>
            </c:ext>
          </c:extLst>
        </c:ser>
        <c:ser>
          <c:idx val="0"/>
          <c:order val="2"/>
          <c:tx>
            <c:v>2022</c:v>
          </c:tx>
          <c:spPr>
            <a:ln w="28575" cap="flat">
              <a:solidFill>
                <a:srgbClr val="ED7D31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D5-62B6-4CB5-BF48-83D94471868B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D7-62B6-4CB5-BF48-83D94471868B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D9-62B6-4CB5-BF48-83D94471868B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DB-62B6-4CB5-BF48-83D94471868B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DD-62B6-4CB5-BF48-83D94471868B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DF-62B6-4CB5-BF48-83D94471868B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E1-62B6-4CB5-BF48-83D94471868B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E3-62B6-4CB5-BF48-83D94471868B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E5-62B6-4CB5-BF48-83D94471868B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E7-62B6-4CB5-BF48-83D94471868B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E9-62B6-4CB5-BF48-83D94471868B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EB-62B6-4CB5-BF48-83D94471868B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ED-62B6-4CB5-BF48-83D94471868B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EF-62B6-4CB5-BF48-83D94471868B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F1-62B6-4CB5-BF48-83D94471868B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F3-62B6-4CB5-BF48-83D94471868B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F5-62B6-4CB5-BF48-83D94471868B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F7-62B6-4CB5-BF48-83D94471868B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F9-62B6-4CB5-BF48-83D94471868B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FB-62B6-4CB5-BF48-83D94471868B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FD-62B6-4CB5-BF48-83D94471868B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FF-62B6-4CB5-BF48-83D94471868B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101-62B6-4CB5-BF48-83D94471868B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103-62B6-4CB5-BF48-83D94471868B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105-62B6-4CB5-BF48-83D94471868B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107-62B6-4CB5-BF48-83D94471868B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109-62B6-4CB5-BF48-83D94471868B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10B-62B6-4CB5-BF48-83D94471868B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10D-62B6-4CB5-BF48-83D94471868B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10F-62B6-4CB5-BF48-83D94471868B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111-62B6-4CB5-BF48-83D94471868B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113-62B6-4CB5-BF48-83D94471868B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115-62B6-4CB5-BF48-83D94471868B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117-62B6-4CB5-BF48-83D94471868B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119-62B6-4CB5-BF48-83D94471868B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11B-62B6-4CB5-BF48-83D94471868B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11D-62B6-4CB5-BF48-83D94471868B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11F-62B6-4CB5-BF48-83D94471868B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121-62B6-4CB5-BF48-83D94471868B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123-62B6-4CB5-BF48-83D94471868B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125-62B6-4CB5-BF48-83D94471868B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127-62B6-4CB5-BF48-83D94471868B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129-62B6-4CB5-BF48-83D94471868B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12B-62B6-4CB5-BF48-83D94471868B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12D-62B6-4CB5-BF48-83D94471868B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12F-62B6-4CB5-BF48-83D94471868B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131-62B6-4CB5-BF48-83D94471868B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133-62B6-4CB5-BF48-83D94471868B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135-62B6-4CB5-BF48-83D94471868B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137-62B6-4CB5-BF48-83D94471868B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139-62B6-4CB5-BF48-83D94471868B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13B-62B6-4CB5-BF48-83D94471868B}"/>
              </c:ext>
            </c:extLst>
          </c:dPt>
          <c:dPt>
            <c:idx val="52"/>
            <c:bubble3D val="0"/>
            <c:extLst>
              <c:ext xmlns:c16="http://schemas.microsoft.com/office/drawing/2014/chart" uri="{C3380CC4-5D6E-409C-BE32-E72D297353CC}">
                <c16:uniqueId val="{0000013D-62B6-4CB5-BF48-83D94471868B}"/>
              </c:ext>
            </c:extLst>
          </c:dPt>
          <c:cat>
            <c:numRef>
              <c:f>'돼지-미국'!$BS$8:$BS$60</c:f>
              <c:numCache>
                <c:formatCode>m/d/yyyy</c:formatCode>
                <c:ptCount val="53"/>
                <c:pt idx="0">
                  <c:v>43831</c:v>
                </c:pt>
                <c:pt idx="1">
                  <c:v>43838</c:v>
                </c:pt>
                <c:pt idx="2">
                  <c:v>43845</c:v>
                </c:pt>
                <c:pt idx="3">
                  <c:v>43852</c:v>
                </c:pt>
                <c:pt idx="4">
                  <c:v>43859</c:v>
                </c:pt>
                <c:pt idx="5">
                  <c:v>43866</c:v>
                </c:pt>
                <c:pt idx="6">
                  <c:v>43873</c:v>
                </c:pt>
                <c:pt idx="7">
                  <c:v>43880</c:v>
                </c:pt>
                <c:pt idx="8">
                  <c:v>43887</c:v>
                </c:pt>
                <c:pt idx="9">
                  <c:v>43894</c:v>
                </c:pt>
                <c:pt idx="10">
                  <c:v>43901</c:v>
                </c:pt>
                <c:pt idx="11">
                  <c:v>43908</c:v>
                </c:pt>
                <c:pt idx="12">
                  <c:v>43915</c:v>
                </c:pt>
                <c:pt idx="13">
                  <c:v>43922</c:v>
                </c:pt>
                <c:pt idx="14">
                  <c:v>43929</c:v>
                </c:pt>
                <c:pt idx="15">
                  <c:v>43936</c:v>
                </c:pt>
                <c:pt idx="16">
                  <c:v>43943</c:v>
                </c:pt>
                <c:pt idx="17">
                  <c:v>43950</c:v>
                </c:pt>
                <c:pt idx="18">
                  <c:v>43957</c:v>
                </c:pt>
                <c:pt idx="19">
                  <c:v>43964</c:v>
                </c:pt>
                <c:pt idx="20">
                  <c:v>43971</c:v>
                </c:pt>
                <c:pt idx="21">
                  <c:v>43978</c:v>
                </c:pt>
                <c:pt idx="22">
                  <c:v>43985</c:v>
                </c:pt>
                <c:pt idx="23">
                  <c:v>43992</c:v>
                </c:pt>
                <c:pt idx="24">
                  <c:v>43997</c:v>
                </c:pt>
                <c:pt idx="25">
                  <c:v>44006</c:v>
                </c:pt>
                <c:pt idx="26">
                  <c:v>44013</c:v>
                </c:pt>
                <c:pt idx="27">
                  <c:v>44020</c:v>
                </c:pt>
                <c:pt idx="28">
                  <c:v>44027</c:v>
                </c:pt>
                <c:pt idx="29">
                  <c:v>44034</c:v>
                </c:pt>
                <c:pt idx="30">
                  <c:v>44041</c:v>
                </c:pt>
                <c:pt idx="31">
                  <c:v>44048</c:v>
                </c:pt>
                <c:pt idx="32">
                  <c:v>44055</c:v>
                </c:pt>
                <c:pt idx="33">
                  <c:v>44062</c:v>
                </c:pt>
                <c:pt idx="34">
                  <c:v>44069</c:v>
                </c:pt>
                <c:pt idx="35">
                  <c:v>44076</c:v>
                </c:pt>
                <c:pt idx="36">
                  <c:v>44083</c:v>
                </c:pt>
                <c:pt idx="37">
                  <c:v>44090</c:v>
                </c:pt>
                <c:pt idx="38">
                  <c:v>44097</c:v>
                </c:pt>
                <c:pt idx="39">
                  <c:v>44104</c:v>
                </c:pt>
                <c:pt idx="40">
                  <c:v>44111</c:v>
                </c:pt>
                <c:pt idx="41">
                  <c:v>44118</c:v>
                </c:pt>
                <c:pt idx="42">
                  <c:v>44125</c:v>
                </c:pt>
                <c:pt idx="43">
                  <c:v>44132</c:v>
                </c:pt>
                <c:pt idx="44">
                  <c:v>44139</c:v>
                </c:pt>
                <c:pt idx="45">
                  <c:v>44146</c:v>
                </c:pt>
                <c:pt idx="46">
                  <c:v>44153</c:v>
                </c:pt>
                <c:pt idx="47">
                  <c:v>44160</c:v>
                </c:pt>
                <c:pt idx="48">
                  <c:v>44167</c:v>
                </c:pt>
                <c:pt idx="49">
                  <c:v>44174</c:v>
                </c:pt>
                <c:pt idx="50">
                  <c:v>44181</c:v>
                </c:pt>
                <c:pt idx="51">
                  <c:v>44188</c:v>
                </c:pt>
                <c:pt idx="52">
                  <c:v>44195</c:v>
                </c:pt>
              </c:numCache>
            </c:numRef>
          </c:cat>
          <c:val>
            <c:numRef>
              <c:f>'돼지-미국'!$CX$8:$CX$60</c:f>
              <c:numCache>
                <c:formatCode>0.00</c:formatCode>
                <c:ptCount val="53"/>
                <c:pt idx="0">
                  <c:v>1.9180232455598865</c:v>
                </c:pt>
                <c:pt idx="1">
                  <c:v>1.9180232455598865</c:v>
                </c:pt>
                <c:pt idx="2">
                  <c:v>1.9180232455598865</c:v>
                </c:pt>
                <c:pt idx="3">
                  <c:v>2.0282544665690754</c:v>
                </c:pt>
                <c:pt idx="4">
                  <c:v>2.0943931991745885</c:v>
                </c:pt>
                <c:pt idx="5">
                  <c:v>2.1164394433764264</c:v>
                </c:pt>
                <c:pt idx="6">
                  <c:v>2.2487169085874532</c:v>
                </c:pt>
                <c:pt idx="7">
                  <c:v>2.4250868622021553</c:v>
                </c:pt>
                <c:pt idx="8">
                  <c:v>2.4471331064039932</c:v>
                </c:pt>
                <c:pt idx="9">
                  <c:v>2.38099437379848</c:v>
                </c:pt>
                <c:pt idx="10">
                  <c:v>2.3148556411929664</c:v>
                </c:pt>
                <c:pt idx="11">
                  <c:v>2.3148556411929664</c:v>
                </c:pt>
                <c:pt idx="12">
                  <c:v>2.3589481295966421</c:v>
                </c:pt>
                <c:pt idx="13">
                  <c:v>2.3148556411929664</c:v>
                </c:pt>
                <c:pt idx="14">
                  <c:v>2.2928093969911285</c:v>
                </c:pt>
                <c:pt idx="15">
                  <c:v>2.38099437379848</c:v>
                </c:pt>
                <c:pt idx="16">
                  <c:v>2.4030406180003179</c:v>
                </c:pt>
                <c:pt idx="17">
                  <c:v>2.3148556411929664</c:v>
                </c:pt>
                <c:pt idx="18">
                  <c:v>2.3148556411929664</c:v>
                </c:pt>
                <c:pt idx="19">
                  <c:v>2.2266706643856153</c:v>
                </c:pt>
                <c:pt idx="20">
                  <c:v>2.2928093969911285</c:v>
                </c:pt>
                <c:pt idx="21">
                  <c:v>2.3589481295966421</c:v>
                </c:pt>
                <c:pt idx="22">
                  <c:v>2.4250868622021553</c:v>
                </c:pt>
                <c:pt idx="23">
                  <c:v>2.38099437379848</c:v>
                </c:pt>
                <c:pt idx="24">
                  <c:v>2.4250868622021553</c:v>
                </c:pt>
                <c:pt idx="25">
                  <c:v>2.4471331064039932</c:v>
                </c:pt>
                <c:pt idx="26">
                  <c:v>2.38099437379848</c:v>
                </c:pt>
                <c:pt idx="27">
                  <c:v>2.4912255948076685</c:v>
                </c:pt>
                <c:pt idx="28">
                  <c:v>2.6014568158168574</c:v>
                </c:pt>
                <c:pt idx="29">
                  <c:v>2.7337342810278842</c:v>
                </c:pt>
                <c:pt idx="30">
                  <c:v>2.8219192578352352</c:v>
                </c:pt>
                <c:pt idx="31">
                  <c:v>2.7998730136333974</c:v>
                </c:pt>
                <c:pt idx="32">
                  <c:v>2.7116880368260463</c:v>
                </c:pt>
                <c:pt idx="33">
                  <c:v>2.6455493042205331</c:v>
                </c:pt>
                <c:pt idx="34">
                  <c:v>2.3369018853948043</c:v>
                </c:pt>
                <c:pt idx="35">
                  <c:v>2.2487169085874532</c:v>
                </c:pt>
                <c:pt idx="36">
                  <c:v>2.2707631527892911</c:v>
                </c:pt>
                <c:pt idx="37">
                  <c:v>2.3369018853948043</c:v>
                </c:pt>
                <c:pt idx="38">
                  <c:v>2.2707631527892911</c:v>
                </c:pt>
                <c:pt idx="39">
                  <c:v>2.2046244201837775</c:v>
                </c:pt>
                <c:pt idx="40">
                  <c:v>2.2046244201837775</c:v>
                </c:pt>
                <c:pt idx="41">
                  <c:v>2.2707631527892911</c:v>
                </c:pt>
                <c:pt idx="42">
                  <c:v>2.2487169085874532</c:v>
                </c:pt>
                <c:pt idx="43">
                  <c:v>2.2046244201837775</c:v>
                </c:pt>
                <c:pt idx="44">
                  <c:v>2.1384856875782643</c:v>
                </c:pt>
                <c:pt idx="45">
                  <c:v>2.1164394433764264</c:v>
                </c:pt>
                <c:pt idx="46">
                  <c:v>2.0723469549727507</c:v>
                </c:pt>
                <c:pt idx="47">
                  <c:v>1.9841619781653999</c:v>
                </c:pt>
                <c:pt idx="48">
                  <c:v>1.9400694897617243</c:v>
                </c:pt>
                <c:pt idx="49">
                  <c:v>1.9180232455598865</c:v>
                </c:pt>
                <c:pt idx="50">
                  <c:v>1.9180232455598865</c:v>
                </c:pt>
                <c:pt idx="51">
                  <c:v>1.8959770013580486</c:v>
                </c:pt>
                <c:pt idx="52">
                  <c:v>1.962115733963562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E-62B6-4CB5-BF48-83D94471868B}"/>
            </c:ext>
          </c:extLst>
        </c:ser>
        <c:ser>
          <c:idx val="1"/>
          <c:order val="3"/>
          <c:tx>
            <c:v>2023</c:v>
          </c:tx>
          <c:spPr>
            <a:ln w="57150" cap="flat">
              <a:solidFill>
                <a:srgbClr val="FF0000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140-62B6-4CB5-BF48-83D94471868B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142-62B6-4CB5-BF48-83D94471868B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144-62B6-4CB5-BF48-83D94471868B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146-62B6-4CB5-BF48-83D94471868B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148-62B6-4CB5-BF48-83D94471868B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14A-62B6-4CB5-BF48-83D94471868B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14C-62B6-4CB5-BF48-83D94471868B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14E-62B6-4CB5-BF48-83D94471868B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150-62B6-4CB5-BF48-83D94471868B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152-62B6-4CB5-BF48-83D94471868B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154-62B6-4CB5-BF48-83D94471868B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156-62B6-4CB5-BF48-83D94471868B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158-62B6-4CB5-BF48-83D94471868B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15A-62B6-4CB5-BF48-83D94471868B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15C-62B6-4CB5-BF48-83D94471868B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15E-62B6-4CB5-BF48-83D94471868B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160-62B6-4CB5-BF48-83D94471868B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162-62B6-4CB5-BF48-83D94471868B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164-62B6-4CB5-BF48-83D94471868B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166-62B6-4CB5-BF48-83D94471868B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168-62B6-4CB5-BF48-83D94471868B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16A-62B6-4CB5-BF48-83D94471868B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16C-62B6-4CB5-BF48-83D94471868B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16E-62B6-4CB5-BF48-83D94471868B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170-62B6-4CB5-BF48-83D94471868B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172-62B6-4CB5-BF48-83D94471868B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174-62B6-4CB5-BF48-83D94471868B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176-62B6-4CB5-BF48-83D94471868B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178-62B6-4CB5-BF48-83D94471868B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17A-62B6-4CB5-BF48-83D94471868B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17C-62B6-4CB5-BF48-83D94471868B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17E-62B6-4CB5-BF48-83D94471868B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180-62B6-4CB5-BF48-83D94471868B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182-62B6-4CB5-BF48-83D94471868B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184-62B6-4CB5-BF48-83D94471868B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186-62B6-4CB5-BF48-83D94471868B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188-62B6-4CB5-BF48-83D94471868B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18A-62B6-4CB5-BF48-83D94471868B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18C-62B6-4CB5-BF48-83D94471868B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18E-62B6-4CB5-BF48-83D94471868B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190-62B6-4CB5-BF48-83D94471868B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192-62B6-4CB5-BF48-83D94471868B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194-62B6-4CB5-BF48-83D94471868B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196-62B6-4CB5-BF48-83D94471868B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198-62B6-4CB5-BF48-83D94471868B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19A-62B6-4CB5-BF48-83D94471868B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19C-62B6-4CB5-BF48-83D94471868B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19E-62B6-4CB5-BF48-83D94471868B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1A0-62B6-4CB5-BF48-83D94471868B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1A2-62B6-4CB5-BF48-83D94471868B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1A4-62B6-4CB5-BF48-83D94471868B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1A6-62B6-4CB5-BF48-83D94471868B}"/>
              </c:ext>
            </c:extLst>
          </c:dPt>
          <c:cat>
            <c:numLit>
              <c:formatCode>General</c:formatCode>
              <c:ptCount val="5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51</c:v>
              </c:pt>
              <c:pt idx="51">
                <c:v>52</c:v>
              </c:pt>
            </c:numLit>
          </c:cat>
          <c:val>
            <c:numRef>
              <c:f>'돼지-미국'!$DL$8:$DL$59</c:f>
              <c:numCache>
                <c:formatCode>0.00</c:formatCode>
                <c:ptCount val="52"/>
                <c:pt idx="0">
                  <c:v>1.8739307571562109</c:v>
                </c:pt>
                <c:pt idx="1">
                  <c:v>1.7857457803488599</c:v>
                </c:pt>
                <c:pt idx="2">
                  <c:v>1.7416532919451844</c:v>
                </c:pt>
                <c:pt idx="3">
                  <c:v>1.763699536147022</c:v>
                </c:pt>
                <c:pt idx="4">
                  <c:v>1.763699536147022</c:v>
                </c:pt>
                <c:pt idx="5">
                  <c:v>1.763699536147022</c:v>
                </c:pt>
                <c:pt idx="6">
                  <c:v>1.8077920245506975</c:v>
                </c:pt>
                <c:pt idx="7">
                  <c:v>1.8739307571562109</c:v>
                </c:pt>
                <c:pt idx="8">
                  <c:v>1.8739307571562109</c:v>
                </c:pt>
                <c:pt idx="9">
                  <c:v>1.9400694897617243</c:v>
                </c:pt>
                <c:pt idx="10">
                  <c:v>1.8959770013580486</c:v>
                </c:pt>
                <c:pt idx="11">
                  <c:v>1.7857457803488599</c:v>
                </c:pt>
                <c:pt idx="12">
                  <c:v>1.763699536147022</c:v>
                </c:pt>
                <c:pt idx="13">
                  <c:v>1.7196070477433465</c:v>
                </c:pt>
                <c:pt idx="14">
                  <c:v>1.6975608035415086</c:v>
                </c:pt>
                <c:pt idx="15">
                  <c:v>1.7196070477433465</c:v>
                </c:pt>
                <c:pt idx="16">
                  <c:v>1.7416532919451844</c:v>
                </c:pt>
                <c:pt idx="17">
                  <c:v>1.7857457803488599</c:v>
                </c:pt>
                <c:pt idx="18">
                  <c:v>1.8077920245506975</c:v>
                </c:pt>
                <c:pt idx="19">
                  <c:v>1.8518845129543731</c:v>
                </c:pt>
                <c:pt idx="20">
                  <c:v>1.8298382687525352</c:v>
                </c:pt>
                <c:pt idx="21">
                  <c:v>1.8739307571562109</c:v>
                </c:pt>
                <c:pt idx="22">
                  <c:v>1.9180232455598865</c:v>
                </c:pt>
                <c:pt idx="23">
                  <c:v>1.9841619781653999</c:v>
                </c:pt>
                <c:pt idx="24">
                  <c:v>2.1164394433764264</c:v>
                </c:pt>
                <c:pt idx="25">
                  <c:v>2.2266706643856153</c:v>
                </c:pt>
                <c:pt idx="26">
                  <c:v>2.3589481295966421</c:v>
                </c:pt>
                <c:pt idx="27">
                  <c:v>2.4471331064039932</c:v>
                </c:pt>
                <c:pt idx="28">
                  <c:v>2.5132718390095063</c:v>
                </c:pt>
                <c:pt idx="29">
                  <c:v>2.5132718390095063</c:v>
                </c:pt>
                <c:pt idx="30">
                  <c:v>2.5353180832113438</c:v>
                </c:pt>
                <c:pt idx="31">
                  <c:v>2.469179350605831</c:v>
                </c:pt>
                <c:pt idx="32">
                  <c:v>2.38099437379848</c:v>
                </c:pt>
                <c:pt idx="33">
                  <c:v>2.2487169085874532</c:v>
                </c:pt>
                <c:pt idx="34">
                  <c:v>2.0503007107709132</c:v>
                </c:pt>
                <c:pt idx="35">
                  <c:v>2.1384856875782643</c:v>
                </c:pt>
                <c:pt idx="36">
                  <c:v>2.1825781759819396</c:v>
                </c:pt>
                <c:pt idx="37">
                  <c:v>2.1825781759819396</c:v>
                </c:pt>
                <c:pt idx="38">
                  <c:v>2.1605319317801017</c:v>
                </c:pt>
                <c:pt idx="39">
                  <c:v>2.0943931991745885</c:v>
                </c:pt>
                <c:pt idx="40">
                  <c:v>2.0503007107709132</c:v>
                </c:pt>
                <c:pt idx="41">
                  <c:v>1.962115733963562</c:v>
                </c:pt>
                <c:pt idx="42">
                  <c:v>1.9180232455598865</c:v>
                </c:pt>
                <c:pt idx="43">
                  <c:v>1.9180232455598865</c:v>
                </c:pt>
                <c:pt idx="44">
                  <c:v>1.9400694897617243</c:v>
                </c:pt>
                <c:pt idx="45">
                  <c:v>1.9180232455598865</c:v>
                </c:pt>
                <c:pt idx="46">
                  <c:v>1.8739307571562109</c:v>
                </c:pt>
                <c:pt idx="47">
                  <c:v>1.8739307571562109</c:v>
                </c:pt>
                <c:pt idx="48">
                  <c:v>1.8518845129543731</c:v>
                </c:pt>
                <c:pt idx="49">
                  <c:v>1.8518845129543731</c:v>
                </c:pt>
                <c:pt idx="50">
                  <c:v>1.8077920245506975</c:v>
                </c:pt>
                <c:pt idx="51">
                  <c:v>1.8298382687525352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A7-62B6-4CB5-BF48-83D944718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"/>
        <c:axId val="2222"/>
      </c:lineChart>
      <c:dateAx>
        <c:axId val="1111"/>
        <c:scaling>
          <c:orientation val="minMax"/>
        </c:scaling>
        <c:delete val="0"/>
        <c:axPos val="b"/>
        <c:numFmt formatCode="m&quot;월&quot;" sourceLinked="0"/>
        <c:majorTickMark val="out"/>
        <c:minorTickMark val="none"/>
        <c:tickLblPos val="nextTo"/>
        <c:txPr>
          <a:bodyPr/>
          <a:lstStyle/>
          <a:p>
            <a:pPr>
              <a:defRPr sz="1200" b="0" i="0" u="none" baseline="0">
                <a:solidFill>
                  <a:srgbClr val="000000"/>
                </a:solidFill>
                <a:latin typeface="Calibri"/>
                <a:ea typeface="Calibri"/>
              </a:defRPr>
            </a:pPr>
            <a:endParaRPr lang="ko-KR"/>
          </a:p>
        </c:txPr>
        <c:crossAx val="2222"/>
        <c:crosses val="autoZero"/>
        <c:auto val="0"/>
        <c:lblOffset val="100"/>
        <c:baseTimeUnit val="days"/>
      </c:dateAx>
      <c:valAx>
        <c:axId val="2222"/>
        <c:scaling>
          <c:orientation val="minMax"/>
          <c:max val="3"/>
          <c:min val="0.5"/>
        </c:scaling>
        <c:delete val="0"/>
        <c:axPos val="l"/>
        <c:majorGridlines>
          <c:spPr>
            <a:ln w="9525" cap="flat">
              <a:solidFill>
                <a:srgbClr val="D9D9D9">
                  <a:alpha val="91764"/>
                </a:srgbClr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round/>
          </a:ln>
        </c:spPr>
        <c:txPr>
          <a:bodyPr/>
          <a:lstStyle/>
          <a:p>
            <a:pPr>
              <a:defRPr sz="1200" b="0" i="0" u="none" baseline="0">
                <a:solidFill>
                  <a:srgbClr val="000000"/>
                </a:solidFill>
                <a:latin typeface="Calibri"/>
                <a:ea typeface="Calibri"/>
              </a:defRPr>
            </a:pPr>
            <a:endParaRPr lang="ko-KR"/>
          </a:p>
        </c:txPr>
        <c:crossAx val="1111"/>
        <c:crosses val="autoZero"/>
        <c:crossBetween val="between"/>
      </c:valAx>
      <c:spPr>
        <a:noFill/>
        <a:ln>
          <a:noFill/>
          <a:round/>
        </a:ln>
      </c:spPr>
    </c:plotArea>
    <c:legend>
      <c:legendPos val="b"/>
      <c:layout>
        <c:manualLayout>
          <c:xMode val="edge"/>
          <c:yMode val="edge"/>
          <c:x val="0.50524629441853652"/>
          <c:y val="0.61952749232546922"/>
          <c:w val="0.46590832150252764"/>
          <c:h val="8.7390032511536569E-2"/>
        </c:manualLayout>
      </c:layout>
      <c:overlay val="1"/>
      <c:spPr>
        <a:noFill/>
        <a:ln>
          <a:noFill/>
          <a:round/>
        </a:ln>
      </c:spPr>
      <c:txPr>
        <a:bodyPr rot="0" vert="horz" anchor="ctr" anchorCtr="1"/>
        <a:lstStyle/>
        <a:p>
          <a:pPr>
            <a:defRPr sz="1600" b="0" i="0" u="none" baseline="0">
              <a:solidFill>
                <a:srgbClr val="000000"/>
              </a:solidFill>
              <a:latin typeface="Calibri"/>
              <a:ea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>
        <a:alpha val="91764"/>
      </a:srgbClr>
    </a:solidFill>
    <a:ln>
      <a:noFill/>
      <a:round/>
    </a:ln>
  </c:spPr>
  <c:txPr>
    <a:bodyPr/>
    <a:lstStyle/>
    <a:p>
      <a:pPr>
        <a:defRPr sz="1000" b="0" i="0" u="none" baseline="0">
          <a:solidFill>
            <a:srgbClr val="000000"/>
          </a:solidFill>
          <a:latin typeface="Calibri"/>
          <a:ea typeface="Calibri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7.6065690049603979E-2"/>
          <c:y val="2.6566140840208374E-2"/>
          <c:w val="0.90617856501993899"/>
          <c:h val="0.70029586198917226"/>
        </c:manualLayout>
      </c:layout>
      <c:lineChart>
        <c:grouping val="standard"/>
        <c:varyColors val="0"/>
        <c:ser>
          <c:idx val="2"/>
          <c:order val="0"/>
          <c:tx>
            <c:strRef>
              <c:f>'돼지-미국'!$CG$4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flat">
              <a:solidFill>
                <a:srgbClr val="00B050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B826-49C0-8075-43C9E3BE323B}"/>
              </c:ext>
            </c:extLst>
          </c:dPt>
          <c:dPt>
            <c:idx val="1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B826-49C0-8075-43C9E3BE323B}"/>
              </c:ext>
            </c:extLst>
          </c:dPt>
          <c:dPt>
            <c:idx val="2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B826-49C0-8075-43C9E3BE323B}"/>
              </c:ext>
            </c:extLst>
          </c:dPt>
          <c:dPt>
            <c:idx val="3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B826-49C0-8075-43C9E3BE323B}"/>
              </c:ext>
            </c:extLst>
          </c:dPt>
          <c:dPt>
            <c:idx val="4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B826-49C0-8075-43C9E3BE323B}"/>
              </c:ext>
            </c:extLst>
          </c:dPt>
          <c:dPt>
            <c:idx val="5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B826-49C0-8075-43C9E3BE323B}"/>
              </c:ext>
            </c:extLst>
          </c:dPt>
          <c:dPt>
            <c:idx val="6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B826-49C0-8075-43C9E3BE323B}"/>
              </c:ext>
            </c:extLst>
          </c:dPt>
          <c:dPt>
            <c:idx val="7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F-B826-49C0-8075-43C9E3BE323B}"/>
              </c:ext>
            </c:extLst>
          </c:dPt>
          <c:dPt>
            <c:idx val="8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1-B826-49C0-8075-43C9E3BE323B}"/>
              </c:ext>
            </c:extLst>
          </c:dPt>
          <c:dPt>
            <c:idx val="9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3-B826-49C0-8075-43C9E3BE323B}"/>
              </c:ext>
            </c:extLst>
          </c:dPt>
          <c:dPt>
            <c:idx val="10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5-B826-49C0-8075-43C9E3BE323B}"/>
              </c:ext>
            </c:extLst>
          </c:dPt>
          <c:dPt>
            <c:idx val="11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7-B826-49C0-8075-43C9E3BE323B}"/>
              </c:ext>
            </c:extLst>
          </c:dPt>
          <c:dPt>
            <c:idx val="12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9-B826-49C0-8075-43C9E3BE323B}"/>
              </c:ext>
            </c:extLst>
          </c:dPt>
          <c:dPt>
            <c:idx val="13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B-B826-49C0-8075-43C9E3BE323B}"/>
              </c:ext>
            </c:extLst>
          </c:dPt>
          <c:dPt>
            <c:idx val="14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D-B826-49C0-8075-43C9E3BE323B}"/>
              </c:ext>
            </c:extLst>
          </c:dPt>
          <c:dPt>
            <c:idx val="15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F-B826-49C0-8075-43C9E3BE323B}"/>
              </c:ext>
            </c:extLst>
          </c:dPt>
          <c:dPt>
            <c:idx val="16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1-B826-49C0-8075-43C9E3BE323B}"/>
              </c:ext>
            </c:extLst>
          </c:dPt>
          <c:dPt>
            <c:idx val="17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3-B826-49C0-8075-43C9E3BE323B}"/>
              </c:ext>
            </c:extLst>
          </c:dPt>
          <c:dPt>
            <c:idx val="18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5-B826-49C0-8075-43C9E3BE323B}"/>
              </c:ext>
            </c:extLst>
          </c:dPt>
          <c:dPt>
            <c:idx val="19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7-B826-49C0-8075-43C9E3BE323B}"/>
              </c:ext>
            </c:extLst>
          </c:dPt>
          <c:dPt>
            <c:idx val="20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9-B826-49C0-8075-43C9E3BE323B}"/>
              </c:ext>
            </c:extLst>
          </c:dPt>
          <c:dPt>
            <c:idx val="21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B-B826-49C0-8075-43C9E3BE323B}"/>
              </c:ext>
            </c:extLst>
          </c:dPt>
          <c:dPt>
            <c:idx val="22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D-B826-49C0-8075-43C9E3BE323B}"/>
              </c:ext>
            </c:extLst>
          </c:dPt>
          <c:dPt>
            <c:idx val="23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F-B826-49C0-8075-43C9E3BE323B}"/>
              </c:ext>
            </c:extLst>
          </c:dPt>
          <c:dPt>
            <c:idx val="24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1-B826-49C0-8075-43C9E3BE323B}"/>
              </c:ext>
            </c:extLst>
          </c:dPt>
          <c:dPt>
            <c:idx val="25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3-B826-49C0-8075-43C9E3BE323B}"/>
              </c:ext>
            </c:extLst>
          </c:dPt>
          <c:dPt>
            <c:idx val="26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5-B826-49C0-8075-43C9E3BE323B}"/>
              </c:ext>
            </c:extLst>
          </c:dPt>
          <c:dPt>
            <c:idx val="27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7-B826-49C0-8075-43C9E3BE323B}"/>
              </c:ext>
            </c:extLst>
          </c:dPt>
          <c:dPt>
            <c:idx val="28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9-B826-49C0-8075-43C9E3BE323B}"/>
              </c:ext>
            </c:extLst>
          </c:dPt>
          <c:dPt>
            <c:idx val="29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B-B826-49C0-8075-43C9E3BE323B}"/>
              </c:ext>
            </c:extLst>
          </c:dPt>
          <c:dPt>
            <c:idx val="30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D-B826-49C0-8075-43C9E3BE323B}"/>
              </c:ext>
            </c:extLst>
          </c:dPt>
          <c:dPt>
            <c:idx val="31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F-B826-49C0-8075-43C9E3BE323B}"/>
              </c:ext>
            </c:extLst>
          </c:dPt>
          <c:dPt>
            <c:idx val="32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1-B826-49C0-8075-43C9E3BE323B}"/>
              </c:ext>
            </c:extLst>
          </c:dPt>
          <c:dPt>
            <c:idx val="33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3-B826-49C0-8075-43C9E3BE323B}"/>
              </c:ext>
            </c:extLst>
          </c:dPt>
          <c:dPt>
            <c:idx val="34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5-B826-49C0-8075-43C9E3BE323B}"/>
              </c:ext>
            </c:extLst>
          </c:dPt>
          <c:dPt>
            <c:idx val="35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7-B826-49C0-8075-43C9E3BE323B}"/>
              </c:ext>
            </c:extLst>
          </c:dPt>
          <c:dPt>
            <c:idx val="36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9-B826-49C0-8075-43C9E3BE323B}"/>
              </c:ext>
            </c:extLst>
          </c:dPt>
          <c:dPt>
            <c:idx val="37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B-B826-49C0-8075-43C9E3BE323B}"/>
              </c:ext>
            </c:extLst>
          </c:dPt>
          <c:dPt>
            <c:idx val="38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D-B826-49C0-8075-43C9E3BE323B}"/>
              </c:ext>
            </c:extLst>
          </c:dPt>
          <c:dPt>
            <c:idx val="39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F-B826-49C0-8075-43C9E3BE323B}"/>
              </c:ext>
            </c:extLst>
          </c:dPt>
          <c:dPt>
            <c:idx val="40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1-B826-49C0-8075-43C9E3BE323B}"/>
              </c:ext>
            </c:extLst>
          </c:dPt>
          <c:dPt>
            <c:idx val="41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3-B826-49C0-8075-43C9E3BE323B}"/>
              </c:ext>
            </c:extLst>
          </c:dPt>
          <c:dPt>
            <c:idx val="42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5-B826-49C0-8075-43C9E3BE323B}"/>
              </c:ext>
            </c:extLst>
          </c:dPt>
          <c:dPt>
            <c:idx val="43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7-B826-49C0-8075-43C9E3BE323B}"/>
              </c:ext>
            </c:extLst>
          </c:dPt>
          <c:dPt>
            <c:idx val="44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9-B826-49C0-8075-43C9E3BE323B}"/>
              </c:ext>
            </c:extLst>
          </c:dPt>
          <c:dPt>
            <c:idx val="45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B-B826-49C0-8075-43C9E3BE323B}"/>
              </c:ext>
            </c:extLst>
          </c:dPt>
          <c:dPt>
            <c:idx val="46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D-B826-49C0-8075-43C9E3BE323B}"/>
              </c:ext>
            </c:extLst>
          </c:dPt>
          <c:dPt>
            <c:idx val="47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F-B826-49C0-8075-43C9E3BE323B}"/>
              </c:ext>
            </c:extLst>
          </c:dPt>
          <c:dPt>
            <c:idx val="48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61-B826-49C0-8075-43C9E3BE323B}"/>
              </c:ext>
            </c:extLst>
          </c:dPt>
          <c:dPt>
            <c:idx val="49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63-B826-49C0-8075-43C9E3BE323B}"/>
              </c:ext>
            </c:extLst>
          </c:dPt>
          <c:dPt>
            <c:idx val="50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65-B826-49C0-8075-43C9E3BE323B}"/>
              </c:ext>
            </c:extLst>
          </c:dPt>
          <c:dPt>
            <c:idx val="51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67-B826-49C0-8075-43C9E3BE323B}"/>
              </c:ext>
            </c:extLst>
          </c:dPt>
          <c:dPt>
            <c:idx val="52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69-B826-49C0-8075-43C9E3BE323B}"/>
              </c:ext>
            </c:extLst>
          </c:dPt>
          <c:cat>
            <c:numRef>
              <c:f>'돼지-미국'!$BS$8:$BS$60</c:f>
              <c:numCache>
                <c:formatCode>m/d/yyyy</c:formatCode>
                <c:ptCount val="53"/>
                <c:pt idx="0">
                  <c:v>43831</c:v>
                </c:pt>
                <c:pt idx="1">
                  <c:v>43838</c:v>
                </c:pt>
                <c:pt idx="2">
                  <c:v>43845</c:v>
                </c:pt>
                <c:pt idx="3">
                  <c:v>43852</c:v>
                </c:pt>
                <c:pt idx="4">
                  <c:v>43859</c:v>
                </c:pt>
                <c:pt idx="5">
                  <c:v>43866</c:v>
                </c:pt>
                <c:pt idx="6">
                  <c:v>43873</c:v>
                </c:pt>
                <c:pt idx="7">
                  <c:v>43880</c:v>
                </c:pt>
                <c:pt idx="8">
                  <c:v>43887</c:v>
                </c:pt>
                <c:pt idx="9">
                  <c:v>43894</c:v>
                </c:pt>
                <c:pt idx="10">
                  <c:v>43901</c:v>
                </c:pt>
                <c:pt idx="11">
                  <c:v>43908</c:v>
                </c:pt>
                <c:pt idx="12">
                  <c:v>43915</c:v>
                </c:pt>
                <c:pt idx="13">
                  <c:v>43922</c:v>
                </c:pt>
                <c:pt idx="14">
                  <c:v>43929</c:v>
                </c:pt>
                <c:pt idx="15">
                  <c:v>43936</c:v>
                </c:pt>
                <c:pt idx="16">
                  <c:v>43943</c:v>
                </c:pt>
                <c:pt idx="17">
                  <c:v>43950</c:v>
                </c:pt>
                <c:pt idx="18">
                  <c:v>43957</c:v>
                </c:pt>
                <c:pt idx="19">
                  <c:v>43964</c:v>
                </c:pt>
                <c:pt idx="20">
                  <c:v>43971</c:v>
                </c:pt>
                <c:pt idx="21">
                  <c:v>43978</c:v>
                </c:pt>
                <c:pt idx="22">
                  <c:v>43985</c:v>
                </c:pt>
                <c:pt idx="23">
                  <c:v>43992</c:v>
                </c:pt>
                <c:pt idx="24">
                  <c:v>43997</c:v>
                </c:pt>
                <c:pt idx="25">
                  <c:v>44006</c:v>
                </c:pt>
                <c:pt idx="26">
                  <c:v>44013</c:v>
                </c:pt>
                <c:pt idx="27">
                  <c:v>44020</c:v>
                </c:pt>
                <c:pt idx="28">
                  <c:v>44027</c:v>
                </c:pt>
                <c:pt idx="29">
                  <c:v>44034</c:v>
                </c:pt>
                <c:pt idx="30">
                  <c:v>44041</c:v>
                </c:pt>
                <c:pt idx="31">
                  <c:v>44048</c:v>
                </c:pt>
                <c:pt idx="32">
                  <c:v>44055</c:v>
                </c:pt>
                <c:pt idx="33">
                  <c:v>44062</c:v>
                </c:pt>
                <c:pt idx="34">
                  <c:v>44069</c:v>
                </c:pt>
                <c:pt idx="35">
                  <c:v>44076</c:v>
                </c:pt>
                <c:pt idx="36">
                  <c:v>44083</c:v>
                </c:pt>
                <c:pt idx="37">
                  <c:v>44090</c:v>
                </c:pt>
                <c:pt idx="38">
                  <c:v>44097</c:v>
                </c:pt>
                <c:pt idx="39">
                  <c:v>44104</c:v>
                </c:pt>
                <c:pt idx="40">
                  <c:v>44111</c:v>
                </c:pt>
                <c:pt idx="41">
                  <c:v>44118</c:v>
                </c:pt>
                <c:pt idx="42">
                  <c:v>44125</c:v>
                </c:pt>
                <c:pt idx="43">
                  <c:v>44132</c:v>
                </c:pt>
                <c:pt idx="44">
                  <c:v>44139</c:v>
                </c:pt>
                <c:pt idx="45">
                  <c:v>44146</c:v>
                </c:pt>
                <c:pt idx="46">
                  <c:v>44153</c:v>
                </c:pt>
                <c:pt idx="47">
                  <c:v>44160</c:v>
                </c:pt>
                <c:pt idx="48">
                  <c:v>44167</c:v>
                </c:pt>
                <c:pt idx="49">
                  <c:v>44174</c:v>
                </c:pt>
                <c:pt idx="50">
                  <c:v>44181</c:v>
                </c:pt>
                <c:pt idx="51">
                  <c:v>44188</c:v>
                </c:pt>
                <c:pt idx="52">
                  <c:v>44195</c:v>
                </c:pt>
              </c:numCache>
            </c:numRef>
          </c:cat>
          <c:val>
            <c:numRef>
              <c:f>'돼지-미국'!$CJ$8:$CJ$60</c:f>
              <c:numCache>
                <c:formatCode>0.00</c:formatCode>
                <c:ptCount val="53"/>
                <c:pt idx="0">
                  <c:v>1.7416532919451844</c:v>
                </c:pt>
                <c:pt idx="1">
                  <c:v>1.763699536147022</c:v>
                </c:pt>
                <c:pt idx="2">
                  <c:v>1.763699536147022</c:v>
                </c:pt>
                <c:pt idx="3">
                  <c:v>1.8298382687525352</c:v>
                </c:pt>
                <c:pt idx="4">
                  <c:v>1.8298382687525352</c:v>
                </c:pt>
                <c:pt idx="5">
                  <c:v>1.9180232455598865</c:v>
                </c:pt>
                <c:pt idx="6">
                  <c:v>1.9841619781653999</c:v>
                </c:pt>
                <c:pt idx="7">
                  <c:v>2.0503007107709132</c:v>
                </c:pt>
                <c:pt idx="8">
                  <c:v>2.0503007107709132</c:v>
                </c:pt>
                <c:pt idx="9">
                  <c:v>2.1384856875782643</c:v>
                </c:pt>
                <c:pt idx="10">
                  <c:v>2.2707631527892911</c:v>
                </c:pt>
                <c:pt idx="11">
                  <c:v>2.3589481295966421</c:v>
                </c:pt>
                <c:pt idx="12">
                  <c:v>2.38099437379848</c:v>
                </c:pt>
                <c:pt idx="13">
                  <c:v>2.4471331064039932</c:v>
                </c:pt>
                <c:pt idx="14">
                  <c:v>2.469179350605831</c:v>
                </c:pt>
                <c:pt idx="15">
                  <c:v>2.5132718390095063</c:v>
                </c:pt>
                <c:pt idx="16">
                  <c:v>2.4030406180003179</c:v>
                </c:pt>
                <c:pt idx="17">
                  <c:v>2.469179350605831</c:v>
                </c:pt>
                <c:pt idx="18">
                  <c:v>2.5132718390095063</c:v>
                </c:pt>
                <c:pt idx="19">
                  <c:v>2.6014568158168574</c:v>
                </c:pt>
                <c:pt idx="20">
                  <c:v>2.7557805252297221</c:v>
                </c:pt>
                <c:pt idx="21">
                  <c:v>2.866011746238911</c:v>
                </c:pt>
                <c:pt idx="22">
                  <c:v>2.954196723046262</c:v>
                </c:pt>
                <c:pt idx="23">
                  <c:v>2.7116880368260463</c:v>
                </c:pt>
                <c:pt idx="24">
                  <c:v>2.469179350605831</c:v>
                </c:pt>
                <c:pt idx="25">
                  <c:v>2.5353180832113438</c:v>
                </c:pt>
                <c:pt idx="26">
                  <c:v>2.5573643274131816</c:v>
                </c:pt>
                <c:pt idx="27">
                  <c:v>2.6235030600186953</c:v>
                </c:pt>
                <c:pt idx="28">
                  <c:v>2.6896417926242084</c:v>
                </c:pt>
                <c:pt idx="29">
                  <c:v>2.7337342810278842</c:v>
                </c:pt>
                <c:pt idx="30">
                  <c:v>2.7557805252297221</c:v>
                </c:pt>
                <c:pt idx="31">
                  <c:v>2.7116880368260463</c:v>
                </c:pt>
                <c:pt idx="32">
                  <c:v>2.6455493042205331</c:v>
                </c:pt>
                <c:pt idx="33">
                  <c:v>2.5132718390095063</c:v>
                </c:pt>
                <c:pt idx="34">
                  <c:v>2.4030406180003179</c:v>
                </c:pt>
                <c:pt idx="35">
                  <c:v>2.3589481295966421</c:v>
                </c:pt>
                <c:pt idx="36">
                  <c:v>2.3148556411929664</c:v>
                </c:pt>
                <c:pt idx="37">
                  <c:v>2.3369018853948043</c:v>
                </c:pt>
                <c:pt idx="38">
                  <c:v>2.4912255948076685</c:v>
                </c:pt>
                <c:pt idx="39">
                  <c:v>2.4471331064039932</c:v>
                </c:pt>
                <c:pt idx="40">
                  <c:v>2.3148556411929664</c:v>
                </c:pt>
                <c:pt idx="41">
                  <c:v>2.1825781759819396</c:v>
                </c:pt>
                <c:pt idx="42">
                  <c:v>2.0943931991745885</c:v>
                </c:pt>
                <c:pt idx="43">
                  <c:v>2.1164394433764264</c:v>
                </c:pt>
                <c:pt idx="44">
                  <c:v>2.0723469549727507</c:v>
                </c:pt>
                <c:pt idx="45">
                  <c:v>1.962115733963562</c:v>
                </c:pt>
                <c:pt idx="46">
                  <c:v>1.8739307571562109</c:v>
                </c:pt>
                <c:pt idx="47">
                  <c:v>1.8739307571562109</c:v>
                </c:pt>
                <c:pt idx="48">
                  <c:v>1.8959770013580486</c:v>
                </c:pt>
                <c:pt idx="49">
                  <c:v>1.9400694897617243</c:v>
                </c:pt>
                <c:pt idx="50">
                  <c:v>1.9180232455598865</c:v>
                </c:pt>
                <c:pt idx="51">
                  <c:v>1.9180232455598865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B826-49C0-8075-43C9E3BE323B}"/>
            </c:ext>
          </c:extLst>
        </c:ser>
        <c:ser>
          <c:idx val="3"/>
          <c:order val="1"/>
          <c:tx>
            <c:strRef>
              <c:f>'돼지-미국'!$CU$4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flat">
              <a:solidFill>
                <a:srgbClr val="5B9BD5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6C-B826-49C0-8075-43C9E3BE323B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6E-B826-49C0-8075-43C9E3BE323B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70-B826-49C0-8075-43C9E3BE323B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72-B826-49C0-8075-43C9E3BE323B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74-B826-49C0-8075-43C9E3BE323B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76-B826-49C0-8075-43C9E3BE323B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78-B826-49C0-8075-43C9E3BE323B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7A-B826-49C0-8075-43C9E3BE323B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7C-B826-49C0-8075-43C9E3BE323B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7E-B826-49C0-8075-43C9E3BE323B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80-B826-49C0-8075-43C9E3BE323B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82-B826-49C0-8075-43C9E3BE323B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84-B826-49C0-8075-43C9E3BE323B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86-B826-49C0-8075-43C9E3BE323B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88-B826-49C0-8075-43C9E3BE323B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8A-B826-49C0-8075-43C9E3BE323B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8C-B826-49C0-8075-43C9E3BE323B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8E-B826-49C0-8075-43C9E3BE323B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90-B826-49C0-8075-43C9E3BE323B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92-B826-49C0-8075-43C9E3BE323B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94-B826-49C0-8075-43C9E3BE323B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96-B826-49C0-8075-43C9E3BE323B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98-B826-49C0-8075-43C9E3BE323B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9A-B826-49C0-8075-43C9E3BE323B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9C-B826-49C0-8075-43C9E3BE323B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9E-B826-49C0-8075-43C9E3BE323B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A0-B826-49C0-8075-43C9E3BE323B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A2-B826-49C0-8075-43C9E3BE323B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A4-B826-49C0-8075-43C9E3BE323B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A6-B826-49C0-8075-43C9E3BE323B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A8-B826-49C0-8075-43C9E3BE323B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AA-B826-49C0-8075-43C9E3BE323B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AC-B826-49C0-8075-43C9E3BE323B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AE-B826-49C0-8075-43C9E3BE323B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B0-B826-49C0-8075-43C9E3BE323B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B2-B826-49C0-8075-43C9E3BE323B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B4-B826-49C0-8075-43C9E3BE323B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B6-B826-49C0-8075-43C9E3BE323B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B8-B826-49C0-8075-43C9E3BE323B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BA-B826-49C0-8075-43C9E3BE323B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BC-B826-49C0-8075-43C9E3BE323B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BE-B826-49C0-8075-43C9E3BE323B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C0-B826-49C0-8075-43C9E3BE323B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C2-B826-49C0-8075-43C9E3BE323B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C4-B826-49C0-8075-43C9E3BE323B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C6-B826-49C0-8075-43C9E3BE323B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C8-B826-49C0-8075-43C9E3BE323B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CA-B826-49C0-8075-43C9E3BE323B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CC-B826-49C0-8075-43C9E3BE323B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CE-B826-49C0-8075-43C9E3BE323B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0D0-B826-49C0-8075-43C9E3BE323B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0D2-B826-49C0-8075-43C9E3BE323B}"/>
              </c:ext>
            </c:extLst>
          </c:dPt>
          <c:cat>
            <c:numRef>
              <c:f>'돼지-미국'!$BS$8:$BS$60</c:f>
              <c:numCache>
                <c:formatCode>m/d/yyyy</c:formatCode>
                <c:ptCount val="53"/>
                <c:pt idx="0">
                  <c:v>43831</c:v>
                </c:pt>
                <c:pt idx="1">
                  <c:v>43838</c:v>
                </c:pt>
                <c:pt idx="2">
                  <c:v>43845</c:v>
                </c:pt>
                <c:pt idx="3">
                  <c:v>43852</c:v>
                </c:pt>
                <c:pt idx="4">
                  <c:v>43859</c:v>
                </c:pt>
                <c:pt idx="5">
                  <c:v>43866</c:v>
                </c:pt>
                <c:pt idx="6">
                  <c:v>43873</c:v>
                </c:pt>
                <c:pt idx="7">
                  <c:v>43880</c:v>
                </c:pt>
                <c:pt idx="8">
                  <c:v>43887</c:v>
                </c:pt>
                <c:pt idx="9">
                  <c:v>43894</c:v>
                </c:pt>
                <c:pt idx="10">
                  <c:v>43901</c:v>
                </c:pt>
                <c:pt idx="11">
                  <c:v>43908</c:v>
                </c:pt>
                <c:pt idx="12">
                  <c:v>43915</c:v>
                </c:pt>
                <c:pt idx="13">
                  <c:v>43922</c:v>
                </c:pt>
                <c:pt idx="14">
                  <c:v>43929</c:v>
                </c:pt>
                <c:pt idx="15">
                  <c:v>43936</c:v>
                </c:pt>
                <c:pt idx="16">
                  <c:v>43943</c:v>
                </c:pt>
                <c:pt idx="17">
                  <c:v>43950</c:v>
                </c:pt>
                <c:pt idx="18">
                  <c:v>43957</c:v>
                </c:pt>
                <c:pt idx="19">
                  <c:v>43964</c:v>
                </c:pt>
                <c:pt idx="20">
                  <c:v>43971</c:v>
                </c:pt>
                <c:pt idx="21">
                  <c:v>43978</c:v>
                </c:pt>
                <c:pt idx="22">
                  <c:v>43985</c:v>
                </c:pt>
                <c:pt idx="23">
                  <c:v>43992</c:v>
                </c:pt>
                <c:pt idx="24">
                  <c:v>43997</c:v>
                </c:pt>
                <c:pt idx="25">
                  <c:v>44006</c:v>
                </c:pt>
                <c:pt idx="26">
                  <c:v>44013</c:v>
                </c:pt>
                <c:pt idx="27">
                  <c:v>44020</c:v>
                </c:pt>
                <c:pt idx="28">
                  <c:v>44027</c:v>
                </c:pt>
                <c:pt idx="29">
                  <c:v>44034</c:v>
                </c:pt>
                <c:pt idx="30">
                  <c:v>44041</c:v>
                </c:pt>
                <c:pt idx="31">
                  <c:v>44048</c:v>
                </c:pt>
                <c:pt idx="32">
                  <c:v>44055</c:v>
                </c:pt>
                <c:pt idx="33">
                  <c:v>44062</c:v>
                </c:pt>
                <c:pt idx="34">
                  <c:v>44069</c:v>
                </c:pt>
                <c:pt idx="35">
                  <c:v>44076</c:v>
                </c:pt>
                <c:pt idx="36">
                  <c:v>44083</c:v>
                </c:pt>
                <c:pt idx="37">
                  <c:v>44090</c:v>
                </c:pt>
                <c:pt idx="38">
                  <c:v>44097</c:v>
                </c:pt>
                <c:pt idx="39">
                  <c:v>44104</c:v>
                </c:pt>
                <c:pt idx="40">
                  <c:v>44111</c:v>
                </c:pt>
                <c:pt idx="41">
                  <c:v>44118</c:v>
                </c:pt>
                <c:pt idx="42">
                  <c:v>44125</c:v>
                </c:pt>
                <c:pt idx="43">
                  <c:v>44132</c:v>
                </c:pt>
                <c:pt idx="44">
                  <c:v>44139</c:v>
                </c:pt>
                <c:pt idx="45">
                  <c:v>44146</c:v>
                </c:pt>
                <c:pt idx="46">
                  <c:v>44153</c:v>
                </c:pt>
                <c:pt idx="47">
                  <c:v>44160</c:v>
                </c:pt>
                <c:pt idx="48">
                  <c:v>44167</c:v>
                </c:pt>
                <c:pt idx="49">
                  <c:v>44174</c:v>
                </c:pt>
                <c:pt idx="50">
                  <c:v>44181</c:v>
                </c:pt>
                <c:pt idx="51">
                  <c:v>44188</c:v>
                </c:pt>
                <c:pt idx="52">
                  <c:v>44195</c:v>
                </c:pt>
              </c:numCache>
            </c:numRef>
          </c:cat>
          <c:val>
            <c:numRef>
              <c:f>'돼지-미국'!$CX$8:$CX$59</c:f>
              <c:numCache>
                <c:formatCode>0.00</c:formatCode>
                <c:ptCount val="52"/>
                <c:pt idx="0">
                  <c:v>1.9180232455598865</c:v>
                </c:pt>
                <c:pt idx="1">
                  <c:v>1.9180232455598865</c:v>
                </c:pt>
                <c:pt idx="2">
                  <c:v>1.9180232455598865</c:v>
                </c:pt>
                <c:pt idx="3">
                  <c:v>2.0282544665690754</c:v>
                </c:pt>
                <c:pt idx="4">
                  <c:v>2.0943931991745885</c:v>
                </c:pt>
                <c:pt idx="5">
                  <c:v>2.1164394433764264</c:v>
                </c:pt>
                <c:pt idx="6">
                  <c:v>2.2487169085874532</c:v>
                </c:pt>
                <c:pt idx="7">
                  <c:v>2.4250868622021553</c:v>
                </c:pt>
                <c:pt idx="8">
                  <c:v>2.4471331064039932</c:v>
                </c:pt>
                <c:pt idx="9">
                  <c:v>2.38099437379848</c:v>
                </c:pt>
                <c:pt idx="10">
                  <c:v>2.3148556411929664</c:v>
                </c:pt>
                <c:pt idx="11">
                  <c:v>2.3148556411929664</c:v>
                </c:pt>
                <c:pt idx="12">
                  <c:v>2.3589481295966421</c:v>
                </c:pt>
                <c:pt idx="13">
                  <c:v>2.3148556411929664</c:v>
                </c:pt>
                <c:pt idx="14">
                  <c:v>2.2928093969911285</c:v>
                </c:pt>
                <c:pt idx="15">
                  <c:v>2.38099437379848</c:v>
                </c:pt>
                <c:pt idx="16">
                  <c:v>2.4030406180003179</c:v>
                </c:pt>
                <c:pt idx="17">
                  <c:v>2.3148556411929664</c:v>
                </c:pt>
                <c:pt idx="18">
                  <c:v>2.3148556411929664</c:v>
                </c:pt>
                <c:pt idx="19">
                  <c:v>2.2266706643856153</c:v>
                </c:pt>
                <c:pt idx="20">
                  <c:v>2.2928093969911285</c:v>
                </c:pt>
                <c:pt idx="21">
                  <c:v>2.3589481295966421</c:v>
                </c:pt>
                <c:pt idx="22">
                  <c:v>2.4250868622021553</c:v>
                </c:pt>
                <c:pt idx="23">
                  <c:v>2.38099437379848</c:v>
                </c:pt>
                <c:pt idx="24">
                  <c:v>2.4250868622021553</c:v>
                </c:pt>
                <c:pt idx="25">
                  <c:v>2.4471331064039932</c:v>
                </c:pt>
                <c:pt idx="26">
                  <c:v>2.38099437379848</c:v>
                </c:pt>
                <c:pt idx="27">
                  <c:v>2.4912255948076685</c:v>
                </c:pt>
                <c:pt idx="28">
                  <c:v>2.6014568158168574</c:v>
                </c:pt>
                <c:pt idx="29">
                  <c:v>2.7337342810278842</c:v>
                </c:pt>
                <c:pt idx="30">
                  <c:v>2.8219192578352352</c:v>
                </c:pt>
                <c:pt idx="31">
                  <c:v>2.7998730136333974</c:v>
                </c:pt>
                <c:pt idx="32">
                  <c:v>2.7116880368260463</c:v>
                </c:pt>
                <c:pt idx="33">
                  <c:v>2.6455493042205331</c:v>
                </c:pt>
                <c:pt idx="34">
                  <c:v>2.3369018853948043</c:v>
                </c:pt>
                <c:pt idx="35">
                  <c:v>2.2487169085874532</c:v>
                </c:pt>
                <c:pt idx="36">
                  <c:v>2.2707631527892911</c:v>
                </c:pt>
                <c:pt idx="37">
                  <c:v>2.3369018853948043</c:v>
                </c:pt>
                <c:pt idx="38">
                  <c:v>2.2707631527892911</c:v>
                </c:pt>
                <c:pt idx="39">
                  <c:v>2.2046244201837775</c:v>
                </c:pt>
                <c:pt idx="40">
                  <c:v>2.2046244201837775</c:v>
                </c:pt>
                <c:pt idx="41">
                  <c:v>2.2707631527892911</c:v>
                </c:pt>
                <c:pt idx="42">
                  <c:v>2.2487169085874532</c:v>
                </c:pt>
                <c:pt idx="43">
                  <c:v>2.2046244201837775</c:v>
                </c:pt>
                <c:pt idx="44">
                  <c:v>2.1384856875782643</c:v>
                </c:pt>
                <c:pt idx="45">
                  <c:v>2.1164394433764264</c:v>
                </c:pt>
                <c:pt idx="46">
                  <c:v>2.0723469549727507</c:v>
                </c:pt>
                <c:pt idx="47">
                  <c:v>1.9841619781653999</c:v>
                </c:pt>
                <c:pt idx="48">
                  <c:v>1.9400694897617243</c:v>
                </c:pt>
                <c:pt idx="49">
                  <c:v>1.9180232455598865</c:v>
                </c:pt>
                <c:pt idx="50">
                  <c:v>1.9180232455598865</c:v>
                </c:pt>
                <c:pt idx="51">
                  <c:v>1.8959770013580486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B826-49C0-8075-43C9E3BE323B}"/>
            </c:ext>
          </c:extLst>
        </c:ser>
        <c:ser>
          <c:idx val="0"/>
          <c:order val="2"/>
          <c:tx>
            <c:strRef>
              <c:f>'돼지-미국'!$DI$4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flat">
              <a:solidFill>
                <a:srgbClr val="ED7D31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D5-B826-49C0-8075-43C9E3BE323B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D7-B826-49C0-8075-43C9E3BE323B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D9-B826-49C0-8075-43C9E3BE323B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DB-B826-49C0-8075-43C9E3BE323B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DD-B826-49C0-8075-43C9E3BE323B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DF-B826-49C0-8075-43C9E3BE323B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E1-B826-49C0-8075-43C9E3BE323B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E3-B826-49C0-8075-43C9E3BE323B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E5-B826-49C0-8075-43C9E3BE323B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E7-B826-49C0-8075-43C9E3BE323B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E9-B826-49C0-8075-43C9E3BE323B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EB-B826-49C0-8075-43C9E3BE323B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ED-B826-49C0-8075-43C9E3BE323B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EF-B826-49C0-8075-43C9E3BE323B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F1-B826-49C0-8075-43C9E3BE323B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F3-B826-49C0-8075-43C9E3BE323B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F5-B826-49C0-8075-43C9E3BE323B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F7-B826-49C0-8075-43C9E3BE323B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F9-B826-49C0-8075-43C9E3BE323B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FB-B826-49C0-8075-43C9E3BE323B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FD-B826-49C0-8075-43C9E3BE323B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FF-B826-49C0-8075-43C9E3BE323B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101-B826-49C0-8075-43C9E3BE323B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103-B826-49C0-8075-43C9E3BE323B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105-B826-49C0-8075-43C9E3BE323B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107-B826-49C0-8075-43C9E3BE323B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109-B826-49C0-8075-43C9E3BE323B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10B-B826-49C0-8075-43C9E3BE323B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10D-B826-49C0-8075-43C9E3BE323B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10F-B826-49C0-8075-43C9E3BE323B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111-B826-49C0-8075-43C9E3BE323B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113-B826-49C0-8075-43C9E3BE323B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115-B826-49C0-8075-43C9E3BE323B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117-B826-49C0-8075-43C9E3BE323B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119-B826-49C0-8075-43C9E3BE323B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11B-B826-49C0-8075-43C9E3BE323B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11D-B826-49C0-8075-43C9E3BE323B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11F-B826-49C0-8075-43C9E3BE323B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121-B826-49C0-8075-43C9E3BE323B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123-B826-49C0-8075-43C9E3BE323B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125-B826-49C0-8075-43C9E3BE323B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127-B826-49C0-8075-43C9E3BE323B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129-B826-49C0-8075-43C9E3BE323B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12B-B826-49C0-8075-43C9E3BE323B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12D-B826-49C0-8075-43C9E3BE323B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12F-B826-49C0-8075-43C9E3BE323B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131-B826-49C0-8075-43C9E3BE323B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133-B826-49C0-8075-43C9E3BE323B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135-B826-49C0-8075-43C9E3BE323B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137-B826-49C0-8075-43C9E3BE323B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139-B826-49C0-8075-43C9E3BE323B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13B-B826-49C0-8075-43C9E3BE323B}"/>
              </c:ext>
            </c:extLst>
          </c:dPt>
          <c:dPt>
            <c:idx val="52"/>
            <c:bubble3D val="0"/>
            <c:extLst>
              <c:ext xmlns:c16="http://schemas.microsoft.com/office/drawing/2014/chart" uri="{C3380CC4-5D6E-409C-BE32-E72D297353CC}">
                <c16:uniqueId val="{0000013D-B826-49C0-8075-43C9E3BE323B}"/>
              </c:ext>
            </c:extLst>
          </c:dPt>
          <c:cat>
            <c:numRef>
              <c:f>'돼지-미국'!$BS$8:$BS$60</c:f>
              <c:numCache>
                <c:formatCode>m/d/yyyy</c:formatCode>
                <c:ptCount val="53"/>
                <c:pt idx="0">
                  <c:v>43831</c:v>
                </c:pt>
                <c:pt idx="1">
                  <c:v>43838</c:v>
                </c:pt>
                <c:pt idx="2">
                  <c:v>43845</c:v>
                </c:pt>
                <c:pt idx="3">
                  <c:v>43852</c:v>
                </c:pt>
                <c:pt idx="4">
                  <c:v>43859</c:v>
                </c:pt>
                <c:pt idx="5">
                  <c:v>43866</c:v>
                </c:pt>
                <c:pt idx="6">
                  <c:v>43873</c:v>
                </c:pt>
                <c:pt idx="7">
                  <c:v>43880</c:v>
                </c:pt>
                <c:pt idx="8">
                  <c:v>43887</c:v>
                </c:pt>
                <c:pt idx="9">
                  <c:v>43894</c:v>
                </c:pt>
                <c:pt idx="10">
                  <c:v>43901</c:v>
                </c:pt>
                <c:pt idx="11">
                  <c:v>43908</c:v>
                </c:pt>
                <c:pt idx="12">
                  <c:v>43915</c:v>
                </c:pt>
                <c:pt idx="13">
                  <c:v>43922</c:v>
                </c:pt>
                <c:pt idx="14">
                  <c:v>43929</c:v>
                </c:pt>
                <c:pt idx="15">
                  <c:v>43936</c:v>
                </c:pt>
                <c:pt idx="16">
                  <c:v>43943</c:v>
                </c:pt>
                <c:pt idx="17">
                  <c:v>43950</c:v>
                </c:pt>
                <c:pt idx="18">
                  <c:v>43957</c:v>
                </c:pt>
                <c:pt idx="19">
                  <c:v>43964</c:v>
                </c:pt>
                <c:pt idx="20">
                  <c:v>43971</c:v>
                </c:pt>
                <c:pt idx="21">
                  <c:v>43978</c:v>
                </c:pt>
                <c:pt idx="22">
                  <c:v>43985</c:v>
                </c:pt>
                <c:pt idx="23">
                  <c:v>43992</c:v>
                </c:pt>
                <c:pt idx="24">
                  <c:v>43997</c:v>
                </c:pt>
                <c:pt idx="25">
                  <c:v>44006</c:v>
                </c:pt>
                <c:pt idx="26">
                  <c:v>44013</c:v>
                </c:pt>
                <c:pt idx="27">
                  <c:v>44020</c:v>
                </c:pt>
                <c:pt idx="28">
                  <c:v>44027</c:v>
                </c:pt>
                <c:pt idx="29">
                  <c:v>44034</c:v>
                </c:pt>
                <c:pt idx="30">
                  <c:v>44041</c:v>
                </c:pt>
                <c:pt idx="31">
                  <c:v>44048</c:v>
                </c:pt>
                <c:pt idx="32">
                  <c:v>44055</c:v>
                </c:pt>
                <c:pt idx="33">
                  <c:v>44062</c:v>
                </c:pt>
                <c:pt idx="34">
                  <c:v>44069</c:v>
                </c:pt>
                <c:pt idx="35">
                  <c:v>44076</c:v>
                </c:pt>
                <c:pt idx="36">
                  <c:v>44083</c:v>
                </c:pt>
                <c:pt idx="37">
                  <c:v>44090</c:v>
                </c:pt>
                <c:pt idx="38">
                  <c:v>44097</c:v>
                </c:pt>
                <c:pt idx="39">
                  <c:v>44104</c:v>
                </c:pt>
                <c:pt idx="40">
                  <c:v>44111</c:v>
                </c:pt>
                <c:pt idx="41">
                  <c:v>44118</c:v>
                </c:pt>
                <c:pt idx="42">
                  <c:v>44125</c:v>
                </c:pt>
                <c:pt idx="43">
                  <c:v>44132</c:v>
                </c:pt>
                <c:pt idx="44">
                  <c:v>44139</c:v>
                </c:pt>
                <c:pt idx="45">
                  <c:v>44146</c:v>
                </c:pt>
                <c:pt idx="46">
                  <c:v>44153</c:v>
                </c:pt>
                <c:pt idx="47">
                  <c:v>44160</c:v>
                </c:pt>
                <c:pt idx="48">
                  <c:v>44167</c:v>
                </c:pt>
                <c:pt idx="49">
                  <c:v>44174</c:v>
                </c:pt>
                <c:pt idx="50">
                  <c:v>44181</c:v>
                </c:pt>
                <c:pt idx="51">
                  <c:v>44188</c:v>
                </c:pt>
                <c:pt idx="52">
                  <c:v>44195</c:v>
                </c:pt>
              </c:numCache>
            </c:numRef>
          </c:cat>
          <c:val>
            <c:numRef>
              <c:f>'돼지-미국'!$DL$8:$DL$60</c:f>
              <c:numCache>
                <c:formatCode>0.00</c:formatCode>
                <c:ptCount val="53"/>
                <c:pt idx="0">
                  <c:v>1.8739307571562109</c:v>
                </c:pt>
                <c:pt idx="1">
                  <c:v>1.7857457803488599</c:v>
                </c:pt>
                <c:pt idx="2">
                  <c:v>1.7416532919451844</c:v>
                </c:pt>
                <c:pt idx="3">
                  <c:v>1.763699536147022</c:v>
                </c:pt>
                <c:pt idx="4">
                  <c:v>1.763699536147022</c:v>
                </c:pt>
                <c:pt idx="5">
                  <c:v>1.763699536147022</c:v>
                </c:pt>
                <c:pt idx="6">
                  <c:v>1.8077920245506975</c:v>
                </c:pt>
                <c:pt idx="7">
                  <c:v>1.8739307571562109</c:v>
                </c:pt>
                <c:pt idx="8">
                  <c:v>1.8739307571562109</c:v>
                </c:pt>
                <c:pt idx="9">
                  <c:v>1.9400694897617243</c:v>
                </c:pt>
                <c:pt idx="10">
                  <c:v>1.8959770013580486</c:v>
                </c:pt>
                <c:pt idx="11">
                  <c:v>1.7857457803488599</c:v>
                </c:pt>
                <c:pt idx="12">
                  <c:v>1.763699536147022</c:v>
                </c:pt>
                <c:pt idx="13">
                  <c:v>1.7196070477433465</c:v>
                </c:pt>
                <c:pt idx="14">
                  <c:v>1.6975608035415086</c:v>
                </c:pt>
                <c:pt idx="15">
                  <c:v>1.7196070477433465</c:v>
                </c:pt>
                <c:pt idx="16">
                  <c:v>1.7416532919451844</c:v>
                </c:pt>
                <c:pt idx="17">
                  <c:v>1.7857457803488599</c:v>
                </c:pt>
                <c:pt idx="18">
                  <c:v>1.8077920245506975</c:v>
                </c:pt>
                <c:pt idx="19">
                  <c:v>1.8518845129543731</c:v>
                </c:pt>
                <c:pt idx="20">
                  <c:v>1.8298382687525352</c:v>
                </c:pt>
                <c:pt idx="21">
                  <c:v>1.8739307571562109</c:v>
                </c:pt>
                <c:pt idx="22">
                  <c:v>1.9180232455598865</c:v>
                </c:pt>
                <c:pt idx="23">
                  <c:v>1.9841619781653999</c:v>
                </c:pt>
                <c:pt idx="24">
                  <c:v>2.1164394433764264</c:v>
                </c:pt>
                <c:pt idx="25">
                  <c:v>2.2266706643856153</c:v>
                </c:pt>
                <c:pt idx="26">
                  <c:v>2.3589481295966421</c:v>
                </c:pt>
                <c:pt idx="27">
                  <c:v>2.4471331064039932</c:v>
                </c:pt>
                <c:pt idx="28">
                  <c:v>2.5132718390095063</c:v>
                </c:pt>
                <c:pt idx="29">
                  <c:v>2.5132718390095063</c:v>
                </c:pt>
                <c:pt idx="30">
                  <c:v>2.5353180832113438</c:v>
                </c:pt>
                <c:pt idx="31">
                  <c:v>2.469179350605831</c:v>
                </c:pt>
                <c:pt idx="32">
                  <c:v>2.38099437379848</c:v>
                </c:pt>
                <c:pt idx="33">
                  <c:v>2.2487169085874532</c:v>
                </c:pt>
                <c:pt idx="34">
                  <c:v>2.0503007107709132</c:v>
                </c:pt>
                <c:pt idx="35">
                  <c:v>2.1384856875782643</c:v>
                </c:pt>
                <c:pt idx="36">
                  <c:v>2.1825781759819396</c:v>
                </c:pt>
                <c:pt idx="37">
                  <c:v>2.1825781759819396</c:v>
                </c:pt>
                <c:pt idx="38">
                  <c:v>2.1605319317801017</c:v>
                </c:pt>
                <c:pt idx="39">
                  <c:v>2.0943931991745885</c:v>
                </c:pt>
                <c:pt idx="40">
                  <c:v>2.0503007107709132</c:v>
                </c:pt>
                <c:pt idx="41">
                  <c:v>1.962115733963562</c:v>
                </c:pt>
                <c:pt idx="42">
                  <c:v>1.9180232455598865</c:v>
                </c:pt>
                <c:pt idx="43">
                  <c:v>1.9180232455598865</c:v>
                </c:pt>
                <c:pt idx="44">
                  <c:v>1.9400694897617243</c:v>
                </c:pt>
                <c:pt idx="45">
                  <c:v>1.9180232455598865</c:v>
                </c:pt>
                <c:pt idx="46">
                  <c:v>1.8739307571562109</c:v>
                </c:pt>
                <c:pt idx="47">
                  <c:v>1.8739307571562109</c:v>
                </c:pt>
                <c:pt idx="48">
                  <c:v>1.8518845129543731</c:v>
                </c:pt>
                <c:pt idx="49">
                  <c:v>1.8518845129543731</c:v>
                </c:pt>
                <c:pt idx="50">
                  <c:v>1.8077920245506975</c:v>
                </c:pt>
                <c:pt idx="51">
                  <c:v>1.8298382687525352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E-B826-49C0-8075-43C9E3BE323B}"/>
            </c:ext>
          </c:extLst>
        </c:ser>
        <c:ser>
          <c:idx val="1"/>
          <c:order val="3"/>
          <c:tx>
            <c:strRef>
              <c:f>'돼지-미국'!$DX$4</c:f>
              <c:strCache>
                <c:ptCount val="1"/>
                <c:pt idx="0">
                  <c:v>2024</c:v>
                </c:pt>
              </c:strCache>
            </c:strRef>
          </c:tx>
          <c:spPr>
            <a:ln w="57150" cap="flat">
              <a:solidFill>
                <a:srgbClr val="FF0000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140-B826-49C0-8075-43C9E3BE323B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142-B826-49C0-8075-43C9E3BE323B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144-B826-49C0-8075-43C9E3BE323B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146-B826-49C0-8075-43C9E3BE323B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148-B826-49C0-8075-43C9E3BE323B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14A-B826-49C0-8075-43C9E3BE323B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14C-B826-49C0-8075-43C9E3BE323B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14E-B826-49C0-8075-43C9E3BE323B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150-B826-49C0-8075-43C9E3BE323B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152-B826-49C0-8075-43C9E3BE323B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154-B826-49C0-8075-43C9E3BE323B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156-B826-49C0-8075-43C9E3BE323B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158-B826-49C0-8075-43C9E3BE323B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15A-B826-49C0-8075-43C9E3BE323B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15C-B826-49C0-8075-43C9E3BE323B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15E-B826-49C0-8075-43C9E3BE323B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160-B826-49C0-8075-43C9E3BE323B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162-B826-49C0-8075-43C9E3BE323B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164-B826-49C0-8075-43C9E3BE323B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166-B826-49C0-8075-43C9E3BE323B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168-B826-49C0-8075-43C9E3BE323B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16A-B826-49C0-8075-43C9E3BE323B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16C-B826-49C0-8075-43C9E3BE323B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16E-B826-49C0-8075-43C9E3BE323B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170-B826-49C0-8075-43C9E3BE323B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172-B826-49C0-8075-43C9E3BE323B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174-B826-49C0-8075-43C9E3BE323B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176-B826-49C0-8075-43C9E3BE323B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178-B826-49C0-8075-43C9E3BE323B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17A-B826-49C0-8075-43C9E3BE323B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17C-B826-49C0-8075-43C9E3BE323B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17E-B826-49C0-8075-43C9E3BE323B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180-B826-49C0-8075-43C9E3BE323B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182-B826-49C0-8075-43C9E3BE323B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184-B826-49C0-8075-43C9E3BE323B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186-B826-49C0-8075-43C9E3BE323B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188-B826-49C0-8075-43C9E3BE323B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18A-B826-49C0-8075-43C9E3BE323B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18C-B826-49C0-8075-43C9E3BE323B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18E-B826-49C0-8075-43C9E3BE323B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190-B826-49C0-8075-43C9E3BE323B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192-B826-49C0-8075-43C9E3BE323B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194-B826-49C0-8075-43C9E3BE323B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196-B826-49C0-8075-43C9E3BE323B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198-B826-49C0-8075-43C9E3BE323B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19A-B826-49C0-8075-43C9E3BE323B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19C-B826-49C0-8075-43C9E3BE323B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19E-B826-49C0-8075-43C9E3BE323B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1A0-B826-49C0-8075-43C9E3BE323B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1A2-B826-49C0-8075-43C9E3BE323B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1A4-B826-49C0-8075-43C9E3BE323B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1A6-B826-49C0-8075-43C9E3BE323B}"/>
              </c:ext>
            </c:extLst>
          </c:dPt>
          <c:cat>
            <c:numLit>
              <c:formatCode>General</c:formatCode>
              <c:ptCount val="5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51</c:v>
              </c:pt>
              <c:pt idx="51">
                <c:v>52</c:v>
              </c:pt>
            </c:numLit>
          </c:cat>
          <c:val>
            <c:numRef>
              <c:f>'돼지-미국'!$EA$8:$EA$59</c:f>
              <c:numCache>
                <c:formatCode>0.00</c:formatCode>
                <c:ptCount val="52"/>
                <c:pt idx="0">
                  <c:v>1.8518845129543731</c:v>
                </c:pt>
                <c:pt idx="1">
                  <c:v>1.8739307571562109</c:v>
                </c:pt>
                <c:pt idx="2">
                  <c:v>1.9400694897617243</c:v>
                </c:pt>
                <c:pt idx="3">
                  <c:v>1.962115733963562</c:v>
                </c:pt>
                <c:pt idx="4">
                  <c:v>1.9400694897617243</c:v>
                </c:pt>
                <c:pt idx="5">
                  <c:v>1.8959770013580486</c:v>
                </c:pt>
                <c:pt idx="6">
                  <c:v>1.9400694897617243</c:v>
                </c:pt>
                <c:pt idx="7">
                  <c:v>2.0282544665690754</c:v>
                </c:pt>
                <c:pt idx="8">
                  <c:v>2.0282544665690754</c:v>
                </c:pt>
                <c:pt idx="9">
                  <c:v>2.0282544665690754</c:v>
                </c:pt>
                <c:pt idx="10">
                  <c:v>2.0503007107709132</c:v>
                </c:pt>
                <c:pt idx="11">
                  <c:v>2.0503007107709132</c:v>
                </c:pt>
                <c:pt idx="12">
                  <c:v>2.0943931991745885</c:v>
                </c:pt>
                <c:pt idx="13">
                  <c:v>2.1384856875782643</c:v>
                </c:pt>
                <c:pt idx="14">
                  <c:v>2.2266706643856153</c:v>
                </c:pt>
                <c:pt idx="15">
                  <c:v>2.2266706643856153</c:v>
                </c:pt>
                <c:pt idx="16">
                  <c:v>2.1605319317801017</c:v>
                </c:pt>
                <c:pt idx="17">
                  <c:v>2.1605319317801017</c:v>
                </c:pt>
                <c:pt idx="18">
                  <c:v>2.1825781759819396</c:v>
                </c:pt>
                <c:pt idx="19">
                  <c:v>2.2266706643856153</c:v>
                </c:pt>
                <c:pt idx="20">
                  <c:v>2.2046244201837775</c:v>
                </c:pt>
                <c:pt idx="21">
                  <c:v>2.2707631527892911</c:v>
                </c:pt>
                <c:pt idx="22">
                  <c:v>2.2266706643856153</c:v>
                </c:pt>
                <c:pt idx="23">
                  <c:v>2.2046244201837775</c:v>
                </c:pt>
                <c:pt idx="24">
                  <c:v>2.1605319317801017</c:v>
                </c:pt>
                <c:pt idx="25">
                  <c:v>2.1164394433764264</c:v>
                </c:pt>
                <c:pt idx="26">
                  <c:v>2.0943931991745885</c:v>
                </c:pt>
                <c:pt idx="27">
                  <c:v>2.1164394433764264</c:v>
                </c:pt>
                <c:pt idx="28">
                  <c:v>2.2046244201837775</c:v>
                </c:pt>
                <c:pt idx="29">
                  <c:v>2.3148556411929664</c:v>
                </c:pt>
                <c:pt idx="30">
                  <c:v>2.3148556411929664</c:v>
                </c:pt>
                <c:pt idx="31">
                  <c:v>2.2046244201837775</c:v>
                </c:pt>
                <c:pt idx="32">
                  <c:v>2.2046244201837775</c:v>
                </c:pt>
                <c:pt idx="33">
                  <c:v>2.1384856875782643</c:v>
                </c:pt>
                <c:pt idx="34">
                  <c:v>2.1164394433764264</c:v>
                </c:pt>
                <c:pt idx="35">
                  <c:v>2.1164394433764264</c:v>
                </c:pt>
                <c:pt idx="36">
                  <c:v>2.0723469549727507</c:v>
                </c:pt>
                <c:pt idx="37">
                  <c:v>2.0943931991745885</c:v>
                </c:pt>
                <c:pt idx="38">
                  <c:v>2.0943931991745885</c:v>
                </c:pt>
                <c:pt idx="39">
                  <c:v>2.0943931991745885</c:v>
                </c:pt>
                <c:pt idx="40">
                  <c:v>2.0943931991745885</c:v>
                </c:pt>
                <c:pt idx="41">
                  <c:v>2.0943931991745885</c:v>
                </c:pt>
                <c:pt idx="42">
                  <c:v>2.1605319317801017</c:v>
                </c:pt>
                <c:pt idx="43">
                  <c:v>2.2487169085874532</c:v>
                </c:pt>
                <c:pt idx="44">
                  <c:v>2.2487169085874532</c:v>
                </c:pt>
                <c:pt idx="45">
                  <c:v>2.1605319317801017</c:v>
                </c:pt>
                <c:pt idx="46">
                  <c:v>2.0723469549727507</c:v>
                </c:pt>
                <c:pt idx="47">
                  <c:v>2.0062082223672375</c:v>
                </c:pt>
                <c:pt idx="48">
                  <c:v>1.9841619781653999</c:v>
                </c:pt>
                <c:pt idx="49">
                  <c:v>2.0503007107709132</c:v>
                </c:pt>
                <c:pt idx="50">
                  <c:v>2.1164394433764264</c:v>
                </c:pt>
                <c:pt idx="51">
                  <c:v>2.0943931991745885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A7-B826-49C0-8075-43C9E3BE3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"/>
        <c:axId val="2222"/>
      </c:lineChart>
      <c:dateAx>
        <c:axId val="1111"/>
        <c:scaling>
          <c:orientation val="minMax"/>
        </c:scaling>
        <c:delete val="0"/>
        <c:axPos val="b"/>
        <c:numFmt formatCode="m&quot;월&quot;" sourceLinked="0"/>
        <c:majorTickMark val="out"/>
        <c:minorTickMark val="none"/>
        <c:tickLblPos val="nextTo"/>
        <c:txPr>
          <a:bodyPr/>
          <a:lstStyle/>
          <a:p>
            <a:pPr>
              <a:defRPr sz="1200" b="0" i="0" u="none" baseline="0">
                <a:solidFill>
                  <a:srgbClr val="000000"/>
                </a:solidFill>
                <a:latin typeface="Calibri"/>
                <a:ea typeface="Calibri"/>
              </a:defRPr>
            </a:pPr>
            <a:endParaRPr lang="ko-KR"/>
          </a:p>
        </c:txPr>
        <c:crossAx val="2222"/>
        <c:crosses val="autoZero"/>
        <c:auto val="0"/>
        <c:lblOffset val="100"/>
        <c:baseTimeUnit val="days"/>
      </c:dateAx>
      <c:valAx>
        <c:axId val="2222"/>
        <c:scaling>
          <c:orientation val="minMax"/>
          <c:max val="3"/>
          <c:min val="0.5"/>
        </c:scaling>
        <c:delete val="0"/>
        <c:axPos val="l"/>
        <c:majorGridlines>
          <c:spPr>
            <a:ln w="9525" cap="flat">
              <a:solidFill>
                <a:srgbClr val="D9D9D9">
                  <a:alpha val="91764"/>
                </a:srgbClr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round/>
          </a:ln>
        </c:spPr>
        <c:txPr>
          <a:bodyPr/>
          <a:lstStyle/>
          <a:p>
            <a:pPr>
              <a:defRPr sz="1200" b="0" i="0" u="none" baseline="0">
                <a:solidFill>
                  <a:srgbClr val="000000"/>
                </a:solidFill>
                <a:latin typeface="Calibri"/>
                <a:ea typeface="Calibri"/>
              </a:defRPr>
            </a:pPr>
            <a:endParaRPr lang="ko-KR"/>
          </a:p>
        </c:txPr>
        <c:crossAx val="1111"/>
        <c:crosses val="autoZero"/>
        <c:crossBetween val="between"/>
      </c:valAx>
      <c:spPr>
        <a:noFill/>
        <a:ln>
          <a:noFill/>
          <a:round/>
        </a:ln>
      </c:spPr>
    </c:plotArea>
    <c:legend>
      <c:legendPos val="b"/>
      <c:layout>
        <c:manualLayout>
          <c:xMode val="edge"/>
          <c:yMode val="edge"/>
          <c:x val="0.50524629441853652"/>
          <c:y val="0.61952749232546922"/>
          <c:w val="0.46695584077870717"/>
          <c:h val="8.6341163387804523E-2"/>
        </c:manualLayout>
      </c:layout>
      <c:overlay val="1"/>
      <c:spPr>
        <a:noFill/>
        <a:ln>
          <a:noFill/>
          <a:round/>
        </a:ln>
      </c:spPr>
      <c:txPr>
        <a:bodyPr rot="0" vert="horz" anchor="ctr" anchorCtr="1"/>
        <a:lstStyle/>
        <a:p>
          <a:pPr>
            <a:defRPr sz="1600" b="0" i="0" u="none" baseline="0">
              <a:solidFill>
                <a:srgbClr val="000000"/>
              </a:solidFill>
              <a:latin typeface="Calibri"/>
              <a:ea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>
        <a:alpha val="91764"/>
      </a:srgbClr>
    </a:solidFill>
    <a:ln>
      <a:noFill/>
      <a:round/>
    </a:ln>
  </c:spPr>
  <c:txPr>
    <a:bodyPr/>
    <a:lstStyle/>
    <a:p>
      <a:pPr>
        <a:defRPr sz="1000" b="0" i="0" u="none" baseline="0">
          <a:solidFill>
            <a:srgbClr val="000000"/>
          </a:solidFill>
          <a:latin typeface="Calibri"/>
          <a:ea typeface="Calibri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065690049603979E-2"/>
          <c:y val="2.6566140840208374E-2"/>
          <c:w val="0.90617856501993899"/>
          <c:h val="0.70029586198917226"/>
        </c:manualLayout>
      </c:layout>
      <c:lineChart>
        <c:grouping val="standard"/>
        <c:varyColors val="0"/>
        <c:ser>
          <c:idx val="3"/>
          <c:order val="0"/>
          <c:tx>
            <c:strRef>
              <c:f>'돼지-미국'!$CU$4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flat">
              <a:solidFill>
                <a:srgbClr val="00B050">
                  <a:alpha val="91373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6B-28DA-40F9-BE58-AAAB4EA1EA8A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6C-28DA-40F9-BE58-AAAB4EA1EA8A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6D-28DA-40F9-BE58-AAAB4EA1EA8A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6E-28DA-40F9-BE58-AAAB4EA1EA8A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6F-28DA-40F9-BE58-AAAB4EA1EA8A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70-28DA-40F9-BE58-AAAB4EA1EA8A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71-28DA-40F9-BE58-AAAB4EA1EA8A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72-28DA-40F9-BE58-AAAB4EA1EA8A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73-28DA-40F9-BE58-AAAB4EA1EA8A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74-28DA-40F9-BE58-AAAB4EA1EA8A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75-28DA-40F9-BE58-AAAB4EA1EA8A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76-28DA-40F9-BE58-AAAB4EA1EA8A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77-28DA-40F9-BE58-AAAB4EA1EA8A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78-28DA-40F9-BE58-AAAB4EA1EA8A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79-28DA-40F9-BE58-AAAB4EA1EA8A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7A-28DA-40F9-BE58-AAAB4EA1EA8A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7B-28DA-40F9-BE58-AAAB4EA1EA8A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7C-28DA-40F9-BE58-AAAB4EA1EA8A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7D-28DA-40F9-BE58-AAAB4EA1EA8A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7E-28DA-40F9-BE58-AAAB4EA1EA8A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7F-28DA-40F9-BE58-AAAB4EA1EA8A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80-28DA-40F9-BE58-AAAB4EA1EA8A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81-28DA-40F9-BE58-AAAB4EA1EA8A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82-28DA-40F9-BE58-AAAB4EA1EA8A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83-28DA-40F9-BE58-AAAB4EA1EA8A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84-28DA-40F9-BE58-AAAB4EA1EA8A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85-28DA-40F9-BE58-AAAB4EA1EA8A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86-28DA-40F9-BE58-AAAB4EA1EA8A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87-28DA-40F9-BE58-AAAB4EA1EA8A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88-28DA-40F9-BE58-AAAB4EA1EA8A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89-28DA-40F9-BE58-AAAB4EA1EA8A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8A-28DA-40F9-BE58-AAAB4EA1EA8A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8B-28DA-40F9-BE58-AAAB4EA1EA8A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8C-28DA-40F9-BE58-AAAB4EA1EA8A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8D-28DA-40F9-BE58-AAAB4EA1EA8A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8E-28DA-40F9-BE58-AAAB4EA1EA8A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8F-28DA-40F9-BE58-AAAB4EA1EA8A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90-28DA-40F9-BE58-AAAB4EA1EA8A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91-28DA-40F9-BE58-AAAB4EA1EA8A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92-28DA-40F9-BE58-AAAB4EA1EA8A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93-28DA-40F9-BE58-AAAB4EA1EA8A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94-28DA-40F9-BE58-AAAB4EA1EA8A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95-28DA-40F9-BE58-AAAB4EA1EA8A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96-28DA-40F9-BE58-AAAB4EA1EA8A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97-28DA-40F9-BE58-AAAB4EA1EA8A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98-28DA-40F9-BE58-AAAB4EA1EA8A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99-28DA-40F9-BE58-AAAB4EA1EA8A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9A-28DA-40F9-BE58-AAAB4EA1EA8A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9B-28DA-40F9-BE58-AAAB4EA1EA8A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9C-28DA-40F9-BE58-AAAB4EA1EA8A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09D-28DA-40F9-BE58-AAAB4EA1EA8A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09E-28DA-40F9-BE58-AAAB4EA1EA8A}"/>
              </c:ext>
            </c:extLst>
          </c:dPt>
          <c:cat>
            <c:numRef>
              <c:f>'돼지-미국'!$BS$8:$BS$60</c:f>
              <c:numCache>
                <c:formatCode>m/d/yyyy</c:formatCode>
                <c:ptCount val="53"/>
                <c:pt idx="0">
                  <c:v>43831</c:v>
                </c:pt>
                <c:pt idx="1">
                  <c:v>43838</c:v>
                </c:pt>
                <c:pt idx="2">
                  <c:v>43845</c:v>
                </c:pt>
                <c:pt idx="3">
                  <c:v>43852</c:v>
                </c:pt>
                <c:pt idx="4">
                  <c:v>43859</c:v>
                </c:pt>
                <c:pt idx="5">
                  <c:v>43866</c:v>
                </c:pt>
                <c:pt idx="6">
                  <c:v>43873</c:v>
                </c:pt>
                <c:pt idx="7">
                  <c:v>43880</c:v>
                </c:pt>
                <c:pt idx="8">
                  <c:v>43887</c:v>
                </c:pt>
                <c:pt idx="9">
                  <c:v>43894</c:v>
                </c:pt>
                <c:pt idx="10">
                  <c:v>43901</c:v>
                </c:pt>
                <c:pt idx="11">
                  <c:v>43908</c:v>
                </c:pt>
                <c:pt idx="12">
                  <c:v>43915</c:v>
                </c:pt>
                <c:pt idx="13">
                  <c:v>43922</c:v>
                </c:pt>
                <c:pt idx="14">
                  <c:v>43929</c:v>
                </c:pt>
                <c:pt idx="15">
                  <c:v>43936</c:v>
                </c:pt>
                <c:pt idx="16">
                  <c:v>43943</c:v>
                </c:pt>
                <c:pt idx="17">
                  <c:v>43950</c:v>
                </c:pt>
                <c:pt idx="18">
                  <c:v>43957</c:v>
                </c:pt>
                <c:pt idx="19">
                  <c:v>43964</c:v>
                </c:pt>
                <c:pt idx="20">
                  <c:v>43971</c:v>
                </c:pt>
                <c:pt idx="21">
                  <c:v>43978</c:v>
                </c:pt>
                <c:pt idx="22">
                  <c:v>43985</c:v>
                </c:pt>
                <c:pt idx="23">
                  <c:v>43992</c:v>
                </c:pt>
                <c:pt idx="24">
                  <c:v>43997</c:v>
                </c:pt>
                <c:pt idx="25">
                  <c:v>44006</c:v>
                </c:pt>
                <c:pt idx="26">
                  <c:v>44013</c:v>
                </c:pt>
                <c:pt idx="27">
                  <c:v>44020</c:v>
                </c:pt>
                <c:pt idx="28">
                  <c:v>44027</c:v>
                </c:pt>
                <c:pt idx="29">
                  <c:v>44034</c:v>
                </c:pt>
                <c:pt idx="30">
                  <c:v>44041</c:v>
                </c:pt>
                <c:pt idx="31">
                  <c:v>44048</c:v>
                </c:pt>
                <c:pt idx="32">
                  <c:v>44055</c:v>
                </c:pt>
                <c:pt idx="33">
                  <c:v>44062</c:v>
                </c:pt>
                <c:pt idx="34">
                  <c:v>44069</c:v>
                </c:pt>
                <c:pt idx="35">
                  <c:v>44076</c:v>
                </c:pt>
                <c:pt idx="36">
                  <c:v>44083</c:v>
                </c:pt>
                <c:pt idx="37">
                  <c:v>44090</c:v>
                </c:pt>
                <c:pt idx="38">
                  <c:v>44097</c:v>
                </c:pt>
                <c:pt idx="39">
                  <c:v>44104</c:v>
                </c:pt>
                <c:pt idx="40">
                  <c:v>44111</c:v>
                </c:pt>
                <c:pt idx="41">
                  <c:v>44118</c:v>
                </c:pt>
                <c:pt idx="42">
                  <c:v>44125</c:v>
                </c:pt>
                <c:pt idx="43">
                  <c:v>44132</c:v>
                </c:pt>
                <c:pt idx="44">
                  <c:v>44139</c:v>
                </c:pt>
                <c:pt idx="45">
                  <c:v>44146</c:v>
                </c:pt>
                <c:pt idx="46">
                  <c:v>44153</c:v>
                </c:pt>
                <c:pt idx="47">
                  <c:v>44160</c:v>
                </c:pt>
                <c:pt idx="48">
                  <c:v>44167</c:v>
                </c:pt>
                <c:pt idx="49">
                  <c:v>44174</c:v>
                </c:pt>
                <c:pt idx="50">
                  <c:v>44181</c:v>
                </c:pt>
                <c:pt idx="51">
                  <c:v>44188</c:v>
                </c:pt>
                <c:pt idx="52">
                  <c:v>44195</c:v>
                </c:pt>
              </c:numCache>
            </c:numRef>
          </c:cat>
          <c:val>
            <c:numRef>
              <c:f>'돼지-미국'!$CX$8:$CX$59</c:f>
              <c:numCache>
                <c:formatCode>0.00</c:formatCode>
                <c:ptCount val="52"/>
                <c:pt idx="0">
                  <c:v>1.9180232455598865</c:v>
                </c:pt>
                <c:pt idx="1">
                  <c:v>1.9180232455598865</c:v>
                </c:pt>
                <c:pt idx="2">
                  <c:v>1.9180232455598865</c:v>
                </c:pt>
                <c:pt idx="3">
                  <c:v>2.0282544665690754</c:v>
                </c:pt>
                <c:pt idx="4">
                  <c:v>2.0943931991745885</c:v>
                </c:pt>
                <c:pt idx="5">
                  <c:v>2.1164394433764264</c:v>
                </c:pt>
                <c:pt idx="6">
                  <c:v>2.2487169085874532</c:v>
                </c:pt>
                <c:pt idx="7">
                  <c:v>2.4250868622021553</c:v>
                </c:pt>
                <c:pt idx="8">
                  <c:v>2.4471331064039932</c:v>
                </c:pt>
                <c:pt idx="9">
                  <c:v>2.38099437379848</c:v>
                </c:pt>
                <c:pt idx="10">
                  <c:v>2.3148556411929664</c:v>
                </c:pt>
                <c:pt idx="11">
                  <c:v>2.3148556411929664</c:v>
                </c:pt>
                <c:pt idx="12">
                  <c:v>2.3589481295966421</c:v>
                </c:pt>
                <c:pt idx="13">
                  <c:v>2.3148556411929664</c:v>
                </c:pt>
                <c:pt idx="14">
                  <c:v>2.2928093969911285</c:v>
                </c:pt>
                <c:pt idx="15">
                  <c:v>2.38099437379848</c:v>
                </c:pt>
                <c:pt idx="16">
                  <c:v>2.4030406180003179</c:v>
                </c:pt>
                <c:pt idx="17">
                  <c:v>2.3148556411929664</c:v>
                </c:pt>
                <c:pt idx="18">
                  <c:v>2.3148556411929664</c:v>
                </c:pt>
                <c:pt idx="19">
                  <c:v>2.2266706643856153</c:v>
                </c:pt>
                <c:pt idx="20">
                  <c:v>2.2928093969911285</c:v>
                </c:pt>
                <c:pt idx="21">
                  <c:v>2.3589481295966421</c:v>
                </c:pt>
                <c:pt idx="22">
                  <c:v>2.4250868622021553</c:v>
                </c:pt>
                <c:pt idx="23">
                  <c:v>2.38099437379848</c:v>
                </c:pt>
                <c:pt idx="24">
                  <c:v>2.4250868622021553</c:v>
                </c:pt>
                <c:pt idx="25">
                  <c:v>2.4471331064039932</c:v>
                </c:pt>
                <c:pt idx="26">
                  <c:v>2.38099437379848</c:v>
                </c:pt>
                <c:pt idx="27">
                  <c:v>2.4912255948076685</c:v>
                </c:pt>
                <c:pt idx="28">
                  <c:v>2.6014568158168574</c:v>
                </c:pt>
                <c:pt idx="29">
                  <c:v>2.7337342810278842</c:v>
                </c:pt>
                <c:pt idx="30">
                  <c:v>2.8219192578352352</c:v>
                </c:pt>
                <c:pt idx="31">
                  <c:v>2.7998730136333974</c:v>
                </c:pt>
                <c:pt idx="32">
                  <c:v>2.7116880368260463</c:v>
                </c:pt>
                <c:pt idx="33">
                  <c:v>2.6455493042205331</c:v>
                </c:pt>
                <c:pt idx="34">
                  <c:v>2.3369018853948043</c:v>
                </c:pt>
                <c:pt idx="35">
                  <c:v>2.2487169085874532</c:v>
                </c:pt>
                <c:pt idx="36">
                  <c:v>2.2707631527892911</c:v>
                </c:pt>
                <c:pt idx="37">
                  <c:v>2.3369018853948043</c:v>
                </c:pt>
                <c:pt idx="38">
                  <c:v>2.2707631527892911</c:v>
                </c:pt>
                <c:pt idx="39">
                  <c:v>2.2046244201837775</c:v>
                </c:pt>
                <c:pt idx="40">
                  <c:v>2.2046244201837775</c:v>
                </c:pt>
                <c:pt idx="41">
                  <c:v>2.2707631527892911</c:v>
                </c:pt>
                <c:pt idx="42">
                  <c:v>2.2487169085874532</c:v>
                </c:pt>
                <c:pt idx="43">
                  <c:v>2.2046244201837775</c:v>
                </c:pt>
                <c:pt idx="44">
                  <c:v>2.1384856875782643</c:v>
                </c:pt>
                <c:pt idx="45">
                  <c:v>2.1164394433764264</c:v>
                </c:pt>
                <c:pt idx="46">
                  <c:v>2.0723469549727507</c:v>
                </c:pt>
                <c:pt idx="47">
                  <c:v>1.9841619781653999</c:v>
                </c:pt>
                <c:pt idx="48">
                  <c:v>1.9400694897617243</c:v>
                </c:pt>
                <c:pt idx="49">
                  <c:v>1.9180232455598865</c:v>
                </c:pt>
                <c:pt idx="50">
                  <c:v>1.9180232455598865</c:v>
                </c:pt>
                <c:pt idx="51">
                  <c:v>1.8959770013580486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28DA-40F9-BE58-AAAB4EA1EA8A}"/>
            </c:ext>
          </c:extLst>
        </c:ser>
        <c:ser>
          <c:idx val="0"/>
          <c:order val="1"/>
          <c:tx>
            <c:strRef>
              <c:f>'돼지-미국'!$DI$4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flat">
              <a:solidFill>
                <a:schemeClr val="accent1">
                  <a:alpha val="91764"/>
                </a:scheme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A0-28DA-40F9-BE58-AAAB4EA1EA8A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A1-28DA-40F9-BE58-AAAB4EA1EA8A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A2-28DA-40F9-BE58-AAAB4EA1EA8A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A3-28DA-40F9-BE58-AAAB4EA1EA8A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A4-28DA-40F9-BE58-AAAB4EA1EA8A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A5-28DA-40F9-BE58-AAAB4EA1EA8A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A6-28DA-40F9-BE58-AAAB4EA1EA8A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A7-28DA-40F9-BE58-AAAB4EA1EA8A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A8-28DA-40F9-BE58-AAAB4EA1EA8A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A9-28DA-40F9-BE58-AAAB4EA1EA8A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AA-28DA-40F9-BE58-AAAB4EA1EA8A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AB-28DA-40F9-BE58-AAAB4EA1EA8A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AC-28DA-40F9-BE58-AAAB4EA1EA8A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AD-28DA-40F9-BE58-AAAB4EA1EA8A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AE-28DA-40F9-BE58-AAAB4EA1EA8A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AF-28DA-40F9-BE58-AAAB4EA1EA8A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B0-28DA-40F9-BE58-AAAB4EA1EA8A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B1-28DA-40F9-BE58-AAAB4EA1EA8A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B2-28DA-40F9-BE58-AAAB4EA1EA8A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B3-28DA-40F9-BE58-AAAB4EA1EA8A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B4-28DA-40F9-BE58-AAAB4EA1EA8A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B5-28DA-40F9-BE58-AAAB4EA1EA8A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B6-28DA-40F9-BE58-AAAB4EA1EA8A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B7-28DA-40F9-BE58-AAAB4EA1EA8A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B8-28DA-40F9-BE58-AAAB4EA1EA8A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B9-28DA-40F9-BE58-AAAB4EA1EA8A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BA-28DA-40F9-BE58-AAAB4EA1EA8A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BB-28DA-40F9-BE58-AAAB4EA1EA8A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BC-28DA-40F9-BE58-AAAB4EA1EA8A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BD-28DA-40F9-BE58-AAAB4EA1EA8A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BE-28DA-40F9-BE58-AAAB4EA1EA8A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BF-28DA-40F9-BE58-AAAB4EA1EA8A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C0-28DA-40F9-BE58-AAAB4EA1EA8A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C1-28DA-40F9-BE58-AAAB4EA1EA8A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C2-28DA-40F9-BE58-AAAB4EA1EA8A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C3-28DA-40F9-BE58-AAAB4EA1EA8A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C4-28DA-40F9-BE58-AAAB4EA1EA8A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C5-28DA-40F9-BE58-AAAB4EA1EA8A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C6-28DA-40F9-BE58-AAAB4EA1EA8A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C7-28DA-40F9-BE58-AAAB4EA1EA8A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C8-28DA-40F9-BE58-AAAB4EA1EA8A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C9-28DA-40F9-BE58-AAAB4EA1EA8A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CA-28DA-40F9-BE58-AAAB4EA1EA8A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CB-28DA-40F9-BE58-AAAB4EA1EA8A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CC-28DA-40F9-BE58-AAAB4EA1EA8A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CD-28DA-40F9-BE58-AAAB4EA1EA8A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CE-28DA-40F9-BE58-AAAB4EA1EA8A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CF-28DA-40F9-BE58-AAAB4EA1EA8A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D0-28DA-40F9-BE58-AAAB4EA1EA8A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D1-28DA-40F9-BE58-AAAB4EA1EA8A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0D2-28DA-40F9-BE58-AAAB4EA1EA8A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0D3-28DA-40F9-BE58-AAAB4EA1EA8A}"/>
              </c:ext>
            </c:extLst>
          </c:dPt>
          <c:dPt>
            <c:idx val="52"/>
            <c:bubble3D val="0"/>
            <c:extLst>
              <c:ext xmlns:c16="http://schemas.microsoft.com/office/drawing/2014/chart" uri="{C3380CC4-5D6E-409C-BE32-E72D297353CC}">
                <c16:uniqueId val="{000000D4-28DA-40F9-BE58-AAAB4EA1EA8A}"/>
              </c:ext>
            </c:extLst>
          </c:dPt>
          <c:cat>
            <c:numRef>
              <c:f>'돼지-미국'!$BS$8:$BS$60</c:f>
              <c:numCache>
                <c:formatCode>m/d/yyyy</c:formatCode>
                <c:ptCount val="53"/>
                <c:pt idx="0">
                  <c:v>43831</c:v>
                </c:pt>
                <c:pt idx="1">
                  <c:v>43838</c:v>
                </c:pt>
                <c:pt idx="2">
                  <c:v>43845</c:v>
                </c:pt>
                <c:pt idx="3">
                  <c:v>43852</c:v>
                </c:pt>
                <c:pt idx="4">
                  <c:v>43859</c:v>
                </c:pt>
                <c:pt idx="5">
                  <c:v>43866</c:v>
                </c:pt>
                <c:pt idx="6">
                  <c:v>43873</c:v>
                </c:pt>
                <c:pt idx="7">
                  <c:v>43880</c:v>
                </c:pt>
                <c:pt idx="8">
                  <c:v>43887</c:v>
                </c:pt>
                <c:pt idx="9">
                  <c:v>43894</c:v>
                </c:pt>
                <c:pt idx="10">
                  <c:v>43901</c:v>
                </c:pt>
                <c:pt idx="11">
                  <c:v>43908</c:v>
                </c:pt>
                <c:pt idx="12">
                  <c:v>43915</c:v>
                </c:pt>
                <c:pt idx="13">
                  <c:v>43922</c:v>
                </c:pt>
                <c:pt idx="14">
                  <c:v>43929</c:v>
                </c:pt>
                <c:pt idx="15">
                  <c:v>43936</c:v>
                </c:pt>
                <c:pt idx="16">
                  <c:v>43943</c:v>
                </c:pt>
                <c:pt idx="17">
                  <c:v>43950</c:v>
                </c:pt>
                <c:pt idx="18">
                  <c:v>43957</c:v>
                </c:pt>
                <c:pt idx="19">
                  <c:v>43964</c:v>
                </c:pt>
                <c:pt idx="20">
                  <c:v>43971</c:v>
                </c:pt>
                <c:pt idx="21">
                  <c:v>43978</c:v>
                </c:pt>
                <c:pt idx="22">
                  <c:v>43985</c:v>
                </c:pt>
                <c:pt idx="23">
                  <c:v>43992</c:v>
                </c:pt>
                <c:pt idx="24">
                  <c:v>43997</c:v>
                </c:pt>
                <c:pt idx="25">
                  <c:v>44006</c:v>
                </c:pt>
                <c:pt idx="26">
                  <c:v>44013</c:v>
                </c:pt>
                <c:pt idx="27">
                  <c:v>44020</c:v>
                </c:pt>
                <c:pt idx="28">
                  <c:v>44027</c:v>
                </c:pt>
                <c:pt idx="29">
                  <c:v>44034</c:v>
                </c:pt>
                <c:pt idx="30">
                  <c:v>44041</c:v>
                </c:pt>
                <c:pt idx="31">
                  <c:v>44048</c:v>
                </c:pt>
                <c:pt idx="32">
                  <c:v>44055</c:v>
                </c:pt>
                <c:pt idx="33">
                  <c:v>44062</c:v>
                </c:pt>
                <c:pt idx="34">
                  <c:v>44069</c:v>
                </c:pt>
                <c:pt idx="35">
                  <c:v>44076</c:v>
                </c:pt>
                <c:pt idx="36">
                  <c:v>44083</c:v>
                </c:pt>
                <c:pt idx="37">
                  <c:v>44090</c:v>
                </c:pt>
                <c:pt idx="38">
                  <c:v>44097</c:v>
                </c:pt>
                <c:pt idx="39">
                  <c:v>44104</c:v>
                </c:pt>
                <c:pt idx="40">
                  <c:v>44111</c:v>
                </c:pt>
                <c:pt idx="41">
                  <c:v>44118</c:v>
                </c:pt>
                <c:pt idx="42">
                  <c:v>44125</c:v>
                </c:pt>
                <c:pt idx="43">
                  <c:v>44132</c:v>
                </c:pt>
                <c:pt idx="44">
                  <c:v>44139</c:v>
                </c:pt>
                <c:pt idx="45">
                  <c:v>44146</c:v>
                </c:pt>
                <c:pt idx="46">
                  <c:v>44153</c:v>
                </c:pt>
                <c:pt idx="47">
                  <c:v>44160</c:v>
                </c:pt>
                <c:pt idx="48">
                  <c:v>44167</c:v>
                </c:pt>
                <c:pt idx="49">
                  <c:v>44174</c:v>
                </c:pt>
                <c:pt idx="50">
                  <c:v>44181</c:v>
                </c:pt>
                <c:pt idx="51">
                  <c:v>44188</c:v>
                </c:pt>
                <c:pt idx="52">
                  <c:v>44195</c:v>
                </c:pt>
              </c:numCache>
            </c:numRef>
          </c:cat>
          <c:val>
            <c:numRef>
              <c:f>'돼지-미국'!$DL$8:$DL$60</c:f>
              <c:numCache>
                <c:formatCode>0.00</c:formatCode>
                <c:ptCount val="53"/>
                <c:pt idx="0">
                  <c:v>1.8739307571562109</c:v>
                </c:pt>
                <c:pt idx="1">
                  <c:v>1.7857457803488599</c:v>
                </c:pt>
                <c:pt idx="2">
                  <c:v>1.7416532919451844</c:v>
                </c:pt>
                <c:pt idx="3">
                  <c:v>1.763699536147022</c:v>
                </c:pt>
                <c:pt idx="4">
                  <c:v>1.763699536147022</c:v>
                </c:pt>
                <c:pt idx="5">
                  <c:v>1.763699536147022</c:v>
                </c:pt>
                <c:pt idx="6">
                  <c:v>1.8077920245506975</c:v>
                </c:pt>
                <c:pt idx="7">
                  <c:v>1.8739307571562109</c:v>
                </c:pt>
                <c:pt idx="8">
                  <c:v>1.8739307571562109</c:v>
                </c:pt>
                <c:pt idx="9">
                  <c:v>1.9400694897617243</c:v>
                </c:pt>
                <c:pt idx="10">
                  <c:v>1.8959770013580486</c:v>
                </c:pt>
                <c:pt idx="11">
                  <c:v>1.7857457803488599</c:v>
                </c:pt>
                <c:pt idx="12">
                  <c:v>1.763699536147022</c:v>
                </c:pt>
                <c:pt idx="13">
                  <c:v>1.7196070477433465</c:v>
                </c:pt>
                <c:pt idx="14">
                  <c:v>1.6975608035415086</c:v>
                </c:pt>
                <c:pt idx="15">
                  <c:v>1.7196070477433465</c:v>
                </c:pt>
                <c:pt idx="16">
                  <c:v>1.7416532919451844</c:v>
                </c:pt>
                <c:pt idx="17">
                  <c:v>1.7857457803488599</c:v>
                </c:pt>
                <c:pt idx="18">
                  <c:v>1.8077920245506975</c:v>
                </c:pt>
                <c:pt idx="19">
                  <c:v>1.8518845129543731</c:v>
                </c:pt>
                <c:pt idx="20">
                  <c:v>1.8298382687525352</c:v>
                </c:pt>
                <c:pt idx="21">
                  <c:v>1.8739307571562109</c:v>
                </c:pt>
                <c:pt idx="22">
                  <c:v>1.9180232455598865</c:v>
                </c:pt>
                <c:pt idx="23">
                  <c:v>1.9841619781653999</c:v>
                </c:pt>
                <c:pt idx="24">
                  <c:v>2.1164394433764264</c:v>
                </c:pt>
                <c:pt idx="25">
                  <c:v>2.2266706643856153</c:v>
                </c:pt>
                <c:pt idx="26">
                  <c:v>2.3589481295966421</c:v>
                </c:pt>
                <c:pt idx="27">
                  <c:v>2.4471331064039932</c:v>
                </c:pt>
                <c:pt idx="28">
                  <c:v>2.5132718390095063</c:v>
                </c:pt>
                <c:pt idx="29">
                  <c:v>2.5132718390095063</c:v>
                </c:pt>
                <c:pt idx="30">
                  <c:v>2.5353180832113438</c:v>
                </c:pt>
                <c:pt idx="31">
                  <c:v>2.469179350605831</c:v>
                </c:pt>
                <c:pt idx="32">
                  <c:v>2.38099437379848</c:v>
                </c:pt>
                <c:pt idx="33">
                  <c:v>2.2487169085874532</c:v>
                </c:pt>
                <c:pt idx="34">
                  <c:v>2.0503007107709132</c:v>
                </c:pt>
                <c:pt idx="35">
                  <c:v>2.1384856875782643</c:v>
                </c:pt>
                <c:pt idx="36">
                  <c:v>2.1825781759819396</c:v>
                </c:pt>
                <c:pt idx="37">
                  <c:v>2.1825781759819396</c:v>
                </c:pt>
                <c:pt idx="38">
                  <c:v>2.1605319317801017</c:v>
                </c:pt>
                <c:pt idx="39">
                  <c:v>2.0943931991745885</c:v>
                </c:pt>
                <c:pt idx="40">
                  <c:v>2.0503007107709132</c:v>
                </c:pt>
                <c:pt idx="41">
                  <c:v>1.962115733963562</c:v>
                </c:pt>
                <c:pt idx="42">
                  <c:v>1.9180232455598865</c:v>
                </c:pt>
                <c:pt idx="43">
                  <c:v>1.9180232455598865</c:v>
                </c:pt>
                <c:pt idx="44">
                  <c:v>1.9400694897617243</c:v>
                </c:pt>
                <c:pt idx="45">
                  <c:v>1.9180232455598865</c:v>
                </c:pt>
                <c:pt idx="46">
                  <c:v>1.8739307571562109</c:v>
                </c:pt>
                <c:pt idx="47">
                  <c:v>1.8739307571562109</c:v>
                </c:pt>
                <c:pt idx="48">
                  <c:v>1.8518845129543731</c:v>
                </c:pt>
                <c:pt idx="49">
                  <c:v>1.8518845129543731</c:v>
                </c:pt>
                <c:pt idx="50">
                  <c:v>1.8077920245506975</c:v>
                </c:pt>
                <c:pt idx="51">
                  <c:v>1.8298382687525352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28DA-40F9-BE58-AAAB4EA1EA8A}"/>
            </c:ext>
          </c:extLst>
        </c:ser>
        <c:ser>
          <c:idx val="1"/>
          <c:order val="2"/>
          <c:tx>
            <c:strRef>
              <c:f>'돼지-미국'!$DX$4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flat">
              <a:solidFill>
                <a:schemeClr val="accent2">
                  <a:alpha val="91764"/>
                </a:scheme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D6-28DA-40F9-BE58-AAAB4EA1EA8A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D7-28DA-40F9-BE58-AAAB4EA1EA8A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D8-28DA-40F9-BE58-AAAB4EA1EA8A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D9-28DA-40F9-BE58-AAAB4EA1EA8A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DA-28DA-40F9-BE58-AAAB4EA1EA8A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DB-28DA-40F9-BE58-AAAB4EA1EA8A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DC-28DA-40F9-BE58-AAAB4EA1EA8A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DD-28DA-40F9-BE58-AAAB4EA1EA8A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DE-28DA-40F9-BE58-AAAB4EA1EA8A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DF-28DA-40F9-BE58-AAAB4EA1EA8A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E0-28DA-40F9-BE58-AAAB4EA1EA8A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E1-28DA-40F9-BE58-AAAB4EA1EA8A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E2-28DA-40F9-BE58-AAAB4EA1EA8A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E3-28DA-40F9-BE58-AAAB4EA1EA8A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E4-28DA-40F9-BE58-AAAB4EA1EA8A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E5-28DA-40F9-BE58-AAAB4EA1EA8A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E6-28DA-40F9-BE58-AAAB4EA1EA8A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E7-28DA-40F9-BE58-AAAB4EA1EA8A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E8-28DA-40F9-BE58-AAAB4EA1EA8A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E9-28DA-40F9-BE58-AAAB4EA1EA8A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EA-28DA-40F9-BE58-AAAB4EA1EA8A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EB-28DA-40F9-BE58-AAAB4EA1EA8A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EC-28DA-40F9-BE58-AAAB4EA1EA8A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ED-28DA-40F9-BE58-AAAB4EA1EA8A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EE-28DA-40F9-BE58-AAAB4EA1EA8A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EF-28DA-40F9-BE58-AAAB4EA1EA8A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F0-28DA-40F9-BE58-AAAB4EA1EA8A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F1-28DA-40F9-BE58-AAAB4EA1EA8A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F2-28DA-40F9-BE58-AAAB4EA1EA8A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F3-28DA-40F9-BE58-AAAB4EA1EA8A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F4-28DA-40F9-BE58-AAAB4EA1EA8A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F5-28DA-40F9-BE58-AAAB4EA1EA8A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F6-28DA-40F9-BE58-AAAB4EA1EA8A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F7-28DA-40F9-BE58-AAAB4EA1EA8A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F8-28DA-40F9-BE58-AAAB4EA1EA8A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F9-28DA-40F9-BE58-AAAB4EA1EA8A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FA-28DA-40F9-BE58-AAAB4EA1EA8A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FB-28DA-40F9-BE58-AAAB4EA1EA8A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FC-28DA-40F9-BE58-AAAB4EA1EA8A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FD-28DA-40F9-BE58-AAAB4EA1EA8A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FE-28DA-40F9-BE58-AAAB4EA1EA8A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FF-28DA-40F9-BE58-AAAB4EA1EA8A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100-28DA-40F9-BE58-AAAB4EA1EA8A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101-28DA-40F9-BE58-AAAB4EA1EA8A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102-28DA-40F9-BE58-AAAB4EA1EA8A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103-28DA-40F9-BE58-AAAB4EA1EA8A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104-28DA-40F9-BE58-AAAB4EA1EA8A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105-28DA-40F9-BE58-AAAB4EA1EA8A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106-28DA-40F9-BE58-AAAB4EA1EA8A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107-28DA-40F9-BE58-AAAB4EA1EA8A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108-28DA-40F9-BE58-AAAB4EA1EA8A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109-28DA-40F9-BE58-AAAB4EA1EA8A}"/>
              </c:ext>
            </c:extLst>
          </c:dPt>
          <c:cat>
            <c:numLit>
              <c:formatCode>General</c:formatCode>
              <c:ptCount val="5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51</c:v>
              </c:pt>
              <c:pt idx="51">
                <c:v>52</c:v>
              </c:pt>
            </c:numLit>
          </c:cat>
          <c:val>
            <c:numRef>
              <c:f>'돼지-미국'!$EA$8:$EA$59</c:f>
              <c:numCache>
                <c:formatCode>0.00</c:formatCode>
                <c:ptCount val="52"/>
                <c:pt idx="0">
                  <c:v>1.8518845129543731</c:v>
                </c:pt>
                <c:pt idx="1">
                  <c:v>1.8739307571562109</c:v>
                </c:pt>
                <c:pt idx="2">
                  <c:v>1.9400694897617243</c:v>
                </c:pt>
                <c:pt idx="3">
                  <c:v>1.962115733963562</c:v>
                </c:pt>
                <c:pt idx="4">
                  <c:v>1.9400694897617243</c:v>
                </c:pt>
                <c:pt idx="5">
                  <c:v>1.8959770013580486</c:v>
                </c:pt>
                <c:pt idx="6">
                  <c:v>1.9400694897617243</c:v>
                </c:pt>
                <c:pt idx="7">
                  <c:v>2.0282544665690754</c:v>
                </c:pt>
                <c:pt idx="8">
                  <c:v>2.0282544665690754</c:v>
                </c:pt>
                <c:pt idx="9">
                  <c:v>2.0282544665690754</c:v>
                </c:pt>
                <c:pt idx="10">
                  <c:v>2.0503007107709132</c:v>
                </c:pt>
                <c:pt idx="11">
                  <c:v>2.0503007107709132</c:v>
                </c:pt>
                <c:pt idx="12">
                  <c:v>2.0943931991745885</c:v>
                </c:pt>
                <c:pt idx="13">
                  <c:v>2.1384856875782643</c:v>
                </c:pt>
                <c:pt idx="14">
                  <c:v>2.2266706643856153</c:v>
                </c:pt>
                <c:pt idx="15">
                  <c:v>2.2266706643856153</c:v>
                </c:pt>
                <c:pt idx="16">
                  <c:v>2.1605319317801017</c:v>
                </c:pt>
                <c:pt idx="17">
                  <c:v>2.1605319317801017</c:v>
                </c:pt>
                <c:pt idx="18">
                  <c:v>2.1825781759819396</c:v>
                </c:pt>
                <c:pt idx="19">
                  <c:v>2.2266706643856153</c:v>
                </c:pt>
                <c:pt idx="20">
                  <c:v>2.2046244201837775</c:v>
                </c:pt>
                <c:pt idx="21">
                  <c:v>2.2707631527892911</c:v>
                </c:pt>
                <c:pt idx="22">
                  <c:v>2.2266706643856153</c:v>
                </c:pt>
                <c:pt idx="23">
                  <c:v>2.2046244201837775</c:v>
                </c:pt>
                <c:pt idx="24">
                  <c:v>2.1605319317801017</c:v>
                </c:pt>
                <c:pt idx="25">
                  <c:v>2.1164394433764264</c:v>
                </c:pt>
                <c:pt idx="26">
                  <c:v>2.0943931991745885</c:v>
                </c:pt>
                <c:pt idx="27">
                  <c:v>2.1164394433764264</c:v>
                </c:pt>
                <c:pt idx="28">
                  <c:v>2.2046244201837775</c:v>
                </c:pt>
                <c:pt idx="29">
                  <c:v>2.3148556411929664</c:v>
                </c:pt>
                <c:pt idx="30">
                  <c:v>2.3148556411929664</c:v>
                </c:pt>
                <c:pt idx="31">
                  <c:v>2.2046244201837775</c:v>
                </c:pt>
                <c:pt idx="32">
                  <c:v>2.2046244201837775</c:v>
                </c:pt>
                <c:pt idx="33">
                  <c:v>2.1384856875782643</c:v>
                </c:pt>
                <c:pt idx="34">
                  <c:v>2.1164394433764264</c:v>
                </c:pt>
                <c:pt idx="35">
                  <c:v>2.1164394433764264</c:v>
                </c:pt>
                <c:pt idx="36">
                  <c:v>2.0723469549727507</c:v>
                </c:pt>
                <c:pt idx="37">
                  <c:v>2.0943931991745885</c:v>
                </c:pt>
                <c:pt idx="38">
                  <c:v>2.0943931991745885</c:v>
                </c:pt>
                <c:pt idx="39">
                  <c:v>2.0943931991745885</c:v>
                </c:pt>
                <c:pt idx="40">
                  <c:v>2.0943931991745885</c:v>
                </c:pt>
                <c:pt idx="41">
                  <c:v>2.0943931991745885</c:v>
                </c:pt>
                <c:pt idx="42">
                  <c:v>2.1605319317801017</c:v>
                </c:pt>
                <c:pt idx="43">
                  <c:v>2.2487169085874532</c:v>
                </c:pt>
                <c:pt idx="44">
                  <c:v>2.2487169085874532</c:v>
                </c:pt>
                <c:pt idx="45">
                  <c:v>2.1605319317801017</c:v>
                </c:pt>
                <c:pt idx="46">
                  <c:v>2.0723469549727507</c:v>
                </c:pt>
                <c:pt idx="47">
                  <c:v>2.0062082223672375</c:v>
                </c:pt>
                <c:pt idx="48">
                  <c:v>1.9841619781653999</c:v>
                </c:pt>
                <c:pt idx="49">
                  <c:v>2.0503007107709132</c:v>
                </c:pt>
                <c:pt idx="50">
                  <c:v>2.1164394433764264</c:v>
                </c:pt>
                <c:pt idx="51">
                  <c:v>2.0943931991745885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A-28DA-40F9-BE58-AAAB4EA1EA8A}"/>
            </c:ext>
          </c:extLst>
        </c:ser>
        <c:ser>
          <c:idx val="4"/>
          <c:order val="3"/>
          <c:tx>
            <c:strRef>
              <c:f>'돼지-미국'!$EN$4</c:f>
              <c:strCache>
                <c:ptCount val="1"/>
                <c:pt idx="0">
                  <c:v>2025</c:v>
                </c:pt>
              </c:strCache>
            </c:strRef>
          </c:tx>
          <c:spPr>
            <a:ln w="57150"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'돼지-미국'!$EQ$8:$EQ$59</c:f>
              <c:numCache>
                <c:formatCode>0.00</c:formatCode>
                <c:ptCount val="52"/>
                <c:pt idx="0">
                  <c:v>2.0062082223672375</c:v>
                </c:pt>
                <c:pt idx="1">
                  <c:v>1.9841619781653999</c:v>
                </c:pt>
                <c:pt idx="2">
                  <c:v>1.9841619781653999</c:v>
                </c:pt>
                <c:pt idx="3">
                  <c:v>2.0062082223672375</c:v>
                </c:pt>
                <c:pt idx="4">
                  <c:v>2.0503007107709132</c:v>
                </c:pt>
                <c:pt idx="5">
                  <c:v>2.0943931991745885</c:v>
                </c:pt>
                <c:pt idx="6">
                  <c:v>2.2046244201837775</c:v>
                </c:pt>
                <c:pt idx="7">
                  <c:v>2.1605319317801017</c:v>
                </c:pt>
                <c:pt idx="8">
                  <c:v>2.1605319317801017</c:v>
                </c:pt>
                <c:pt idx="9">
                  <c:v>2.1605319317801017</c:v>
                </c:pt>
                <c:pt idx="10">
                  <c:v>2.1384856875782643</c:v>
                </c:pt>
                <c:pt idx="11">
                  <c:v>2.1164394433764264</c:v>
                </c:pt>
                <c:pt idx="12">
                  <c:v>2.1164394433764264</c:v>
                </c:pt>
                <c:pt idx="13">
                  <c:v>2.0943931991745885</c:v>
                </c:pt>
                <c:pt idx="14">
                  <c:v>2.0503007107709132</c:v>
                </c:pt>
                <c:pt idx="15">
                  <c:v>2.0503007107709132</c:v>
                </c:pt>
                <c:pt idx="16">
                  <c:v>2.1164394433764264</c:v>
                </c:pt>
                <c:pt idx="17">
                  <c:v>2.1384856875782643</c:v>
                </c:pt>
                <c:pt idx="18">
                  <c:v>2.1164394433764264</c:v>
                </c:pt>
                <c:pt idx="19">
                  <c:v>2.1605319317801017</c:v>
                </c:pt>
                <c:pt idx="20">
                  <c:v>2.2266706643856153</c:v>
                </c:pt>
                <c:pt idx="21">
                  <c:v>2.2928093969911285</c:v>
                </c:pt>
                <c:pt idx="22">
                  <c:v>2.38099437379848</c:v>
                </c:pt>
                <c:pt idx="23">
                  <c:v>2.4912255948076685</c:v>
                </c:pt>
                <c:pt idx="24">
                  <c:v>2.6455493042205331</c:v>
                </c:pt>
                <c:pt idx="25">
                  <c:v>2.6675955484223706</c:v>
                </c:pt>
                <c:pt idx="26">
                  <c:v>2.469179350605831</c:v>
                </c:pt>
                <c:pt idx="27">
                  <c:v>2.4912255948076685</c:v>
                </c:pt>
                <c:pt idx="28">
                  <c:v>2.5353180832113438</c:v>
                </c:pt>
                <c:pt idx="29">
                  <c:v>2.6014568158168574</c:v>
                </c:pt>
                <c:pt idx="30">
                  <c:v>2.5573643274131816</c:v>
                </c:pt>
                <c:pt idx="31">
                  <c:v>2.5794105716150195</c:v>
                </c:pt>
                <c:pt idx="32">
                  <c:v>2.5573643274131816</c:v>
                </c:pt>
                <c:pt idx="33">
                  <c:v>2.4912255948076685</c:v>
                </c:pt>
                <c:pt idx="34">
                  <c:v>2.4912255948076685</c:v>
                </c:pt>
                <c:pt idx="35">
                  <c:v>2.5353180832113438</c:v>
                </c:pt>
                <c:pt idx="36">
                  <c:v>2.5353180832113438</c:v>
                </c:pt>
                <c:pt idx="37">
                  <c:v>2.469179350605831</c:v>
                </c:pt>
                <c:pt idx="38">
                  <c:v>2.469179350605831</c:v>
                </c:pt>
                <c:pt idx="39">
                  <c:v>2.4030406180003179</c:v>
                </c:pt>
                <c:pt idx="40">
                  <c:v>2.3148556411929664</c:v>
                </c:pt>
                <c:pt idx="41">
                  <c:v>2.2707631527892911</c:v>
                </c:pt>
                <c:pt idx="42">
                  <c:v>2.2266706643856153</c:v>
                </c:pt>
                <c:pt idx="43">
                  <c:v>2.2266706643856153</c:v>
                </c:pt>
                <c:pt idx="44">
                  <c:v>2.1825781759819396</c:v>
                </c:pt>
                <c:pt idx="45">
                  <c:v>2.1384856875782643</c:v>
                </c:pt>
                <c:pt idx="46">
                  <c:v>2.0723469549727507</c:v>
                </c:pt>
                <c:pt idx="47">
                  <c:v>2.0723469549727507</c:v>
                </c:pt>
                <c:pt idx="48">
                  <c:v>2.0943931991745885</c:v>
                </c:pt>
                <c:pt idx="49">
                  <c:v>2.1384856875782643</c:v>
                </c:pt>
                <c:pt idx="50">
                  <c:v>2.1825781759819396</c:v>
                </c:pt>
                <c:pt idx="51">
                  <c:v>2.1384856875782643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B-28DA-40F9-BE58-AAAB4EA1E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"/>
        <c:axId val="2222"/>
      </c:lineChart>
      <c:dateAx>
        <c:axId val="1111"/>
        <c:scaling>
          <c:orientation val="minMax"/>
        </c:scaling>
        <c:delete val="0"/>
        <c:axPos val="b"/>
        <c:numFmt formatCode="m&quot;월&quot;" sourceLinked="0"/>
        <c:majorTickMark val="out"/>
        <c:minorTickMark val="none"/>
        <c:tickLblPos val="nextTo"/>
        <c:txPr>
          <a:bodyPr/>
          <a:lstStyle/>
          <a:p>
            <a:pPr>
              <a:defRPr sz="1200" b="0" i="0" u="none" baseline="0">
                <a:solidFill>
                  <a:srgbClr val="000000"/>
                </a:solidFill>
                <a:latin typeface="Calibri"/>
                <a:ea typeface="Calibri"/>
              </a:defRPr>
            </a:pPr>
            <a:endParaRPr lang="ko-KR"/>
          </a:p>
        </c:txPr>
        <c:crossAx val="2222"/>
        <c:crosses val="autoZero"/>
        <c:auto val="0"/>
        <c:lblOffset val="100"/>
        <c:baseTimeUnit val="days"/>
      </c:dateAx>
      <c:valAx>
        <c:axId val="2222"/>
        <c:scaling>
          <c:orientation val="minMax"/>
          <c:max val="3"/>
          <c:min val="0.5"/>
        </c:scaling>
        <c:delete val="0"/>
        <c:axPos val="l"/>
        <c:majorGridlines>
          <c:spPr>
            <a:ln w="9525" cap="flat">
              <a:solidFill>
                <a:srgbClr val="D9D9D9">
                  <a:alpha val="91764"/>
                </a:srgbClr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round/>
          </a:ln>
        </c:spPr>
        <c:txPr>
          <a:bodyPr/>
          <a:lstStyle/>
          <a:p>
            <a:pPr>
              <a:defRPr sz="1200" b="0" i="0" u="none" baseline="0">
                <a:solidFill>
                  <a:srgbClr val="000000"/>
                </a:solidFill>
                <a:latin typeface="Calibri"/>
                <a:ea typeface="Calibri"/>
              </a:defRPr>
            </a:pPr>
            <a:endParaRPr lang="ko-KR"/>
          </a:p>
        </c:txPr>
        <c:crossAx val="1111"/>
        <c:crosses val="autoZero"/>
        <c:crossBetween val="between"/>
      </c:valAx>
      <c:spPr>
        <a:noFill/>
        <a:ln>
          <a:noFill/>
          <a:round/>
        </a:ln>
      </c:spPr>
    </c:plotArea>
    <c:legend>
      <c:legendPos val="b"/>
      <c:layout>
        <c:manualLayout>
          <c:xMode val="edge"/>
          <c:yMode val="edge"/>
          <c:x val="0.50524629441853652"/>
          <c:y val="0.61952749232546922"/>
          <c:w val="0.46696883306720161"/>
          <c:h val="8.6348485580406739E-2"/>
        </c:manualLayout>
      </c:layout>
      <c:overlay val="1"/>
      <c:spPr>
        <a:noFill/>
        <a:ln>
          <a:noFill/>
          <a:round/>
        </a:ln>
      </c:spPr>
      <c:txPr>
        <a:bodyPr rot="0" vert="horz" anchor="ctr" anchorCtr="1"/>
        <a:lstStyle/>
        <a:p>
          <a:pPr>
            <a:defRPr sz="1600" b="0" i="0" u="none" baseline="0">
              <a:solidFill>
                <a:srgbClr val="000000"/>
              </a:solidFill>
              <a:latin typeface="Calibri"/>
              <a:ea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>
        <a:alpha val="91764"/>
      </a:srgbClr>
    </a:solidFill>
    <a:ln>
      <a:noFill/>
      <a:round/>
    </a:ln>
  </c:spPr>
  <c:txPr>
    <a:bodyPr/>
    <a:lstStyle/>
    <a:p>
      <a:pPr>
        <a:defRPr sz="1000" b="0" i="0" u="none" baseline="0">
          <a:solidFill>
            <a:srgbClr val="000000"/>
          </a:solidFill>
          <a:latin typeface="Calibri"/>
          <a:ea typeface="Calibri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065690049603979E-2"/>
          <c:y val="2.6566140840208374E-2"/>
          <c:w val="0.90617856501993899"/>
          <c:h val="0.81277018286824576"/>
        </c:manualLayout>
      </c:layout>
      <c:lineChart>
        <c:grouping val="standard"/>
        <c:varyColors val="0"/>
        <c:ser>
          <c:idx val="3"/>
          <c:order val="0"/>
          <c:tx>
            <c:strRef>
              <c:f>'돼지-미국'!$DI$4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flat">
              <a:solidFill>
                <a:srgbClr val="00B050">
                  <a:alpha val="91373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81B9-40AA-A528-68EEE37ADB00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81B9-40AA-A528-68EEE37ADB00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81B9-40AA-A528-68EEE37ADB00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81B9-40AA-A528-68EEE37ADB00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81B9-40AA-A528-68EEE37ADB00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81B9-40AA-A528-68EEE37ADB00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6-81B9-40AA-A528-68EEE37ADB00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7-81B9-40AA-A528-68EEE37ADB00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8-81B9-40AA-A528-68EEE37ADB00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9-81B9-40AA-A528-68EEE37ADB00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A-81B9-40AA-A528-68EEE37ADB00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B-81B9-40AA-A528-68EEE37ADB00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C-81B9-40AA-A528-68EEE37ADB00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0D-81B9-40AA-A528-68EEE37ADB00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0E-81B9-40AA-A528-68EEE37ADB00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0F-81B9-40AA-A528-68EEE37ADB00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10-81B9-40AA-A528-68EEE37ADB00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11-81B9-40AA-A528-68EEE37ADB00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12-81B9-40AA-A528-68EEE37ADB00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13-81B9-40AA-A528-68EEE37ADB00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14-81B9-40AA-A528-68EEE37ADB00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15-81B9-40AA-A528-68EEE37ADB00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16-81B9-40AA-A528-68EEE37ADB00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17-81B9-40AA-A528-68EEE37ADB00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18-81B9-40AA-A528-68EEE37ADB00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19-81B9-40AA-A528-68EEE37ADB00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1A-81B9-40AA-A528-68EEE37ADB00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1B-81B9-40AA-A528-68EEE37ADB00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1C-81B9-40AA-A528-68EEE37ADB00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1D-81B9-40AA-A528-68EEE37ADB00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1E-81B9-40AA-A528-68EEE37ADB00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1F-81B9-40AA-A528-68EEE37ADB00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20-81B9-40AA-A528-68EEE37ADB00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21-81B9-40AA-A528-68EEE37ADB00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22-81B9-40AA-A528-68EEE37ADB00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23-81B9-40AA-A528-68EEE37ADB00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24-81B9-40AA-A528-68EEE37ADB00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25-81B9-40AA-A528-68EEE37ADB00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26-81B9-40AA-A528-68EEE37ADB00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27-81B9-40AA-A528-68EEE37ADB00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28-81B9-40AA-A528-68EEE37ADB00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29-81B9-40AA-A528-68EEE37ADB00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2A-81B9-40AA-A528-68EEE37ADB00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2B-81B9-40AA-A528-68EEE37ADB00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2C-81B9-40AA-A528-68EEE37ADB00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2D-81B9-40AA-A528-68EEE37ADB00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2E-81B9-40AA-A528-68EEE37ADB00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2F-81B9-40AA-A528-68EEE37ADB00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30-81B9-40AA-A528-68EEE37ADB00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31-81B9-40AA-A528-68EEE37ADB00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032-81B9-40AA-A528-68EEE37ADB00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033-81B9-40AA-A528-68EEE37ADB00}"/>
              </c:ext>
            </c:extLst>
          </c:dPt>
          <c:cat>
            <c:numRef>
              <c:f>'돼지-미국'!$FD$8:$FD$59</c:f>
              <c:numCache>
                <c:formatCode>m/d/yyyy</c:formatCode>
                <c:ptCount val="52"/>
                <c:pt idx="0">
                  <c:v>46024</c:v>
                </c:pt>
                <c:pt idx="1">
                  <c:v>46031</c:v>
                </c:pt>
                <c:pt idx="2">
                  <c:v>46038</c:v>
                </c:pt>
                <c:pt idx="3">
                  <c:v>46045</c:v>
                </c:pt>
                <c:pt idx="4">
                  <c:v>46052</c:v>
                </c:pt>
                <c:pt idx="5">
                  <c:v>46059</c:v>
                </c:pt>
                <c:pt idx="6">
                  <c:v>46066</c:v>
                </c:pt>
                <c:pt idx="7">
                  <c:v>46073</c:v>
                </c:pt>
                <c:pt idx="8">
                  <c:v>46080</c:v>
                </c:pt>
                <c:pt idx="9">
                  <c:v>46087</c:v>
                </c:pt>
                <c:pt idx="10">
                  <c:v>46094</c:v>
                </c:pt>
                <c:pt idx="11">
                  <c:v>46101</c:v>
                </c:pt>
                <c:pt idx="12">
                  <c:v>46108</c:v>
                </c:pt>
                <c:pt idx="13">
                  <c:v>46115</c:v>
                </c:pt>
                <c:pt idx="14">
                  <c:v>46122</c:v>
                </c:pt>
                <c:pt idx="15">
                  <c:v>46129</c:v>
                </c:pt>
                <c:pt idx="16">
                  <c:v>46136</c:v>
                </c:pt>
                <c:pt idx="17">
                  <c:v>46143</c:v>
                </c:pt>
                <c:pt idx="18">
                  <c:v>46150</c:v>
                </c:pt>
                <c:pt idx="19">
                  <c:v>46157</c:v>
                </c:pt>
                <c:pt idx="20">
                  <c:v>46164</c:v>
                </c:pt>
                <c:pt idx="21">
                  <c:v>46171</c:v>
                </c:pt>
                <c:pt idx="22">
                  <c:v>46178</c:v>
                </c:pt>
                <c:pt idx="23">
                  <c:v>46185</c:v>
                </c:pt>
                <c:pt idx="24">
                  <c:v>46192</c:v>
                </c:pt>
                <c:pt idx="25">
                  <c:v>46199</c:v>
                </c:pt>
                <c:pt idx="26">
                  <c:v>46206</c:v>
                </c:pt>
                <c:pt idx="27">
                  <c:v>46213</c:v>
                </c:pt>
                <c:pt idx="28">
                  <c:v>46220</c:v>
                </c:pt>
                <c:pt idx="29">
                  <c:v>46227</c:v>
                </c:pt>
                <c:pt idx="30">
                  <c:v>46234</c:v>
                </c:pt>
                <c:pt idx="31">
                  <c:v>46241</c:v>
                </c:pt>
                <c:pt idx="32">
                  <c:v>46248</c:v>
                </c:pt>
                <c:pt idx="33">
                  <c:v>46255</c:v>
                </c:pt>
                <c:pt idx="34">
                  <c:v>46262</c:v>
                </c:pt>
                <c:pt idx="35">
                  <c:v>46269</c:v>
                </c:pt>
                <c:pt idx="36">
                  <c:v>46276</c:v>
                </c:pt>
                <c:pt idx="37">
                  <c:v>46283</c:v>
                </c:pt>
                <c:pt idx="38">
                  <c:v>46290</c:v>
                </c:pt>
                <c:pt idx="39">
                  <c:v>46297</c:v>
                </c:pt>
                <c:pt idx="40">
                  <c:v>46304</c:v>
                </c:pt>
                <c:pt idx="41">
                  <c:v>46311</c:v>
                </c:pt>
                <c:pt idx="42">
                  <c:v>46318</c:v>
                </c:pt>
                <c:pt idx="43">
                  <c:v>46325</c:v>
                </c:pt>
                <c:pt idx="44">
                  <c:v>46332</c:v>
                </c:pt>
                <c:pt idx="45">
                  <c:v>46339</c:v>
                </c:pt>
                <c:pt idx="46">
                  <c:v>46346</c:v>
                </c:pt>
                <c:pt idx="47">
                  <c:v>46353</c:v>
                </c:pt>
                <c:pt idx="48">
                  <c:v>46360</c:v>
                </c:pt>
                <c:pt idx="49">
                  <c:v>46367</c:v>
                </c:pt>
                <c:pt idx="50">
                  <c:v>46374</c:v>
                </c:pt>
                <c:pt idx="51">
                  <c:v>46381</c:v>
                </c:pt>
              </c:numCache>
            </c:numRef>
          </c:cat>
          <c:val>
            <c:numRef>
              <c:f>'돼지-미국'!$DL$8:$DL$59</c:f>
              <c:numCache>
                <c:formatCode>0.00</c:formatCode>
                <c:ptCount val="52"/>
                <c:pt idx="0">
                  <c:v>1.8739307571562109</c:v>
                </c:pt>
                <c:pt idx="1">
                  <c:v>1.7857457803488599</c:v>
                </c:pt>
                <c:pt idx="2">
                  <c:v>1.7416532919451844</c:v>
                </c:pt>
                <c:pt idx="3">
                  <c:v>1.763699536147022</c:v>
                </c:pt>
                <c:pt idx="4">
                  <c:v>1.763699536147022</c:v>
                </c:pt>
                <c:pt idx="5">
                  <c:v>1.763699536147022</c:v>
                </c:pt>
                <c:pt idx="6">
                  <c:v>1.8077920245506975</c:v>
                </c:pt>
                <c:pt idx="7">
                  <c:v>1.8739307571562109</c:v>
                </c:pt>
                <c:pt idx="8">
                  <c:v>1.8739307571562109</c:v>
                </c:pt>
                <c:pt idx="9">
                  <c:v>1.9400694897617243</c:v>
                </c:pt>
                <c:pt idx="10">
                  <c:v>1.8959770013580486</c:v>
                </c:pt>
                <c:pt idx="11">
                  <c:v>1.7857457803488599</c:v>
                </c:pt>
                <c:pt idx="12">
                  <c:v>1.763699536147022</c:v>
                </c:pt>
                <c:pt idx="13">
                  <c:v>1.7196070477433465</c:v>
                </c:pt>
                <c:pt idx="14">
                  <c:v>1.6975608035415086</c:v>
                </c:pt>
                <c:pt idx="15">
                  <c:v>1.7196070477433465</c:v>
                </c:pt>
                <c:pt idx="16">
                  <c:v>1.7416532919451844</c:v>
                </c:pt>
                <c:pt idx="17">
                  <c:v>1.7857457803488599</c:v>
                </c:pt>
                <c:pt idx="18">
                  <c:v>1.8077920245506975</c:v>
                </c:pt>
                <c:pt idx="19">
                  <c:v>1.8518845129543731</c:v>
                </c:pt>
                <c:pt idx="20">
                  <c:v>1.8298382687525352</c:v>
                </c:pt>
                <c:pt idx="21">
                  <c:v>1.8739307571562109</c:v>
                </c:pt>
                <c:pt idx="22">
                  <c:v>1.9180232455598865</c:v>
                </c:pt>
                <c:pt idx="23">
                  <c:v>1.9841619781653999</c:v>
                </c:pt>
                <c:pt idx="24">
                  <c:v>2.1164394433764264</c:v>
                </c:pt>
                <c:pt idx="25">
                  <c:v>2.2266706643856153</c:v>
                </c:pt>
                <c:pt idx="26">
                  <c:v>2.3589481295966421</c:v>
                </c:pt>
                <c:pt idx="27">
                  <c:v>2.4471331064039932</c:v>
                </c:pt>
                <c:pt idx="28">
                  <c:v>2.5132718390095063</c:v>
                </c:pt>
                <c:pt idx="29">
                  <c:v>2.5132718390095063</c:v>
                </c:pt>
                <c:pt idx="30">
                  <c:v>2.5353180832113438</c:v>
                </c:pt>
                <c:pt idx="31">
                  <c:v>2.469179350605831</c:v>
                </c:pt>
                <c:pt idx="32">
                  <c:v>2.38099437379848</c:v>
                </c:pt>
                <c:pt idx="33">
                  <c:v>2.2487169085874532</c:v>
                </c:pt>
                <c:pt idx="34">
                  <c:v>2.0503007107709132</c:v>
                </c:pt>
                <c:pt idx="35">
                  <c:v>2.1384856875782643</c:v>
                </c:pt>
                <c:pt idx="36">
                  <c:v>2.1825781759819396</c:v>
                </c:pt>
                <c:pt idx="37">
                  <c:v>2.1825781759819396</c:v>
                </c:pt>
                <c:pt idx="38">
                  <c:v>2.1605319317801017</c:v>
                </c:pt>
                <c:pt idx="39">
                  <c:v>2.0943931991745885</c:v>
                </c:pt>
                <c:pt idx="40">
                  <c:v>2.0503007107709132</c:v>
                </c:pt>
                <c:pt idx="41">
                  <c:v>1.962115733963562</c:v>
                </c:pt>
                <c:pt idx="42">
                  <c:v>1.9180232455598865</c:v>
                </c:pt>
                <c:pt idx="43">
                  <c:v>1.9180232455598865</c:v>
                </c:pt>
                <c:pt idx="44">
                  <c:v>1.9400694897617243</c:v>
                </c:pt>
                <c:pt idx="45">
                  <c:v>1.9180232455598865</c:v>
                </c:pt>
                <c:pt idx="46">
                  <c:v>1.8739307571562109</c:v>
                </c:pt>
                <c:pt idx="47">
                  <c:v>1.8739307571562109</c:v>
                </c:pt>
                <c:pt idx="48">
                  <c:v>1.8518845129543731</c:v>
                </c:pt>
                <c:pt idx="49">
                  <c:v>1.8518845129543731</c:v>
                </c:pt>
                <c:pt idx="50">
                  <c:v>1.8077920245506975</c:v>
                </c:pt>
                <c:pt idx="51">
                  <c:v>1.8298382687525352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81B9-40AA-A528-68EEE37ADB00}"/>
            </c:ext>
          </c:extLst>
        </c:ser>
        <c:ser>
          <c:idx val="0"/>
          <c:order val="1"/>
          <c:tx>
            <c:strRef>
              <c:f>'돼지-미국'!$DX$4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flat">
              <a:solidFill>
                <a:schemeClr val="accent1">
                  <a:alpha val="91764"/>
                </a:scheme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35-81B9-40AA-A528-68EEE37ADB00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36-81B9-40AA-A528-68EEE37ADB00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37-81B9-40AA-A528-68EEE37ADB00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38-81B9-40AA-A528-68EEE37ADB00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39-81B9-40AA-A528-68EEE37ADB00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3A-81B9-40AA-A528-68EEE37ADB00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3B-81B9-40AA-A528-68EEE37ADB00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3C-81B9-40AA-A528-68EEE37ADB00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3D-81B9-40AA-A528-68EEE37ADB00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3E-81B9-40AA-A528-68EEE37ADB00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3F-81B9-40AA-A528-68EEE37ADB00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40-81B9-40AA-A528-68EEE37ADB00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41-81B9-40AA-A528-68EEE37ADB00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42-81B9-40AA-A528-68EEE37ADB00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43-81B9-40AA-A528-68EEE37ADB00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44-81B9-40AA-A528-68EEE37ADB00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45-81B9-40AA-A528-68EEE37ADB00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46-81B9-40AA-A528-68EEE37ADB00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47-81B9-40AA-A528-68EEE37ADB00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48-81B9-40AA-A528-68EEE37ADB00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49-81B9-40AA-A528-68EEE37ADB00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4A-81B9-40AA-A528-68EEE37ADB00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4B-81B9-40AA-A528-68EEE37ADB00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4C-81B9-40AA-A528-68EEE37ADB00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4D-81B9-40AA-A528-68EEE37ADB00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4E-81B9-40AA-A528-68EEE37ADB00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4F-81B9-40AA-A528-68EEE37ADB00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50-81B9-40AA-A528-68EEE37ADB00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51-81B9-40AA-A528-68EEE37ADB00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52-81B9-40AA-A528-68EEE37ADB00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53-81B9-40AA-A528-68EEE37ADB00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54-81B9-40AA-A528-68EEE37ADB00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55-81B9-40AA-A528-68EEE37ADB00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56-81B9-40AA-A528-68EEE37ADB00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57-81B9-40AA-A528-68EEE37ADB00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58-81B9-40AA-A528-68EEE37ADB00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59-81B9-40AA-A528-68EEE37ADB00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5A-81B9-40AA-A528-68EEE37ADB00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5B-81B9-40AA-A528-68EEE37ADB00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5C-81B9-40AA-A528-68EEE37ADB00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5D-81B9-40AA-A528-68EEE37ADB00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5E-81B9-40AA-A528-68EEE37ADB00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5F-81B9-40AA-A528-68EEE37ADB00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60-81B9-40AA-A528-68EEE37ADB00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61-81B9-40AA-A528-68EEE37ADB00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62-81B9-40AA-A528-68EEE37ADB00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63-81B9-40AA-A528-68EEE37ADB00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64-81B9-40AA-A528-68EEE37ADB00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65-81B9-40AA-A528-68EEE37ADB00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66-81B9-40AA-A528-68EEE37ADB00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067-81B9-40AA-A528-68EEE37ADB00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068-81B9-40AA-A528-68EEE37ADB00}"/>
              </c:ext>
            </c:extLst>
          </c:dPt>
          <c:dPt>
            <c:idx val="52"/>
            <c:bubble3D val="0"/>
            <c:extLst>
              <c:ext xmlns:c16="http://schemas.microsoft.com/office/drawing/2014/chart" uri="{C3380CC4-5D6E-409C-BE32-E72D297353CC}">
                <c16:uniqueId val="{00000069-81B9-40AA-A528-68EEE37ADB00}"/>
              </c:ext>
            </c:extLst>
          </c:dPt>
          <c:cat>
            <c:numRef>
              <c:f>'돼지-미국'!$FD$8:$FD$59</c:f>
              <c:numCache>
                <c:formatCode>m/d/yyyy</c:formatCode>
                <c:ptCount val="52"/>
                <c:pt idx="0">
                  <c:v>46024</c:v>
                </c:pt>
                <c:pt idx="1">
                  <c:v>46031</c:v>
                </c:pt>
                <c:pt idx="2">
                  <c:v>46038</c:v>
                </c:pt>
                <c:pt idx="3">
                  <c:v>46045</c:v>
                </c:pt>
                <c:pt idx="4">
                  <c:v>46052</c:v>
                </c:pt>
                <c:pt idx="5">
                  <c:v>46059</c:v>
                </c:pt>
                <c:pt idx="6">
                  <c:v>46066</c:v>
                </c:pt>
                <c:pt idx="7">
                  <c:v>46073</c:v>
                </c:pt>
                <c:pt idx="8">
                  <c:v>46080</c:v>
                </c:pt>
                <c:pt idx="9">
                  <c:v>46087</c:v>
                </c:pt>
                <c:pt idx="10">
                  <c:v>46094</c:v>
                </c:pt>
                <c:pt idx="11">
                  <c:v>46101</c:v>
                </c:pt>
                <c:pt idx="12">
                  <c:v>46108</c:v>
                </c:pt>
                <c:pt idx="13">
                  <c:v>46115</c:v>
                </c:pt>
                <c:pt idx="14">
                  <c:v>46122</c:v>
                </c:pt>
                <c:pt idx="15">
                  <c:v>46129</c:v>
                </c:pt>
                <c:pt idx="16">
                  <c:v>46136</c:v>
                </c:pt>
                <c:pt idx="17">
                  <c:v>46143</c:v>
                </c:pt>
                <c:pt idx="18">
                  <c:v>46150</c:v>
                </c:pt>
                <c:pt idx="19">
                  <c:v>46157</c:v>
                </c:pt>
                <c:pt idx="20">
                  <c:v>46164</c:v>
                </c:pt>
                <c:pt idx="21">
                  <c:v>46171</c:v>
                </c:pt>
                <c:pt idx="22">
                  <c:v>46178</c:v>
                </c:pt>
                <c:pt idx="23">
                  <c:v>46185</c:v>
                </c:pt>
                <c:pt idx="24">
                  <c:v>46192</c:v>
                </c:pt>
                <c:pt idx="25">
                  <c:v>46199</c:v>
                </c:pt>
                <c:pt idx="26">
                  <c:v>46206</c:v>
                </c:pt>
                <c:pt idx="27">
                  <c:v>46213</c:v>
                </c:pt>
                <c:pt idx="28">
                  <c:v>46220</c:v>
                </c:pt>
                <c:pt idx="29">
                  <c:v>46227</c:v>
                </c:pt>
                <c:pt idx="30">
                  <c:v>46234</c:v>
                </c:pt>
                <c:pt idx="31">
                  <c:v>46241</c:v>
                </c:pt>
                <c:pt idx="32">
                  <c:v>46248</c:v>
                </c:pt>
                <c:pt idx="33">
                  <c:v>46255</c:v>
                </c:pt>
                <c:pt idx="34">
                  <c:v>46262</c:v>
                </c:pt>
                <c:pt idx="35">
                  <c:v>46269</c:v>
                </c:pt>
                <c:pt idx="36">
                  <c:v>46276</c:v>
                </c:pt>
                <c:pt idx="37">
                  <c:v>46283</c:v>
                </c:pt>
                <c:pt idx="38">
                  <c:v>46290</c:v>
                </c:pt>
                <c:pt idx="39">
                  <c:v>46297</c:v>
                </c:pt>
                <c:pt idx="40">
                  <c:v>46304</c:v>
                </c:pt>
                <c:pt idx="41">
                  <c:v>46311</c:v>
                </c:pt>
                <c:pt idx="42">
                  <c:v>46318</c:v>
                </c:pt>
                <c:pt idx="43">
                  <c:v>46325</c:v>
                </c:pt>
                <c:pt idx="44">
                  <c:v>46332</c:v>
                </c:pt>
                <c:pt idx="45">
                  <c:v>46339</c:v>
                </c:pt>
                <c:pt idx="46">
                  <c:v>46346</c:v>
                </c:pt>
                <c:pt idx="47">
                  <c:v>46353</c:v>
                </c:pt>
                <c:pt idx="48">
                  <c:v>46360</c:v>
                </c:pt>
                <c:pt idx="49">
                  <c:v>46367</c:v>
                </c:pt>
                <c:pt idx="50">
                  <c:v>46374</c:v>
                </c:pt>
                <c:pt idx="51">
                  <c:v>46381</c:v>
                </c:pt>
              </c:numCache>
            </c:numRef>
          </c:cat>
          <c:val>
            <c:numRef>
              <c:f>'돼지-미국'!$EA$8:$EA$60</c:f>
              <c:numCache>
                <c:formatCode>0.00</c:formatCode>
                <c:ptCount val="53"/>
                <c:pt idx="0">
                  <c:v>1.8518845129543731</c:v>
                </c:pt>
                <c:pt idx="1">
                  <c:v>1.8739307571562109</c:v>
                </c:pt>
                <c:pt idx="2">
                  <c:v>1.9400694897617243</c:v>
                </c:pt>
                <c:pt idx="3">
                  <c:v>1.962115733963562</c:v>
                </c:pt>
                <c:pt idx="4">
                  <c:v>1.9400694897617243</c:v>
                </c:pt>
                <c:pt idx="5">
                  <c:v>1.8959770013580486</c:v>
                </c:pt>
                <c:pt idx="6">
                  <c:v>1.9400694897617243</c:v>
                </c:pt>
                <c:pt idx="7">
                  <c:v>2.0282544665690754</c:v>
                </c:pt>
                <c:pt idx="8">
                  <c:v>2.0282544665690754</c:v>
                </c:pt>
                <c:pt idx="9">
                  <c:v>2.0282544665690754</c:v>
                </c:pt>
                <c:pt idx="10">
                  <c:v>2.0503007107709132</c:v>
                </c:pt>
                <c:pt idx="11">
                  <c:v>2.0503007107709132</c:v>
                </c:pt>
                <c:pt idx="12">
                  <c:v>2.0943931991745885</c:v>
                </c:pt>
                <c:pt idx="13">
                  <c:v>2.1384856875782643</c:v>
                </c:pt>
                <c:pt idx="14">
                  <c:v>2.2266706643856153</c:v>
                </c:pt>
                <c:pt idx="15">
                  <c:v>2.2266706643856153</c:v>
                </c:pt>
                <c:pt idx="16">
                  <c:v>2.1605319317801017</c:v>
                </c:pt>
                <c:pt idx="17">
                  <c:v>2.1605319317801017</c:v>
                </c:pt>
                <c:pt idx="18">
                  <c:v>2.1825781759819396</c:v>
                </c:pt>
                <c:pt idx="19">
                  <c:v>2.2266706643856153</c:v>
                </c:pt>
                <c:pt idx="20">
                  <c:v>2.2046244201837775</c:v>
                </c:pt>
                <c:pt idx="21">
                  <c:v>2.2707631527892911</c:v>
                </c:pt>
                <c:pt idx="22">
                  <c:v>2.2266706643856153</c:v>
                </c:pt>
                <c:pt idx="23">
                  <c:v>2.2046244201837775</c:v>
                </c:pt>
                <c:pt idx="24">
                  <c:v>2.1605319317801017</c:v>
                </c:pt>
                <c:pt idx="25">
                  <c:v>2.1164394433764264</c:v>
                </c:pt>
                <c:pt idx="26">
                  <c:v>2.0943931991745885</c:v>
                </c:pt>
                <c:pt idx="27">
                  <c:v>2.1164394433764264</c:v>
                </c:pt>
                <c:pt idx="28">
                  <c:v>2.2046244201837775</c:v>
                </c:pt>
                <c:pt idx="29">
                  <c:v>2.3148556411929664</c:v>
                </c:pt>
                <c:pt idx="30">
                  <c:v>2.3148556411929664</c:v>
                </c:pt>
                <c:pt idx="31">
                  <c:v>2.2046244201837775</c:v>
                </c:pt>
                <c:pt idx="32">
                  <c:v>2.2046244201837775</c:v>
                </c:pt>
                <c:pt idx="33">
                  <c:v>2.1384856875782643</c:v>
                </c:pt>
                <c:pt idx="34">
                  <c:v>2.1164394433764264</c:v>
                </c:pt>
                <c:pt idx="35">
                  <c:v>2.1164394433764264</c:v>
                </c:pt>
                <c:pt idx="36">
                  <c:v>2.0723469549727507</c:v>
                </c:pt>
                <c:pt idx="37">
                  <c:v>2.0943931991745885</c:v>
                </c:pt>
                <c:pt idx="38">
                  <c:v>2.0943931991745885</c:v>
                </c:pt>
                <c:pt idx="39">
                  <c:v>2.0943931991745885</c:v>
                </c:pt>
                <c:pt idx="40">
                  <c:v>2.0943931991745885</c:v>
                </c:pt>
                <c:pt idx="41">
                  <c:v>2.0943931991745885</c:v>
                </c:pt>
                <c:pt idx="42">
                  <c:v>2.1605319317801017</c:v>
                </c:pt>
                <c:pt idx="43">
                  <c:v>2.2487169085874532</c:v>
                </c:pt>
                <c:pt idx="44">
                  <c:v>2.2487169085874532</c:v>
                </c:pt>
                <c:pt idx="45">
                  <c:v>2.1605319317801017</c:v>
                </c:pt>
                <c:pt idx="46">
                  <c:v>2.0723469549727507</c:v>
                </c:pt>
                <c:pt idx="47">
                  <c:v>2.0062082223672375</c:v>
                </c:pt>
                <c:pt idx="48">
                  <c:v>1.9841619781653999</c:v>
                </c:pt>
                <c:pt idx="49">
                  <c:v>2.0503007107709132</c:v>
                </c:pt>
                <c:pt idx="50">
                  <c:v>2.1164394433764264</c:v>
                </c:pt>
                <c:pt idx="51">
                  <c:v>2.0943931991745885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81B9-40AA-A528-68EEE37ADB00}"/>
            </c:ext>
          </c:extLst>
        </c:ser>
        <c:ser>
          <c:idx val="1"/>
          <c:order val="2"/>
          <c:tx>
            <c:strRef>
              <c:f>'돼지-미국'!$EN$4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flat">
              <a:solidFill>
                <a:schemeClr val="accent2">
                  <a:alpha val="91764"/>
                </a:scheme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6B-81B9-40AA-A528-68EEE37ADB00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6C-81B9-40AA-A528-68EEE37ADB00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6D-81B9-40AA-A528-68EEE37ADB00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6E-81B9-40AA-A528-68EEE37ADB00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6F-81B9-40AA-A528-68EEE37ADB00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70-81B9-40AA-A528-68EEE37ADB00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71-81B9-40AA-A528-68EEE37ADB00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72-81B9-40AA-A528-68EEE37ADB00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73-81B9-40AA-A528-68EEE37ADB00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74-81B9-40AA-A528-68EEE37ADB00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75-81B9-40AA-A528-68EEE37ADB00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76-81B9-40AA-A528-68EEE37ADB00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77-81B9-40AA-A528-68EEE37ADB00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78-81B9-40AA-A528-68EEE37ADB00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79-81B9-40AA-A528-68EEE37ADB00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7A-81B9-40AA-A528-68EEE37ADB00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7B-81B9-40AA-A528-68EEE37ADB00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7C-81B9-40AA-A528-68EEE37ADB00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7D-81B9-40AA-A528-68EEE37ADB00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7E-81B9-40AA-A528-68EEE37ADB00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7F-81B9-40AA-A528-68EEE37ADB00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80-81B9-40AA-A528-68EEE37ADB00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81-81B9-40AA-A528-68EEE37ADB00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82-81B9-40AA-A528-68EEE37ADB00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83-81B9-40AA-A528-68EEE37ADB00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84-81B9-40AA-A528-68EEE37ADB00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85-81B9-40AA-A528-68EEE37ADB00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86-81B9-40AA-A528-68EEE37ADB00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87-81B9-40AA-A528-68EEE37ADB00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88-81B9-40AA-A528-68EEE37ADB00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89-81B9-40AA-A528-68EEE37ADB00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8A-81B9-40AA-A528-68EEE37ADB00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8B-81B9-40AA-A528-68EEE37ADB00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8C-81B9-40AA-A528-68EEE37ADB00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8D-81B9-40AA-A528-68EEE37ADB00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8E-81B9-40AA-A528-68EEE37ADB00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8F-81B9-40AA-A528-68EEE37ADB00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90-81B9-40AA-A528-68EEE37ADB00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91-81B9-40AA-A528-68EEE37ADB00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92-81B9-40AA-A528-68EEE37ADB00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93-81B9-40AA-A528-68EEE37ADB00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94-81B9-40AA-A528-68EEE37ADB00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95-81B9-40AA-A528-68EEE37ADB00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96-81B9-40AA-A528-68EEE37ADB00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97-81B9-40AA-A528-68EEE37ADB00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98-81B9-40AA-A528-68EEE37ADB00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99-81B9-40AA-A528-68EEE37ADB00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9A-81B9-40AA-A528-68EEE37ADB00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9B-81B9-40AA-A528-68EEE37ADB00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9C-81B9-40AA-A528-68EEE37ADB00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09D-81B9-40AA-A528-68EEE37ADB00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09E-81B9-40AA-A528-68EEE37ADB00}"/>
              </c:ext>
            </c:extLst>
          </c:dPt>
          <c:cat>
            <c:numRef>
              <c:f>'돼지-미국'!$FD$8:$FD$59</c:f>
              <c:numCache>
                <c:formatCode>m/d/yyyy</c:formatCode>
                <c:ptCount val="52"/>
                <c:pt idx="0">
                  <c:v>46024</c:v>
                </c:pt>
                <c:pt idx="1">
                  <c:v>46031</c:v>
                </c:pt>
                <c:pt idx="2">
                  <c:v>46038</c:v>
                </c:pt>
                <c:pt idx="3">
                  <c:v>46045</c:v>
                </c:pt>
                <c:pt idx="4">
                  <c:v>46052</c:v>
                </c:pt>
                <c:pt idx="5">
                  <c:v>46059</c:v>
                </c:pt>
                <c:pt idx="6">
                  <c:v>46066</c:v>
                </c:pt>
                <c:pt idx="7">
                  <c:v>46073</c:v>
                </c:pt>
                <c:pt idx="8">
                  <c:v>46080</c:v>
                </c:pt>
                <c:pt idx="9">
                  <c:v>46087</c:v>
                </c:pt>
                <c:pt idx="10">
                  <c:v>46094</c:v>
                </c:pt>
                <c:pt idx="11">
                  <c:v>46101</c:v>
                </c:pt>
                <c:pt idx="12">
                  <c:v>46108</c:v>
                </c:pt>
                <c:pt idx="13">
                  <c:v>46115</c:v>
                </c:pt>
                <c:pt idx="14">
                  <c:v>46122</c:v>
                </c:pt>
                <c:pt idx="15">
                  <c:v>46129</c:v>
                </c:pt>
                <c:pt idx="16">
                  <c:v>46136</c:v>
                </c:pt>
                <c:pt idx="17">
                  <c:v>46143</c:v>
                </c:pt>
                <c:pt idx="18">
                  <c:v>46150</c:v>
                </c:pt>
                <c:pt idx="19">
                  <c:v>46157</c:v>
                </c:pt>
                <c:pt idx="20">
                  <c:v>46164</c:v>
                </c:pt>
                <c:pt idx="21">
                  <c:v>46171</c:v>
                </c:pt>
                <c:pt idx="22">
                  <c:v>46178</c:v>
                </c:pt>
                <c:pt idx="23">
                  <c:v>46185</c:v>
                </c:pt>
                <c:pt idx="24">
                  <c:v>46192</c:v>
                </c:pt>
                <c:pt idx="25">
                  <c:v>46199</c:v>
                </c:pt>
                <c:pt idx="26">
                  <c:v>46206</c:v>
                </c:pt>
                <c:pt idx="27">
                  <c:v>46213</c:v>
                </c:pt>
                <c:pt idx="28">
                  <c:v>46220</c:v>
                </c:pt>
                <c:pt idx="29">
                  <c:v>46227</c:v>
                </c:pt>
                <c:pt idx="30">
                  <c:v>46234</c:v>
                </c:pt>
                <c:pt idx="31">
                  <c:v>46241</c:v>
                </c:pt>
                <c:pt idx="32">
                  <c:v>46248</c:v>
                </c:pt>
                <c:pt idx="33">
                  <c:v>46255</c:v>
                </c:pt>
                <c:pt idx="34">
                  <c:v>46262</c:v>
                </c:pt>
                <c:pt idx="35">
                  <c:v>46269</c:v>
                </c:pt>
                <c:pt idx="36">
                  <c:v>46276</c:v>
                </c:pt>
                <c:pt idx="37">
                  <c:v>46283</c:v>
                </c:pt>
                <c:pt idx="38">
                  <c:v>46290</c:v>
                </c:pt>
                <c:pt idx="39">
                  <c:v>46297</c:v>
                </c:pt>
                <c:pt idx="40">
                  <c:v>46304</c:v>
                </c:pt>
                <c:pt idx="41">
                  <c:v>46311</c:v>
                </c:pt>
                <c:pt idx="42">
                  <c:v>46318</c:v>
                </c:pt>
                <c:pt idx="43">
                  <c:v>46325</c:v>
                </c:pt>
                <c:pt idx="44">
                  <c:v>46332</c:v>
                </c:pt>
                <c:pt idx="45">
                  <c:v>46339</c:v>
                </c:pt>
                <c:pt idx="46">
                  <c:v>46346</c:v>
                </c:pt>
                <c:pt idx="47">
                  <c:v>46353</c:v>
                </c:pt>
                <c:pt idx="48">
                  <c:v>46360</c:v>
                </c:pt>
                <c:pt idx="49">
                  <c:v>46367</c:v>
                </c:pt>
                <c:pt idx="50">
                  <c:v>46374</c:v>
                </c:pt>
                <c:pt idx="51">
                  <c:v>46381</c:v>
                </c:pt>
              </c:numCache>
            </c:numRef>
          </c:cat>
          <c:val>
            <c:numRef>
              <c:f>'돼지-미국'!$EQ$8:$EQ$59</c:f>
              <c:numCache>
                <c:formatCode>0.00</c:formatCode>
                <c:ptCount val="52"/>
                <c:pt idx="0">
                  <c:v>2.0062082223672375</c:v>
                </c:pt>
                <c:pt idx="1">
                  <c:v>1.9841619781653999</c:v>
                </c:pt>
                <c:pt idx="2">
                  <c:v>1.9841619781653999</c:v>
                </c:pt>
                <c:pt idx="3">
                  <c:v>2.0062082223672375</c:v>
                </c:pt>
                <c:pt idx="4">
                  <c:v>2.0503007107709132</c:v>
                </c:pt>
                <c:pt idx="5">
                  <c:v>2.0943931991745885</c:v>
                </c:pt>
                <c:pt idx="6">
                  <c:v>2.2046244201837775</c:v>
                </c:pt>
                <c:pt idx="7">
                  <c:v>2.1605319317801017</c:v>
                </c:pt>
                <c:pt idx="8">
                  <c:v>2.1605319317801017</c:v>
                </c:pt>
                <c:pt idx="9">
                  <c:v>2.1605319317801017</c:v>
                </c:pt>
                <c:pt idx="10">
                  <c:v>2.1384856875782643</c:v>
                </c:pt>
                <c:pt idx="11">
                  <c:v>2.1164394433764264</c:v>
                </c:pt>
                <c:pt idx="12">
                  <c:v>2.1164394433764264</c:v>
                </c:pt>
                <c:pt idx="13">
                  <c:v>2.0943931991745885</c:v>
                </c:pt>
                <c:pt idx="14">
                  <c:v>2.0503007107709132</c:v>
                </c:pt>
                <c:pt idx="15">
                  <c:v>2.0503007107709132</c:v>
                </c:pt>
                <c:pt idx="16">
                  <c:v>2.1164394433764264</c:v>
                </c:pt>
                <c:pt idx="17">
                  <c:v>2.1384856875782643</c:v>
                </c:pt>
                <c:pt idx="18">
                  <c:v>2.1164394433764264</c:v>
                </c:pt>
                <c:pt idx="19">
                  <c:v>2.1605319317801017</c:v>
                </c:pt>
                <c:pt idx="20">
                  <c:v>2.2266706643856153</c:v>
                </c:pt>
                <c:pt idx="21">
                  <c:v>2.2928093969911285</c:v>
                </c:pt>
                <c:pt idx="22">
                  <c:v>2.38099437379848</c:v>
                </c:pt>
                <c:pt idx="23">
                  <c:v>2.4912255948076685</c:v>
                </c:pt>
                <c:pt idx="24">
                  <c:v>2.6455493042205331</c:v>
                </c:pt>
                <c:pt idx="25">
                  <c:v>2.6675955484223706</c:v>
                </c:pt>
                <c:pt idx="26">
                  <c:v>2.469179350605831</c:v>
                </c:pt>
                <c:pt idx="27">
                  <c:v>2.4912255948076685</c:v>
                </c:pt>
                <c:pt idx="28">
                  <c:v>2.5353180832113438</c:v>
                </c:pt>
                <c:pt idx="29">
                  <c:v>2.6014568158168574</c:v>
                </c:pt>
                <c:pt idx="30">
                  <c:v>2.5573643274131816</c:v>
                </c:pt>
                <c:pt idx="31">
                  <c:v>2.5794105716150195</c:v>
                </c:pt>
                <c:pt idx="32">
                  <c:v>2.5573643274131816</c:v>
                </c:pt>
                <c:pt idx="33">
                  <c:v>2.4912255948076685</c:v>
                </c:pt>
                <c:pt idx="34">
                  <c:v>2.4912255948076685</c:v>
                </c:pt>
                <c:pt idx="35">
                  <c:v>2.5353180832113438</c:v>
                </c:pt>
                <c:pt idx="36">
                  <c:v>2.5353180832113438</c:v>
                </c:pt>
                <c:pt idx="37">
                  <c:v>2.469179350605831</c:v>
                </c:pt>
                <c:pt idx="38">
                  <c:v>2.469179350605831</c:v>
                </c:pt>
                <c:pt idx="39">
                  <c:v>2.4030406180003179</c:v>
                </c:pt>
                <c:pt idx="40">
                  <c:v>2.3148556411929664</c:v>
                </c:pt>
                <c:pt idx="41">
                  <c:v>2.2707631527892911</c:v>
                </c:pt>
                <c:pt idx="42">
                  <c:v>2.2266706643856153</c:v>
                </c:pt>
                <c:pt idx="43">
                  <c:v>2.2266706643856153</c:v>
                </c:pt>
                <c:pt idx="44">
                  <c:v>2.1825781759819396</c:v>
                </c:pt>
                <c:pt idx="45">
                  <c:v>2.1384856875782643</c:v>
                </c:pt>
                <c:pt idx="46">
                  <c:v>2.0723469549727507</c:v>
                </c:pt>
                <c:pt idx="47">
                  <c:v>2.0723469549727507</c:v>
                </c:pt>
                <c:pt idx="48">
                  <c:v>2.0943931991745885</c:v>
                </c:pt>
                <c:pt idx="49">
                  <c:v>2.1384856875782643</c:v>
                </c:pt>
                <c:pt idx="50">
                  <c:v>2.1825781759819396</c:v>
                </c:pt>
                <c:pt idx="51">
                  <c:v>2.1384856875782643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81B9-40AA-A528-68EEE37ADB00}"/>
            </c:ext>
          </c:extLst>
        </c:ser>
        <c:ser>
          <c:idx val="4"/>
          <c:order val="3"/>
          <c:tx>
            <c:strRef>
              <c:f>'돼지-미국'!$FD$4</c:f>
              <c:strCache>
                <c:ptCount val="1"/>
                <c:pt idx="0">
                  <c:v>2026</c:v>
                </c:pt>
              </c:strCache>
            </c:strRef>
          </c:tx>
          <c:spPr>
            <a:ln w="5715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'돼지-미국'!$FD$8:$FD$59</c:f>
              <c:numCache>
                <c:formatCode>m/d/yyyy</c:formatCode>
                <c:ptCount val="52"/>
                <c:pt idx="0">
                  <c:v>46024</c:v>
                </c:pt>
                <c:pt idx="1">
                  <c:v>46031</c:v>
                </c:pt>
                <c:pt idx="2">
                  <c:v>46038</c:v>
                </c:pt>
                <c:pt idx="3">
                  <c:v>46045</c:v>
                </c:pt>
                <c:pt idx="4">
                  <c:v>46052</c:v>
                </c:pt>
                <c:pt idx="5">
                  <c:v>46059</c:v>
                </c:pt>
                <c:pt idx="6">
                  <c:v>46066</c:v>
                </c:pt>
                <c:pt idx="7">
                  <c:v>46073</c:v>
                </c:pt>
                <c:pt idx="8">
                  <c:v>46080</c:v>
                </c:pt>
                <c:pt idx="9">
                  <c:v>46087</c:v>
                </c:pt>
                <c:pt idx="10">
                  <c:v>46094</c:v>
                </c:pt>
                <c:pt idx="11">
                  <c:v>46101</c:v>
                </c:pt>
                <c:pt idx="12">
                  <c:v>46108</c:v>
                </c:pt>
                <c:pt idx="13">
                  <c:v>46115</c:v>
                </c:pt>
                <c:pt idx="14">
                  <c:v>46122</c:v>
                </c:pt>
                <c:pt idx="15">
                  <c:v>46129</c:v>
                </c:pt>
                <c:pt idx="16">
                  <c:v>46136</c:v>
                </c:pt>
                <c:pt idx="17">
                  <c:v>46143</c:v>
                </c:pt>
                <c:pt idx="18">
                  <c:v>46150</c:v>
                </c:pt>
                <c:pt idx="19">
                  <c:v>46157</c:v>
                </c:pt>
                <c:pt idx="20">
                  <c:v>46164</c:v>
                </c:pt>
                <c:pt idx="21">
                  <c:v>46171</c:v>
                </c:pt>
                <c:pt idx="22">
                  <c:v>46178</c:v>
                </c:pt>
                <c:pt idx="23">
                  <c:v>46185</c:v>
                </c:pt>
                <c:pt idx="24">
                  <c:v>46192</c:v>
                </c:pt>
                <c:pt idx="25">
                  <c:v>46199</c:v>
                </c:pt>
                <c:pt idx="26">
                  <c:v>46206</c:v>
                </c:pt>
                <c:pt idx="27">
                  <c:v>46213</c:v>
                </c:pt>
                <c:pt idx="28">
                  <c:v>46220</c:v>
                </c:pt>
                <c:pt idx="29">
                  <c:v>46227</c:v>
                </c:pt>
                <c:pt idx="30">
                  <c:v>46234</c:v>
                </c:pt>
                <c:pt idx="31">
                  <c:v>46241</c:v>
                </c:pt>
                <c:pt idx="32">
                  <c:v>46248</c:v>
                </c:pt>
                <c:pt idx="33">
                  <c:v>46255</c:v>
                </c:pt>
                <c:pt idx="34">
                  <c:v>46262</c:v>
                </c:pt>
                <c:pt idx="35">
                  <c:v>46269</c:v>
                </c:pt>
                <c:pt idx="36">
                  <c:v>46276</c:v>
                </c:pt>
                <c:pt idx="37">
                  <c:v>46283</c:v>
                </c:pt>
                <c:pt idx="38">
                  <c:v>46290</c:v>
                </c:pt>
                <c:pt idx="39">
                  <c:v>46297</c:v>
                </c:pt>
                <c:pt idx="40">
                  <c:v>46304</c:v>
                </c:pt>
                <c:pt idx="41">
                  <c:v>46311</c:v>
                </c:pt>
                <c:pt idx="42">
                  <c:v>46318</c:v>
                </c:pt>
                <c:pt idx="43">
                  <c:v>46325</c:v>
                </c:pt>
                <c:pt idx="44">
                  <c:v>46332</c:v>
                </c:pt>
                <c:pt idx="45">
                  <c:v>46339</c:v>
                </c:pt>
                <c:pt idx="46">
                  <c:v>46346</c:v>
                </c:pt>
                <c:pt idx="47">
                  <c:v>46353</c:v>
                </c:pt>
                <c:pt idx="48">
                  <c:v>46360</c:v>
                </c:pt>
                <c:pt idx="49">
                  <c:v>46367</c:v>
                </c:pt>
                <c:pt idx="50">
                  <c:v>46374</c:v>
                </c:pt>
                <c:pt idx="51">
                  <c:v>46381</c:v>
                </c:pt>
              </c:numCache>
            </c:numRef>
          </c:cat>
          <c:val>
            <c:numRef>
              <c:f>'돼지-미국'!$FI$8:$FI$59</c:f>
              <c:numCache>
                <c:formatCode>_-* #,##0.00_-;\-* #,##0.00_-;_-* "-"_-;_-@_-</c:formatCode>
                <c:ptCount val="52"/>
                <c:pt idx="0">
                  <c:v>2.0943931991745885</c:v>
                </c:pt>
                <c:pt idx="1">
                  <c:v>2.0282544665690754</c:v>
                </c:pt>
                <c:pt idx="2">
                  <c:v>2.0503007107709132</c:v>
                </c:pt>
                <c:pt idx="3">
                  <c:v>2.0723469549727507</c:v>
                </c:pt>
                <c:pt idx="4">
                  <c:v>2.0943931991745885</c:v>
                </c:pt>
                <c:pt idx="5">
                  <c:v>2.0943931991745885</c:v>
                </c:pt>
                <c:pt idx="6">
                  <c:v>2.0943931991745885</c:v>
                </c:pt>
                <c:pt idx="7">
                  <c:v>2.1164394433764264</c:v>
                </c:pt>
                <c:pt idx="8">
                  <c:v>2.1384856875782643</c:v>
                </c:pt>
                <c:pt idx="9">
                  <c:v>2.1825781759819396</c:v>
                </c:pt>
                <c:pt idx="10">
                  <c:v>2.2046244201837775</c:v>
                </c:pt>
                <c:pt idx="11">
                  <c:v>2.1825781759819396</c:v>
                </c:pt>
                <c:pt idx="12">
                  <c:v>2.1384856875782643</c:v>
                </c:pt>
                <c:pt idx="13">
                  <c:v>2.1384856875782643</c:v>
                </c:pt>
                <c:pt idx="14">
                  <c:v>2.1605319317801017</c:v>
                </c:pt>
                <c:pt idx="15">
                  <c:v>2.1605319317801017</c:v>
                </c:pt>
                <c:pt idx="16">
                  <c:v>2.1825781759819396</c:v>
                </c:pt>
                <c:pt idx="17">
                  <c:v>2.1605319317801017</c:v>
                </c:pt>
                <c:pt idx="18">
                  <c:v>2.1164394433764264</c:v>
                </c:pt>
                <c:pt idx="19">
                  <c:v>2.1384856875782643</c:v>
                </c:pt>
                <c:pt idx="20">
                  <c:v>2.1384856875782643</c:v>
                </c:pt>
                <c:pt idx="21">
                  <c:v>2.1825781759819396</c:v>
                </c:pt>
                <c:pt idx="22">
                  <c:v>2.2046244201837775</c:v>
                </c:pt>
                <c:pt idx="23">
                  <c:v>2.1164394433764264</c:v>
                </c:pt>
                <c:pt idx="24">
                  <c:v>2.1164394433764264</c:v>
                </c:pt>
                <c:pt idx="25">
                  <c:v>2.0943931991745885</c:v>
                </c:pt>
                <c:pt idx="26">
                  <c:v>2.1164394433764264</c:v>
                </c:pt>
                <c:pt idx="27">
                  <c:v>2.1605319317801017</c:v>
                </c:pt>
                <c:pt idx="28">
                  <c:v>2.2487169085874532</c:v>
                </c:pt>
                <c:pt idx="29">
                  <c:v>2.2928093969911285</c:v>
                </c:pt>
                <c:pt idx="30">
                  <c:v>2.2487169085874532</c:v>
                </c:pt>
                <c:pt idx="31">
                  <c:v>2.2266706643856153</c:v>
                </c:pt>
                <c:pt idx="32">
                  <c:v>2.2046244201837775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81B9-40AA-A528-68EEE37AD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"/>
        <c:axId val="2222"/>
      </c:lineChart>
      <c:dateAx>
        <c:axId val="1111"/>
        <c:scaling>
          <c:orientation val="minMax"/>
        </c:scaling>
        <c:delete val="0"/>
        <c:axPos val="b"/>
        <c:numFmt formatCode="m&quot;월&quot;" sourceLinked="0"/>
        <c:majorTickMark val="out"/>
        <c:minorTickMark val="none"/>
        <c:tickLblPos val="nextTo"/>
        <c:txPr>
          <a:bodyPr/>
          <a:lstStyle/>
          <a:p>
            <a:pPr>
              <a:defRPr sz="1200" b="0" i="0" u="none" baseline="0">
                <a:solidFill>
                  <a:srgbClr val="000000"/>
                </a:solidFill>
                <a:latin typeface="Calibri"/>
                <a:ea typeface="Calibri"/>
              </a:defRPr>
            </a:pPr>
            <a:endParaRPr lang="ko-KR"/>
          </a:p>
        </c:txPr>
        <c:crossAx val="2222"/>
        <c:crosses val="autoZero"/>
        <c:auto val="0"/>
        <c:lblOffset val="100"/>
        <c:baseTimeUnit val="days"/>
      </c:dateAx>
      <c:valAx>
        <c:axId val="2222"/>
        <c:scaling>
          <c:orientation val="minMax"/>
          <c:max val="3"/>
          <c:min val="0.5"/>
        </c:scaling>
        <c:delete val="0"/>
        <c:axPos val="l"/>
        <c:majorGridlines>
          <c:spPr>
            <a:ln w="9525" cap="flat">
              <a:solidFill>
                <a:srgbClr val="D9D9D9">
                  <a:alpha val="91764"/>
                </a:srgbClr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round/>
          </a:ln>
        </c:spPr>
        <c:txPr>
          <a:bodyPr/>
          <a:lstStyle/>
          <a:p>
            <a:pPr>
              <a:defRPr sz="1200" b="0" i="0" u="none" baseline="0">
                <a:solidFill>
                  <a:srgbClr val="000000"/>
                </a:solidFill>
                <a:latin typeface="Calibri"/>
                <a:ea typeface="Calibri"/>
              </a:defRPr>
            </a:pPr>
            <a:endParaRPr lang="ko-KR"/>
          </a:p>
        </c:txPr>
        <c:crossAx val="1111"/>
        <c:crosses val="autoZero"/>
        <c:crossBetween val="between"/>
      </c:valAx>
      <c:spPr>
        <a:noFill/>
        <a:ln>
          <a:noFill/>
          <a:round/>
        </a:ln>
      </c:spPr>
    </c:plotArea>
    <c:legend>
      <c:legendPos val="b"/>
      <c:layout>
        <c:manualLayout>
          <c:xMode val="edge"/>
          <c:yMode val="edge"/>
          <c:x val="0.50524633528798213"/>
          <c:y val="0.73258798790502055"/>
          <c:w val="0.46696883306720161"/>
          <c:h val="8.6348485580406739E-2"/>
        </c:manualLayout>
      </c:layout>
      <c:overlay val="1"/>
      <c:spPr>
        <a:noFill/>
        <a:ln>
          <a:noFill/>
          <a:round/>
        </a:ln>
      </c:spPr>
      <c:txPr>
        <a:bodyPr rot="0" vert="horz" anchor="ctr" anchorCtr="1"/>
        <a:lstStyle/>
        <a:p>
          <a:pPr>
            <a:defRPr sz="1600" b="0" i="0" u="none" baseline="0">
              <a:solidFill>
                <a:srgbClr val="000000"/>
              </a:solidFill>
              <a:latin typeface="Calibri"/>
              <a:ea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>
        <a:alpha val="91764"/>
      </a:srgbClr>
    </a:solidFill>
    <a:ln>
      <a:noFill/>
      <a:round/>
    </a:ln>
  </c:spPr>
  <c:txPr>
    <a:bodyPr/>
    <a:lstStyle/>
    <a:p>
      <a:pPr>
        <a:defRPr sz="1000" b="0" i="0" u="none" baseline="0">
          <a:solidFill>
            <a:srgbClr val="000000"/>
          </a:solidFill>
          <a:latin typeface="Calibri"/>
          <a:ea typeface="Calibri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2018</c:v>
          </c:tx>
          <c:spPr>
            <a:ln w="28575" cap="flat">
              <a:solidFill>
                <a:srgbClr val="5B9BD5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CFD0-4E3D-9607-BA79EAC1E9A3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CFD0-4E3D-9607-BA79EAC1E9A3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CFD0-4E3D-9607-BA79EAC1E9A3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7-CFD0-4E3D-9607-BA79EAC1E9A3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9-CFD0-4E3D-9607-BA79EAC1E9A3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CFD0-4E3D-9607-BA79EAC1E9A3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D-CFD0-4E3D-9607-BA79EAC1E9A3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F-CFD0-4E3D-9607-BA79EAC1E9A3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11-CFD0-4E3D-9607-BA79EAC1E9A3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13-CFD0-4E3D-9607-BA79EAC1E9A3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15-CFD0-4E3D-9607-BA79EAC1E9A3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17-CFD0-4E3D-9607-BA79EAC1E9A3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9-CFD0-4E3D-9607-BA79EAC1E9A3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1B-CFD0-4E3D-9607-BA79EAC1E9A3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1D-CFD0-4E3D-9607-BA79EAC1E9A3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1F-CFD0-4E3D-9607-BA79EAC1E9A3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21-CFD0-4E3D-9607-BA79EAC1E9A3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23-CFD0-4E3D-9607-BA79EAC1E9A3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25-CFD0-4E3D-9607-BA79EAC1E9A3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27-CFD0-4E3D-9607-BA79EAC1E9A3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29-CFD0-4E3D-9607-BA79EAC1E9A3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2B-CFD0-4E3D-9607-BA79EAC1E9A3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2D-CFD0-4E3D-9607-BA79EAC1E9A3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2F-CFD0-4E3D-9607-BA79EAC1E9A3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31-CFD0-4E3D-9607-BA79EAC1E9A3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33-CFD0-4E3D-9607-BA79EAC1E9A3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35-CFD0-4E3D-9607-BA79EAC1E9A3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37-CFD0-4E3D-9607-BA79EAC1E9A3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39-CFD0-4E3D-9607-BA79EAC1E9A3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3B-CFD0-4E3D-9607-BA79EAC1E9A3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3D-CFD0-4E3D-9607-BA79EAC1E9A3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3F-CFD0-4E3D-9607-BA79EAC1E9A3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41-CFD0-4E3D-9607-BA79EAC1E9A3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43-CFD0-4E3D-9607-BA79EAC1E9A3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45-CFD0-4E3D-9607-BA79EAC1E9A3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47-CFD0-4E3D-9607-BA79EAC1E9A3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49-CFD0-4E3D-9607-BA79EAC1E9A3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4B-CFD0-4E3D-9607-BA79EAC1E9A3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4D-CFD0-4E3D-9607-BA79EAC1E9A3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4F-CFD0-4E3D-9607-BA79EAC1E9A3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51-CFD0-4E3D-9607-BA79EAC1E9A3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53-CFD0-4E3D-9607-BA79EAC1E9A3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55-CFD0-4E3D-9607-BA79EAC1E9A3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57-CFD0-4E3D-9607-BA79EAC1E9A3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59-CFD0-4E3D-9607-BA79EAC1E9A3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5B-CFD0-4E3D-9607-BA79EAC1E9A3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5D-CFD0-4E3D-9607-BA79EAC1E9A3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5F-CFD0-4E3D-9607-BA79EAC1E9A3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61-CFD0-4E3D-9607-BA79EAC1E9A3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63-CFD0-4E3D-9607-BA79EAC1E9A3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065-CFD0-4E3D-9607-BA79EAC1E9A3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067-CFD0-4E3D-9607-BA79EAC1E9A3}"/>
              </c:ext>
            </c:extLst>
          </c:dPt>
          <c:cat>
            <c:numRef>
              <c:f>'돼지-EU(독일)'!$EU$8:$EU$60</c:f>
              <c:numCache>
                <c:formatCode>m/d/yyyy</c:formatCode>
                <c:ptCount val="53"/>
                <c:pt idx="0">
                  <c:v>43835</c:v>
                </c:pt>
                <c:pt idx="1">
                  <c:v>43842</c:v>
                </c:pt>
                <c:pt idx="2">
                  <c:v>43849</c:v>
                </c:pt>
                <c:pt idx="3">
                  <c:v>43856</c:v>
                </c:pt>
                <c:pt idx="4">
                  <c:v>43863</c:v>
                </c:pt>
                <c:pt idx="5">
                  <c:v>43870</c:v>
                </c:pt>
                <c:pt idx="6">
                  <c:v>43877</c:v>
                </c:pt>
                <c:pt idx="7">
                  <c:v>43884</c:v>
                </c:pt>
                <c:pt idx="8">
                  <c:v>43891</c:v>
                </c:pt>
                <c:pt idx="9">
                  <c:v>43898</c:v>
                </c:pt>
                <c:pt idx="10">
                  <c:v>43905</c:v>
                </c:pt>
                <c:pt idx="11">
                  <c:v>43912</c:v>
                </c:pt>
                <c:pt idx="12">
                  <c:v>43919</c:v>
                </c:pt>
                <c:pt idx="13">
                  <c:v>43926</c:v>
                </c:pt>
                <c:pt idx="14">
                  <c:v>43933</c:v>
                </c:pt>
                <c:pt idx="15">
                  <c:v>43940</c:v>
                </c:pt>
                <c:pt idx="16">
                  <c:v>43947</c:v>
                </c:pt>
                <c:pt idx="17">
                  <c:v>43954</c:v>
                </c:pt>
                <c:pt idx="18">
                  <c:v>43961</c:v>
                </c:pt>
                <c:pt idx="19">
                  <c:v>43968</c:v>
                </c:pt>
                <c:pt idx="20">
                  <c:v>43975</c:v>
                </c:pt>
                <c:pt idx="21">
                  <c:v>43982</c:v>
                </c:pt>
                <c:pt idx="22">
                  <c:v>43989</c:v>
                </c:pt>
                <c:pt idx="23">
                  <c:v>43996</c:v>
                </c:pt>
                <c:pt idx="24">
                  <c:v>44003</c:v>
                </c:pt>
                <c:pt idx="25">
                  <c:v>44010</c:v>
                </c:pt>
                <c:pt idx="26">
                  <c:v>44017</c:v>
                </c:pt>
                <c:pt idx="27">
                  <c:v>44024</c:v>
                </c:pt>
                <c:pt idx="28">
                  <c:v>44031</c:v>
                </c:pt>
                <c:pt idx="29">
                  <c:v>44038</c:v>
                </c:pt>
                <c:pt idx="30">
                  <c:v>44045</c:v>
                </c:pt>
                <c:pt idx="31">
                  <c:v>44052</c:v>
                </c:pt>
                <c:pt idx="32">
                  <c:v>44059</c:v>
                </c:pt>
                <c:pt idx="33">
                  <c:v>44066</c:v>
                </c:pt>
                <c:pt idx="34">
                  <c:v>44073</c:v>
                </c:pt>
                <c:pt idx="35">
                  <c:v>44080</c:v>
                </c:pt>
                <c:pt idx="36">
                  <c:v>44087</c:v>
                </c:pt>
                <c:pt idx="37">
                  <c:v>44094</c:v>
                </c:pt>
                <c:pt idx="38">
                  <c:v>44101</c:v>
                </c:pt>
                <c:pt idx="39">
                  <c:v>44108</c:v>
                </c:pt>
                <c:pt idx="40">
                  <c:v>44115</c:v>
                </c:pt>
                <c:pt idx="41">
                  <c:v>44122</c:v>
                </c:pt>
                <c:pt idx="42">
                  <c:v>44129</c:v>
                </c:pt>
                <c:pt idx="43">
                  <c:v>44136</c:v>
                </c:pt>
                <c:pt idx="44">
                  <c:v>44143</c:v>
                </c:pt>
                <c:pt idx="45">
                  <c:v>44150</c:v>
                </c:pt>
                <c:pt idx="46">
                  <c:v>44157</c:v>
                </c:pt>
                <c:pt idx="47">
                  <c:v>44164</c:v>
                </c:pt>
                <c:pt idx="48">
                  <c:v>44171</c:v>
                </c:pt>
                <c:pt idx="49">
                  <c:v>44178</c:v>
                </c:pt>
                <c:pt idx="50">
                  <c:v>44185</c:v>
                </c:pt>
                <c:pt idx="51">
                  <c:v>44192</c:v>
                </c:pt>
                <c:pt idx="52">
                  <c:v>44199</c:v>
                </c:pt>
              </c:numCache>
            </c:numRef>
          </c:cat>
          <c:val>
            <c:numRef>
              <c:f>'돼지-EU(독일)'!$CP$8:$CP$59</c:f>
              <c:numCache>
                <c:formatCode>0.00</c:formatCode>
                <c:ptCount val="52"/>
                <c:pt idx="0">
                  <c:v>1.41</c:v>
                </c:pt>
                <c:pt idx="1">
                  <c:v>1.3905000000000001</c:v>
                </c:pt>
                <c:pt idx="2">
                  <c:v>1.3468</c:v>
                </c:pt>
                <c:pt idx="3">
                  <c:v>1.3433999999999999</c:v>
                </c:pt>
                <c:pt idx="4">
                  <c:v>1.3566999999999998</c:v>
                </c:pt>
                <c:pt idx="5">
                  <c:v>1.41</c:v>
                </c:pt>
                <c:pt idx="6">
                  <c:v>1.4765000000000001</c:v>
                </c:pt>
                <c:pt idx="7">
                  <c:v>1.5237000000000001</c:v>
                </c:pt>
                <c:pt idx="8">
                  <c:v>1.5674999999999999</c:v>
                </c:pt>
                <c:pt idx="9">
                  <c:v>1.5572999999999999</c:v>
                </c:pt>
                <c:pt idx="10">
                  <c:v>1.5125</c:v>
                </c:pt>
                <c:pt idx="11">
                  <c:v>1.4987000000000001</c:v>
                </c:pt>
                <c:pt idx="12">
                  <c:v>1.4931000000000001</c:v>
                </c:pt>
                <c:pt idx="13">
                  <c:v>1.4936</c:v>
                </c:pt>
                <c:pt idx="14">
                  <c:v>1.4868000000000001</c:v>
                </c:pt>
                <c:pt idx="15">
                  <c:v>1.4761000000000002</c:v>
                </c:pt>
                <c:pt idx="16">
                  <c:v>1.4638</c:v>
                </c:pt>
                <c:pt idx="17">
                  <c:v>1.4362000000000001</c:v>
                </c:pt>
                <c:pt idx="18">
                  <c:v>1.4175</c:v>
                </c:pt>
                <c:pt idx="19">
                  <c:v>1.4415</c:v>
                </c:pt>
                <c:pt idx="20">
                  <c:v>1.4784999999999999</c:v>
                </c:pt>
                <c:pt idx="21">
                  <c:v>1.4905999999999999</c:v>
                </c:pt>
                <c:pt idx="22">
                  <c:v>1.4947999999999999</c:v>
                </c:pt>
                <c:pt idx="23">
                  <c:v>1.4938999999999998</c:v>
                </c:pt>
                <c:pt idx="24">
                  <c:v>1.4831000000000001</c:v>
                </c:pt>
                <c:pt idx="25">
                  <c:v>1.4846999999999999</c:v>
                </c:pt>
                <c:pt idx="26">
                  <c:v>1.4872000000000001</c:v>
                </c:pt>
                <c:pt idx="27">
                  <c:v>1.4844999999999999</c:v>
                </c:pt>
                <c:pt idx="28">
                  <c:v>1.4722</c:v>
                </c:pt>
                <c:pt idx="29">
                  <c:v>1.4466999999999999</c:v>
                </c:pt>
                <c:pt idx="30">
                  <c:v>1.4450999999999998</c:v>
                </c:pt>
                <c:pt idx="31">
                  <c:v>1.4964</c:v>
                </c:pt>
                <c:pt idx="32">
                  <c:v>1.5658000000000001</c:v>
                </c:pt>
                <c:pt idx="33">
                  <c:v>1.5938999999999999</c:v>
                </c:pt>
                <c:pt idx="34">
                  <c:v>1.5972</c:v>
                </c:pt>
                <c:pt idx="35">
                  <c:v>1.5622999999999998</c:v>
                </c:pt>
                <c:pt idx="36">
                  <c:v>1.5075000000000001</c:v>
                </c:pt>
                <c:pt idx="37">
                  <c:v>1.4674</c:v>
                </c:pt>
                <c:pt idx="38">
                  <c:v>1.4469999999999998</c:v>
                </c:pt>
                <c:pt idx="39">
                  <c:v>1.4380999999999999</c:v>
                </c:pt>
                <c:pt idx="40">
                  <c:v>1.4146000000000001</c:v>
                </c:pt>
                <c:pt idx="41">
                  <c:v>1.4069999999999998</c:v>
                </c:pt>
                <c:pt idx="42">
                  <c:v>1.4032</c:v>
                </c:pt>
                <c:pt idx="43">
                  <c:v>1.4062000000000001</c:v>
                </c:pt>
                <c:pt idx="44">
                  <c:v>1.4044999999999999</c:v>
                </c:pt>
                <c:pt idx="45">
                  <c:v>1.4025000000000001</c:v>
                </c:pt>
                <c:pt idx="46">
                  <c:v>1.4053</c:v>
                </c:pt>
                <c:pt idx="47">
                  <c:v>1.4016</c:v>
                </c:pt>
                <c:pt idx="48">
                  <c:v>1.4011000000000002</c:v>
                </c:pt>
                <c:pt idx="49">
                  <c:v>1.4047000000000001</c:v>
                </c:pt>
                <c:pt idx="50">
                  <c:v>1.4016</c:v>
                </c:pt>
                <c:pt idx="51">
                  <c:v>1.4043999999999999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CFD0-4E3D-9607-BA79EAC1E9A3}"/>
            </c:ext>
          </c:extLst>
        </c:ser>
        <c:ser>
          <c:idx val="1"/>
          <c:order val="1"/>
          <c:tx>
            <c:v>2019</c:v>
          </c:tx>
          <c:spPr>
            <a:ln w="28575" cap="flat">
              <a:solidFill>
                <a:srgbClr val="ED7D31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6A-CFD0-4E3D-9607-BA79EAC1E9A3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6C-CFD0-4E3D-9607-BA79EAC1E9A3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6E-CFD0-4E3D-9607-BA79EAC1E9A3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70-CFD0-4E3D-9607-BA79EAC1E9A3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72-CFD0-4E3D-9607-BA79EAC1E9A3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74-CFD0-4E3D-9607-BA79EAC1E9A3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76-CFD0-4E3D-9607-BA79EAC1E9A3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78-CFD0-4E3D-9607-BA79EAC1E9A3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7A-CFD0-4E3D-9607-BA79EAC1E9A3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7C-CFD0-4E3D-9607-BA79EAC1E9A3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7E-CFD0-4E3D-9607-BA79EAC1E9A3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80-CFD0-4E3D-9607-BA79EAC1E9A3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82-CFD0-4E3D-9607-BA79EAC1E9A3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84-CFD0-4E3D-9607-BA79EAC1E9A3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86-CFD0-4E3D-9607-BA79EAC1E9A3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88-CFD0-4E3D-9607-BA79EAC1E9A3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8A-CFD0-4E3D-9607-BA79EAC1E9A3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8C-CFD0-4E3D-9607-BA79EAC1E9A3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8E-CFD0-4E3D-9607-BA79EAC1E9A3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90-CFD0-4E3D-9607-BA79EAC1E9A3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92-CFD0-4E3D-9607-BA79EAC1E9A3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94-CFD0-4E3D-9607-BA79EAC1E9A3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96-CFD0-4E3D-9607-BA79EAC1E9A3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98-CFD0-4E3D-9607-BA79EAC1E9A3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9A-CFD0-4E3D-9607-BA79EAC1E9A3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9C-CFD0-4E3D-9607-BA79EAC1E9A3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9E-CFD0-4E3D-9607-BA79EAC1E9A3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A0-CFD0-4E3D-9607-BA79EAC1E9A3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A2-CFD0-4E3D-9607-BA79EAC1E9A3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A4-CFD0-4E3D-9607-BA79EAC1E9A3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A6-CFD0-4E3D-9607-BA79EAC1E9A3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A8-CFD0-4E3D-9607-BA79EAC1E9A3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AA-CFD0-4E3D-9607-BA79EAC1E9A3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AC-CFD0-4E3D-9607-BA79EAC1E9A3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AE-CFD0-4E3D-9607-BA79EAC1E9A3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B0-CFD0-4E3D-9607-BA79EAC1E9A3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B2-CFD0-4E3D-9607-BA79EAC1E9A3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B4-CFD0-4E3D-9607-BA79EAC1E9A3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B6-CFD0-4E3D-9607-BA79EAC1E9A3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B8-CFD0-4E3D-9607-BA79EAC1E9A3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BA-CFD0-4E3D-9607-BA79EAC1E9A3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BC-CFD0-4E3D-9607-BA79EAC1E9A3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BE-CFD0-4E3D-9607-BA79EAC1E9A3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C0-CFD0-4E3D-9607-BA79EAC1E9A3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C2-CFD0-4E3D-9607-BA79EAC1E9A3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C4-CFD0-4E3D-9607-BA79EAC1E9A3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C6-CFD0-4E3D-9607-BA79EAC1E9A3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C8-CFD0-4E3D-9607-BA79EAC1E9A3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CA-CFD0-4E3D-9607-BA79EAC1E9A3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CC-CFD0-4E3D-9607-BA79EAC1E9A3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0CE-CFD0-4E3D-9607-BA79EAC1E9A3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0D0-CFD0-4E3D-9607-BA79EAC1E9A3}"/>
              </c:ext>
            </c:extLst>
          </c:dPt>
          <c:cat>
            <c:numRef>
              <c:f>'돼지-EU(독일)'!$EU$8:$EU$60</c:f>
              <c:numCache>
                <c:formatCode>m/d/yyyy</c:formatCode>
                <c:ptCount val="53"/>
                <c:pt idx="0">
                  <c:v>43835</c:v>
                </c:pt>
                <c:pt idx="1">
                  <c:v>43842</c:v>
                </c:pt>
                <c:pt idx="2">
                  <c:v>43849</c:v>
                </c:pt>
                <c:pt idx="3">
                  <c:v>43856</c:v>
                </c:pt>
                <c:pt idx="4">
                  <c:v>43863</c:v>
                </c:pt>
                <c:pt idx="5">
                  <c:v>43870</c:v>
                </c:pt>
                <c:pt idx="6">
                  <c:v>43877</c:v>
                </c:pt>
                <c:pt idx="7">
                  <c:v>43884</c:v>
                </c:pt>
                <c:pt idx="8">
                  <c:v>43891</c:v>
                </c:pt>
                <c:pt idx="9">
                  <c:v>43898</c:v>
                </c:pt>
                <c:pt idx="10">
                  <c:v>43905</c:v>
                </c:pt>
                <c:pt idx="11">
                  <c:v>43912</c:v>
                </c:pt>
                <c:pt idx="12">
                  <c:v>43919</c:v>
                </c:pt>
                <c:pt idx="13">
                  <c:v>43926</c:v>
                </c:pt>
                <c:pt idx="14">
                  <c:v>43933</c:v>
                </c:pt>
                <c:pt idx="15">
                  <c:v>43940</c:v>
                </c:pt>
                <c:pt idx="16">
                  <c:v>43947</c:v>
                </c:pt>
                <c:pt idx="17">
                  <c:v>43954</c:v>
                </c:pt>
                <c:pt idx="18">
                  <c:v>43961</c:v>
                </c:pt>
                <c:pt idx="19">
                  <c:v>43968</c:v>
                </c:pt>
                <c:pt idx="20">
                  <c:v>43975</c:v>
                </c:pt>
                <c:pt idx="21">
                  <c:v>43982</c:v>
                </c:pt>
                <c:pt idx="22">
                  <c:v>43989</c:v>
                </c:pt>
                <c:pt idx="23">
                  <c:v>43996</c:v>
                </c:pt>
                <c:pt idx="24">
                  <c:v>44003</c:v>
                </c:pt>
                <c:pt idx="25">
                  <c:v>44010</c:v>
                </c:pt>
                <c:pt idx="26">
                  <c:v>44017</c:v>
                </c:pt>
                <c:pt idx="27">
                  <c:v>44024</c:v>
                </c:pt>
                <c:pt idx="28">
                  <c:v>44031</c:v>
                </c:pt>
                <c:pt idx="29">
                  <c:v>44038</c:v>
                </c:pt>
                <c:pt idx="30">
                  <c:v>44045</c:v>
                </c:pt>
                <c:pt idx="31">
                  <c:v>44052</c:v>
                </c:pt>
                <c:pt idx="32">
                  <c:v>44059</c:v>
                </c:pt>
                <c:pt idx="33">
                  <c:v>44066</c:v>
                </c:pt>
                <c:pt idx="34">
                  <c:v>44073</c:v>
                </c:pt>
                <c:pt idx="35">
                  <c:v>44080</c:v>
                </c:pt>
                <c:pt idx="36">
                  <c:v>44087</c:v>
                </c:pt>
                <c:pt idx="37">
                  <c:v>44094</c:v>
                </c:pt>
                <c:pt idx="38">
                  <c:v>44101</c:v>
                </c:pt>
                <c:pt idx="39">
                  <c:v>44108</c:v>
                </c:pt>
                <c:pt idx="40">
                  <c:v>44115</c:v>
                </c:pt>
                <c:pt idx="41">
                  <c:v>44122</c:v>
                </c:pt>
                <c:pt idx="42">
                  <c:v>44129</c:v>
                </c:pt>
                <c:pt idx="43">
                  <c:v>44136</c:v>
                </c:pt>
                <c:pt idx="44">
                  <c:v>44143</c:v>
                </c:pt>
                <c:pt idx="45">
                  <c:v>44150</c:v>
                </c:pt>
                <c:pt idx="46">
                  <c:v>44157</c:v>
                </c:pt>
                <c:pt idx="47">
                  <c:v>44164</c:v>
                </c:pt>
                <c:pt idx="48">
                  <c:v>44171</c:v>
                </c:pt>
                <c:pt idx="49">
                  <c:v>44178</c:v>
                </c:pt>
                <c:pt idx="50">
                  <c:v>44185</c:v>
                </c:pt>
                <c:pt idx="51">
                  <c:v>44192</c:v>
                </c:pt>
                <c:pt idx="52">
                  <c:v>44199</c:v>
                </c:pt>
              </c:numCache>
            </c:numRef>
          </c:cat>
          <c:val>
            <c:numRef>
              <c:f>'돼지-EU(독일)'!$DT$8:$DT$59</c:f>
              <c:numCache>
                <c:formatCode>0.00</c:formatCode>
                <c:ptCount val="52"/>
                <c:pt idx="0">
                  <c:v>1.3976</c:v>
                </c:pt>
                <c:pt idx="1">
                  <c:v>1.4006999999999998</c:v>
                </c:pt>
                <c:pt idx="2">
                  <c:v>1.4</c:v>
                </c:pt>
                <c:pt idx="3">
                  <c:v>1.4033000000000002</c:v>
                </c:pt>
                <c:pt idx="4">
                  <c:v>1.4032</c:v>
                </c:pt>
                <c:pt idx="5">
                  <c:v>1.4191999999999998</c:v>
                </c:pt>
                <c:pt idx="6">
                  <c:v>1.4359</c:v>
                </c:pt>
                <c:pt idx="7">
                  <c:v>1.4409999999999998</c:v>
                </c:pt>
                <c:pt idx="8">
                  <c:v>1.4461000000000002</c:v>
                </c:pt>
                <c:pt idx="9">
                  <c:v>1.4462000000000002</c:v>
                </c:pt>
                <c:pt idx="10">
                  <c:v>1.4631000000000001</c:v>
                </c:pt>
                <c:pt idx="11">
                  <c:v>1.5124000000000002</c:v>
                </c:pt>
                <c:pt idx="12">
                  <c:v>1.6005</c:v>
                </c:pt>
                <c:pt idx="13">
                  <c:v>1.7022999999999999</c:v>
                </c:pt>
                <c:pt idx="14">
                  <c:v>1.7634000000000001</c:v>
                </c:pt>
                <c:pt idx="15">
                  <c:v>1.7771000000000001</c:v>
                </c:pt>
                <c:pt idx="16">
                  <c:v>1.7809999999999999</c:v>
                </c:pt>
                <c:pt idx="17">
                  <c:v>1.7823</c:v>
                </c:pt>
                <c:pt idx="18">
                  <c:v>1.7921</c:v>
                </c:pt>
                <c:pt idx="19">
                  <c:v>1.8285</c:v>
                </c:pt>
                <c:pt idx="20">
                  <c:v>1.8488</c:v>
                </c:pt>
                <c:pt idx="21">
                  <c:v>1.8491</c:v>
                </c:pt>
                <c:pt idx="22">
                  <c:v>1.8661000000000001</c:v>
                </c:pt>
                <c:pt idx="23">
                  <c:v>1.8784000000000001</c:v>
                </c:pt>
                <c:pt idx="24">
                  <c:v>1.8808</c:v>
                </c:pt>
                <c:pt idx="25">
                  <c:v>1.8786</c:v>
                </c:pt>
                <c:pt idx="26">
                  <c:v>1.8774000000000002</c:v>
                </c:pt>
                <c:pt idx="27">
                  <c:v>1.8481999999999998</c:v>
                </c:pt>
                <c:pt idx="28">
                  <c:v>1.8065</c:v>
                </c:pt>
                <c:pt idx="29">
                  <c:v>1.7916999999999998</c:v>
                </c:pt>
                <c:pt idx="30">
                  <c:v>1.8130999999999999</c:v>
                </c:pt>
                <c:pt idx="31">
                  <c:v>1.8694</c:v>
                </c:pt>
                <c:pt idx="32">
                  <c:v>1.9132</c:v>
                </c:pt>
                <c:pt idx="33">
                  <c:v>1.9115</c:v>
                </c:pt>
                <c:pt idx="34">
                  <c:v>1.9025000000000001</c:v>
                </c:pt>
                <c:pt idx="35">
                  <c:v>1.9037999999999999</c:v>
                </c:pt>
                <c:pt idx="36">
                  <c:v>1.9018000000000002</c:v>
                </c:pt>
                <c:pt idx="37">
                  <c:v>1.903</c:v>
                </c:pt>
                <c:pt idx="38">
                  <c:v>1.9036000000000002</c:v>
                </c:pt>
                <c:pt idx="39">
                  <c:v>1.9033000000000002</c:v>
                </c:pt>
                <c:pt idx="40">
                  <c:v>1.9031</c:v>
                </c:pt>
                <c:pt idx="41">
                  <c:v>1.9035</c:v>
                </c:pt>
                <c:pt idx="42">
                  <c:v>1.9028</c:v>
                </c:pt>
                <c:pt idx="43">
                  <c:v>1.9034</c:v>
                </c:pt>
                <c:pt idx="44">
                  <c:v>1.9015</c:v>
                </c:pt>
                <c:pt idx="45">
                  <c:v>1.9206000000000001</c:v>
                </c:pt>
                <c:pt idx="46">
                  <c:v>1.9727000000000001</c:v>
                </c:pt>
                <c:pt idx="47">
                  <c:v>2.0269999999999997</c:v>
                </c:pt>
                <c:pt idx="48">
                  <c:v>2.0669</c:v>
                </c:pt>
                <c:pt idx="49">
                  <c:v>2.0815000000000001</c:v>
                </c:pt>
                <c:pt idx="50">
                  <c:v>2.0449999999999999</c:v>
                </c:pt>
                <c:pt idx="51">
                  <c:v>2.0072999999999999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CFD0-4E3D-9607-BA79EAC1E9A3}"/>
            </c:ext>
          </c:extLst>
        </c:ser>
        <c:ser>
          <c:idx val="2"/>
          <c:order val="2"/>
          <c:tx>
            <c:v>2020</c:v>
          </c:tx>
          <c:spPr>
            <a:ln w="28575" cap="flat">
              <a:solidFill>
                <a:srgbClr val="00B050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D3-CFD0-4E3D-9607-BA79EAC1E9A3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D5-CFD0-4E3D-9607-BA79EAC1E9A3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D7-CFD0-4E3D-9607-BA79EAC1E9A3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D9-CFD0-4E3D-9607-BA79EAC1E9A3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DB-CFD0-4E3D-9607-BA79EAC1E9A3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DD-CFD0-4E3D-9607-BA79EAC1E9A3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DF-CFD0-4E3D-9607-BA79EAC1E9A3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E1-CFD0-4E3D-9607-BA79EAC1E9A3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E3-CFD0-4E3D-9607-BA79EAC1E9A3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E5-CFD0-4E3D-9607-BA79EAC1E9A3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E7-CFD0-4E3D-9607-BA79EAC1E9A3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E9-CFD0-4E3D-9607-BA79EAC1E9A3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EB-CFD0-4E3D-9607-BA79EAC1E9A3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ED-CFD0-4E3D-9607-BA79EAC1E9A3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EF-CFD0-4E3D-9607-BA79EAC1E9A3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F1-CFD0-4E3D-9607-BA79EAC1E9A3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F3-CFD0-4E3D-9607-BA79EAC1E9A3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F5-CFD0-4E3D-9607-BA79EAC1E9A3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F7-CFD0-4E3D-9607-BA79EAC1E9A3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F9-CFD0-4E3D-9607-BA79EAC1E9A3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FB-CFD0-4E3D-9607-BA79EAC1E9A3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FD-CFD0-4E3D-9607-BA79EAC1E9A3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FF-CFD0-4E3D-9607-BA79EAC1E9A3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101-CFD0-4E3D-9607-BA79EAC1E9A3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103-CFD0-4E3D-9607-BA79EAC1E9A3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105-CFD0-4E3D-9607-BA79EAC1E9A3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107-CFD0-4E3D-9607-BA79EAC1E9A3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109-CFD0-4E3D-9607-BA79EAC1E9A3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10B-CFD0-4E3D-9607-BA79EAC1E9A3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10D-CFD0-4E3D-9607-BA79EAC1E9A3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10F-CFD0-4E3D-9607-BA79EAC1E9A3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111-CFD0-4E3D-9607-BA79EAC1E9A3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113-CFD0-4E3D-9607-BA79EAC1E9A3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115-CFD0-4E3D-9607-BA79EAC1E9A3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117-CFD0-4E3D-9607-BA79EAC1E9A3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119-CFD0-4E3D-9607-BA79EAC1E9A3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11B-CFD0-4E3D-9607-BA79EAC1E9A3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11D-CFD0-4E3D-9607-BA79EAC1E9A3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11F-CFD0-4E3D-9607-BA79EAC1E9A3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121-CFD0-4E3D-9607-BA79EAC1E9A3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123-CFD0-4E3D-9607-BA79EAC1E9A3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125-CFD0-4E3D-9607-BA79EAC1E9A3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127-CFD0-4E3D-9607-BA79EAC1E9A3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129-CFD0-4E3D-9607-BA79EAC1E9A3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12B-CFD0-4E3D-9607-BA79EAC1E9A3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12D-CFD0-4E3D-9607-BA79EAC1E9A3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12F-CFD0-4E3D-9607-BA79EAC1E9A3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131-CFD0-4E3D-9607-BA79EAC1E9A3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133-CFD0-4E3D-9607-BA79EAC1E9A3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135-CFD0-4E3D-9607-BA79EAC1E9A3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137-CFD0-4E3D-9607-BA79EAC1E9A3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139-CFD0-4E3D-9607-BA79EAC1E9A3}"/>
              </c:ext>
            </c:extLst>
          </c:dPt>
          <c:dPt>
            <c:idx val="52"/>
            <c:bubble3D val="0"/>
            <c:extLst>
              <c:ext xmlns:c16="http://schemas.microsoft.com/office/drawing/2014/chart" uri="{C3380CC4-5D6E-409C-BE32-E72D297353CC}">
                <c16:uniqueId val="{0000013B-CFD0-4E3D-9607-BA79EAC1E9A3}"/>
              </c:ext>
            </c:extLst>
          </c:dPt>
          <c:cat>
            <c:numRef>
              <c:f>'돼지-EU(독일)'!$EU$8:$EU$60</c:f>
              <c:numCache>
                <c:formatCode>m/d/yyyy</c:formatCode>
                <c:ptCount val="53"/>
                <c:pt idx="0">
                  <c:v>43835</c:v>
                </c:pt>
                <c:pt idx="1">
                  <c:v>43842</c:v>
                </c:pt>
                <c:pt idx="2">
                  <c:v>43849</c:v>
                </c:pt>
                <c:pt idx="3">
                  <c:v>43856</c:v>
                </c:pt>
                <c:pt idx="4">
                  <c:v>43863</c:v>
                </c:pt>
                <c:pt idx="5">
                  <c:v>43870</c:v>
                </c:pt>
                <c:pt idx="6">
                  <c:v>43877</c:v>
                </c:pt>
                <c:pt idx="7">
                  <c:v>43884</c:v>
                </c:pt>
                <c:pt idx="8">
                  <c:v>43891</c:v>
                </c:pt>
                <c:pt idx="9">
                  <c:v>43898</c:v>
                </c:pt>
                <c:pt idx="10">
                  <c:v>43905</c:v>
                </c:pt>
                <c:pt idx="11">
                  <c:v>43912</c:v>
                </c:pt>
                <c:pt idx="12">
                  <c:v>43919</c:v>
                </c:pt>
                <c:pt idx="13">
                  <c:v>43926</c:v>
                </c:pt>
                <c:pt idx="14">
                  <c:v>43933</c:v>
                </c:pt>
                <c:pt idx="15">
                  <c:v>43940</c:v>
                </c:pt>
                <c:pt idx="16">
                  <c:v>43947</c:v>
                </c:pt>
                <c:pt idx="17">
                  <c:v>43954</c:v>
                </c:pt>
                <c:pt idx="18">
                  <c:v>43961</c:v>
                </c:pt>
                <c:pt idx="19">
                  <c:v>43968</c:v>
                </c:pt>
                <c:pt idx="20">
                  <c:v>43975</c:v>
                </c:pt>
                <c:pt idx="21">
                  <c:v>43982</c:v>
                </c:pt>
                <c:pt idx="22">
                  <c:v>43989</c:v>
                </c:pt>
                <c:pt idx="23">
                  <c:v>43996</c:v>
                </c:pt>
                <c:pt idx="24">
                  <c:v>44003</c:v>
                </c:pt>
                <c:pt idx="25">
                  <c:v>44010</c:v>
                </c:pt>
                <c:pt idx="26">
                  <c:v>44017</c:v>
                </c:pt>
                <c:pt idx="27">
                  <c:v>44024</c:v>
                </c:pt>
                <c:pt idx="28">
                  <c:v>44031</c:v>
                </c:pt>
                <c:pt idx="29">
                  <c:v>44038</c:v>
                </c:pt>
                <c:pt idx="30">
                  <c:v>44045</c:v>
                </c:pt>
                <c:pt idx="31">
                  <c:v>44052</c:v>
                </c:pt>
                <c:pt idx="32">
                  <c:v>44059</c:v>
                </c:pt>
                <c:pt idx="33">
                  <c:v>44066</c:v>
                </c:pt>
                <c:pt idx="34">
                  <c:v>44073</c:v>
                </c:pt>
                <c:pt idx="35">
                  <c:v>44080</c:v>
                </c:pt>
                <c:pt idx="36">
                  <c:v>44087</c:v>
                </c:pt>
                <c:pt idx="37">
                  <c:v>44094</c:v>
                </c:pt>
                <c:pt idx="38">
                  <c:v>44101</c:v>
                </c:pt>
                <c:pt idx="39">
                  <c:v>44108</c:v>
                </c:pt>
                <c:pt idx="40">
                  <c:v>44115</c:v>
                </c:pt>
                <c:pt idx="41">
                  <c:v>44122</c:v>
                </c:pt>
                <c:pt idx="42">
                  <c:v>44129</c:v>
                </c:pt>
                <c:pt idx="43">
                  <c:v>44136</c:v>
                </c:pt>
                <c:pt idx="44">
                  <c:v>44143</c:v>
                </c:pt>
                <c:pt idx="45">
                  <c:v>44150</c:v>
                </c:pt>
                <c:pt idx="46">
                  <c:v>44157</c:v>
                </c:pt>
                <c:pt idx="47">
                  <c:v>44164</c:v>
                </c:pt>
                <c:pt idx="48">
                  <c:v>44171</c:v>
                </c:pt>
                <c:pt idx="49">
                  <c:v>44178</c:v>
                </c:pt>
                <c:pt idx="50">
                  <c:v>44185</c:v>
                </c:pt>
                <c:pt idx="51">
                  <c:v>44192</c:v>
                </c:pt>
                <c:pt idx="52">
                  <c:v>44199</c:v>
                </c:pt>
              </c:numCache>
            </c:numRef>
          </c:cat>
          <c:val>
            <c:numRef>
              <c:f>'돼지-EU(독일)'!$EX$8:$EX$60</c:f>
              <c:numCache>
                <c:formatCode>0.00</c:formatCode>
                <c:ptCount val="53"/>
                <c:pt idx="0">
                  <c:v>2.0047000000000001</c:v>
                </c:pt>
                <c:pt idx="1">
                  <c:v>1.956</c:v>
                </c:pt>
                <c:pt idx="2">
                  <c:v>1.8943000000000001</c:v>
                </c:pt>
                <c:pt idx="3">
                  <c:v>1.8761000000000001</c:v>
                </c:pt>
                <c:pt idx="4">
                  <c:v>1.8881999999999999</c:v>
                </c:pt>
                <c:pt idx="5">
                  <c:v>1.9027000000000001</c:v>
                </c:pt>
                <c:pt idx="6">
                  <c:v>1.9396</c:v>
                </c:pt>
                <c:pt idx="7">
                  <c:v>1.9950999999999999</c:v>
                </c:pt>
                <c:pt idx="8">
                  <c:v>2.0540000000000003</c:v>
                </c:pt>
                <c:pt idx="9">
                  <c:v>2.0777000000000001</c:v>
                </c:pt>
                <c:pt idx="10">
                  <c:v>2.0380000000000003</c:v>
                </c:pt>
                <c:pt idx="11">
                  <c:v>1.9787999999999999</c:v>
                </c:pt>
                <c:pt idx="12">
                  <c:v>1.9530000000000001</c:v>
                </c:pt>
                <c:pt idx="13">
                  <c:v>1.9481999999999999</c:v>
                </c:pt>
                <c:pt idx="14">
                  <c:v>1.9284000000000001</c:v>
                </c:pt>
                <c:pt idx="15">
                  <c:v>1.895</c:v>
                </c:pt>
                <c:pt idx="16">
                  <c:v>1.8451</c:v>
                </c:pt>
                <c:pt idx="17">
                  <c:v>1.7894999999999999</c:v>
                </c:pt>
                <c:pt idx="18">
                  <c:v>1.7071000000000001</c:v>
                </c:pt>
                <c:pt idx="19">
                  <c:v>1.6603999999999999</c:v>
                </c:pt>
                <c:pt idx="20">
                  <c:v>1.6883000000000001</c:v>
                </c:pt>
                <c:pt idx="21">
                  <c:v>1.7121000000000002</c:v>
                </c:pt>
                <c:pt idx="22">
                  <c:v>1.7206999999999999</c:v>
                </c:pt>
                <c:pt idx="23">
                  <c:v>1.7216999999999998</c:v>
                </c:pt>
                <c:pt idx="24">
                  <c:v>1.7175</c:v>
                </c:pt>
                <c:pt idx="25">
                  <c:v>1.72</c:v>
                </c:pt>
                <c:pt idx="26">
                  <c:v>1.6800999999999999</c:v>
                </c:pt>
                <c:pt idx="27">
                  <c:v>1.5928</c:v>
                </c:pt>
                <c:pt idx="28">
                  <c:v>1.5190999999999999</c:v>
                </c:pt>
                <c:pt idx="29">
                  <c:v>1.5178</c:v>
                </c:pt>
                <c:pt idx="30">
                  <c:v>1.5204</c:v>
                </c:pt>
                <c:pt idx="31">
                  <c:v>1.5206999999999999</c:v>
                </c:pt>
                <c:pt idx="32">
                  <c:v>1.5241</c:v>
                </c:pt>
                <c:pt idx="33">
                  <c:v>1.5230000000000001</c:v>
                </c:pt>
                <c:pt idx="34">
                  <c:v>1.5230000000000001</c:v>
                </c:pt>
                <c:pt idx="35">
                  <c:v>1.5245</c:v>
                </c:pt>
                <c:pt idx="36">
                  <c:v>1.4790000000000001</c:v>
                </c:pt>
                <c:pt idx="37">
                  <c:v>1.329</c:v>
                </c:pt>
                <c:pt idx="38">
                  <c:v>1.3258000000000001</c:v>
                </c:pt>
                <c:pt idx="39">
                  <c:v>1.3237999999999999</c:v>
                </c:pt>
                <c:pt idx="40">
                  <c:v>1.3169</c:v>
                </c:pt>
                <c:pt idx="41">
                  <c:v>1.3187</c:v>
                </c:pt>
                <c:pt idx="42">
                  <c:v>1.3144999999999998</c:v>
                </c:pt>
                <c:pt idx="43">
                  <c:v>1.3153999999999999</c:v>
                </c:pt>
                <c:pt idx="44">
                  <c:v>1.3149999999999999</c:v>
                </c:pt>
                <c:pt idx="45">
                  <c:v>1.3118000000000001</c:v>
                </c:pt>
                <c:pt idx="46">
                  <c:v>1.2706</c:v>
                </c:pt>
                <c:pt idx="47">
                  <c:v>1.2343000000000002</c:v>
                </c:pt>
                <c:pt idx="48">
                  <c:v>1.2315</c:v>
                </c:pt>
                <c:pt idx="49">
                  <c:v>1.2326999999999999</c:v>
                </c:pt>
                <c:pt idx="50">
                  <c:v>1.2378</c:v>
                </c:pt>
                <c:pt idx="51">
                  <c:v>1.2375</c:v>
                </c:pt>
                <c:pt idx="52">
                  <c:v>1.24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C-CFD0-4E3D-9607-BA79EAC1E9A3}"/>
            </c:ext>
          </c:extLst>
        </c:ser>
        <c:ser>
          <c:idx val="3"/>
          <c:order val="3"/>
          <c:tx>
            <c:v>2021</c:v>
          </c:tx>
          <c:spPr>
            <a:ln w="57150" cap="flat">
              <a:solidFill>
                <a:srgbClr val="FF0000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13E-CFD0-4E3D-9607-BA79EAC1E9A3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140-CFD0-4E3D-9607-BA79EAC1E9A3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142-CFD0-4E3D-9607-BA79EAC1E9A3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144-CFD0-4E3D-9607-BA79EAC1E9A3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146-CFD0-4E3D-9607-BA79EAC1E9A3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148-CFD0-4E3D-9607-BA79EAC1E9A3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14A-CFD0-4E3D-9607-BA79EAC1E9A3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14C-CFD0-4E3D-9607-BA79EAC1E9A3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14E-CFD0-4E3D-9607-BA79EAC1E9A3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150-CFD0-4E3D-9607-BA79EAC1E9A3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152-CFD0-4E3D-9607-BA79EAC1E9A3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154-CFD0-4E3D-9607-BA79EAC1E9A3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156-CFD0-4E3D-9607-BA79EAC1E9A3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158-CFD0-4E3D-9607-BA79EAC1E9A3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15A-CFD0-4E3D-9607-BA79EAC1E9A3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15C-CFD0-4E3D-9607-BA79EAC1E9A3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15E-CFD0-4E3D-9607-BA79EAC1E9A3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160-CFD0-4E3D-9607-BA79EAC1E9A3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162-CFD0-4E3D-9607-BA79EAC1E9A3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164-CFD0-4E3D-9607-BA79EAC1E9A3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166-CFD0-4E3D-9607-BA79EAC1E9A3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168-CFD0-4E3D-9607-BA79EAC1E9A3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16A-CFD0-4E3D-9607-BA79EAC1E9A3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16C-CFD0-4E3D-9607-BA79EAC1E9A3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16E-CFD0-4E3D-9607-BA79EAC1E9A3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170-CFD0-4E3D-9607-BA79EAC1E9A3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172-CFD0-4E3D-9607-BA79EAC1E9A3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174-CFD0-4E3D-9607-BA79EAC1E9A3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176-CFD0-4E3D-9607-BA79EAC1E9A3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178-CFD0-4E3D-9607-BA79EAC1E9A3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17A-CFD0-4E3D-9607-BA79EAC1E9A3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17C-CFD0-4E3D-9607-BA79EAC1E9A3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17E-CFD0-4E3D-9607-BA79EAC1E9A3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180-CFD0-4E3D-9607-BA79EAC1E9A3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182-CFD0-4E3D-9607-BA79EAC1E9A3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184-CFD0-4E3D-9607-BA79EAC1E9A3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186-CFD0-4E3D-9607-BA79EAC1E9A3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188-CFD0-4E3D-9607-BA79EAC1E9A3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18A-CFD0-4E3D-9607-BA79EAC1E9A3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18C-CFD0-4E3D-9607-BA79EAC1E9A3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18E-CFD0-4E3D-9607-BA79EAC1E9A3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190-CFD0-4E3D-9607-BA79EAC1E9A3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192-CFD0-4E3D-9607-BA79EAC1E9A3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194-CFD0-4E3D-9607-BA79EAC1E9A3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196-CFD0-4E3D-9607-BA79EAC1E9A3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198-CFD0-4E3D-9607-BA79EAC1E9A3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19A-CFD0-4E3D-9607-BA79EAC1E9A3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19C-CFD0-4E3D-9607-BA79EAC1E9A3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19E-CFD0-4E3D-9607-BA79EAC1E9A3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1A0-CFD0-4E3D-9607-BA79EAC1E9A3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1A2-CFD0-4E3D-9607-BA79EAC1E9A3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1A4-CFD0-4E3D-9607-BA79EAC1E9A3}"/>
              </c:ext>
            </c:extLst>
          </c:dPt>
          <c:dPt>
            <c:idx val="52"/>
            <c:bubble3D val="0"/>
            <c:extLst>
              <c:ext xmlns:c16="http://schemas.microsoft.com/office/drawing/2014/chart" uri="{C3380CC4-5D6E-409C-BE32-E72D297353CC}">
                <c16:uniqueId val="{000001A6-CFD0-4E3D-9607-BA79EAC1E9A3}"/>
              </c:ext>
            </c:extLst>
          </c:dPt>
          <c:cat>
            <c:numRef>
              <c:f>'돼지-EU(독일)'!$EU$8:$EU$60</c:f>
              <c:numCache>
                <c:formatCode>m/d/yyyy</c:formatCode>
                <c:ptCount val="53"/>
                <c:pt idx="0">
                  <c:v>43835</c:v>
                </c:pt>
                <c:pt idx="1">
                  <c:v>43842</c:v>
                </c:pt>
                <c:pt idx="2">
                  <c:v>43849</c:v>
                </c:pt>
                <c:pt idx="3">
                  <c:v>43856</c:v>
                </c:pt>
                <c:pt idx="4">
                  <c:v>43863</c:v>
                </c:pt>
                <c:pt idx="5">
                  <c:v>43870</c:v>
                </c:pt>
                <c:pt idx="6">
                  <c:v>43877</c:v>
                </c:pt>
                <c:pt idx="7">
                  <c:v>43884</c:v>
                </c:pt>
                <c:pt idx="8">
                  <c:v>43891</c:v>
                </c:pt>
                <c:pt idx="9">
                  <c:v>43898</c:v>
                </c:pt>
                <c:pt idx="10">
                  <c:v>43905</c:v>
                </c:pt>
                <c:pt idx="11">
                  <c:v>43912</c:v>
                </c:pt>
                <c:pt idx="12">
                  <c:v>43919</c:v>
                </c:pt>
                <c:pt idx="13">
                  <c:v>43926</c:v>
                </c:pt>
                <c:pt idx="14">
                  <c:v>43933</c:v>
                </c:pt>
                <c:pt idx="15">
                  <c:v>43940</c:v>
                </c:pt>
                <c:pt idx="16">
                  <c:v>43947</c:v>
                </c:pt>
                <c:pt idx="17">
                  <c:v>43954</c:v>
                </c:pt>
                <c:pt idx="18">
                  <c:v>43961</c:v>
                </c:pt>
                <c:pt idx="19">
                  <c:v>43968</c:v>
                </c:pt>
                <c:pt idx="20">
                  <c:v>43975</c:v>
                </c:pt>
                <c:pt idx="21">
                  <c:v>43982</c:v>
                </c:pt>
                <c:pt idx="22">
                  <c:v>43989</c:v>
                </c:pt>
                <c:pt idx="23">
                  <c:v>43996</c:v>
                </c:pt>
                <c:pt idx="24">
                  <c:v>44003</c:v>
                </c:pt>
                <c:pt idx="25">
                  <c:v>44010</c:v>
                </c:pt>
                <c:pt idx="26">
                  <c:v>44017</c:v>
                </c:pt>
                <c:pt idx="27">
                  <c:v>44024</c:v>
                </c:pt>
                <c:pt idx="28">
                  <c:v>44031</c:v>
                </c:pt>
                <c:pt idx="29">
                  <c:v>44038</c:v>
                </c:pt>
                <c:pt idx="30">
                  <c:v>44045</c:v>
                </c:pt>
                <c:pt idx="31">
                  <c:v>44052</c:v>
                </c:pt>
                <c:pt idx="32">
                  <c:v>44059</c:v>
                </c:pt>
                <c:pt idx="33">
                  <c:v>44066</c:v>
                </c:pt>
                <c:pt idx="34">
                  <c:v>44073</c:v>
                </c:pt>
                <c:pt idx="35">
                  <c:v>44080</c:v>
                </c:pt>
                <c:pt idx="36">
                  <c:v>44087</c:v>
                </c:pt>
                <c:pt idx="37">
                  <c:v>44094</c:v>
                </c:pt>
                <c:pt idx="38">
                  <c:v>44101</c:v>
                </c:pt>
                <c:pt idx="39">
                  <c:v>44108</c:v>
                </c:pt>
                <c:pt idx="40">
                  <c:v>44115</c:v>
                </c:pt>
                <c:pt idx="41">
                  <c:v>44122</c:v>
                </c:pt>
                <c:pt idx="42">
                  <c:v>44129</c:v>
                </c:pt>
                <c:pt idx="43">
                  <c:v>44136</c:v>
                </c:pt>
                <c:pt idx="44">
                  <c:v>44143</c:v>
                </c:pt>
                <c:pt idx="45">
                  <c:v>44150</c:v>
                </c:pt>
                <c:pt idx="46">
                  <c:v>44157</c:v>
                </c:pt>
                <c:pt idx="47">
                  <c:v>44164</c:v>
                </c:pt>
                <c:pt idx="48">
                  <c:v>44171</c:v>
                </c:pt>
                <c:pt idx="49">
                  <c:v>44178</c:v>
                </c:pt>
                <c:pt idx="50">
                  <c:v>44185</c:v>
                </c:pt>
                <c:pt idx="51">
                  <c:v>44192</c:v>
                </c:pt>
                <c:pt idx="52">
                  <c:v>44199</c:v>
                </c:pt>
              </c:numCache>
            </c:numRef>
          </c:cat>
          <c:val>
            <c:numRef>
              <c:f>'돼지-EU(독일)'!$GB$8:$GB$60</c:f>
              <c:numCache>
                <c:formatCode>0.00</c:formatCode>
                <c:ptCount val="53"/>
                <c:pt idx="0">
                  <c:v>1.2361</c:v>
                </c:pt>
                <c:pt idx="1">
                  <c:v>1.2426000000000001</c:v>
                </c:pt>
                <c:pt idx="2">
                  <c:v>1.2465999999999999</c:v>
                </c:pt>
                <c:pt idx="3">
                  <c:v>1.2451000000000001</c:v>
                </c:pt>
                <c:pt idx="4">
                  <c:v>1.2390999999999999</c:v>
                </c:pt>
                <c:pt idx="5">
                  <c:v>1.2423999999999999</c:v>
                </c:pt>
                <c:pt idx="6">
                  <c:v>1.2539</c:v>
                </c:pt>
                <c:pt idx="7">
                  <c:v>1.3148</c:v>
                </c:pt>
                <c:pt idx="8">
                  <c:v>1.4036999999999999</c:v>
                </c:pt>
                <c:pt idx="9">
                  <c:v>1.5101</c:v>
                </c:pt>
                <c:pt idx="10">
                  <c:v>1.5577000000000001</c:v>
                </c:pt>
                <c:pt idx="11">
                  <c:v>1.5582</c:v>
                </c:pt>
                <c:pt idx="12">
                  <c:v>1.5571000000000002</c:v>
                </c:pt>
                <c:pt idx="13">
                  <c:v>1.5586000000000002</c:v>
                </c:pt>
                <c:pt idx="14">
                  <c:v>1.5574000000000001</c:v>
                </c:pt>
                <c:pt idx="15">
                  <c:v>1.5156999999999998</c:v>
                </c:pt>
                <c:pt idx="16">
                  <c:v>1.4833000000000001</c:v>
                </c:pt>
                <c:pt idx="17">
                  <c:v>1.4775999999999998</c:v>
                </c:pt>
                <c:pt idx="18">
                  <c:v>1.5037</c:v>
                </c:pt>
                <c:pt idx="19">
                  <c:v>1.5677000000000001</c:v>
                </c:pt>
                <c:pt idx="20">
                  <c:v>1.5977000000000001</c:v>
                </c:pt>
                <c:pt idx="21">
                  <c:v>1.6108000000000002</c:v>
                </c:pt>
                <c:pt idx="22">
                  <c:v>1.6227</c:v>
                </c:pt>
                <c:pt idx="23">
                  <c:v>1.5705</c:v>
                </c:pt>
                <c:pt idx="24">
                  <c:v>1.5700999999999998</c:v>
                </c:pt>
                <c:pt idx="25">
                  <c:v>1.5375999999999999</c:v>
                </c:pt>
                <c:pt idx="26">
                  <c:v>1.5434000000000001</c:v>
                </c:pt>
                <c:pt idx="27">
                  <c:v>1.5128999999999999</c:v>
                </c:pt>
                <c:pt idx="28">
                  <c:v>1.4902000000000002</c:v>
                </c:pt>
                <c:pt idx="29">
                  <c:v>1.4859</c:v>
                </c:pt>
                <c:pt idx="30">
                  <c:v>1.4544999999999999</c:v>
                </c:pt>
                <c:pt idx="31">
                  <c:v>1.4428999999999998</c:v>
                </c:pt>
                <c:pt idx="32">
                  <c:v>1.4213</c:v>
                </c:pt>
                <c:pt idx="33">
                  <c:v>1.3721000000000001</c:v>
                </c:pt>
                <c:pt idx="34">
                  <c:v>1.3466999999999998</c:v>
                </c:pt>
                <c:pt idx="35">
                  <c:v>1.3252000000000002</c:v>
                </c:pt>
                <c:pt idx="36">
                  <c:v>1.3259999999999998</c:v>
                </c:pt>
                <c:pt idx="37">
                  <c:v>1.3262</c:v>
                </c:pt>
                <c:pt idx="38">
                  <c:v>1.3197999999999999</c:v>
                </c:pt>
                <c:pt idx="39">
                  <c:v>1.3268</c:v>
                </c:pt>
                <c:pt idx="40">
                  <c:v>1.2770000000000001</c:v>
                </c:pt>
                <c:pt idx="41">
                  <c:v>1.2777000000000001</c:v>
                </c:pt>
                <c:pt idx="42">
                  <c:v>1.2753000000000001</c:v>
                </c:pt>
                <c:pt idx="43">
                  <c:v>1.2726</c:v>
                </c:pt>
                <c:pt idx="44">
                  <c:v>1.2759</c:v>
                </c:pt>
                <c:pt idx="45">
                  <c:v>1.2756999999999998</c:v>
                </c:pt>
                <c:pt idx="46">
                  <c:v>1.2729000000000001</c:v>
                </c:pt>
                <c:pt idx="47">
                  <c:v>1.2665999999999999</c:v>
                </c:pt>
                <c:pt idx="48">
                  <c:v>1.2925</c:v>
                </c:pt>
                <c:pt idx="49">
                  <c:v>1.3028</c:v>
                </c:pt>
                <c:pt idx="50">
                  <c:v>1.3</c:v>
                </c:pt>
                <c:pt idx="51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A7-CFD0-4E3D-9607-BA79EAC1E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"/>
        <c:axId val="2222"/>
      </c:lineChart>
      <c:dateAx>
        <c:axId val="1111"/>
        <c:scaling>
          <c:orientation val="minMax"/>
        </c:scaling>
        <c:delete val="0"/>
        <c:axPos val="b"/>
        <c:numFmt formatCode="m&quot;월&quot;" sourceLinked="0"/>
        <c:majorTickMark val="out"/>
        <c:minorTickMark val="none"/>
        <c:tickLblPos val="nextTo"/>
        <c:txPr>
          <a:bodyPr/>
          <a:lstStyle/>
          <a:p>
            <a:pPr>
              <a:defRPr sz="1200" b="0" i="0" u="none" baseline="0">
                <a:solidFill>
                  <a:srgbClr val="000000"/>
                </a:solidFill>
                <a:latin typeface="Calibri"/>
                <a:ea typeface="Calibri"/>
              </a:defRPr>
            </a:pPr>
            <a:endParaRPr lang="ko-KR"/>
          </a:p>
        </c:txPr>
        <c:crossAx val="2222"/>
        <c:crosses val="autoZero"/>
        <c:auto val="0"/>
        <c:lblOffset val="100"/>
        <c:baseTimeUnit val="days"/>
      </c:dateAx>
      <c:valAx>
        <c:axId val="2222"/>
        <c:scaling>
          <c:orientation val="minMax"/>
          <c:max val="2.2000000000000002"/>
          <c:min val="1.2"/>
        </c:scaling>
        <c:delete val="0"/>
        <c:axPos val="l"/>
        <c:majorGridlines>
          <c:spPr>
            <a:ln w="9525" cap="flat">
              <a:solidFill>
                <a:srgbClr val="D9D9D9">
                  <a:alpha val="91764"/>
                </a:srgbClr>
              </a:solidFill>
              <a:round/>
            </a:ln>
          </c:spPr>
        </c:majorGridlines>
        <c:minorGridlines>
          <c:spPr>
            <a:ln w="9525" cap="flat">
              <a:solidFill>
                <a:srgbClr val="F2F2F2">
                  <a:alpha val="91764"/>
                </a:srgbClr>
              </a:solidFill>
              <a:round/>
            </a:ln>
          </c:spPr>
        </c:minorGridlines>
        <c:numFmt formatCode="0.00" sourceLinked="1"/>
        <c:majorTickMark val="none"/>
        <c:minorTickMark val="none"/>
        <c:tickLblPos val="nextTo"/>
        <c:spPr>
          <a:noFill/>
          <a:ln>
            <a:noFill/>
            <a:round/>
          </a:ln>
        </c:spPr>
        <c:txPr>
          <a:bodyPr/>
          <a:lstStyle/>
          <a:p>
            <a:pPr>
              <a:defRPr sz="1200" b="0" i="0" u="none" baseline="0">
                <a:solidFill>
                  <a:srgbClr val="000000"/>
                </a:solidFill>
                <a:latin typeface="Calibri"/>
                <a:ea typeface="Calibri"/>
              </a:defRPr>
            </a:pPr>
            <a:endParaRPr lang="ko-KR"/>
          </a:p>
        </c:txPr>
        <c:crossAx val="1111"/>
        <c:crosses val="autoZero"/>
        <c:crossBetween val="between"/>
        <c:majorUnit val="0.2"/>
      </c:valAx>
      <c:spPr>
        <a:noFill/>
        <a:ln>
          <a:noFill/>
          <a:round/>
        </a:ln>
      </c:spPr>
    </c:plotArea>
    <c:legend>
      <c:legendPos val="t"/>
      <c:layout>
        <c:manualLayout>
          <c:xMode val="edge"/>
          <c:yMode val="edge"/>
          <c:x val="0.32239575413798122"/>
          <c:y val="0.18897620621652345"/>
          <c:w val="0.6125971398689477"/>
          <c:h val="9.4831471138959123E-2"/>
        </c:manualLayout>
      </c:layout>
      <c:overlay val="1"/>
      <c:spPr>
        <a:noFill/>
        <a:ln>
          <a:noFill/>
          <a:round/>
        </a:ln>
      </c:spPr>
      <c:txPr>
        <a:bodyPr rot="0" vert="horz" anchor="ctr" anchorCtr="1"/>
        <a:lstStyle/>
        <a:p>
          <a:pPr>
            <a:defRPr sz="1600" b="0" i="0" u="none" baseline="0">
              <a:solidFill>
                <a:srgbClr val="000000"/>
              </a:solidFill>
              <a:latin typeface="Calibri"/>
              <a:ea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>
        <a:alpha val="91764"/>
      </a:srgbClr>
    </a:solidFill>
    <a:ln w="9525" cap="flat">
      <a:solidFill>
        <a:srgbClr val="D9D9D9">
          <a:alpha val="91764"/>
        </a:srgbClr>
      </a:solidFill>
      <a:round/>
    </a:ln>
  </c:spPr>
  <c:txPr>
    <a:bodyPr/>
    <a:lstStyle/>
    <a:p>
      <a:pPr>
        <a:defRPr sz="1200" b="0" i="0" u="none" baseline="0">
          <a:solidFill>
            <a:srgbClr val="000000"/>
          </a:solidFill>
          <a:latin typeface="Calibri"/>
          <a:ea typeface="Calibri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lineChart>
        <c:grouping val="standard"/>
        <c:varyColors val="0"/>
        <c:ser>
          <c:idx val="3"/>
          <c:order val="0"/>
          <c:tx>
            <c:v>2017</c:v>
          </c:tx>
          <c:spPr>
            <a:ln w="38100" cap="flat">
              <a:solidFill>
                <a:srgbClr val="A5A5A5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74E7-4F7A-9E70-A658F0FB7327}"/>
              </c:ext>
            </c:extLst>
          </c:dPt>
          <c:dPt>
            <c:idx val="1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74E7-4F7A-9E70-A658F0FB7327}"/>
              </c:ext>
            </c:extLst>
          </c:dPt>
          <c:dPt>
            <c:idx val="2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74E7-4F7A-9E70-A658F0FB7327}"/>
              </c:ext>
            </c:extLst>
          </c:dPt>
          <c:dPt>
            <c:idx val="3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74E7-4F7A-9E70-A658F0FB7327}"/>
              </c:ext>
            </c:extLst>
          </c:dPt>
          <c:dPt>
            <c:idx val="4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74E7-4F7A-9E70-A658F0FB7327}"/>
              </c:ext>
            </c:extLst>
          </c:dPt>
          <c:dPt>
            <c:idx val="5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74E7-4F7A-9E70-A658F0FB7327}"/>
              </c:ext>
            </c:extLst>
          </c:dPt>
          <c:dPt>
            <c:idx val="6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74E7-4F7A-9E70-A658F0FB7327}"/>
              </c:ext>
            </c:extLst>
          </c:dPt>
          <c:dPt>
            <c:idx val="7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F-74E7-4F7A-9E70-A658F0FB7327}"/>
              </c:ext>
            </c:extLst>
          </c:dPt>
          <c:dPt>
            <c:idx val="8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1-74E7-4F7A-9E70-A658F0FB7327}"/>
              </c:ext>
            </c:extLst>
          </c:dPt>
          <c:dPt>
            <c:idx val="9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3-74E7-4F7A-9E70-A658F0FB7327}"/>
              </c:ext>
            </c:extLst>
          </c:dPt>
          <c:dPt>
            <c:idx val="10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5-74E7-4F7A-9E70-A658F0FB7327}"/>
              </c:ext>
            </c:extLst>
          </c:dPt>
          <c:dPt>
            <c:idx val="11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7-74E7-4F7A-9E70-A658F0FB7327}"/>
              </c:ext>
            </c:extLst>
          </c:dPt>
          <c:dPt>
            <c:idx val="12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9-74E7-4F7A-9E70-A658F0FB7327}"/>
              </c:ext>
            </c:extLst>
          </c:dPt>
          <c:dPt>
            <c:idx val="13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B-74E7-4F7A-9E70-A658F0FB7327}"/>
              </c:ext>
            </c:extLst>
          </c:dPt>
          <c:dPt>
            <c:idx val="14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D-74E7-4F7A-9E70-A658F0FB7327}"/>
              </c:ext>
            </c:extLst>
          </c:dPt>
          <c:dPt>
            <c:idx val="15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F-74E7-4F7A-9E70-A658F0FB7327}"/>
              </c:ext>
            </c:extLst>
          </c:dPt>
          <c:dPt>
            <c:idx val="16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1-74E7-4F7A-9E70-A658F0FB7327}"/>
              </c:ext>
            </c:extLst>
          </c:dPt>
          <c:dPt>
            <c:idx val="17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3-74E7-4F7A-9E70-A658F0FB7327}"/>
              </c:ext>
            </c:extLst>
          </c:dPt>
          <c:dPt>
            <c:idx val="18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5-74E7-4F7A-9E70-A658F0FB7327}"/>
              </c:ext>
            </c:extLst>
          </c:dPt>
          <c:dPt>
            <c:idx val="19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7-74E7-4F7A-9E70-A658F0FB7327}"/>
              </c:ext>
            </c:extLst>
          </c:dPt>
          <c:dPt>
            <c:idx val="20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9-74E7-4F7A-9E70-A658F0FB7327}"/>
              </c:ext>
            </c:extLst>
          </c:dPt>
          <c:dPt>
            <c:idx val="21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B-74E7-4F7A-9E70-A658F0FB7327}"/>
              </c:ext>
            </c:extLst>
          </c:dPt>
          <c:dPt>
            <c:idx val="22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D-74E7-4F7A-9E70-A658F0FB7327}"/>
              </c:ext>
            </c:extLst>
          </c:dPt>
          <c:dPt>
            <c:idx val="23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F-74E7-4F7A-9E70-A658F0FB7327}"/>
              </c:ext>
            </c:extLst>
          </c:dPt>
          <c:dPt>
            <c:idx val="24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1-74E7-4F7A-9E70-A658F0FB7327}"/>
              </c:ext>
            </c:extLst>
          </c:dPt>
          <c:dPt>
            <c:idx val="25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3-74E7-4F7A-9E70-A658F0FB7327}"/>
              </c:ext>
            </c:extLst>
          </c:dPt>
          <c:dPt>
            <c:idx val="26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5-74E7-4F7A-9E70-A658F0FB7327}"/>
              </c:ext>
            </c:extLst>
          </c:dPt>
          <c:dPt>
            <c:idx val="27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7-74E7-4F7A-9E70-A658F0FB7327}"/>
              </c:ext>
            </c:extLst>
          </c:dPt>
          <c:dPt>
            <c:idx val="28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9-74E7-4F7A-9E70-A658F0FB7327}"/>
              </c:ext>
            </c:extLst>
          </c:dPt>
          <c:dPt>
            <c:idx val="29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B-74E7-4F7A-9E70-A658F0FB7327}"/>
              </c:ext>
            </c:extLst>
          </c:dPt>
          <c:dPt>
            <c:idx val="30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D-74E7-4F7A-9E70-A658F0FB7327}"/>
              </c:ext>
            </c:extLst>
          </c:dPt>
          <c:dPt>
            <c:idx val="31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F-74E7-4F7A-9E70-A658F0FB7327}"/>
              </c:ext>
            </c:extLst>
          </c:dPt>
          <c:dPt>
            <c:idx val="32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1-74E7-4F7A-9E70-A658F0FB7327}"/>
              </c:ext>
            </c:extLst>
          </c:dPt>
          <c:dPt>
            <c:idx val="33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3-74E7-4F7A-9E70-A658F0FB7327}"/>
              </c:ext>
            </c:extLst>
          </c:dPt>
          <c:dPt>
            <c:idx val="34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5-74E7-4F7A-9E70-A658F0FB7327}"/>
              </c:ext>
            </c:extLst>
          </c:dPt>
          <c:dPt>
            <c:idx val="35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7-74E7-4F7A-9E70-A658F0FB7327}"/>
              </c:ext>
            </c:extLst>
          </c:dPt>
          <c:dPt>
            <c:idx val="36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9-74E7-4F7A-9E70-A658F0FB7327}"/>
              </c:ext>
            </c:extLst>
          </c:dPt>
          <c:dPt>
            <c:idx val="37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B-74E7-4F7A-9E70-A658F0FB7327}"/>
              </c:ext>
            </c:extLst>
          </c:dPt>
          <c:dPt>
            <c:idx val="38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D-74E7-4F7A-9E70-A658F0FB7327}"/>
              </c:ext>
            </c:extLst>
          </c:dPt>
          <c:dPt>
            <c:idx val="39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F-74E7-4F7A-9E70-A658F0FB7327}"/>
              </c:ext>
            </c:extLst>
          </c:dPt>
          <c:dPt>
            <c:idx val="40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1-74E7-4F7A-9E70-A658F0FB7327}"/>
              </c:ext>
            </c:extLst>
          </c:dPt>
          <c:dPt>
            <c:idx val="41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3-74E7-4F7A-9E70-A658F0FB7327}"/>
              </c:ext>
            </c:extLst>
          </c:dPt>
          <c:dPt>
            <c:idx val="42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5-74E7-4F7A-9E70-A658F0FB7327}"/>
              </c:ext>
            </c:extLst>
          </c:dPt>
          <c:dPt>
            <c:idx val="43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7-74E7-4F7A-9E70-A658F0FB7327}"/>
              </c:ext>
            </c:extLst>
          </c:dPt>
          <c:dPt>
            <c:idx val="44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9-74E7-4F7A-9E70-A658F0FB7327}"/>
              </c:ext>
            </c:extLst>
          </c:dPt>
          <c:dPt>
            <c:idx val="45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B-74E7-4F7A-9E70-A658F0FB7327}"/>
              </c:ext>
            </c:extLst>
          </c:dPt>
          <c:dPt>
            <c:idx val="46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D-74E7-4F7A-9E70-A658F0FB7327}"/>
              </c:ext>
            </c:extLst>
          </c:dPt>
          <c:dPt>
            <c:idx val="47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F-74E7-4F7A-9E70-A658F0FB7327}"/>
              </c:ext>
            </c:extLst>
          </c:dPt>
          <c:dPt>
            <c:idx val="48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61-74E7-4F7A-9E70-A658F0FB7327}"/>
              </c:ext>
            </c:extLst>
          </c:dPt>
          <c:dPt>
            <c:idx val="49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63-74E7-4F7A-9E70-A658F0FB7327}"/>
              </c:ext>
            </c:extLst>
          </c:dPt>
          <c:dPt>
            <c:idx val="50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65-74E7-4F7A-9E70-A658F0FB7327}"/>
              </c:ext>
            </c:extLst>
          </c:dPt>
          <c:dPt>
            <c:idx val="51"/>
            <c:bubble3D val="0"/>
            <c:spPr>
              <a:ln w="38100" cap="flat">
                <a:solidFill>
                  <a:srgbClr val="A5A5A5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67-74E7-4F7A-9E70-A658F0FB7327}"/>
              </c:ext>
            </c:extLst>
          </c:dPt>
          <c:cat>
            <c:numRef>
              <c:f>'돼지-EU(독일)'!$EU$8:$EU$59</c:f>
              <c:numCache>
                <c:formatCode>m/d/yyyy</c:formatCode>
                <c:ptCount val="52"/>
                <c:pt idx="0">
                  <c:v>43835</c:v>
                </c:pt>
                <c:pt idx="1">
                  <c:v>43842</c:v>
                </c:pt>
                <c:pt idx="2">
                  <c:v>43849</c:v>
                </c:pt>
                <c:pt idx="3">
                  <c:v>43856</c:v>
                </c:pt>
                <c:pt idx="4">
                  <c:v>43863</c:v>
                </c:pt>
                <c:pt idx="5">
                  <c:v>43870</c:v>
                </c:pt>
                <c:pt idx="6">
                  <c:v>43877</c:v>
                </c:pt>
                <c:pt idx="7">
                  <c:v>43884</c:v>
                </c:pt>
                <c:pt idx="8">
                  <c:v>43891</c:v>
                </c:pt>
                <c:pt idx="9">
                  <c:v>43898</c:v>
                </c:pt>
                <c:pt idx="10">
                  <c:v>43905</c:v>
                </c:pt>
                <c:pt idx="11">
                  <c:v>43912</c:v>
                </c:pt>
                <c:pt idx="12">
                  <c:v>43919</c:v>
                </c:pt>
                <c:pt idx="13">
                  <c:v>43926</c:v>
                </c:pt>
                <c:pt idx="14">
                  <c:v>43933</c:v>
                </c:pt>
                <c:pt idx="15">
                  <c:v>43940</c:v>
                </c:pt>
                <c:pt idx="16">
                  <c:v>43947</c:v>
                </c:pt>
                <c:pt idx="17">
                  <c:v>43954</c:v>
                </c:pt>
                <c:pt idx="18">
                  <c:v>43961</c:v>
                </c:pt>
                <c:pt idx="19">
                  <c:v>43968</c:v>
                </c:pt>
                <c:pt idx="20">
                  <c:v>43975</c:v>
                </c:pt>
                <c:pt idx="21">
                  <c:v>43982</c:v>
                </c:pt>
                <c:pt idx="22">
                  <c:v>43989</c:v>
                </c:pt>
                <c:pt idx="23">
                  <c:v>43996</c:v>
                </c:pt>
                <c:pt idx="24">
                  <c:v>44003</c:v>
                </c:pt>
                <c:pt idx="25">
                  <c:v>44010</c:v>
                </c:pt>
                <c:pt idx="26">
                  <c:v>44017</c:v>
                </c:pt>
                <c:pt idx="27">
                  <c:v>44024</c:v>
                </c:pt>
                <c:pt idx="28">
                  <c:v>44031</c:v>
                </c:pt>
                <c:pt idx="29">
                  <c:v>44038</c:v>
                </c:pt>
                <c:pt idx="30">
                  <c:v>44045</c:v>
                </c:pt>
                <c:pt idx="31">
                  <c:v>44052</c:v>
                </c:pt>
                <c:pt idx="32">
                  <c:v>44059</c:v>
                </c:pt>
                <c:pt idx="33">
                  <c:v>44066</c:v>
                </c:pt>
                <c:pt idx="34">
                  <c:v>44073</c:v>
                </c:pt>
                <c:pt idx="35">
                  <c:v>44080</c:v>
                </c:pt>
                <c:pt idx="36">
                  <c:v>44087</c:v>
                </c:pt>
                <c:pt idx="37">
                  <c:v>44094</c:v>
                </c:pt>
                <c:pt idx="38">
                  <c:v>44101</c:v>
                </c:pt>
                <c:pt idx="39">
                  <c:v>44108</c:v>
                </c:pt>
                <c:pt idx="40">
                  <c:v>44115</c:v>
                </c:pt>
                <c:pt idx="41">
                  <c:v>44122</c:v>
                </c:pt>
                <c:pt idx="42">
                  <c:v>44129</c:v>
                </c:pt>
                <c:pt idx="43">
                  <c:v>44136</c:v>
                </c:pt>
                <c:pt idx="44">
                  <c:v>44143</c:v>
                </c:pt>
                <c:pt idx="45">
                  <c:v>44150</c:v>
                </c:pt>
                <c:pt idx="46">
                  <c:v>44157</c:v>
                </c:pt>
                <c:pt idx="47">
                  <c:v>44164</c:v>
                </c:pt>
                <c:pt idx="48">
                  <c:v>44171</c:v>
                </c:pt>
                <c:pt idx="49">
                  <c:v>44178</c:v>
                </c:pt>
                <c:pt idx="50">
                  <c:v>44185</c:v>
                </c:pt>
                <c:pt idx="51">
                  <c:v>44192</c:v>
                </c:pt>
              </c:numCache>
            </c:numRef>
          </c:cat>
          <c:val>
            <c:numRef>
              <c:f>'돼지-EU(독일)'!$BL$8:$BL$59</c:f>
              <c:numCache>
                <c:formatCode>0.00</c:formatCode>
                <c:ptCount val="52"/>
                <c:pt idx="0">
                  <c:v>1.5818000000000001</c:v>
                </c:pt>
                <c:pt idx="1">
                  <c:v>1.5834000000000001</c:v>
                </c:pt>
                <c:pt idx="2">
                  <c:v>1.5625</c:v>
                </c:pt>
                <c:pt idx="3">
                  <c:v>1.5730999999999999</c:v>
                </c:pt>
                <c:pt idx="4">
                  <c:v>1.5749000000000002</c:v>
                </c:pt>
                <c:pt idx="5">
                  <c:v>1.5634000000000001</c:v>
                </c:pt>
                <c:pt idx="6">
                  <c:v>1.5609999999999999</c:v>
                </c:pt>
                <c:pt idx="7">
                  <c:v>1.5663</c:v>
                </c:pt>
                <c:pt idx="8">
                  <c:v>1.5712999999999999</c:v>
                </c:pt>
                <c:pt idx="9">
                  <c:v>1.5936000000000001</c:v>
                </c:pt>
                <c:pt idx="10">
                  <c:v>1.6102000000000001</c:v>
                </c:pt>
                <c:pt idx="11">
                  <c:v>1.6363999999999999</c:v>
                </c:pt>
                <c:pt idx="12">
                  <c:v>1.6913999999999998</c:v>
                </c:pt>
                <c:pt idx="13">
                  <c:v>1.7503</c:v>
                </c:pt>
                <c:pt idx="14">
                  <c:v>1.7763999999999998</c:v>
                </c:pt>
                <c:pt idx="15">
                  <c:v>1.7758</c:v>
                </c:pt>
                <c:pt idx="16">
                  <c:v>1.7922</c:v>
                </c:pt>
                <c:pt idx="17">
                  <c:v>1.8078000000000001</c:v>
                </c:pt>
                <c:pt idx="18">
                  <c:v>1.8106</c:v>
                </c:pt>
                <c:pt idx="19">
                  <c:v>1.8262</c:v>
                </c:pt>
                <c:pt idx="20">
                  <c:v>1.8488999999999998</c:v>
                </c:pt>
                <c:pt idx="21">
                  <c:v>1.8552999999999999</c:v>
                </c:pt>
                <c:pt idx="22">
                  <c:v>1.8559000000000001</c:v>
                </c:pt>
                <c:pt idx="23">
                  <c:v>1.8559999999999999</c:v>
                </c:pt>
                <c:pt idx="24">
                  <c:v>1.8555999999999999</c:v>
                </c:pt>
                <c:pt idx="25">
                  <c:v>1.8596000000000001</c:v>
                </c:pt>
                <c:pt idx="26">
                  <c:v>1.8331</c:v>
                </c:pt>
                <c:pt idx="27">
                  <c:v>1.774</c:v>
                </c:pt>
                <c:pt idx="28">
                  <c:v>1.7342</c:v>
                </c:pt>
                <c:pt idx="29">
                  <c:v>1.7390999999999999</c:v>
                </c:pt>
                <c:pt idx="30">
                  <c:v>1.7461000000000002</c:v>
                </c:pt>
                <c:pt idx="31">
                  <c:v>1.7505000000000002</c:v>
                </c:pt>
                <c:pt idx="32">
                  <c:v>1.7496</c:v>
                </c:pt>
                <c:pt idx="33">
                  <c:v>1.7453000000000001</c:v>
                </c:pt>
                <c:pt idx="34">
                  <c:v>1.7437</c:v>
                </c:pt>
                <c:pt idx="35">
                  <c:v>1.7430000000000001</c:v>
                </c:pt>
                <c:pt idx="36">
                  <c:v>1.7035</c:v>
                </c:pt>
                <c:pt idx="37">
                  <c:v>1.6447000000000001</c:v>
                </c:pt>
                <c:pt idx="38">
                  <c:v>1.6015000000000001</c:v>
                </c:pt>
                <c:pt idx="39">
                  <c:v>1.5528999999999999</c:v>
                </c:pt>
                <c:pt idx="40">
                  <c:v>1.5463999999999998</c:v>
                </c:pt>
                <c:pt idx="41">
                  <c:v>1.5466</c:v>
                </c:pt>
                <c:pt idx="42">
                  <c:v>1.5188999999999999</c:v>
                </c:pt>
                <c:pt idx="43">
                  <c:v>1.4934000000000001</c:v>
                </c:pt>
                <c:pt idx="44">
                  <c:v>1.492</c:v>
                </c:pt>
                <c:pt idx="45">
                  <c:v>1.4930000000000001</c:v>
                </c:pt>
                <c:pt idx="46">
                  <c:v>1.4927000000000001</c:v>
                </c:pt>
                <c:pt idx="47">
                  <c:v>1.4965000000000002</c:v>
                </c:pt>
                <c:pt idx="48">
                  <c:v>1.4938999999999998</c:v>
                </c:pt>
                <c:pt idx="49">
                  <c:v>1.4631999999999998</c:v>
                </c:pt>
                <c:pt idx="50">
                  <c:v>1.4332</c:v>
                </c:pt>
                <c:pt idx="51">
                  <c:v>1.4128999999999998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74E7-4F7A-9E70-A658F0FB7327}"/>
            </c:ext>
          </c:extLst>
        </c:ser>
        <c:ser>
          <c:idx val="0"/>
          <c:order val="1"/>
          <c:tx>
            <c:v>2018</c:v>
          </c:tx>
          <c:spPr>
            <a:ln w="38100" cap="flat">
              <a:solidFill>
                <a:srgbClr val="5B9BD5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6A-74E7-4F7A-9E70-A658F0FB7327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6C-74E7-4F7A-9E70-A658F0FB7327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6E-74E7-4F7A-9E70-A658F0FB7327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70-74E7-4F7A-9E70-A658F0FB7327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72-74E7-4F7A-9E70-A658F0FB7327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74-74E7-4F7A-9E70-A658F0FB7327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76-74E7-4F7A-9E70-A658F0FB7327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78-74E7-4F7A-9E70-A658F0FB7327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7A-74E7-4F7A-9E70-A658F0FB7327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7C-74E7-4F7A-9E70-A658F0FB7327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7E-74E7-4F7A-9E70-A658F0FB7327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80-74E7-4F7A-9E70-A658F0FB7327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82-74E7-4F7A-9E70-A658F0FB7327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84-74E7-4F7A-9E70-A658F0FB7327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86-74E7-4F7A-9E70-A658F0FB7327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88-74E7-4F7A-9E70-A658F0FB7327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8A-74E7-4F7A-9E70-A658F0FB7327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8C-74E7-4F7A-9E70-A658F0FB7327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8E-74E7-4F7A-9E70-A658F0FB7327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90-74E7-4F7A-9E70-A658F0FB7327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92-74E7-4F7A-9E70-A658F0FB7327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94-74E7-4F7A-9E70-A658F0FB7327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96-74E7-4F7A-9E70-A658F0FB7327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98-74E7-4F7A-9E70-A658F0FB7327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9A-74E7-4F7A-9E70-A658F0FB7327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9C-74E7-4F7A-9E70-A658F0FB7327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9E-74E7-4F7A-9E70-A658F0FB7327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A0-74E7-4F7A-9E70-A658F0FB7327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A2-74E7-4F7A-9E70-A658F0FB7327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A4-74E7-4F7A-9E70-A658F0FB7327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A6-74E7-4F7A-9E70-A658F0FB7327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A8-74E7-4F7A-9E70-A658F0FB7327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AA-74E7-4F7A-9E70-A658F0FB7327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AC-74E7-4F7A-9E70-A658F0FB7327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AE-74E7-4F7A-9E70-A658F0FB7327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B0-74E7-4F7A-9E70-A658F0FB7327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B2-74E7-4F7A-9E70-A658F0FB7327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B4-74E7-4F7A-9E70-A658F0FB7327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B6-74E7-4F7A-9E70-A658F0FB7327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B8-74E7-4F7A-9E70-A658F0FB7327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BA-74E7-4F7A-9E70-A658F0FB7327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BC-74E7-4F7A-9E70-A658F0FB7327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BE-74E7-4F7A-9E70-A658F0FB7327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C0-74E7-4F7A-9E70-A658F0FB7327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C2-74E7-4F7A-9E70-A658F0FB7327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C4-74E7-4F7A-9E70-A658F0FB7327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C6-74E7-4F7A-9E70-A658F0FB7327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C8-74E7-4F7A-9E70-A658F0FB7327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CA-74E7-4F7A-9E70-A658F0FB7327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CC-74E7-4F7A-9E70-A658F0FB7327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0CE-74E7-4F7A-9E70-A658F0FB7327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0D0-74E7-4F7A-9E70-A658F0FB7327}"/>
              </c:ext>
            </c:extLst>
          </c:dPt>
          <c:cat>
            <c:numRef>
              <c:f>'돼지-EU(독일)'!$EU$8:$EU$59</c:f>
              <c:numCache>
                <c:formatCode>m/d/yyyy</c:formatCode>
                <c:ptCount val="52"/>
                <c:pt idx="0">
                  <c:v>43835</c:v>
                </c:pt>
                <c:pt idx="1">
                  <c:v>43842</c:v>
                </c:pt>
                <c:pt idx="2">
                  <c:v>43849</c:v>
                </c:pt>
                <c:pt idx="3">
                  <c:v>43856</c:v>
                </c:pt>
                <c:pt idx="4">
                  <c:v>43863</c:v>
                </c:pt>
                <c:pt idx="5">
                  <c:v>43870</c:v>
                </c:pt>
                <c:pt idx="6">
                  <c:v>43877</c:v>
                </c:pt>
                <c:pt idx="7">
                  <c:v>43884</c:v>
                </c:pt>
                <c:pt idx="8">
                  <c:v>43891</c:v>
                </c:pt>
                <c:pt idx="9">
                  <c:v>43898</c:v>
                </c:pt>
                <c:pt idx="10">
                  <c:v>43905</c:v>
                </c:pt>
                <c:pt idx="11">
                  <c:v>43912</c:v>
                </c:pt>
                <c:pt idx="12">
                  <c:v>43919</c:v>
                </c:pt>
                <c:pt idx="13">
                  <c:v>43926</c:v>
                </c:pt>
                <c:pt idx="14">
                  <c:v>43933</c:v>
                </c:pt>
                <c:pt idx="15">
                  <c:v>43940</c:v>
                </c:pt>
                <c:pt idx="16">
                  <c:v>43947</c:v>
                </c:pt>
                <c:pt idx="17">
                  <c:v>43954</c:v>
                </c:pt>
                <c:pt idx="18">
                  <c:v>43961</c:v>
                </c:pt>
                <c:pt idx="19">
                  <c:v>43968</c:v>
                </c:pt>
                <c:pt idx="20">
                  <c:v>43975</c:v>
                </c:pt>
                <c:pt idx="21">
                  <c:v>43982</c:v>
                </c:pt>
                <c:pt idx="22">
                  <c:v>43989</c:v>
                </c:pt>
                <c:pt idx="23">
                  <c:v>43996</c:v>
                </c:pt>
                <c:pt idx="24">
                  <c:v>44003</c:v>
                </c:pt>
                <c:pt idx="25">
                  <c:v>44010</c:v>
                </c:pt>
                <c:pt idx="26">
                  <c:v>44017</c:v>
                </c:pt>
                <c:pt idx="27">
                  <c:v>44024</c:v>
                </c:pt>
                <c:pt idx="28">
                  <c:v>44031</c:v>
                </c:pt>
                <c:pt idx="29">
                  <c:v>44038</c:v>
                </c:pt>
                <c:pt idx="30">
                  <c:v>44045</c:v>
                </c:pt>
                <c:pt idx="31">
                  <c:v>44052</c:v>
                </c:pt>
                <c:pt idx="32">
                  <c:v>44059</c:v>
                </c:pt>
                <c:pt idx="33">
                  <c:v>44066</c:v>
                </c:pt>
                <c:pt idx="34">
                  <c:v>44073</c:v>
                </c:pt>
                <c:pt idx="35">
                  <c:v>44080</c:v>
                </c:pt>
                <c:pt idx="36">
                  <c:v>44087</c:v>
                </c:pt>
                <c:pt idx="37">
                  <c:v>44094</c:v>
                </c:pt>
                <c:pt idx="38">
                  <c:v>44101</c:v>
                </c:pt>
                <c:pt idx="39">
                  <c:v>44108</c:v>
                </c:pt>
                <c:pt idx="40">
                  <c:v>44115</c:v>
                </c:pt>
                <c:pt idx="41">
                  <c:v>44122</c:v>
                </c:pt>
                <c:pt idx="42">
                  <c:v>44129</c:v>
                </c:pt>
                <c:pt idx="43">
                  <c:v>44136</c:v>
                </c:pt>
                <c:pt idx="44">
                  <c:v>44143</c:v>
                </c:pt>
                <c:pt idx="45">
                  <c:v>44150</c:v>
                </c:pt>
                <c:pt idx="46">
                  <c:v>44157</c:v>
                </c:pt>
                <c:pt idx="47">
                  <c:v>44164</c:v>
                </c:pt>
                <c:pt idx="48">
                  <c:v>44171</c:v>
                </c:pt>
                <c:pt idx="49">
                  <c:v>44178</c:v>
                </c:pt>
                <c:pt idx="50">
                  <c:v>44185</c:v>
                </c:pt>
                <c:pt idx="51">
                  <c:v>44192</c:v>
                </c:pt>
              </c:numCache>
            </c:numRef>
          </c:cat>
          <c:val>
            <c:numRef>
              <c:f>'돼지-EU(독일)'!$CP$8:$CP$59</c:f>
              <c:numCache>
                <c:formatCode>0.00</c:formatCode>
                <c:ptCount val="52"/>
                <c:pt idx="0">
                  <c:v>1.41</c:v>
                </c:pt>
                <c:pt idx="1">
                  <c:v>1.3905000000000001</c:v>
                </c:pt>
                <c:pt idx="2">
                  <c:v>1.3468</c:v>
                </c:pt>
                <c:pt idx="3">
                  <c:v>1.3433999999999999</c:v>
                </c:pt>
                <c:pt idx="4">
                  <c:v>1.3566999999999998</c:v>
                </c:pt>
                <c:pt idx="5">
                  <c:v>1.41</c:v>
                </c:pt>
                <c:pt idx="6">
                  <c:v>1.4765000000000001</c:v>
                </c:pt>
                <c:pt idx="7">
                  <c:v>1.5237000000000001</c:v>
                </c:pt>
                <c:pt idx="8">
                  <c:v>1.5674999999999999</c:v>
                </c:pt>
                <c:pt idx="9">
                  <c:v>1.5572999999999999</c:v>
                </c:pt>
                <c:pt idx="10">
                  <c:v>1.5125</c:v>
                </c:pt>
                <c:pt idx="11">
                  <c:v>1.4987000000000001</c:v>
                </c:pt>
                <c:pt idx="12">
                  <c:v>1.4931000000000001</c:v>
                </c:pt>
                <c:pt idx="13">
                  <c:v>1.4936</c:v>
                </c:pt>
                <c:pt idx="14">
                  <c:v>1.4868000000000001</c:v>
                </c:pt>
                <c:pt idx="15">
                  <c:v>1.4761000000000002</c:v>
                </c:pt>
                <c:pt idx="16">
                  <c:v>1.4638</c:v>
                </c:pt>
                <c:pt idx="17">
                  <c:v>1.4362000000000001</c:v>
                </c:pt>
                <c:pt idx="18">
                  <c:v>1.4175</c:v>
                </c:pt>
                <c:pt idx="19">
                  <c:v>1.4415</c:v>
                </c:pt>
                <c:pt idx="20">
                  <c:v>1.4784999999999999</c:v>
                </c:pt>
                <c:pt idx="21">
                  <c:v>1.4905999999999999</c:v>
                </c:pt>
                <c:pt idx="22">
                  <c:v>1.4947999999999999</c:v>
                </c:pt>
                <c:pt idx="23">
                  <c:v>1.4938999999999998</c:v>
                </c:pt>
                <c:pt idx="24">
                  <c:v>1.4831000000000001</c:v>
                </c:pt>
                <c:pt idx="25">
                  <c:v>1.4846999999999999</c:v>
                </c:pt>
                <c:pt idx="26">
                  <c:v>1.4872000000000001</c:v>
                </c:pt>
                <c:pt idx="27">
                  <c:v>1.4844999999999999</c:v>
                </c:pt>
                <c:pt idx="28">
                  <c:v>1.4722</c:v>
                </c:pt>
                <c:pt idx="29">
                  <c:v>1.4466999999999999</c:v>
                </c:pt>
                <c:pt idx="30">
                  <c:v>1.4450999999999998</c:v>
                </c:pt>
                <c:pt idx="31">
                  <c:v>1.4964</c:v>
                </c:pt>
                <c:pt idx="32">
                  <c:v>1.5658000000000001</c:v>
                </c:pt>
                <c:pt idx="33">
                  <c:v>1.5938999999999999</c:v>
                </c:pt>
                <c:pt idx="34">
                  <c:v>1.5972</c:v>
                </c:pt>
                <c:pt idx="35">
                  <c:v>1.5622999999999998</c:v>
                </c:pt>
                <c:pt idx="36">
                  <c:v>1.5075000000000001</c:v>
                </c:pt>
                <c:pt idx="37">
                  <c:v>1.4674</c:v>
                </c:pt>
                <c:pt idx="38">
                  <c:v>1.4469999999999998</c:v>
                </c:pt>
                <c:pt idx="39">
                  <c:v>1.4380999999999999</c:v>
                </c:pt>
                <c:pt idx="40">
                  <c:v>1.4146000000000001</c:v>
                </c:pt>
                <c:pt idx="41">
                  <c:v>1.4069999999999998</c:v>
                </c:pt>
                <c:pt idx="42">
                  <c:v>1.4032</c:v>
                </c:pt>
                <c:pt idx="43">
                  <c:v>1.4062000000000001</c:v>
                </c:pt>
                <c:pt idx="44">
                  <c:v>1.4044999999999999</c:v>
                </c:pt>
                <c:pt idx="45">
                  <c:v>1.4025000000000001</c:v>
                </c:pt>
                <c:pt idx="46">
                  <c:v>1.4053</c:v>
                </c:pt>
                <c:pt idx="47">
                  <c:v>1.4016</c:v>
                </c:pt>
                <c:pt idx="48">
                  <c:v>1.4011000000000002</c:v>
                </c:pt>
                <c:pt idx="49">
                  <c:v>1.4047000000000001</c:v>
                </c:pt>
                <c:pt idx="50">
                  <c:v>1.4016</c:v>
                </c:pt>
                <c:pt idx="51">
                  <c:v>1.4043999999999999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74E7-4F7A-9E70-A658F0FB7327}"/>
            </c:ext>
          </c:extLst>
        </c:ser>
        <c:ser>
          <c:idx val="1"/>
          <c:order val="2"/>
          <c:tx>
            <c:v>2019</c:v>
          </c:tx>
          <c:spPr>
            <a:ln w="38100" cap="flat">
              <a:solidFill>
                <a:srgbClr val="ED7D31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D3-74E7-4F7A-9E70-A658F0FB7327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D5-74E7-4F7A-9E70-A658F0FB7327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D7-74E7-4F7A-9E70-A658F0FB7327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D9-74E7-4F7A-9E70-A658F0FB7327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DB-74E7-4F7A-9E70-A658F0FB7327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DD-74E7-4F7A-9E70-A658F0FB7327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DF-74E7-4F7A-9E70-A658F0FB7327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E1-74E7-4F7A-9E70-A658F0FB7327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E3-74E7-4F7A-9E70-A658F0FB7327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E5-74E7-4F7A-9E70-A658F0FB7327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E7-74E7-4F7A-9E70-A658F0FB7327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E9-74E7-4F7A-9E70-A658F0FB7327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EB-74E7-4F7A-9E70-A658F0FB7327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ED-74E7-4F7A-9E70-A658F0FB7327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EF-74E7-4F7A-9E70-A658F0FB7327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F1-74E7-4F7A-9E70-A658F0FB7327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F3-74E7-4F7A-9E70-A658F0FB7327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F5-74E7-4F7A-9E70-A658F0FB7327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F7-74E7-4F7A-9E70-A658F0FB7327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F9-74E7-4F7A-9E70-A658F0FB7327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FB-74E7-4F7A-9E70-A658F0FB7327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FD-74E7-4F7A-9E70-A658F0FB7327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FF-74E7-4F7A-9E70-A658F0FB7327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101-74E7-4F7A-9E70-A658F0FB7327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103-74E7-4F7A-9E70-A658F0FB7327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105-74E7-4F7A-9E70-A658F0FB7327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107-74E7-4F7A-9E70-A658F0FB7327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109-74E7-4F7A-9E70-A658F0FB7327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10B-74E7-4F7A-9E70-A658F0FB7327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10D-74E7-4F7A-9E70-A658F0FB7327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10F-74E7-4F7A-9E70-A658F0FB7327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111-74E7-4F7A-9E70-A658F0FB7327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113-74E7-4F7A-9E70-A658F0FB7327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115-74E7-4F7A-9E70-A658F0FB7327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117-74E7-4F7A-9E70-A658F0FB7327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119-74E7-4F7A-9E70-A658F0FB7327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11B-74E7-4F7A-9E70-A658F0FB7327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11D-74E7-4F7A-9E70-A658F0FB7327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11F-74E7-4F7A-9E70-A658F0FB7327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121-74E7-4F7A-9E70-A658F0FB7327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123-74E7-4F7A-9E70-A658F0FB7327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125-74E7-4F7A-9E70-A658F0FB7327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127-74E7-4F7A-9E70-A658F0FB7327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129-74E7-4F7A-9E70-A658F0FB7327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12B-74E7-4F7A-9E70-A658F0FB7327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12D-74E7-4F7A-9E70-A658F0FB7327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12F-74E7-4F7A-9E70-A658F0FB7327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131-74E7-4F7A-9E70-A658F0FB7327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133-74E7-4F7A-9E70-A658F0FB7327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135-74E7-4F7A-9E70-A658F0FB7327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137-74E7-4F7A-9E70-A658F0FB7327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139-74E7-4F7A-9E70-A658F0FB7327}"/>
              </c:ext>
            </c:extLst>
          </c:dPt>
          <c:cat>
            <c:numRef>
              <c:f>'돼지-EU(독일)'!$EU$8:$EU$59</c:f>
              <c:numCache>
                <c:formatCode>m/d/yyyy</c:formatCode>
                <c:ptCount val="52"/>
                <c:pt idx="0">
                  <c:v>43835</c:v>
                </c:pt>
                <c:pt idx="1">
                  <c:v>43842</c:v>
                </c:pt>
                <c:pt idx="2">
                  <c:v>43849</c:v>
                </c:pt>
                <c:pt idx="3">
                  <c:v>43856</c:v>
                </c:pt>
                <c:pt idx="4">
                  <c:v>43863</c:v>
                </c:pt>
                <c:pt idx="5">
                  <c:v>43870</c:v>
                </c:pt>
                <c:pt idx="6">
                  <c:v>43877</c:v>
                </c:pt>
                <c:pt idx="7">
                  <c:v>43884</c:v>
                </c:pt>
                <c:pt idx="8">
                  <c:v>43891</c:v>
                </c:pt>
                <c:pt idx="9">
                  <c:v>43898</c:v>
                </c:pt>
                <c:pt idx="10">
                  <c:v>43905</c:v>
                </c:pt>
                <c:pt idx="11">
                  <c:v>43912</c:v>
                </c:pt>
                <c:pt idx="12">
                  <c:v>43919</c:v>
                </c:pt>
                <c:pt idx="13">
                  <c:v>43926</c:v>
                </c:pt>
                <c:pt idx="14">
                  <c:v>43933</c:v>
                </c:pt>
                <c:pt idx="15">
                  <c:v>43940</c:v>
                </c:pt>
                <c:pt idx="16">
                  <c:v>43947</c:v>
                </c:pt>
                <c:pt idx="17">
                  <c:v>43954</c:v>
                </c:pt>
                <c:pt idx="18">
                  <c:v>43961</c:v>
                </c:pt>
                <c:pt idx="19">
                  <c:v>43968</c:v>
                </c:pt>
                <c:pt idx="20">
                  <c:v>43975</c:v>
                </c:pt>
                <c:pt idx="21">
                  <c:v>43982</c:v>
                </c:pt>
                <c:pt idx="22">
                  <c:v>43989</c:v>
                </c:pt>
                <c:pt idx="23">
                  <c:v>43996</c:v>
                </c:pt>
                <c:pt idx="24">
                  <c:v>44003</c:v>
                </c:pt>
                <c:pt idx="25">
                  <c:v>44010</c:v>
                </c:pt>
                <c:pt idx="26">
                  <c:v>44017</c:v>
                </c:pt>
                <c:pt idx="27">
                  <c:v>44024</c:v>
                </c:pt>
                <c:pt idx="28">
                  <c:v>44031</c:v>
                </c:pt>
                <c:pt idx="29">
                  <c:v>44038</c:v>
                </c:pt>
                <c:pt idx="30">
                  <c:v>44045</c:v>
                </c:pt>
                <c:pt idx="31">
                  <c:v>44052</c:v>
                </c:pt>
                <c:pt idx="32">
                  <c:v>44059</c:v>
                </c:pt>
                <c:pt idx="33">
                  <c:v>44066</c:v>
                </c:pt>
                <c:pt idx="34">
                  <c:v>44073</c:v>
                </c:pt>
                <c:pt idx="35">
                  <c:v>44080</c:v>
                </c:pt>
                <c:pt idx="36">
                  <c:v>44087</c:v>
                </c:pt>
                <c:pt idx="37">
                  <c:v>44094</c:v>
                </c:pt>
                <c:pt idx="38">
                  <c:v>44101</c:v>
                </c:pt>
                <c:pt idx="39">
                  <c:v>44108</c:v>
                </c:pt>
                <c:pt idx="40">
                  <c:v>44115</c:v>
                </c:pt>
                <c:pt idx="41">
                  <c:v>44122</c:v>
                </c:pt>
                <c:pt idx="42">
                  <c:v>44129</c:v>
                </c:pt>
                <c:pt idx="43">
                  <c:v>44136</c:v>
                </c:pt>
                <c:pt idx="44">
                  <c:v>44143</c:v>
                </c:pt>
                <c:pt idx="45">
                  <c:v>44150</c:v>
                </c:pt>
                <c:pt idx="46">
                  <c:v>44157</c:v>
                </c:pt>
                <c:pt idx="47">
                  <c:v>44164</c:v>
                </c:pt>
                <c:pt idx="48">
                  <c:v>44171</c:v>
                </c:pt>
                <c:pt idx="49">
                  <c:v>44178</c:v>
                </c:pt>
                <c:pt idx="50">
                  <c:v>44185</c:v>
                </c:pt>
                <c:pt idx="51">
                  <c:v>44192</c:v>
                </c:pt>
              </c:numCache>
            </c:numRef>
          </c:cat>
          <c:val>
            <c:numRef>
              <c:f>'돼지-EU(독일)'!$DT$8:$DT$59</c:f>
              <c:numCache>
                <c:formatCode>0.00</c:formatCode>
                <c:ptCount val="52"/>
                <c:pt idx="0">
                  <c:v>1.3976</c:v>
                </c:pt>
                <c:pt idx="1">
                  <c:v>1.4006999999999998</c:v>
                </c:pt>
                <c:pt idx="2">
                  <c:v>1.4</c:v>
                </c:pt>
                <c:pt idx="3">
                  <c:v>1.4033000000000002</c:v>
                </c:pt>
                <c:pt idx="4">
                  <c:v>1.4032</c:v>
                </c:pt>
                <c:pt idx="5">
                  <c:v>1.4191999999999998</c:v>
                </c:pt>
                <c:pt idx="6">
                  <c:v>1.4359</c:v>
                </c:pt>
                <c:pt idx="7">
                  <c:v>1.4409999999999998</c:v>
                </c:pt>
                <c:pt idx="8">
                  <c:v>1.4461000000000002</c:v>
                </c:pt>
                <c:pt idx="9">
                  <c:v>1.4462000000000002</c:v>
                </c:pt>
                <c:pt idx="10">
                  <c:v>1.4631000000000001</c:v>
                </c:pt>
                <c:pt idx="11">
                  <c:v>1.5124000000000002</c:v>
                </c:pt>
                <c:pt idx="12">
                  <c:v>1.6005</c:v>
                </c:pt>
                <c:pt idx="13">
                  <c:v>1.7022999999999999</c:v>
                </c:pt>
                <c:pt idx="14">
                  <c:v>1.7634000000000001</c:v>
                </c:pt>
                <c:pt idx="15">
                  <c:v>1.7771000000000001</c:v>
                </c:pt>
                <c:pt idx="16">
                  <c:v>1.7809999999999999</c:v>
                </c:pt>
                <c:pt idx="17">
                  <c:v>1.7823</c:v>
                </c:pt>
                <c:pt idx="18">
                  <c:v>1.7921</c:v>
                </c:pt>
                <c:pt idx="19">
                  <c:v>1.8285</c:v>
                </c:pt>
                <c:pt idx="20">
                  <c:v>1.8488</c:v>
                </c:pt>
                <c:pt idx="21">
                  <c:v>1.8491</c:v>
                </c:pt>
                <c:pt idx="22">
                  <c:v>1.8661000000000001</c:v>
                </c:pt>
                <c:pt idx="23">
                  <c:v>1.8784000000000001</c:v>
                </c:pt>
                <c:pt idx="24">
                  <c:v>1.8808</c:v>
                </c:pt>
                <c:pt idx="25">
                  <c:v>1.8786</c:v>
                </c:pt>
                <c:pt idx="26">
                  <c:v>1.8774000000000002</c:v>
                </c:pt>
                <c:pt idx="27">
                  <c:v>1.8481999999999998</c:v>
                </c:pt>
                <c:pt idx="28">
                  <c:v>1.8065</c:v>
                </c:pt>
                <c:pt idx="29">
                  <c:v>1.7916999999999998</c:v>
                </c:pt>
                <c:pt idx="30">
                  <c:v>1.8130999999999999</c:v>
                </c:pt>
                <c:pt idx="31">
                  <c:v>1.8694</c:v>
                </c:pt>
                <c:pt idx="32">
                  <c:v>1.9132</c:v>
                </c:pt>
                <c:pt idx="33">
                  <c:v>1.9115</c:v>
                </c:pt>
                <c:pt idx="34">
                  <c:v>1.9025000000000001</c:v>
                </c:pt>
                <c:pt idx="35">
                  <c:v>1.9037999999999999</c:v>
                </c:pt>
                <c:pt idx="36">
                  <c:v>1.9018000000000002</c:v>
                </c:pt>
                <c:pt idx="37">
                  <c:v>1.903</c:v>
                </c:pt>
                <c:pt idx="38">
                  <c:v>1.9036000000000002</c:v>
                </c:pt>
                <c:pt idx="39">
                  <c:v>1.9033000000000002</c:v>
                </c:pt>
                <c:pt idx="40">
                  <c:v>1.9031</c:v>
                </c:pt>
                <c:pt idx="41">
                  <c:v>1.9035</c:v>
                </c:pt>
                <c:pt idx="42">
                  <c:v>1.9028</c:v>
                </c:pt>
                <c:pt idx="43">
                  <c:v>1.9034</c:v>
                </c:pt>
                <c:pt idx="44">
                  <c:v>1.9015</c:v>
                </c:pt>
                <c:pt idx="45">
                  <c:v>1.9206000000000001</c:v>
                </c:pt>
                <c:pt idx="46">
                  <c:v>1.9727000000000001</c:v>
                </c:pt>
                <c:pt idx="47">
                  <c:v>2.0269999999999997</c:v>
                </c:pt>
                <c:pt idx="48">
                  <c:v>2.0669</c:v>
                </c:pt>
                <c:pt idx="49">
                  <c:v>2.0815000000000001</c:v>
                </c:pt>
                <c:pt idx="50">
                  <c:v>2.0449999999999999</c:v>
                </c:pt>
                <c:pt idx="51">
                  <c:v>2.0072999999999999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A-74E7-4F7A-9E70-A658F0FB7327}"/>
            </c:ext>
          </c:extLst>
        </c:ser>
        <c:ser>
          <c:idx val="2"/>
          <c:order val="3"/>
          <c:tx>
            <c:v>2020</c:v>
          </c:tx>
          <c:spPr>
            <a:ln w="57150" cap="flat">
              <a:solidFill>
                <a:srgbClr val="FF0000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13C-74E7-4F7A-9E70-A658F0FB7327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13E-74E7-4F7A-9E70-A658F0FB7327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140-74E7-4F7A-9E70-A658F0FB7327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142-74E7-4F7A-9E70-A658F0FB7327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144-74E7-4F7A-9E70-A658F0FB7327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146-74E7-4F7A-9E70-A658F0FB7327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148-74E7-4F7A-9E70-A658F0FB7327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14A-74E7-4F7A-9E70-A658F0FB7327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14C-74E7-4F7A-9E70-A658F0FB7327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14E-74E7-4F7A-9E70-A658F0FB7327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150-74E7-4F7A-9E70-A658F0FB7327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152-74E7-4F7A-9E70-A658F0FB7327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154-74E7-4F7A-9E70-A658F0FB7327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156-74E7-4F7A-9E70-A658F0FB7327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158-74E7-4F7A-9E70-A658F0FB7327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15A-74E7-4F7A-9E70-A658F0FB7327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15C-74E7-4F7A-9E70-A658F0FB7327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15E-74E7-4F7A-9E70-A658F0FB7327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160-74E7-4F7A-9E70-A658F0FB7327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162-74E7-4F7A-9E70-A658F0FB7327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164-74E7-4F7A-9E70-A658F0FB7327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166-74E7-4F7A-9E70-A658F0FB7327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168-74E7-4F7A-9E70-A658F0FB7327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16A-74E7-4F7A-9E70-A658F0FB7327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16C-74E7-4F7A-9E70-A658F0FB7327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16E-74E7-4F7A-9E70-A658F0FB7327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170-74E7-4F7A-9E70-A658F0FB7327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172-74E7-4F7A-9E70-A658F0FB7327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174-74E7-4F7A-9E70-A658F0FB7327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176-74E7-4F7A-9E70-A658F0FB7327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178-74E7-4F7A-9E70-A658F0FB7327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17A-74E7-4F7A-9E70-A658F0FB7327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17C-74E7-4F7A-9E70-A658F0FB7327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17E-74E7-4F7A-9E70-A658F0FB7327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180-74E7-4F7A-9E70-A658F0FB7327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182-74E7-4F7A-9E70-A658F0FB7327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184-74E7-4F7A-9E70-A658F0FB7327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186-74E7-4F7A-9E70-A658F0FB7327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188-74E7-4F7A-9E70-A658F0FB7327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18A-74E7-4F7A-9E70-A658F0FB7327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18C-74E7-4F7A-9E70-A658F0FB7327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18E-74E7-4F7A-9E70-A658F0FB7327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190-74E7-4F7A-9E70-A658F0FB7327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192-74E7-4F7A-9E70-A658F0FB7327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194-74E7-4F7A-9E70-A658F0FB7327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196-74E7-4F7A-9E70-A658F0FB7327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198-74E7-4F7A-9E70-A658F0FB7327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19A-74E7-4F7A-9E70-A658F0FB7327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19C-74E7-4F7A-9E70-A658F0FB7327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19E-74E7-4F7A-9E70-A658F0FB7327}"/>
              </c:ext>
            </c:extLst>
          </c:dPt>
          <c:cat>
            <c:numRef>
              <c:f>'돼지-EU(독일)'!$EU$8:$EU$59</c:f>
              <c:numCache>
                <c:formatCode>m/d/yyyy</c:formatCode>
                <c:ptCount val="52"/>
                <c:pt idx="0">
                  <c:v>43835</c:v>
                </c:pt>
                <c:pt idx="1">
                  <c:v>43842</c:v>
                </c:pt>
                <c:pt idx="2">
                  <c:v>43849</c:v>
                </c:pt>
                <c:pt idx="3">
                  <c:v>43856</c:v>
                </c:pt>
                <c:pt idx="4">
                  <c:v>43863</c:v>
                </c:pt>
                <c:pt idx="5">
                  <c:v>43870</c:v>
                </c:pt>
                <c:pt idx="6">
                  <c:v>43877</c:v>
                </c:pt>
                <c:pt idx="7">
                  <c:v>43884</c:v>
                </c:pt>
                <c:pt idx="8">
                  <c:v>43891</c:v>
                </c:pt>
                <c:pt idx="9">
                  <c:v>43898</c:v>
                </c:pt>
                <c:pt idx="10">
                  <c:v>43905</c:v>
                </c:pt>
                <c:pt idx="11">
                  <c:v>43912</c:v>
                </c:pt>
                <c:pt idx="12">
                  <c:v>43919</c:v>
                </c:pt>
                <c:pt idx="13">
                  <c:v>43926</c:v>
                </c:pt>
                <c:pt idx="14">
                  <c:v>43933</c:v>
                </c:pt>
                <c:pt idx="15">
                  <c:v>43940</c:v>
                </c:pt>
                <c:pt idx="16">
                  <c:v>43947</c:v>
                </c:pt>
                <c:pt idx="17">
                  <c:v>43954</c:v>
                </c:pt>
                <c:pt idx="18">
                  <c:v>43961</c:v>
                </c:pt>
                <c:pt idx="19">
                  <c:v>43968</c:v>
                </c:pt>
                <c:pt idx="20">
                  <c:v>43975</c:v>
                </c:pt>
                <c:pt idx="21">
                  <c:v>43982</c:v>
                </c:pt>
                <c:pt idx="22">
                  <c:v>43989</c:v>
                </c:pt>
                <c:pt idx="23">
                  <c:v>43996</c:v>
                </c:pt>
                <c:pt idx="24">
                  <c:v>44003</c:v>
                </c:pt>
                <c:pt idx="25">
                  <c:v>44010</c:v>
                </c:pt>
                <c:pt idx="26">
                  <c:v>44017</c:v>
                </c:pt>
                <c:pt idx="27">
                  <c:v>44024</c:v>
                </c:pt>
                <c:pt idx="28">
                  <c:v>44031</c:v>
                </c:pt>
                <c:pt idx="29">
                  <c:v>44038</c:v>
                </c:pt>
                <c:pt idx="30">
                  <c:v>44045</c:v>
                </c:pt>
                <c:pt idx="31">
                  <c:v>44052</c:v>
                </c:pt>
                <c:pt idx="32">
                  <c:v>44059</c:v>
                </c:pt>
                <c:pt idx="33">
                  <c:v>44066</c:v>
                </c:pt>
                <c:pt idx="34">
                  <c:v>44073</c:v>
                </c:pt>
                <c:pt idx="35">
                  <c:v>44080</c:v>
                </c:pt>
                <c:pt idx="36">
                  <c:v>44087</c:v>
                </c:pt>
                <c:pt idx="37">
                  <c:v>44094</c:v>
                </c:pt>
                <c:pt idx="38">
                  <c:v>44101</c:v>
                </c:pt>
                <c:pt idx="39">
                  <c:v>44108</c:v>
                </c:pt>
                <c:pt idx="40">
                  <c:v>44115</c:v>
                </c:pt>
                <c:pt idx="41">
                  <c:v>44122</c:v>
                </c:pt>
                <c:pt idx="42">
                  <c:v>44129</c:v>
                </c:pt>
                <c:pt idx="43">
                  <c:v>44136</c:v>
                </c:pt>
                <c:pt idx="44">
                  <c:v>44143</c:v>
                </c:pt>
                <c:pt idx="45">
                  <c:v>44150</c:v>
                </c:pt>
                <c:pt idx="46">
                  <c:v>44157</c:v>
                </c:pt>
                <c:pt idx="47">
                  <c:v>44164</c:v>
                </c:pt>
                <c:pt idx="48">
                  <c:v>44171</c:v>
                </c:pt>
                <c:pt idx="49">
                  <c:v>44178</c:v>
                </c:pt>
                <c:pt idx="50">
                  <c:v>44185</c:v>
                </c:pt>
                <c:pt idx="51">
                  <c:v>44192</c:v>
                </c:pt>
              </c:numCache>
            </c:numRef>
          </c:cat>
          <c:val>
            <c:numRef>
              <c:f>'돼지-EU(독일)'!$EX$8:$EX$57</c:f>
              <c:numCache>
                <c:formatCode>0.00</c:formatCode>
                <c:ptCount val="50"/>
                <c:pt idx="0">
                  <c:v>2.0047000000000001</c:v>
                </c:pt>
                <c:pt idx="1">
                  <c:v>1.956</c:v>
                </c:pt>
                <c:pt idx="2">
                  <c:v>1.8943000000000001</c:v>
                </c:pt>
                <c:pt idx="3">
                  <c:v>1.8761000000000001</c:v>
                </c:pt>
                <c:pt idx="4">
                  <c:v>1.8881999999999999</c:v>
                </c:pt>
                <c:pt idx="5">
                  <c:v>1.9027000000000001</c:v>
                </c:pt>
                <c:pt idx="6">
                  <c:v>1.9396</c:v>
                </c:pt>
                <c:pt idx="7">
                  <c:v>1.9950999999999999</c:v>
                </c:pt>
                <c:pt idx="8">
                  <c:v>2.0540000000000003</c:v>
                </c:pt>
                <c:pt idx="9">
                  <c:v>2.0777000000000001</c:v>
                </c:pt>
                <c:pt idx="10">
                  <c:v>2.0380000000000003</c:v>
                </c:pt>
                <c:pt idx="11">
                  <c:v>1.9787999999999999</c:v>
                </c:pt>
                <c:pt idx="12">
                  <c:v>1.9530000000000001</c:v>
                </c:pt>
                <c:pt idx="13">
                  <c:v>1.9481999999999999</c:v>
                </c:pt>
                <c:pt idx="14">
                  <c:v>1.9284000000000001</c:v>
                </c:pt>
                <c:pt idx="15">
                  <c:v>1.895</c:v>
                </c:pt>
                <c:pt idx="16">
                  <c:v>1.8451</c:v>
                </c:pt>
                <c:pt idx="17">
                  <c:v>1.7894999999999999</c:v>
                </c:pt>
                <c:pt idx="18">
                  <c:v>1.7071000000000001</c:v>
                </c:pt>
                <c:pt idx="19">
                  <c:v>1.6603999999999999</c:v>
                </c:pt>
                <c:pt idx="20">
                  <c:v>1.6883000000000001</c:v>
                </c:pt>
                <c:pt idx="21">
                  <c:v>1.7121000000000002</c:v>
                </c:pt>
                <c:pt idx="22">
                  <c:v>1.7206999999999999</c:v>
                </c:pt>
                <c:pt idx="23">
                  <c:v>1.7216999999999998</c:v>
                </c:pt>
                <c:pt idx="24">
                  <c:v>1.7175</c:v>
                </c:pt>
                <c:pt idx="25">
                  <c:v>1.72</c:v>
                </c:pt>
                <c:pt idx="26">
                  <c:v>1.6800999999999999</c:v>
                </c:pt>
                <c:pt idx="27">
                  <c:v>1.5928</c:v>
                </c:pt>
                <c:pt idx="28">
                  <c:v>1.5190999999999999</c:v>
                </c:pt>
                <c:pt idx="29">
                  <c:v>1.5178</c:v>
                </c:pt>
                <c:pt idx="30">
                  <c:v>1.5204</c:v>
                </c:pt>
                <c:pt idx="31">
                  <c:v>1.5206999999999999</c:v>
                </c:pt>
                <c:pt idx="32">
                  <c:v>1.5241</c:v>
                </c:pt>
                <c:pt idx="33">
                  <c:v>1.5230000000000001</c:v>
                </c:pt>
                <c:pt idx="34">
                  <c:v>1.5230000000000001</c:v>
                </c:pt>
                <c:pt idx="35">
                  <c:v>1.5245</c:v>
                </c:pt>
                <c:pt idx="36">
                  <c:v>1.4790000000000001</c:v>
                </c:pt>
                <c:pt idx="37">
                  <c:v>1.329</c:v>
                </c:pt>
                <c:pt idx="38">
                  <c:v>1.3258000000000001</c:v>
                </c:pt>
                <c:pt idx="39">
                  <c:v>1.3237999999999999</c:v>
                </c:pt>
                <c:pt idx="40">
                  <c:v>1.3169</c:v>
                </c:pt>
                <c:pt idx="41">
                  <c:v>1.3187</c:v>
                </c:pt>
                <c:pt idx="42">
                  <c:v>1.3144999999999998</c:v>
                </c:pt>
                <c:pt idx="43">
                  <c:v>1.3153999999999999</c:v>
                </c:pt>
                <c:pt idx="44">
                  <c:v>1.3149999999999999</c:v>
                </c:pt>
                <c:pt idx="45">
                  <c:v>1.3118000000000001</c:v>
                </c:pt>
                <c:pt idx="46">
                  <c:v>1.2706</c:v>
                </c:pt>
                <c:pt idx="47">
                  <c:v>1.2343000000000002</c:v>
                </c:pt>
                <c:pt idx="48">
                  <c:v>1.2315</c:v>
                </c:pt>
                <c:pt idx="49">
                  <c:v>1.2326999999999999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9F-74E7-4F7A-9E70-A658F0FB7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"/>
        <c:axId val="2222"/>
      </c:lineChart>
      <c:dateAx>
        <c:axId val="1111"/>
        <c:scaling>
          <c:orientation val="minMax"/>
        </c:scaling>
        <c:delete val="0"/>
        <c:axPos val="b"/>
        <c:numFmt formatCode="m&quot;월&quot;" sourceLinked="0"/>
        <c:majorTickMark val="out"/>
        <c:minorTickMark val="none"/>
        <c:tickLblPos val="nextTo"/>
        <c:txPr>
          <a:bodyPr/>
          <a:lstStyle/>
          <a:p>
            <a:pPr>
              <a:defRPr sz="1200" b="0" i="0" u="none" baseline="0">
                <a:solidFill>
                  <a:srgbClr val="000000"/>
                </a:solidFill>
                <a:latin typeface="Calibri"/>
                <a:ea typeface="Calibri"/>
              </a:defRPr>
            </a:pPr>
            <a:endParaRPr lang="ko-KR"/>
          </a:p>
        </c:txPr>
        <c:crossAx val="2222"/>
        <c:crosses val="autoZero"/>
        <c:auto val="0"/>
        <c:lblOffset val="100"/>
        <c:baseTimeUnit val="days"/>
      </c:dateAx>
      <c:valAx>
        <c:axId val="2222"/>
        <c:scaling>
          <c:orientation val="minMax"/>
          <c:max val="2.2000000000000002"/>
          <c:min val="1.2"/>
        </c:scaling>
        <c:delete val="0"/>
        <c:axPos val="l"/>
        <c:majorGridlines>
          <c:spPr>
            <a:ln w="9525" cap="flat">
              <a:solidFill>
                <a:srgbClr val="D9D9D9">
                  <a:alpha val="91764"/>
                </a:srgbClr>
              </a:solidFill>
              <a:round/>
            </a:ln>
          </c:spPr>
        </c:majorGridlines>
        <c:minorGridlines>
          <c:spPr>
            <a:ln w="9525" cap="flat">
              <a:solidFill>
                <a:srgbClr val="F2F2F2">
                  <a:alpha val="91764"/>
                </a:srgbClr>
              </a:solidFill>
              <a:round/>
            </a:ln>
          </c:spPr>
        </c:minorGridlines>
        <c:numFmt formatCode="0.00" sourceLinked="1"/>
        <c:majorTickMark val="none"/>
        <c:minorTickMark val="none"/>
        <c:tickLblPos val="nextTo"/>
        <c:spPr>
          <a:noFill/>
          <a:ln>
            <a:noFill/>
            <a:round/>
          </a:ln>
        </c:spPr>
        <c:txPr>
          <a:bodyPr/>
          <a:lstStyle/>
          <a:p>
            <a:pPr>
              <a:defRPr sz="1200" b="0" i="0" u="none" baseline="0">
                <a:solidFill>
                  <a:srgbClr val="000000"/>
                </a:solidFill>
                <a:latin typeface="Calibri"/>
                <a:ea typeface="Calibri"/>
              </a:defRPr>
            </a:pPr>
            <a:endParaRPr lang="ko-KR"/>
          </a:p>
        </c:txPr>
        <c:crossAx val="1111"/>
        <c:crosses val="autoZero"/>
        <c:crossBetween val="between"/>
        <c:majorUnit val="0.2"/>
      </c:valAx>
      <c:spPr>
        <a:noFill/>
        <a:ln>
          <a:noFill/>
          <a:round/>
        </a:ln>
      </c:spPr>
    </c:plotArea>
    <c:legend>
      <c:legendPos val="t"/>
      <c:layout>
        <c:manualLayout>
          <c:xMode val="edge"/>
          <c:yMode val="edge"/>
          <c:x val="0.32239575413798122"/>
          <c:y val="0.18897620621652345"/>
          <c:w val="0.58417815520500205"/>
          <c:h val="9.6063472244450387E-2"/>
        </c:manualLayout>
      </c:layout>
      <c:overlay val="1"/>
      <c:spPr>
        <a:noFill/>
        <a:ln>
          <a:noFill/>
          <a:round/>
        </a:ln>
      </c:spPr>
      <c:txPr>
        <a:bodyPr rot="0" vert="horz" anchor="ctr" anchorCtr="1"/>
        <a:lstStyle/>
        <a:p>
          <a:pPr>
            <a:defRPr sz="1600" b="0" i="0" u="none" baseline="0">
              <a:solidFill>
                <a:srgbClr val="000000"/>
              </a:solidFill>
              <a:latin typeface="Calibri"/>
              <a:ea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>
        <a:alpha val="91764"/>
      </a:srgbClr>
    </a:solidFill>
    <a:ln w="9525" cap="flat">
      <a:solidFill>
        <a:srgbClr val="D9D9D9">
          <a:alpha val="91764"/>
        </a:srgbClr>
      </a:solidFill>
      <a:round/>
    </a:ln>
  </c:spPr>
  <c:txPr>
    <a:bodyPr/>
    <a:lstStyle/>
    <a:p>
      <a:pPr>
        <a:defRPr sz="1200" b="0" i="0" u="none" baseline="0">
          <a:solidFill>
            <a:srgbClr val="000000"/>
          </a:solidFill>
          <a:latin typeface="Calibri"/>
          <a:ea typeface="Calibri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lineChart>
        <c:grouping val="standard"/>
        <c:varyColors val="0"/>
        <c:ser>
          <c:idx val="1"/>
          <c:order val="0"/>
          <c:tx>
            <c:v>2019</c:v>
          </c:tx>
          <c:spPr>
            <a:ln w="28575" cap="flat">
              <a:solidFill>
                <a:srgbClr val="ED7D31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9BF3-41E7-9DFC-30EB0C82AD57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9BF3-41E7-9DFC-30EB0C82AD57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9BF3-41E7-9DFC-30EB0C82AD57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7-9BF3-41E7-9DFC-30EB0C82AD57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9-9BF3-41E7-9DFC-30EB0C82AD57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9BF3-41E7-9DFC-30EB0C82AD57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D-9BF3-41E7-9DFC-30EB0C82AD57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F-9BF3-41E7-9DFC-30EB0C82AD57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11-9BF3-41E7-9DFC-30EB0C82AD57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13-9BF3-41E7-9DFC-30EB0C82AD57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15-9BF3-41E7-9DFC-30EB0C82AD57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17-9BF3-41E7-9DFC-30EB0C82AD57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9-9BF3-41E7-9DFC-30EB0C82AD57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1B-9BF3-41E7-9DFC-30EB0C82AD57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1D-9BF3-41E7-9DFC-30EB0C82AD57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1F-9BF3-41E7-9DFC-30EB0C82AD57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21-9BF3-41E7-9DFC-30EB0C82AD57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23-9BF3-41E7-9DFC-30EB0C82AD57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25-9BF3-41E7-9DFC-30EB0C82AD57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27-9BF3-41E7-9DFC-30EB0C82AD57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29-9BF3-41E7-9DFC-30EB0C82AD57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2B-9BF3-41E7-9DFC-30EB0C82AD57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2D-9BF3-41E7-9DFC-30EB0C82AD57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2F-9BF3-41E7-9DFC-30EB0C82AD57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31-9BF3-41E7-9DFC-30EB0C82AD57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33-9BF3-41E7-9DFC-30EB0C82AD57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35-9BF3-41E7-9DFC-30EB0C82AD57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37-9BF3-41E7-9DFC-30EB0C82AD57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39-9BF3-41E7-9DFC-30EB0C82AD57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3B-9BF3-41E7-9DFC-30EB0C82AD57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3D-9BF3-41E7-9DFC-30EB0C82AD57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3F-9BF3-41E7-9DFC-30EB0C82AD57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41-9BF3-41E7-9DFC-30EB0C82AD57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43-9BF3-41E7-9DFC-30EB0C82AD57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45-9BF3-41E7-9DFC-30EB0C82AD57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47-9BF3-41E7-9DFC-30EB0C82AD57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49-9BF3-41E7-9DFC-30EB0C82AD57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4B-9BF3-41E7-9DFC-30EB0C82AD57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4D-9BF3-41E7-9DFC-30EB0C82AD57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4F-9BF3-41E7-9DFC-30EB0C82AD57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51-9BF3-41E7-9DFC-30EB0C82AD57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53-9BF3-41E7-9DFC-30EB0C82AD57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55-9BF3-41E7-9DFC-30EB0C82AD57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57-9BF3-41E7-9DFC-30EB0C82AD57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59-9BF3-41E7-9DFC-30EB0C82AD57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5B-9BF3-41E7-9DFC-30EB0C82AD57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5D-9BF3-41E7-9DFC-30EB0C82AD57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5F-9BF3-41E7-9DFC-30EB0C82AD57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61-9BF3-41E7-9DFC-30EB0C82AD57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63-9BF3-41E7-9DFC-30EB0C82AD57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065-9BF3-41E7-9DFC-30EB0C82AD57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067-9BF3-41E7-9DFC-30EB0C82AD57}"/>
              </c:ext>
            </c:extLst>
          </c:dPt>
          <c:cat>
            <c:numRef>
              <c:f>'돼지-EU(독일)'!$EU$8:$EU$60</c:f>
              <c:numCache>
                <c:formatCode>m/d/yyyy</c:formatCode>
                <c:ptCount val="53"/>
                <c:pt idx="0">
                  <c:v>43835</c:v>
                </c:pt>
                <c:pt idx="1">
                  <c:v>43842</c:v>
                </c:pt>
                <c:pt idx="2">
                  <c:v>43849</c:v>
                </c:pt>
                <c:pt idx="3">
                  <c:v>43856</c:v>
                </c:pt>
                <c:pt idx="4">
                  <c:v>43863</c:v>
                </c:pt>
                <c:pt idx="5">
                  <c:v>43870</c:v>
                </c:pt>
                <c:pt idx="6">
                  <c:v>43877</c:v>
                </c:pt>
                <c:pt idx="7">
                  <c:v>43884</c:v>
                </c:pt>
                <c:pt idx="8">
                  <c:v>43891</c:v>
                </c:pt>
                <c:pt idx="9">
                  <c:v>43898</c:v>
                </c:pt>
                <c:pt idx="10">
                  <c:v>43905</c:v>
                </c:pt>
                <c:pt idx="11">
                  <c:v>43912</c:v>
                </c:pt>
                <c:pt idx="12">
                  <c:v>43919</c:v>
                </c:pt>
                <c:pt idx="13">
                  <c:v>43926</c:v>
                </c:pt>
                <c:pt idx="14">
                  <c:v>43933</c:v>
                </c:pt>
                <c:pt idx="15">
                  <c:v>43940</c:v>
                </c:pt>
                <c:pt idx="16">
                  <c:v>43947</c:v>
                </c:pt>
                <c:pt idx="17">
                  <c:v>43954</c:v>
                </c:pt>
                <c:pt idx="18">
                  <c:v>43961</c:v>
                </c:pt>
                <c:pt idx="19">
                  <c:v>43968</c:v>
                </c:pt>
                <c:pt idx="20">
                  <c:v>43975</c:v>
                </c:pt>
                <c:pt idx="21">
                  <c:v>43982</c:v>
                </c:pt>
                <c:pt idx="22">
                  <c:v>43989</c:v>
                </c:pt>
                <c:pt idx="23">
                  <c:v>43996</c:v>
                </c:pt>
                <c:pt idx="24">
                  <c:v>44003</c:v>
                </c:pt>
                <c:pt idx="25">
                  <c:v>44010</c:v>
                </c:pt>
                <c:pt idx="26">
                  <c:v>44017</c:v>
                </c:pt>
                <c:pt idx="27">
                  <c:v>44024</c:v>
                </c:pt>
                <c:pt idx="28">
                  <c:v>44031</c:v>
                </c:pt>
                <c:pt idx="29">
                  <c:v>44038</c:v>
                </c:pt>
                <c:pt idx="30">
                  <c:v>44045</c:v>
                </c:pt>
                <c:pt idx="31">
                  <c:v>44052</c:v>
                </c:pt>
                <c:pt idx="32">
                  <c:v>44059</c:v>
                </c:pt>
                <c:pt idx="33">
                  <c:v>44066</c:v>
                </c:pt>
                <c:pt idx="34">
                  <c:v>44073</c:v>
                </c:pt>
                <c:pt idx="35">
                  <c:v>44080</c:v>
                </c:pt>
                <c:pt idx="36">
                  <c:v>44087</c:v>
                </c:pt>
                <c:pt idx="37">
                  <c:v>44094</c:v>
                </c:pt>
                <c:pt idx="38">
                  <c:v>44101</c:v>
                </c:pt>
                <c:pt idx="39">
                  <c:v>44108</c:v>
                </c:pt>
                <c:pt idx="40">
                  <c:v>44115</c:v>
                </c:pt>
                <c:pt idx="41">
                  <c:v>44122</c:v>
                </c:pt>
                <c:pt idx="42">
                  <c:v>44129</c:v>
                </c:pt>
                <c:pt idx="43">
                  <c:v>44136</c:v>
                </c:pt>
                <c:pt idx="44">
                  <c:v>44143</c:v>
                </c:pt>
                <c:pt idx="45">
                  <c:v>44150</c:v>
                </c:pt>
                <c:pt idx="46">
                  <c:v>44157</c:v>
                </c:pt>
                <c:pt idx="47">
                  <c:v>44164</c:v>
                </c:pt>
                <c:pt idx="48">
                  <c:v>44171</c:v>
                </c:pt>
                <c:pt idx="49">
                  <c:v>44178</c:v>
                </c:pt>
                <c:pt idx="50">
                  <c:v>44185</c:v>
                </c:pt>
                <c:pt idx="51">
                  <c:v>44192</c:v>
                </c:pt>
                <c:pt idx="52">
                  <c:v>44199</c:v>
                </c:pt>
              </c:numCache>
            </c:numRef>
          </c:cat>
          <c:val>
            <c:numRef>
              <c:f>'돼지-EU(독일)'!$DT$8:$DT$59</c:f>
              <c:numCache>
                <c:formatCode>0.00</c:formatCode>
                <c:ptCount val="52"/>
                <c:pt idx="0">
                  <c:v>1.3976</c:v>
                </c:pt>
                <c:pt idx="1">
                  <c:v>1.4006999999999998</c:v>
                </c:pt>
                <c:pt idx="2">
                  <c:v>1.4</c:v>
                </c:pt>
                <c:pt idx="3">
                  <c:v>1.4033000000000002</c:v>
                </c:pt>
                <c:pt idx="4">
                  <c:v>1.4032</c:v>
                </c:pt>
                <c:pt idx="5">
                  <c:v>1.4191999999999998</c:v>
                </c:pt>
                <c:pt idx="6">
                  <c:v>1.4359</c:v>
                </c:pt>
                <c:pt idx="7">
                  <c:v>1.4409999999999998</c:v>
                </c:pt>
                <c:pt idx="8">
                  <c:v>1.4461000000000002</c:v>
                </c:pt>
                <c:pt idx="9">
                  <c:v>1.4462000000000002</c:v>
                </c:pt>
                <c:pt idx="10">
                  <c:v>1.4631000000000001</c:v>
                </c:pt>
                <c:pt idx="11">
                  <c:v>1.5124000000000002</c:v>
                </c:pt>
                <c:pt idx="12">
                  <c:v>1.6005</c:v>
                </c:pt>
                <c:pt idx="13">
                  <c:v>1.7022999999999999</c:v>
                </c:pt>
                <c:pt idx="14">
                  <c:v>1.7634000000000001</c:v>
                </c:pt>
                <c:pt idx="15">
                  <c:v>1.7771000000000001</c:v>
                </c:pt>
                <c:pt idx="16">
                  <c:v>1.7809999999999999</c:v>
                </c:pt>
                <c:pt idx="17">
                  <c:v>1.7823</c:v>
                </c:pt>
                <c:pt idx="18">
                  <c:v>1.7921</c:v>
                </c:pt>
                <c:pt idx="19">
                  <c:v>1.8285</c:v>
                </c:pt>
                <c:pt idx="20">
                  <c:v>1.8488</c:v>
                </c:pt>
                <c:pt idx="21">
                  <c:v>1.8491</c:v>
                </c:pt>
                <c:pt idx="22">
                  <c:v>1.8661000000000001</c:v>
                </c:pt>
                <c:pt idx="23">
                  <c:v>1.8784000000000001</c:v>
                </c:pt>
                <c:pt idx="24">
                  <c:v>1.8808</c:v>
                </c:pt>
                <c:pt idx="25">
                  <c:v>1.8786</c:v>
                </c:pt>
                <c:pt idx="26">
                  <c:v>1.8774000000000002</c:v>
                </c:pt>
                <c:pt idx="27">
                  <c:v>1.8481999999999998</c:v>
                </c:pt>
                <c:pt idx="28">
                  <c:v>1.8065</c:v>
                </c:pt>
                <c:pt idx="29">
                  <c:v>1.7916999999999998</c:v>
                </c:pt>
                <c:pt idx="30">
                  <c:v>1.8130999999999999</c:v>
                </c:pt>
                <c:pt idx="31">
                  <c:v>1.8694</c:v>
                </c:pt>
                <c:pt idx="32">
                  <c:v>1.9132</c:v>
                </c:pt>
                <c:pt idx="33">
                  <c:v>1.9115</c:v>
                </c:pt>
                <c:pt idx="34">
                  <c:v>1.9025000000000001</c:v>
                </c:pt>
                <c:pt idx="35">
                  <c:v>1.9037999999999999</c:v>
                </c:pt>
                <c:pt idx="36">
                  <c:v>1.9018000000000002</c:v>
                </c:pt>
                <c:pt idx="37">
                  <c:v>1.903</c:v>
                </c:pt>
                <c:pt idx="38">
                  <c:v>1.9036000000000002</c:v>
                </c:pt>
                <c:pt idx="39">
                  <c:v>1.9033000000000002</c:v>
                </c:pt>
                <c:pt idx="40">
                  <c:v>1.9031</c:v>
                </c:pt>
                <c:pt idx="41">
                  <c:v>1.9035</c:v>
                </c:pt>
                <c:pt idx="42">
                  <c:v>1.9028</c:v>
                </c:pt>
                <c:pt idx="43">
                  <c:v>1.9034</c:v>
                </c:pt>
                <c:pt idx="44">
                  <c:v>1.9015</c:v>
                </c:pt>
                <c:pt idx="45">
                  <c:v>1.9206000000000001</c:v>
                </c:pt>
                <c:pt idx="46">
                  <c:v>1.9727000000000001</c:v>
                </c:pt>
                <c:pt idx="47">
                  <c:v>2.0269999999999997</c:v>
                </c:pt>
                <c:pt idx="48">
                  <c:v>2.0669</c:v>
                </c:pt>
                <c:pt idx="49">
                  <c:v>2.0815000000000001</c:v>
                </c:pt>
                <c:pt idx="50">
                  <c:v>2.0449999999999999</c:v>
                </c:pt>
                <c:pt idx="51">
                  <c:v>2.0072999999999999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9BF3-41E7-9DFC-30EB0C82AD57}"/>
            </c:ext>
          </c:extLst>
        </c:ser>
        <c:ser>
          <c:idx val="2"/>
          <c:order val="1"/>
          <c:tx>
            <c:v>2020</c:v>
          </c:tx>
          <c:spPr>
            <a:ln w="28575" cap="flat">
              <a:solidFill>
                <a:srgbClr val="00B050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6A-9BF3-41E7-9DFC-30EB0C82AD57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6C-9BF3-41E7-9DFC-30EB0C82AD57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6E-9BF3-41E7-9DFC-30EB0C82AD57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70-9BF3-41E7-9DFC-30EB0C82AD57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72-9BF3-41E7-9DFC-30EB0C82AD57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74-9BF3-41E7-9DFC-30EB0C82AD57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76-9BF3-41E7-9DFC-30EB0C82AD57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78-9BF3-41E7-9DFC-30EB0C82AD57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7A-9BF3-41E7-9DFC-30EB0C82AD57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7C-9BF3-41E7-9DFC-30EB0C82AD57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7E-9BF3-41E7-9DFC-30EB0C82AD57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80-9BF3-41E7-9DFC-30EB0C82AD57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82-9BF3-41E7-9DFC-30EB0C82AD57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84-9BF3-41E7-9DFC-30EB0C82AD57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86-9BF3-41E7-9DFC-30EB0C82AD57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88-9BF3-41E7-9DFC-30EB0C82AD57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8A-9BF3-41E7-9DFC-30EB0C82AD57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8C-9BF3-41E7-9DFC-30EB0C82AD57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8E-9BF3-41E7-9DFC-30EB0C82AD57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90-9BF3-41E7-9DFC-30EB0C82AD57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92-9BF3-41E7-9DFC-30EB0C82AD57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94-9BF3-41E7-9DFC-30EB0C82AD57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96-9BF3-41E7-9DFC-30EB0C82AD57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98-9BF3-41E7-9DFC-30EB0C82AD57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9A-9BF3-41E7-9DFC-30EB0C82AD57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9C-9BF3-41E7-9DFC-30EB0C82AD57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9E-9BF3-41E7-9DFC-30EB0C82AD57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A0-9BF3-41E7-9DFC-30EB0C82AD57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A2-9BF3-41E7-9DFC-30EB0C82AD57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A4-9BF3-41E7-9DFC-30EB0C82AD57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A6-9BF3-41E7-9DFC-30EB0C82AD57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A8-9BF3-41E7-9DFC-30EB0C82AD57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AA-9BF3-41E7-9DFC-30EB0C82AD57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AC-9BF3-41E7-9DFC-30EB0C82AD57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AE-9BF3-41E7-9DFC-30EB0C82AD57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B0-9BF3-41E7-9DFC-30EB0C82AD57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B2-9BF3-41E7-9DFC-30EB0C82AD57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B4-9BF3-41E7-9DFC-30EB0C82AD57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B6-9BF3-41E7-9DFC-30EB0C82AD57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B8-9BF3-41E7-9DFC-30EB0C82AD57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BA-9BF3-41E7-9DFC-30EB0C82AD57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BC-9BF3-41E7-9DFC-30EB0C82AD57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BE-9BF3-41E7-9DFC-30EB0C82AD57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C0-9BF3-41E7-9DFC-30EB0C82AD57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C2-9BF3-41E7-9DFC-30EB0C82AD57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C4-9BF3-41E7-9DFC-30EB0C82AD57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C6-9BF3-41E7-9DFC-30EB0C82AD57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C8-9BF3-41E7-9DFC-30EB0C82AD57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CA-9BF3-41E7-9DFC-30EB0C82AD57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CC-9BF3-41E7-9DFC-30EB0C82AD57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0CE-9BF3-41E7-9DFC-30EB0C82AD57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0D0-9BF3-41E7-9DFC-30EB0C82AD57}"/>
              </c:ext>
            </c:extLst>
          </c:dPt>
          <c:dPt>
            <c:idx val="52"/>
            <c:bubble3D val="0"/>
            <c:extLst>
              <c:ext xmlns:c16="http://schemas.microsoft.com/office/drawing/2014/chart" uri="{C3380CC4-5D6E-409C-BE32-E72D297353CC}">
                <c16:uniqueId val="{000000D2-9BF3-41E7-9DFC-30EB0C82AD57}"/>
              </c:ext>
            </c:extLst>
          </c:dPt>
          <c:cat>
            <c:numRef>
              <c:f>'돼지-EU(독일)'!$EU$8:$EU$60</c:f>
              <c:numCache>
                <c:formatCode>m/d/yyyy</c:formatCode>
                <c:ptCount val="53"/>
                <c:pt idx="0">
                  <c:v>43835</c:v>
                </c:pt>
                <c:pt idx="1">
                  <c:v>43842</c:v>
                </c:pt>
                <c:pt idx="2">
                  <c:v>43849</c:v>
                </c:pt>
                <c:pt idx="3">
                  <c:v>43856</c:v>
                </c:pt>
                <c:pt idx="4">
                  <c:v>43863</c:v>
                </c:pt>
                <c:pt idx="5">
                  <c:v>43870</c:v>
                </c:pt>
                <c:pt idx="6">
                  <c:v>43877</c:v>
                </c:pt>
                <c:pt idx="7">
                  <c:v>43884</c:v>
                </c:pt>
                <c:pt idx="8">
                  <c:v>43891</c:v>
                </c:pt>
                <c:pt idx="9">
                  <c:v>43898</c:v>
                </c:pt>
                <c:pt idx="10">
                  <c:v>43905</c:v>
                </c:pt>
                <c:pt idx="11">
                  <c:v>43912</c:v>
                </c:pt>
                <c:pt idx="12">
                  <c:v>43919</c:v>
                </c:pt>
                <c:pt idx="13">
                  <c:v>43926</c:v>
                </c:pt>
                <c:pt idx="14">
                  <c:v>43933</c:v>
                </c:pt>
                <c:pt idx="15">
                  <c:v>43940</c:v>
                </c:pt>
                <c:pt idx="16">
                  <c:v>43947</c:v>
                </c:pt>
                <c:pt idx="17">
                  <c:v>43954</c:v>
                </c:pt>
                <c:pt idx="18">
                  <c:v>43961</c:v>
                </c:pt>
                <c:pt idx="19">
                  <c:v>43968</c:v>
                </c:pt>
                <c:pt idx="20">
                  <c:v>43975</c:v>
                </c:pt>
                <c:pt idx="21">
                  <c:v>43982</c:v>
                </c:pt>
                <c:pt idx="22">
                  <c:v>43989</c:v>
                </c:pt>
                <c:pt idx="23">
                  <c:v>43996</c:v>
                </c:pt>
                <c:pt idx="24">
                  <c:v>44003</c:v>
                </c:pt>
                <c:pt idx="25">
                  <c:v>44010</c:v>
                </c:pt>
                <c:pt idx="26">
                  <c:v>44017</c:v>
                </c:pt>
                <c:pt idx="27">
                  <c:v>44024</c:v>
                </c:pt>
                <c:pt idx="28">
                  <c:v>44031</c:v>
                </c:pt>
                <c:pt idx="29">
                  <c:v>44038</c:v>
                </c:pt>
                <c:pt idx="30">
                  <c:v>44045</c:v>
                </c:pt>
                <c:pt idx="31">
                  <c:v>44052</c:v>
                </c:pt>
                <c:pt idx="32">
                  <c:v>44059</c:v>
                </c:pt>
                <c:pt idx="33">
                  <c:v>44066</c:v>
                </c:pt>
                <c:pt idx="34">
                  <c:v>44073</c:v>
                </c:pt>
                <c:pt idx="35">
                  <c:v>44080</c:v>
                </c:pt>
                <c:pt idx="36">
                  <c:v>44087</c:v>
                </c:pt>
                <c:pt idx="37">
                  <c:v>44094</c:v>
                </c:pt>
                <c:pt idx="38">
                  <c:v>44101</c:v>
                </c:pt>
                <c:pt idx="39">
                  <c:v>44108</c:v>
                </c:pt>
                <c:pt idx="40">
                  <c:v>44115</c:v>
                </c:pt>
                <c:pt idx="41">
                  <c:v>44122</c:v>
                </c:pt>
                <c:pt idx="42">
                  <c:v>44129</c:v>
                </c:pt>
                <c:pt idx="43">
                  <c:v>44136</c:v>
                </c:pt>
                <c:pt idx="44">
                  <c:v>44143</c:v>
                </c:pt>
                <c:pt idx="45">
                  <c:v>44150</c:v>
                </c:pt>
                <c:pt idx="46">
                  <c:v>44157</c:v>
                </c:pt>
                <c:pt idx="47">
                  <c:v>44164</c:v>
                </c:pt>
                <c:pt idx="48">
                  <c:v>44171</c:v>
                </c:pt>
                <c:pt idx="49">
                  <c:v>44178</c:v>
                </c:pt>
                <c:pt idx="50">
                  <c:v>44185</c:v>
                </c:pt>
                <c:pt idx="51">
                  <c:v>44192</c:v>
                </c:pt>
                <c:pt idx="52">
                  <c:v>44199</c:v>
                </c:pt>
              </c:numCache>
            </c:numRef>
          </c:cat>
          <c:val>
            <c:numRef>
              <c:f>'돼지-EU(독일)'!$EX$8:$EX$60</c:f>
              <c:numCache>
                <c:formatCode>0.00</c:formatCode>
                <c:ptCount val="53"/>
                <c:pt idx="0">
                  <c:v>2.0047000000000001</c:v>
                </c:pt>
                <c:pt idx="1">
                  <c:v>1.956</c:v>
                </c:pt>
                <c:pt idx="2">
                  <c:v>1.8943000000000001</c:v>
                </c:pt>
                <c:pt idx="3">
                  <c:v>1.8761000000000001</c:v>
                </c:pt>
                <c:pt idx="4">
                  <c:v>1.8881999999999999</c:v>
                </c:pt>
                <c:pt idx="5">
                  <c:v>1.9027000000000001</c:v>
                </c:pt>
                <c:pt idx="6">
                  <c:v>1.9396</c:v>
                </c:pt>
                <c:pt idx="7">
                  <c:v>1.9950999999999999</c:v>
                </c:pt>
                <c:pt idx="8">
                  <c:v>2.0540000000000003</c:v>
                </c:pt>
                <c:pt idx="9">
                  <c:v>2.0777000000000001</c:v>
                </c:pt>
                <c:pt idx="10">
                  <c:v>2.0380000000000003</c:v>
                </c:pt>
                <c:pt idx="11">
                  <c:v>1.9787999999999999</c:v>
                </c:pt>
                <c:pt idx="12">
                  <c:v>1.9530000000000001</c:v>
                </c:pt>
                <c:pt idx="13">
                  <c:v>1.9481999999999999</c:v>
                </c:pt>
                <c:pt idx="14">
                  <c:v>1.9284000000000001</c:v>
                </c:pt>
                <c:pt idx="15">
                  <c:v>1.895</c:v>
                </c:pt>
                <c:pt idx="16">
                  <c:v>1.8451</c:v>
                </c:pt>
                <c:pt idx="17">
                  <c:v>1.7894999999999999</c:v>
                </c:pt>
                <c:pt idx="18">
                  <c:v>1.7071000000000001</c:v>
                </c:pt>
                <c:pt idx="19">
                  <c:v>1.6603999999999999</c:v>
                </c:pt>
                <c:pt idx="20">
                  <c:v>1.6883000000000001</c:v>
                </c:pt>
                <c:pt idx="21">
                  <c:v>1.7121000000000002</c:v>
                </c:pt>
                <c:pt idx="22">
                  <c:v>1.7206999999999999</c:v>
                </c:pt>
                <c:pt idx="23">
                  <c:v>1.7216999999999998</c:v>
                </c:pt>
                <c:pt idx="24">
                  <c:v>1.7175</c:v>
                </c:pt>
                <c:pt idx="25">
                  <c:v>1.72</c:v>
                </c:pt>
                <c:pt idx="26">
                  <c:v>1.6800999999999999</c:v>
                </c:pt>
                <c:pt idx="27">
                  <c:v>1.5928</c:v>
                </c:pt>
                <c:pt idx="28">
                  <c:v>1.5190999999999999</c:v>
                </c:pt>
                <c:pt idx="29">
                  <c:v>1.5178</c:v>
                </c:pt>
                <c:pt idx="30">
                  <c:v>1.5204</c:v>
                </c:pt>
                <c:pt idx="31">
                  <c:v>1.5206999999999999</c:v>
                </c:pt>
                <c:pt idx="32">
                  <c:v>1.5241</c:v>
                </c:pt>
                <c:pt idx="33">
                  <c:v>1.5230000000000001</c:v>
                </c:pt>
                <c:pt idx="34">
                  <c:v>1.5230000000000001</c:v>
                </c:pt>
                <c:pt idx="35">
                  <c:v>1.5245</c:v>
                </c:pt>
                <c:pt idx="36">
                  <c:v>1.4790000000000001</c:v>
                </c:pt>
                <c:pt idx="37">
                  <c:v>1.329</c:v>
                </c:pt>
                <c:pt idx="38">
                  <c:v>1.3258000000000001</c:v>
                </c:pt>
                <c:pt idx="39">
                  <c:v>1.3237999999999999</c:v>
                </c:pt>
                <c:pt idx="40">
                  <c:v>1.3169</c:v>
                </c:pt>
                <c:pt idx="41">
                  <c:v>1.3187</c:v>
                </c:pt>
                <c:pt idx="42">
                  <c:v>1.3144999999999998</c:v>
                </c:pt>
                <c:pt idx="43">
                  <c:v>1.3153999999999999</c:v>
                </c:pt>
                <c:pt idx="44">
                  <c:v>1.3149999999999999</c:v>
                </c:pt>
                <c:pt idx="45">
                  <c:v>1.3118000000000001</c:v>
                </c:pt>
                <c:pt idx="46">
                  <c:v>1.2706</c:v>
                </c:pt>
                <c:pt idx="47">
                  <c:v>1.2343000000000002</c:v>
                </c:pt>
                <c:pt idx="48">
                  <c:v>1.2315</c:v>
                </c:pt>
                <c:pt idx="49">
                  <c:v>1.2326999999999999</c:v>
                </c:pt>
                <c:pt idx="50">
                  <c:v>1.2378</c:v>
                </c:pt>
                <c:pt idx="51">
                  <c:v>1.2375</c:v>
                </c:pt>
                <c:pt idx="52">
                  <c:v>1.24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9BF3-41E7-9DFC-30EB0C82AD57}"/>
            </c:ext>
          </c:extLst>
        </c:ser>
        <c:ser>
          <c:idx val="3"/>
          <c:order val="2"/>
          <c:tx>
            <c:v>2021</c:v>
          </c:tx>
          <c:spPr>
            <a:ln w="28575" cap="flat">
              <a:solidFill>
                <a:srgbClr val="5B9BD5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D5-9BF3-41E7-9DFC-30EB0C82AD57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D7-9BF3-41E7-9DFC-30EB0C82AD57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D9-9BF3-41E7-9DFC-30EB0C82AD57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DB-9BF3-41E7-9DFC-30EB0C82AD57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DD-9BF3-41E7-9DFC-30EB0C82AD57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DF-9BF3-41E7-9DFC-30EB0C82AD57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E1-9BF3-41E7-9DFC-30EB0C82AD57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E3-9BF3-41E7-9DFC-30EB0C82AD57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E5-9BF3-41E7-9DFC-30EB0C82AD57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E7-9BF3-41E7-9DFC-30EB0C82AD57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E9-9BF3-41E7-9DFC-30EB0C82AD57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EB-9BF3-41E7-9DFC-30EB0C82AD57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ED-9BF3-41E7-9DFC-30EB0C82AD57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EF-9BF3-41E7-9DFC-30EB0C82AD57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F1-9BF3-41E7-9DFC-30EB0C82AD57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F3-9BF3-41E7-9DFC-30EB0C82AD57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F5-9BF3-41E7-9DFC-30EB0C82AD57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F7-9BF3-41E7-9DFC-30EB0C82AD57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F9-9BF3-41E7-9DFC-30EB0C82AD57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FB-9BF3-41E7-9DFC-30EB0C82AD57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FD-9BF3-41E7-9DFC-30EB0C82AD57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FF-9BF3-41E7-9DFC-30EB0C82AD57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101-9BF3-41E7-9DFC-30EB0C82AD57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103-9BF3-41E7-9DFC-30EB0C82AD57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105-9BF3-41E7-9DFC-30EB0C82AD57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107-9BF3-41E7-9DFC-30EB0C82AD57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109-9BF3-41E7-9DFC-30EB0C82AD57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10B-9BF3-41E7-9DFC-30EB0C82AD57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10D-9BF3-41E7-9DFC-30EB0C82AD57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10F-9BF3-41E7-9DFC-30EB0C82AD57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111-9BF3-41E7-9DFC-30EB0C82AD57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113-9BF3-41E7-9DFC-30EB0C82AD57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115-9BF3-41E7-9DFC-30EB0C82AD57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117-9BF3-41E7-9DFC-30EB0C82AD57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119-9BF3-41E7-9DFC-30EB0C82AD57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11B-9BF3-41E7-9DFC-30EB0C82AD57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11D-9BF3-41E7-9DFC-30EB0C82AD57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11F-9BF3-41E7-9DFC-30EB0C82AD57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121-9BF3-41E7-9DFC-30EB0C82AD57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123-9BF3-41E7-9DFC-30EB0C82AD57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125-9BF3-41E7-9DFC-30EB0C82AD57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127-9BF3-41E7-9DFC-30EB0C82AD57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129-9BF3-41E7-9DFC-30EB0C82AD57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12B-9BF3-41E7-9DFC-30EB0C82AD57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12D-9BF3-41E7-9DFC-30EB0C82AD57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12F-9BF3-41E7-9DFC-30EB0C82AD57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131-9BF3-41E7-9DFC-30EB0C82AD57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133-9BF3-41E7-9DFC-30EB0C82AD57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135-9BF3-41E7-9DFC-30EB0C82AD57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137-9BF3-41E7-9DFC-30EB0C82AD57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139-9BF3-41E7-9DFC-30EB0C82AD57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13B-9BF3-41E7-9DFC-30EB0C82AD57}"/>
              </c:ext>
            </c:extLst>
          </c:dPt>
          <c:dPt>
            <c:idx val="52"/>
            <c:bubble3D val="0"/>
            <c:extLst>
              <c:ext xmlns:c16="http://schemas.microsoft.com/office/drawing/2014/chart" uri="{C3380CC4-5D6E-409C-BE32-E72D297353CC}">
                <c16:uniqueId val="{0000013D-9BF3-41E7-9DFC-30EB0C82AD57}"/>
              </c:ext>
            </c:extLst>
          </c:dPt>
          <c:cat>
            <c:numRef>
              <c:f>'돼지-EU(독일)'!$EU$8:$EU$60</c:f>
              <c:numCache>
                <c:formatCode>m/d/yyyy</c:formatCode>
                <c:ptCount val="53"/>
                <c:pt idx="0">
                  <c:v>43835</c:v>
                </c:pt>
                <c:pt idx="1">
                  <c:v>43842</c:v>
                </c:pt>
                <c:pt idx="2">
                  <c:v>43849</c:v>
                </c:pt>
                <c:pt idx="3">
                  <c:v>43856</c:v>
                </c:pt>
                <c:pt idx="4">
                  <c:v>43863</c:v>
                </c:pt>
                <c:pt idx="5">
                  <c:v>43870</c:v>
                </c:pt>
                <c:pt idx="6">
                  <c:v>43877</c:v>
                </c:pt>
                <c:pt idx="7">
                  <c:v>43884</c:v>
                </c:pt>
                <c:pt idx="8">
                  <c:v>43891</c:v>
                </c:pt>
                <c:pt idx="9">
                  <c:v>43898</c:v>
                </c:pt>
                <c:pt idx="10">
                  <c:v>43905</c:v>
                </c:pt>
                <c:pt idx="11">
                  <c:v>43912</c:v>
                </c:pt>
                <c:pt idx="12">
                  <c:v>43919</c:v>
                </c:pt>
                <c:pt idx="13">
                  <c:v>43926</c:v>
                </c:pt>
                <c:pt idx="14">
                  <c:v>43933</c:v>
                </c:pt>
                <c:pt idx="15">
                  <c:v>43940</c:v>
                </c:pt>
                <c:pt idx="16">
                  <c:v>43947</c:v>
                </c:pt>
                <c:pt idx="17">
                  <c:v>43954</c:v>
                </c:pt>
                <c:pt idx="18">
                  <c:v>43961</c:v>
                </c:pt>
                <c:pt idx="19">
                  <c:v>43968</c:v>
                </c:pt>
                <c:pt idx="20">
                  <c:v>43975</c:v>
                </c:pt>
                <c:pt idx="21">
                  <c:v>43982</c:v>
                </c:pt>
                <c:pt idx="22">
                  <c:v>43989</c:v>
                </c:pt>
                <c:pt idx="23">
                  <c:v>43996</c:v>
                </c:pt>
                <c:pt idx="24">
                  <c:v>44003</c:v>
                </c:pt>
                <c:pt idx="25">
                  <c:v>44010</c:v>
                </c:pt>
                <c:pt idx="26">
                  <c:v>44017</c:v>
                </c:pt>
                <c:pt idx="27">
                  <c:v>44024</c:v>
                </c:pt>
                <c:pt idx="28">
                  <c:v>44031</c:v>
                </c:pt>
                <c:pt idx="29">
                  <c:v>44038</c:v>
                </c:pt>
                <c:pt idx="30">
                  <c:v>44045</c:v>
                </c:pt>
                <c:pt idx="31">
                  <c:v>44052</c:v>
                </c:pt>
                <c:pt idx="32">
                  <c:v>44059</c:v>
                </c:pt>
                <c:pt idx="33">
                  <c:v>44066</c:v>
                </c:pt>
                <c:pt idx="34">
                  <c:v>44073</c:v>
                </c:pt>
                <c:pt idx="35">
                  <c:v>44080</c:v>
                </c:pt>
                <c:pt idx="36">
                  <c:v>44087</c:v>
                </c:pt>
                <c:pt idx="37">
                  <c:v>44094</c:v>
                </c:pt>
                <c:pt idx="38">
                  <c:v>44101</c:v>
                </c:pt>
                <c:pt idx="39">
                  <c:v>44108</c:v>
                </c:pt>
                <c:pt idx="40">
                  <c:v>44115</c:v>
                </c:pt>
                <c:pt idx="41">
                  <c:v>44122</c:v>
                </c:pt>
                <c:pt idx="42">
                  <c:v>44129</c:v>
                </c:pt>
                <c:pt idx="43">
                  <c:v>44136</c:v>
                </c:pt>
                <c:pt idx="44">
                  <c:v>44143</c:v>
                </c:pt>
                <c:pt idx="45">
                  <c:v>44150</c:v>
                </c:pt>
                <c:pt idx="46">
                  <c:v>44157</c:v>
                </c:pt>
                <c:pt idx="47">
                  <c:v>44164</c:v>
                </c:pt>
                <c:pt idx="48">
                  <c:v>44171</c:v>
                </c:pt>
                <c:pt idx="49">
                  <c:v>44178</c:v>
                </c:pt>
                <c:pt idx="50">
                  <c:v>44185</c:v>
                </c:pt>
                <c:pt idx="51">
                  <c:v>44192</c:v>
                </c:pt>
                <c:pt idx="52">
                  <c:v>44199</c:v>
                </c:pt>
              </c:numCache>
            </c:numRef>
          </c:cat>
          <c:val>
            <c:numRef>
              <c:f>'돼지-EU(독일)'!$GB$8:$GB$60</c:f>
              <c:numCache>
                <c:formatCode>0.00</c:formatCode>
                <c:ptCount val="53"/>
                <c:pt idx="0">
                  <c:v>1.2361</c:v>
                </c:pt>
                <c:pt idx="1">
                  <c:v>1.2426000000000001</c:v>
                </c:pt>
                <c:pt idx="2">
                  <c:v>1.2465999999999999</c:v>
                </c:pt>
                <c:pt idx="3">
                  <c:v>1.2451000000000001</c:v>
                </c:pt>
                <c:pt idx="4">
                  <c:v>1.2390999999999999</c:v>
                </c:pt>
                <c:pt idx="5">
                  <c:v>1.2423999999999999</c:v>
                </c:pt>
                <c:pt idx="6">
                  <c:v>1.2539</c:v>
                </c:pt>
                <c:pt idx="7">
                  <c:v>1.3148</c:v>
                </c:pt>
                <c:pt idx="8">
                  <c:v>1.4036999999999999</c:v>
                </c:pt>
                <c:pt idx="9">
                  <c:v>1.5101</c:v>
                </c:pt>
                <c:pt idx="10">
                  <c:v>1.5577000000000001</c:v>
                </c:pt>
                <c:pt idx="11">
                  <c:v>1.5582</c:v>
                </c:pt>
                <c:pt idx="12">
                  <c:v>1.5571000000000002</c:v>
                </c:pt>
                <c:pt idx="13">
                  <c:v>1.5586000000000002</c:v>
                </c:pt>
                <c:pt idx="14">
                  <c:v>1.5574000000000001</c:v>
                </c:pt>
                <c:pt idx="15">
                  <c:v>1.5156999999999998</c:v>
                </c:pt>
                <c:pt idx="16">
                  <c:v>1.4833000000000001</c:v>
                </c:pt>
                <c:pt idx="17">
                  <c:v>1.4775999999999998</c:v>
                </c:pt>
                <c:pt idx="18">
                  <c:v>1.5037</c:v>
                </c:pt>
                <c:pt idx="19">
                  <c:v>1.5677000000000001</c:v>
                </c:pt>
                <c:pt idx="20">
                  <c:v>1.5977000000000001</c:v>
                </c:pt>
                <c:pt idx="21">
                  <c:v>1.6108000000000002</c:v>
                </c:pt>
                <c:pt idx="22">
                  <c:v>1.6227</c:v>
                </c:pt>
                <c:pt idx="23">
                  <c:v>1.5705</c:v>
                </c:pt>
                <c:pt idx="24">
                  <c:v>1.5700999999999998</c:v>
                </c:pt>
                <c:pt idx="25">
                  <c:v>1.5375999999999999</c:v>
                </c:pt>
                <c:pt idx="26">
                  <c:v>1.5434000000000001</c:v>
                </c:pt>
                <c:pt idx="27">
                  <c:v>1.5128999999999999</c:v>
                </c:pt>
                <c:pt idx="28">
                  <c:v>1.4902000000000002</c:v>
                </c:pt>
                <c:pt idx="29">
                  <c:v>1.4859</c:v>
                </c:pt>
                <c:pt idx="30">
                  <c:v>1.4544999999999999</c:v>
                </c:pt>
                <c:pt idx="31">
                  <c:v>1.4428999999999998</c:v>
                </c:pt>
                <c:pt idx="32">
                  <c:v>1.4213</c:v>
                </c:pt>
                <c:pt idx="33">
                  <c:v>1.3721000000000001</c:v>
                </c:pt>
                <c:pt idx="34">
                  <c:v>1.3466999999999998</c:v>
                </c:pt>
                <c:pt idx="35">
                  <c:v>1.3252000000000002</c:v>
                </c:pt>
                <c:pt idx="36">
                  <c:v>1.3259999999999998</c:v>
                </c:pt>
                <c:pt idx="37">
                  <c:v>1.3262</c:v>
                </c:pt>
                <c:pt idx="38">
                  <c:v>1.3197999999999999</c:v>
                </c:pt>
                <c:pt idx="39">
                  <c:v>1.3268</c:v>
                </c:pt>
                <c:pt idx="40">
                  <c:v>1.2770000000000001</c:v>
                </c:pt>
                <c:pt idx="41">
                  <c:v>1.2777000000000001</c:v>
                </c:pt>
                <c:pt idx="42">
                  <c:v>1.2753000000000001</c:v>
                </c:pt>
                <c:pt idx="43">
                  <c:v>1.2726</c:v>
                </c:pt>
                <c:pt idx="44">
                  <c:v>1.2759</c:v>
                </c:pt>
                <c:pt idx="45">
                  <c:v>1.2756999999999998</c:v>
                </c:pt>
                <c:pt idx="46">
                  <c:v>1.2729000000000001</c:v>
                </c:pt>
                <c:pt idx="47">
                  <c:v>1.2665999999999999</c:v>
                </c:pt>
                <c:pt idx="48">
                  <c:v>1.2925</c:v>
                </c:pt>
                <c:pt idx="49">
                  <c:v>1.3028</c:v>
                </c:pt>
                <c:pt idx="50">
                  <c:v>1.3</c:v>
                </c:pt>
                <c:pt idx="51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E-9BF3-41E7-9DFC-30EB0C82AD57}"/>
            </c:ext>
          </c:extLst>
        </c:ser>
        <c:ser>
          <c:idx val="0"/>
          <c:order val="3"/>
          <c:tx>
            <c:v>2022</c:v>
          </c:tx>
          <c:spPr>
            <a:ln w="57150" cap="flat">
              <a:solidFill>
                <a:srgbClr val="FF0000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140-9BF3-41E7-9DFC-30EB0C82AD57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142-9BF3-41E7-9DFC-30EB0C82AD57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144-9BF3-41E7-9DFC-30EB0C82AD57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146-9BF3-41E7-9DFC-30EB0C82AD57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148-9BF3-41E7-9DFC-30EB0C82AD57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14A-9BF3-41E7-9DFC-30EB0C82AD57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14C-9BF3-41E7-9DFC-30EB0C82AD57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14E-9BF3-41E7-9DFC-30EB0C82AD57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150-9BF3-41E7-9DFC-30EB0C82AD57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152-9BF3-41E7-9DFC-30EB0C82AD57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154-9BF3-41E7-9DFC-30EB0C82AD57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156-9BF3-41E7-9DFC-30EB0C82AD57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158-9BF3-41E7-9DFC-30EB0C82AD57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15A-9BF3-41E7-9DFC-30EB0C82AD57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15C-9BF3-41E7-9DFC-30EB0C82AD57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15E-9BF3-41E7-9DFC-30EB0C82AD57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160-9BF3-41E7-9DFC-30EB0C82AD57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162-9BF3-41E7-9DFC-30EB0C82AD57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164-9BF3-41E7-9DFC-30EB0C82AD57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166-9BF3-41E7-9DFC-30EB0C82AD57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168-9BF3-41E7-9DFC-30EB0C82AD57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16A-9BF3-41E7-9DFC-30EB0C82AD57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16C-9BF3-41E7-9DFC-30EB0C82AD57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16E-9BF3-41E7-9DFC-30EB0C82AD57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170-9BF3-41E7-9DFC-30EB0C82AD57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172-9BF3-41E7-9DFC-30EB0C82AD57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174-9BF3-41E7-9DFC-30EB0C82AD57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176-9BF3-41E7-9DFC-30EB0C82AD57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178-9BF3-41E7-9DFC-30EB0C82AD57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17A-9BF3-41E7-9DFC-30EB0C82AD57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17C-9BF3-41E7-9DFC-30EB0C82AD57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17E-9BF3-41E7-9DFC-30EB0C82AD57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180-9BF3-41E7-9DFC-30EB0C82AD57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182-9BF3-41E7-9DFC-30EB0C82AD57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184-9BF3-41E7-9DFC-30EB0C82AD57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186-9BF3-41E7-9DFC-30EB0C82AD57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188-9BF3-41E7-9DFC-30EB0C82AD57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18A-9BF3-41E7-9DFC-30EB0C82AD57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18C-9BF3-41E7-9DFC-30EB0C82AD57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18E-9BF3-41E7-9DFC-30EB0C82AD57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190-9BF3-41E7-9DFC-30EB0C82AD57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192-9BF3-41E7-9DFC-30EB0C82AD57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194-9BF3-41E7-9DFC-30EB0C82AD57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196-9BF3-41E7-9DFC-30EB0C82AD57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198-9BF3-41E7-9DFC-30EB0C82AD57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19A-9BF3-41E7-9DFC-30EB0C82AD57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19C-9BF3-41E7-9DFC-30EB0C82AD57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19E-9BF3-41E7-9DFC-30EB0C82AD57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1A0-9BF3-41E7-9DFC-30EB0C82AD57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1A2-9BF3-41E7-9DFC-30EB0C82AD57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1A4-9BF3-41E7-9DFC-30EB0C82AD57}"/>
              </c:ext>
            </c:extLst>
          </c:dPt>
          <c:cat>
            <c:numRef>
              <c:f>'돼지-EU(독일)'!$EU$8:$EU$60</c:f>
              <c:numCache>
                <c:formatCode>m/d/yyyy</c:formatCode>
                <c:ptCount val="53"/>
                <c:pt idx="0">
                  <c:v>43835</c:v>
                </c:pt>
                <c:pt idx="1">
                  <c:v>43842</c:v>
                </c:pt>
                <c:pt idx="2">
                  <c:v>43849</c:v>
                </c:pt>
                <c:pt idx="3">
                  <c:v>43856</c:v>
                </c:pt>
                <c:pt idx="4">
                  <c:v>43863</c:v>
                </c:pt>
                <c:pt idx="5">
                  <c:v>43870</c:v>
                </c:pt>
                <c:pt idx="6">
                  <c:v>43877</c:v>
                </c:pt>
                <c:pt idx="7">
                  <c:v>43884</c:v>
                </c:pt>
                <c:pt idx="8">
                  <c:v>43891</c:v>
                </c:pt>
                <c:pt idx="9">
                  <c:v>43898</c:v>
                </c:pt>
                <c:pt idx="10">
                  <c:v>43905</c:v>
                </c:pt>
                <c:pt idx="11">
                  <c:v>43912</c:v>
                </c:pt>
                <c:pt idx="12">
                  <c:v>43919</c:v>
                </c:pt>
                <c:pt idx="13">
                  <c:v>43926</c:v>
                </c:pt>
                <c:pt idx="14">
                  <c:v>43933</c:v>
                </c:pt>
                <c:pt idx="15">
                  <c:v>43940</c:v>
                </c:pt>
                <c:pt idx="16">
                  <c:v>43947</c:v>
                </c:pt>
                <c:pt idx="17">
                  <c:v>43954</c:v>
                </c:pt>
                <c:pt idx="18">
                  <c:v>43961</c:v>
                </c:pt>
                <c:pt idx="19">
                  <c:v>43968</c:v>
                </c:pt>
                <c:pt idx="20">
                  <c:v>43975</c:v>
                </c:pt>
                <c:pt idx="21">
                  <c:v>43982</c:v>
                </c:pt>
                <c:pt idx="22">
                  <c:v>43989</c:v>
                </c:pt>
                <c:pt idx="23">
                  <c:v>43996</c:v>
                </c:pt>
                <c:pt idx="24">
                  <c:v>44003</c:v>
                </c:pt>
                <c:pt idx="25">
                  <c:v>44010</c:v>
                </c:pt>
                <c:pt idx="26">
                  <c:v>44017</c:v>
                </c:pt>
                <c:pt idx="27">
                  <c:v>44024</c:v>
                </c:pt>
                <c:pt idx="28">
                  <c:v>44031</c:v>
                </c:pt>
                <c:pt idx="29">
                  <c:v>44038</c:v>
                </c:pt>
                <c:pt idx="30">
                  <c:v>44045</c:v>
                </c:pt>
                <c:pt idx="31">
                  <c:v>44052</c:v>
                </c:pt>
                <c:pt idx="32">
                  <c:v>44059</c:v>
                </c:pt>
                <c:pt idx="33">
                  <c:v>44066</c:v>
                </c:pt>
                <c:pt idx="34">
                  <c:v>44073</c:v>
                </c:pt>
                <c:pt idx="35">
                  <c:v>44080</c:v>
                </c:pt>
                <c:pt idx="36">
                  <c:v>44087</c:v>
                </c:pt>
                <c:pt idx="37">
                  <c:v>44094</c:v>
                </c:pt>
                <c:pt idx="38">
                  <c:v>44101</c:v>
                </c:pt>
                <c:pt idx="39">
                  <c:v>44108</c:v>
                </c:pt>
                <c:pt idx="40">
                  <c:v>44115</c:v>
                </c:pt>
                <c:pt idx="41">
                  <c:v>44122</c:v>
                </c:pt>
                <c:pt idx="42">
                  <c:v>44129</c:v>
                </c:pt>
                <c:pt idx="43">
                  <c:v>44136</c:v>
                </c:pt>
                <c:pt idx="44">
                  <c:v>44143</c:v>
                </c:pt>
                <c:pt idx="45">
                  <c:v>44150</c:v>
                </c:pt>
                <c:pt idx="46">
                  <c:v>44157</c:v>
                </c:pt>
                <c:pt idx="47">
                  <c:v>44164</c:v>
                </c:pt>
                <c:pt idx="48">
                  <c:v>44171</c:v>
                </c:pt>
                <c:pt idx="49">
                  <c:v>44178</c:v>
                </c:pt>
                <c:pt idx="50">
                  <c:v>44185</c:v>
                </c:pt>
                <c:pt idx="51">
                  <c:v>44192</c:v>
                </c:pt>
                <c:pt idx="52">
                  <c:v>44199</c:v>
                </c:pt>
              </c:numCache>
            </c:numRef>
          </c:cat>
          <c:val>
            <c:numRef>
              <c:f>'돼지-EU(독일)'!$HG$8:$HG$58</c:f>
              <c:numCache>
                <c:formatCode>0.00</c:formatCode>
                <c:ptCount val="51"/>
                <c:pt idx="0">
                  <c:v>1.3056999999999999</c:v>
                </c:pt>
                <c:pt idx="1">
                  <c:v>1.31</c:v>
                </c:pt>
                <c:pt idx="2">
                  <c:v>1.3041</c:v>
                </c:pt>
                <c:pt idx="3">
                  <c:v>1.2902</c:v>
                </c:pt>
                <c:pt idx="4">
                  <c:v>1.2836000000000001</c:v>
                </c:pt>
                <c:pt idx="5">
                  <c:v>1.2819</c:v>
                </c:pt>
                <c:pt idx="6">
                  <c:v>1.2784</c:v>
                </c:pt>
                <c:pt idx="7">
                  <c:v>1.3124</c:v>
                </c:pt>
                <c:pt idx="8">
                  <c:v>1.3669</c:v>
                </c:pt>
                <c:pt idx="9">
                  <c:v>1.5078</c:v>
                </c:pt>
                <c:pt idx="10">
                  <c:v>1.7409999999999999</c:v>
                </c:pt>
                <c:pt idx="11">
                  <c:v>1.8873</c:v>
                </c:pt>
                <c:pt idx="12">
                  <c:v>1.9727000000000001</c:v>
                </c:pt>
                <c:pt idx="13">
                  <c:v>2.0156000000000001</c:v>
                </c:pt>
                <c:pt idx="14">
                  <c:v>2.0318999999999998</c:v>
                </c:pt>
                <c:pt idx="15">
                  <c:v>2.0288999999999997</c:v>
                </c:pt>
                <c:pt idx="16">
                  <c:v>2.0296000000000003</c:v>
                </c:pt>
                <c:pt idx="17">
                  <c:v>2.028</c:v>
                </c:pt>
                <c:pt idx="18">
                  <c:v>1.9372999999999998</c:v>
                </c:pt>
                <c:pt idx="19">
                  <c:v>1.885</c:v>
                </c:pt>
                <c:pt idx="20">
                  <c:v>1.8781000000000001</c:v>
                </c:pt>
                <c:pt idx="21">
                  <c:v>1.879</c:v>
                </c:pt>
                <c:pt idx="22">
                  <c:v>1.8784000000000001</c:v>
                </c:pt>
                <c:pt idx="23">
                  <c:v>1.8794999999999999</c:v>
                </c:pt>
                <c:pt idx="24">
                  <c:v>1.8802000000000001</c:v>
                </c:pt>
                <c:pt idx="25">
                  <c:v>1.9115</c:v>
                </c:pt>
                <c:pt idx="26">
                  <c:v>1.9322999999999999</c:v>
                </c:pt>
                <c:pt idx="27">
                  <c:v>1.9366999999999999</c:v>
                </c:pt>
                <c:pt idx="28">
                  <c:v>1.9283000000000001</c:v>
                </c:pt>
                <c:pt idx="29">
                  <c:v>1.9269999999999998</c:v>
                </c:pt>
                <c:pt idx="30">
                  <c:v>1.9224000000000001</c:v>
                </c:pt>
                <c:pt idx="31">
                  <c:v>1.9332</c:v>
                </c:pt>
                <c:pt idx="32">
                  <c:v>1.9853999999999998</c:v>
                </c:pt>
                <c:pt idx="33">
                  <c:v>2.0569000000000002</c:v>
                </c:pt>
                <c:pt idx="34">
                  <c:v>2.1194999999999999</c:v>
                </c:pt>
                <c:pt idx="35">
                  <c:v>2.1338999999999997</c:v>
                </c:pt>
                <c:pt idx="36">
                  <c:v>2.1621999999999999</c:v>
                </c:pt>
                <c:pt idx="37">
                  <c:v>2.1825000000000001</c:v>
                </c:pt>
                <c:pt idx="38">
                  <c:v>2.1835</c:v>
                </c:pt>
                <c:pt idx="39">
                  <c:v>2.1254</c:v>
                </c:pt>
                <c:pt idx="40">
                  <c:v>2.0901000000000001</c:v>
                </c:pt>
                <c:pt idx="41">
                  <c:v>2.0884999999999998</c:v>
                </c:pt>
                <c:pt idx="42">
                  <c:v>2.0314999999999999</c:v>
                </c:pt>
                <c:pt idx="43">
                  <c:v>1.9879</c:v>
                </c:pt>
                <c:pt idx="44">
                  <c:v>1.9877</c:v>
                </c:pt>
                <c:pt idx="45">
                  <c:v>1.9794</c:v>
                </c:pt>
                <c:pt idx="46">
                  <c:v>1.9850999999999999</c:v>
                </c:pt>
                <c:pt idx="47">
                  <c:v>2.0188000000000001</c:v>
                </c:pt>
                <c:pt idx="48">
                  <c:v>2.0655999999999999</c:v>
                </c:pt>
                <c:pt idx="49">
                  <c:v>2.0855999999999999</c:v>
                </c:pt>
                <c:pt idx="50">
                  <c:v>2.0872999999999999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A5-9BF3-41E7-9DFC-30EB0C82A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"/>
        <c:axId val="2222"/>
      </c:lineChart>
      <c:dateAx>
        <c:axId val="1111"/>
        <c:scaling>
          <c:orientation val="minMax"/>
        </c:scaling>
        <c:delete val="0"/>
        <c:axPos val="b"/>
        <c:numFmt formatCode="m&quot;월&quot;" sourceLinked="0"/>
        <c:majorTickMark val="out"/>
        <c:minorTickMark val="none"/>
        <c:tickLblPos val="nextTo"/>
        <c:txPr>
          <a:bodyPr/>
          <a:lstStyle/>
          <a:p>
            <a:pPr>
              <a:defRPr sz="1200" b="0" i="0" u="none" baseline="0">
                <a:solidFill>
                  <a:srgbClr val="000000"/>
                </a:solidFill>
                <a:latin typeface="Calibri"/>
                <a:ea typeface="Calibri"/>
              </a:defRPr>
            </a:pPr>
            <a:endParaRPr lang="ko-KR"/>
          </a:p>
        </c:txPr>
        <c:crossAx val="2222"/>
        <c:crosses val="autoZero"/>
        <c:auto val="0"/>
        <c:lblOffset val="100"/>
        <c:baseTimeUnit val="days"/>
      </c:dateAx>
      <c:valAx>
        <c:axId val="2222"/>
        <c:scaling>
          <c:orientation val="minMax"/>
          <c:max val="2.2000000000000002"/>
          <c:min val="1.2"/>
        </c:scaling>
        <c:delete val="0"/>
        <c:axPos val="l"/>
        <c:majorGridlines>
          <c:spPr>
            <a:ln w="9525" cap="flat">
              <a:solidFill>
                <a:srgbClr val="D9D9D9">
                  <a:alpha val="91764"/>
                </a:srgbClr>
              </a:solidFill>
              <a:round/>
            </a:ln>
          </c:spPr>
        </c:majorGridlines>
        <c:minorGridlines>
          <c:spPr>
            <a:ln w="9525" cap="flat">
              <a:solidFill>
                <a:srgbClr val="F2F2F2">
                  <a:alpha val="91764"/>
                </a:srgbClr>
              </a:solidFill>
              <a:round/>
            </a:ln>
          </c:spPr>
        </c:minorGridlines>
        <c:numFmt formatCode="0.00" sourceLinked="1"/>
        <c:majorTickMark val="none"/>
        <c:minorTickMark val="none"/>
        <c:tickLblPos val="nextTo"/>
        <c:spPr>
          <a:noFill/>
          <a:ln>
            <a:noFill/>
            <a:round/>
          </a:ln>
        </c:spPr>
        <c:txPr>
          <a:bodyPr/>
          <a:lstStyle/>
          <a:p>
            <a:pPr>
              <a:defRPr sz="1200" b="0" i="0" u="none" baseline="0">
                <a:solidFill>
                  <a:srgbClr val="000000"/>
                </a:solidFill>
                <a:latin typeface="Calibri"/>
                <a:ea typeface="Calibri"/>
              </a:defRPr>
            </a:pPr>
            <a:endParaRPr lang="ko-KR"/>
          </a:p>
        </c:txPr>
        <c:crossAx val="1111"/>
        <c:crosses val="autoZero"/>
        <c:crossBetween val="between"/>
        <c:majorUnit val="0.2"/>
      </c:valAx>
      <c:spPr>
        <a:noFill/>
        <a:ln>
          <a:noFill/>
          <a:round/>
        </a:ln>
      </c:spPr>
    </c:plotArea>
    <c:legend>
      <c:legendPos val="t"/>
      <c:layout>
        <c:manualLayout>
          <c:xMode val="edge"/>
          <c:yMode val="edge"/>
          <c:x val="0.34925388805105007"/>
          <c:y val="0.16604833628507107"/>
          <c:w val="0.6125971398689477"/>
          <c:h val="9.4831471138959123E-2"/>
        </c:manualLayout>
      </c:layout>
      <c:overlay val="1"/>
      <c:spPr>
        <a:noFill/>
        <a:ln>
          <a:noFill/>
          <a:round/>
        </a:ln>
      </c:spPr>
      <c:txPr>
        <a:bodyPr rot="0" vert="horz" anchor="ctr" anchorCtr="1"/>
        <a:lstStyle/>
        <a:p>
          <a:pPr>
            <a:defRPr sz="1600" b="0" i="0" u="none" baseline="0">
              <a:solidFill>
                <a:srgbClr val="000000"/>
              </a:solidFill>
              <a:latin typeface="Calibri"/>
              <a:ea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>
        <a:alpha val="91764"/>
      </a:srgbClr>
    </a:solidFill>
    <a:ln w="9525" cap="flat">
      <a:solidFill>
        <a:srgbClr val="D9D9D9">
          <a:alpha val="91764"/>
        </a:srgbClr>
      </a:solidFill>
      <a:round/>
    </a:ln>
  </c:spPr>
  <c:txPr>
    <a:bodyPr/>
    <a:lstStyle/>
    <a:p>
      <a:pPr>
        <a:defRPr sz="1200" b="0" i="0" u="none" baseline="0">
          <a:solidFill>
            <a:srgbClr val="000000"/>
          </a:solidFill>
          <a:latin typeface="Calibri"/>
          <a:ea typeface="Calibri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lineChart>
        <c:grouping val="standard"/>
        <c:varyColors val="0"/>
        <c:ser>
          <c:idx val="2"/>
          <c:order val="0"/>
          <c:tx>
            <c:v>2020</c:v>
          </c:tx>
          <c:spPr>
            <a:ln w="28575" cap="flat">
              <a:solidFill>
                <a:srgbClr val="00B050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5AE8-4359-8268-898BDAA24F85}"/>
              </c:ext>
            </c:extLst>
          </c:dPt>
          <c:dPt>
            <c:idx val="1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5AE8-4359-8268-898BDAA24F85}"/>
              </c:ext>
            </c:extLst>
          </c:dPt>
          <c:dPt>
            <c:idx val="2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5AE8-4359-8268-898BDAA24F85}"/>
              </c:ext>
            </c:extLst>
          </c:dPt>
          <c:dPt>
            <c:idx val="3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5AE8-4359-8268-898BDAA24F85}"/>
              </c:ext>
            </c:extLst>
          </c:dPt>
          <c:dPt>
            <c:idx val="4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5AE8-4359-8268-898BDAA24F85}"/>
              </c:ext>
            </c:extLst>
          </c:dPt>
          <c:dPt>
            <c:idx val="5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5AE8-4359-8268-898BDAA24F85}"/>
              </c:ext>
            </c:extLst>
          </c:dPt>
          <c:dPt>
            <c:idx val="6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5AE8-4359-8268-898BDAA24F85}"/>
              </c:ext>
            </c:extLst>
          </c:dPt>
          <c:dPt>
            <c:idx val="7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F-5AE8-4359-8268-898BDAA24F85}"/>
              </c:ext>
            </c:extLst>
          </c:dPt>
          <c:dPt>
            <c:idx val="8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1-5AE8-4359-8268-898BDAA24F85}"/>
              </c:ext>
            </c:extLst>
          </c:dPt>
          <c:dPt>
            <c:idx val="9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3-5AE8-4359-8268-898BDAA24F85}"/>
              </c:ext>
            </c:extLst>
          </c:dPt>
          <c:dPt>
            <c:idx val="10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5-5AE8-4359-8268-898BDAA24F85}"/>
              </c:ext>
            </c:extLst>
          </c:dPt>
          <c:dPt>
            <c:idx val="11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7-5AE8-4359-8268-898BDAA24F85}"/>
              </c:ext>
            </c:extLst>
          </c:dPt>
          <c:dPt>
            <c:idx val="12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9-5AE8-4359-8268-898BDAA24F85}"/>
              </c:ext>
            </c:extLst>
          </c:dPt>
          <c:dPt>
            <c:idx val="13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B-5AE8-4359-8268-898BDAA24F85}"/>
              </c:ext>
            </c:extLst>
          </c:dPt>
          <c:dPt>
            <c:idx val="14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D-5AE8-4359-8268-898BDAA24F85}"/>
              </c:ext>
            </c:extLst>
          </c:dPt>
          <c:dPt>
            <c:idx val="15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F-5AE8-4359-8268-898BDAA24F85}"/>
              </c:ext>
            </c:extLst>
          </c:dPt>
          <c:dPt>
            <c:idx val="16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1-5AE8-4359-8268-898BDAA24F85}"/>
              </c:ext>
            </c:extLst>
          </c:dPt>
          <c:dPt>
            <c:idx val="17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3-5AE8-4359-8268-898BDAA24F85}"/>
              </c:ext>
            </c:extLst>
          </c:dPt>
          <c:dPt>
            <c:idx val="18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5-5AE8-4359-8268-898BDAA24F85}"/>
              </c:ext>
            </c:extLst>
          </c:dPt>
          <c:dPt>
            <c:idx val="19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7-5AE8-4359-8268-898BDAA24F85}"/>
              </c:ext>
            </c:extLst>
          </c:dPt>
          <c:dPt>
            <c:idx val="20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9-5AE8-4359-8268-898BDAA24F85}"/>
              </c:ext>
            </c:extLst>
          </c:dPt>
          <c:dPt>
            <c:idx val="21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B-5AE8-4359-8268-898BDAA24F85}"/>
              </c:ext>
            </c:extLst>
          </c:dPt>
          <c:dPt>
            <c:idx val="22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D-5AE8-4359-8268-898BDAA24F85}"/>
              </c:ext>
            </c:extLst>
          </c:dPt>
          <c:dPt>
            <c:idx val="23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F-5AE8-4359-8268-898BDAA24F85}"/>
              </c:ext>
            </c:extLst>
          </c:dPt>
          <c:dPt>
            <c:idx val="24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1-5AE8-4359-8268-898BDAA24F85}"/>
              </c:ext>
            </c:extLst>
          </c:dPt>
          <c:dPt>
            <c:idx val="25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3-5AE8-4359-8268-898BDAA24F85}"/>
              </c:ext>
            </c:extLst>
          </c:dPt>
          <c:dPt>
            <c:idx val="26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5-5AE8-4359-8268-898BDAA24F85}"/>
              </c:ext>
            </c:extLst>
          </c:dPt>
          <c:dPt>
            <c:idx val="27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7-5AE8-4359-8268-898BDAA24F85}"/>
              </c:ext>
            </c:extLst>
          </c:dPt>
          <c:dPt>
            <c:idx val="28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9-5AE8-4359-8268-898BDAA24F85}"/>
              </c:ext>
            </c:extLst>
          </c:dPt>
          <c:dPt>
            <c:idx val="29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B-5AE8-4359-8268-898BDAA24F85}"/>
              </c:ext>
            </c:extLst>
          </c:dPt>
          <c:dPt>
            <c:idx val="30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D-5AE8-4359-8268-898BDAA24F85}"/>
              </c:ext>
            </c:extLst>
          </c:dPt>
          <c:dPt>
            <c:idx val="31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F-5AE8-4359-8268-898BDAA24F85}"/>
              </c:ext>
            </c:extLst>
          </c:dPt>
          <c:dPt>
            <c:idx val="32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1-5AE8-4359-8268-898BDAA24F85}"/>
              </c:ext>
            </c:extLst>
          </c:dPt>
          <c:dPt>
            <c:idx val="33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3-5AE8-4359-8268-898BDAA24F85}"/>
              </c:ext>
            </c:extLst>
          </c:dPt>
          <c:dPt>
            <c:idx val="34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5-5AE8-4359-8268-898BDAA24F85}"/>
              </c:ext>
            </c:extLst>
          </c:dPt>
          <c:dPt>
            <c:idx val="35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7-5AE8-4359-8268-898BDAA24F85}"/>
              </c:ext>
            </c:extLst>
          </c:dPt>
          <c:dPt>
            <c:idx val="36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9-5AE8-4359-8268-898BDAA24F85}"/>
              </c:ext>
            </c:extLst>
          </c:dPt>
          <c:dPt>
            <c:idx val="37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B-5AE8-4359-8268-898BDAA24F85}"/>
              </c:ext>
            </c:extLst>
          </c:dPt>
          <c:dPt>
            <c:idx val="38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D-5AE8-4359-8268-898BDAA24F85}"/>
              </c:ext>
            </c:extLst>
          </c:dPt>
          <c:dPt>
            <c:idx val="39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F-5AE8-4359-8268-898BDAA24F85}"/>
              </c:ext>
            </c:extLst>
          </c:dPt>
          <c:dPt>
            <c:idx val="40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1-5AE8-4359-8268-898BDAA24F85}"/>
              </c:ext>
            </c:extLst>
          </c:dPt>
          <c:dPt>
            <c:idx val="41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3-5AE8-4359-8268-898BDAA24F85}"/>
              </c:ext>
            </c:extLst>
          </c:dPt>
          <c:dPt>
            <c:idx val="42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5-5AE8-4359-8268-898BDAA24F85}"/>
              </c:ext>
            </c:extLst>
          </c:dPt>
          <c:dPt>
            <c:idx val="43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7-5AE8-4359-8268-898BDAA24F85}"/>
              </c:ext>
            </c:extLst>
          </c:dPt>
          <c:dPt>
            <c:idx val="44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9-5AE8-4359-8268-898BDAA24F85}"/>
              </c:ext>
            </c:extLst>
          </c:dPt>
          <c:dPt>
            <c:idx val="45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B-5AE8-4359-8268-898BDAA24F85}"/>
              </c:ext>
            </c:extLst>
          </c:dPt>
          <c:dPt>
            <c:idx val="46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D-5AE8-4359-8268-898BDAA24F85}"/>
              </c:ext>
            </c:extLst>
          </c:dPt>
          <c:dPt>
            <c:idx val="47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F-5AE8-4359-8268-898BDAA24F85}"/>
              </c:ext>
            </c:extLst>
          </c:dPt>
          <c:dPt>
            <c:idx val="48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61-5AE8-4359-8268-898BDAA24F85}"/>
              </c:ext>
            </c:extLst>
          </c:dPt>
          <c:dPt>
            <c:idx val="49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63-5AE8-4359-8268-898BDAA24F85}"/>
              </c:ext>
            </c:extLst>
          </c:dPt>
          <c:dPt>
            <c:idx val="50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65-5AE8-4359-8268-898BDAA24F85}"/>
              </c:ext>
            </c:extLst>
          </c:dPt>
          <c:dPt>
            <c:idx val="51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67-5AE8-4359-8268-898BDAA24F85}"/>
              </c:ext>
            </c:extLst>
          </c:dPt>
          <c:dPt>
            <c:idx val="52"/>
            <c:bubble3D val="0"/>
            <c:extLst>
              <c:ext xmlns:c16="http://schemas.microsoft.com/office/drawing/2014/chart" uri="{C3380CC4-5D6E-409C-BE32-E72D297353CC}">
                <c16:uniqueId val="{00000069-5AE8-4359-8268-898BDAA24F85}"/>
              </c:ext>
            </c:extLst>
          </c:dPt>
          <c:cat>
            <c:numRef>
              <c:f>'돼지-EU(독일)'!$II$8:$II$59</c:f>
              <c:numCache>
                <c:formatCode>m/d/yyyy</c:formatCode>
                <c:ptCount val="52"/>
                <c:pt idx="0">
                  <c:v>44927</c:v>
                </c:pt>
                <c:pt idx="1">
                  <c:v>44934</c:v>
                </c:pt>
                <c:pt idx="2">
                  <c:v>44941</c:v>
                </c:pt>
                <c:pt idx="3">
                  <c:v>44948</c:v>
                </c:pt>
                <c:pt idx="4">
                  <c:v>44955</c:v>
                </c:pt>
                <c:pt idx="5">
                  <c:v>44962</c:v>
                </c:pt>
                <c:pt idx="6">
                  <c:v>44969</c:v>
                </c:pt>
                <c:pt idx="7">
                  <c:v>44976</c:v>
                </c:pt>
                <c:pt idx="8">
                  <c:v>44983</c:v>
                </c:pt>
                <c:pt idx="9">
                  <c:v>44990</c:v>
                </c:pt>
                <c:pt idx="10">
                  <c:v>44997</c:v>
                </c:pt>
                <c:pt idx="11">
                  <c:v>45004</c:v>
                </c:pt>
                <c:pt idx="12">
                  <c:v>45011</c:v>
                </c:pt>
                <c:pt idx="13">
                  <c:v>45018</c:v>
                </c:pt>
                <c:pt idx="14">
                  <c:v>45025</c:v>
                </c:pt>
                <c:pt idx="15">
                  <c:v>45032</c:v>
                </c:pt>
                <c:pt idx="16">
                  <c:v>45039</c:v>
                </c:pt>
                <c:pt idx="17">
                  <c:v>45046</c:v>
                </c:pt>
                <c:pt idx="18">
                  <c:v>45053</c:v>
                </c:pt>
                <c:pt idx="19">
                  <c:v>45060</c:v>
                </c:pt>
                <c:pt idx="20">
                  <c:v>45067</c:v>
                </c:pt>
                <c:pt idx="21">
                  <c:v>45074</c:v>
                </c:pt>
                <c:pt idx="22">
                  <c:v>45081</c:v>
                </c:pt>
                <c:pt idx="23">
                  <c:v>45088</c:v>
                </c:pt>
                <c:pt idx="24">
                  <c:v>45095</c:v>
                </c:pt>
                <c:pt idx="25">
                  <c:v>45102</c:v>
                </c:pt>
                <c:pt idx="26">
                  <c:v>45109</c:v>
                </c:pt>
                <c:pt idx="27">
                  <c:v>45116</c:v>
                </c:pt>
                <c:pt idx="28">
                  <c:v>45123</c:v>
                </c:pt>
                <c:pt idx="29">
                  <c:v>45130</c:v>
                </c:pt>
                <c:pt idx="30">
                  <c:v>45137</c:v>
                </c:pt>
                <c:pt idx="31">
                  <c:v>45144</c:v>
                </c:pt>
                <c:pt idx="32">
                  <c:v>45151</c:v>
                </c:pt>
                <c:pt idx="33">
                  <c:v>45158</c:v>
                </c:pt>
                <c:pt idx="34">
                  <c:v>45165</c:v>
                </c:pt>
                <c:pt idx="35">
                  <c:v>45172</c:v>
                </c:pt>
                <c:pt idx="36">
                  <c:v>45179</c:v>
                </c:pt>
                <c:pt idx="37">
                  <c:v>45186</c:v>
                </c:pt>
                <c:pt idx="38">
                  <c:v>45193</c:v>
                </c:pt>
                <c:pt idx="39">
                  <c:v>45200</c:v>
                </c:pt>
                <c:pt idx="40">
                  <c:v>45207</c:v>
                </c:pt>
                <c:pt idx="41">
                  <c:v>45214</c:v>
                </c:pt>
                <c:pt idx="42">
                  <c:v>45221</c:v>
                </c:pt>
                <c:pt idx="43">
                  <c:v>45228</c:v>
                </c:pt>
                <c:pt idx="44">
                  <c:v>45235</c:v>
                </c:pt>
                <c:pt idx="45">
                  <c:v>45242</c:v>
                </c:pt>
                <c:pt idx="46">
                  <c:v>45249</c:v>
                </c:pt>
                <c:pt idx="47">
                  <c:v>45256</c:v>
                </c:pt>
                <c:pt idx="48">
                  <c:v>45263</c:v>
                </c:pt>
                <c:pt idx="49">
                  <c:v>45270</c:v>
                </c:pt>
                <c:pt idx="50">
                  <c:v>45277</c:v>
                </c:pt>
                <c:pt idx="51">
                  <c:v>45284</c:v>
                </c:pt>
              </c:numCache>
            </c:numRef>
          </c:cat>
          <c:val>
            <c:numRef>
              <c:f>'돼지-EU(독일)'!$EX$8:$EX$60</c:f>
              <c:numCache>
                <c:formatCode>0.00</c:formatCode>
                <c:ptCount val="53"/>
                <c:pt idx="0">
                  <c:v>2.0047000000000001</c:v>
                </c:pt>
                <c:pt idx="1">
                  <c:v>1.956</c:v>
                </c:pt>
                <c:pt idx="2">
                  <c:v>1.8943000000000001</c:v>
                </c:pt>
                <c:pt idx="3">
                  <c:v>1.8761000000000001</c:v>
                </c:pt>
                <c:pt idx="4">
                  <c:v>1.8881999999999999</c:v>
                </c:pt>
                <c:pt idx="5">
                  <c:v>1.9027000000000001</c:v>
                </c:pt>
                <c:pt idx="6">
                  <c:v>1.9396</c:v>
                </c:pt>
                <c:pt idx="7">
                  <c:v>1.9950999999999999</c:v>
                </c:pt>
                <c:pt idx="8">
                  <c:v>2.0540000000000003</c:v>
                </c:pt>
                <c:pt idx="9">
                  <c:v>2.0777000000000001</c:v>
                </c:pt>
                <c:pt idx="10">
                  <c:v>2.0380000000000003</c:v>
                </c:pt>
                <c:pt idx="11">
                  <c:v>1.9787999999999999</c:v>
                </c:pt>
                <c:pt idx="12">
                  <c:v>1.9530000000000001</c:v>
                </c:pt>
                <c:pt idx="13">
                  <c:v>1.9481999999999999</c:v>
                </c:pt>
                <c:pt idx="14">
                  <c:v>1.9284000000000001</c:v>
                </c:pt>
                <c:pt idx="15">
                  <c:v>1.895</c:v>
                </c:pt>
                <c:pt idx="16">
                  <c:v>1.8451</c:v>
                </c:pt>
                <c:pt idx="17">
                  <c:v>1.7894999999999999</c:v>
                </c:pt>
                <c:pt idx="18">
                  <c:v>1.7071000000000001</c:v>
                </c:pt>
                <c:pt idx="19">
                  <c:v>1.6603999999999999</c:v>
                </c:pt>
                <c:pt idx="20">
                  <c:v>1.6883000000000001</c:v>
                </c:pt>
                <c:pt idx="21">
                  <c:v>1.7121000000000002</c:v>
                </c:pt>
                <c:pt idx="22">
                  <c:v>1.7206999999999999</c:v>
                </c:pt>
                <c:pt idx="23">
                  <c:v>1.7216999999999998</c:v>
                </c:pt>
                <c:pt idx="24">
                  <c:v>1.7175</c:v>
                </c:pt>
                <c:pt idx="25">
                  <c:v>1.72</c:v>
                </c:pt>
                <c:pt idx="26">
                  <c:v>1.6800999999999999</c:v>
                </c:pt>
                <c:pt idx="27">
                  <c:v>1.5928</c:v>
                </c:pt>
                <c:pt idx="28">
                  <c:v>1.5190999999999999</c:v>
                </c:pt>
                <c:pt idx="29">
                  <c:v>1.5178</c:v>
                </c:pt>
                <c:pt idx="30">
                  <c:v>1.5204</c:v>
                </c:pt>
                <c:pt idx="31">
                  <c:v>1.5206999999999999</c:v>
                </c:pt>
                <c:pt idx="32">
                  <c:v>1.5241</c:v>
                </c:pt>
                <c:pt idx="33">
                  <c:v>1.5230000000000001</c:v>
                </c:pt>
                <c:pt idx="34">
                  <c:v>1.5230000000000001</c:v>
                </c:pt>
                <c:pt idx="35">
                  <c:v>1.5245</c:v>
                </c:pt>
                <c:pt idx="36">
                  <c:v>1.4790000000000001</c:v>
                </c:pt>
                <c:pt idx="37">
                  <c:v>1.329</c:v>
                </c:pt>
                <c:pt idx="38">
                  <c:v>1.3258000000000001</c:v>
                </c:pt>
                <c:pt idx="39">
                  <c:v>1.3237999999999999</c:v>
                </c:pt>
                <c:pt idx="40">
                  <c:v>1.3169</c:v>
                </c:pt>
                <c:pt idx="41">
                  <c:v>1.3187</c:v>
                </c:pt>
                <c:pt idx="42">
                  <c:v>1.3144999999999998</c:v>
                </c:pt>
                <c:pt idx="43">
                  <c:v>1.3153999999999999</c:v>
                </c:pt>
                <c:pt idx="44">
                  <c:v>1.3149999999999999</c:v>
                </c:pt>
                <c:pt idx="45">
                  <c:v>1.3118000000000001</c:v>
                </c:pt>
                <c:pt idx="46">
                  <c:v>1.2706</c:v>
                </c:pt>
                <c:pt idx="47">
                  <c:v>1.2343000000000002</c:v>
                </c:pt>
                <c:pt idx="48">
                  <c:v>1.2315</c:v>
                </c:pt>
                <c:pt idx="49">
                  <c:v>1.2326999999999999</c:v>
                </c:pt>
                <c:pt idx="50">
                  <c:v>1.2378</c:v>
                </c:pt>
                <c:pt idx="51">
                  <c:v>1.2375</c:v>
                </c:pt>
                <c:pt idx="52">
                  <c:v>1.24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5AE8-4359-8268-898BDAA24F85}"/>
            </c:ext>
          </c:extLst>
        </c:ser>
        <c:ser>
          <c:idx val="3"/>
          <c:order val="1"/>
          <c:tx>
            <c:v>2021</c:v>
          </c:tx>
          <c:spPr>
            <a:ln w="28575" cap="flat">
              <a:solidFill>
                <a:srgbClr val="5B9BD5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6C-5AE8-4359-8268-898BDAA24F85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6E-5AE8-4359-8268-898BDAA24F85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70-5AE8-4359-8268-898BDAA24F85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72-5AE8-4359-8268-898BDAA24F85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74-5AE8-4359-8268-898BDAA24F85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76-5AE8-4359-8268-898BDAA24F85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78-5AE8-4359-8268-898BDAA24F85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7A-5AE8-4359-8268-898BDAA24F85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7C-5AE8-4359-8268-898BDAA24F85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7E-5AE8-4359-8268-898BDAA24F85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80-5AE8-4359-8268-898BDAA24F85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82-5AE8-4359-8268-898BDAA24F85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84-5AE8-4359-8268-898BDAA24F85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86-5AE8-4359-8268-898BDAA24F85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88-5AE8-4359-8268-898BDAA24F85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8A-5AE8-4359-8268-898BDAA24F85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8C-5AE8-4359-8268-898BDAA24F85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8E-5AE8-4359-8268-898BDAA24F85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90-5AE8-4359-8268-898BDAA24F85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92-5AE8-4359-8268-898BDAA24F85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94-5AE8-4359-8268-898BDAA24F85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96-5AE8-4359-8268-898BDAA24F85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98-5AE8-4359-8268-898BDAA24F85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9A-5AE8-4359-8268-898BDAA24F85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9C-5AE8-4359-8268-898BDAA24F85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9E-5AE8-4359-8268-898BDAA24F85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A0-5AE8-4359-8268-898BDAA24F85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A2-5AE8-4359-8268-898BDAA24F85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A4-5AE8-4359-8268-898BDAA24F85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A6-5AE8-4359-8268-898BDAA24F85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A8-5AE8-4359-8268-898BDAA24F85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AA-5AE8-4359-8268-898BDAA24F85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AC-5AE8-4359-8268-898BDAA24F85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AE-5AE8-4359-8268-898BDAA24F85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B0-5AE8-4359-8268-898BDAA24F85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B2-5AE8-4359-8268-898BDAA24F85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B4-5AE8-4359-8268-898BDAA24F85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B6-5AE8-4359-8268-898BDAA24F85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B8-5AE8-4359-8268-898BDAA24F85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BA-5AE8-4359-8268-898BDAA24F85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BC-5AE8-4359-8268-898BDAA24F85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BE-5AE8-4359-8268-898BDAA24F85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C0-5AE8-4359-8268-898BDAA24F85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C2-5AE8-4359-8268-898BDAA24F85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C4-5AE8-4359-8268-898BDAA24F85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C6-5AE8-4359-8268-898BDAA24F85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C8-5AE8-4359-8268-898BDAA24F85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CA-5AE8-4359-8268-898BDAA24F85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CC-5AE8-4359-8268-898BDAA24F85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CE-5AE8-4359-8268-898BDAA24F85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0D0-5AE8-4359-8268-898BDAA24F85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0D2-5AE8-4359-8268-898BDAA24F85}"/>
              </c:ext>
            </c:extLst>
          </c:dPt>
          <c:dPt>
            <c:idx val="52"/>
            <c:bubble3D val="0"/>
            <c:extLst>
              <c:ext xmlns:c16="http://schemas.microsoft.com/office/drawing/2014/chart" uri="{C3380CC4-5D6E-409C-BE32-E72D297353CC}">
                <c16:uniqueId val="{000000D4-5AE8-4359-8268-898BDAA24F85}"/>
              </c:ext>
            </c:extLst>
          </c:dPt>
          <c:cat>
            <c:numRef>
              <c:f>'돼지-EU(독일)'!$II$8:$II$59</c:f>
              <c:numCache>
                <c:formatCode>m/d/yyyy</c:formatCode>
                <c:ptCount val="52"/>
                <c:pt idx="0">
                  <c:v>44927</c:v>
                </c:pt>
                <c:pt idx="1">
                  <c:v>44934</c:v>
                </c:pt>
                <c:pt idx="2">
                  <c:v>44941</c:v>
                </c:pt>
                <c:pt idx="3">
                  <c:v>44948</c:v>
                </c:pt>
                <c:pt idx="4">
                  <c:v>44955</c:v>
                </c:pt>
                <c:pt idx="5">
                  <c:v>44962</c:v>
                </c:pt>
                <c:pt idx="6">
                  <c:v>44969</c:v>
                </c:pt>
                <c:pt idx="7">
                  <c:v>44976</c:v>
                </c:pt>
                <c:pt idx="8">
                  <c:v>44983</c:v>
                </c:pt>
                <c:pt idx="9">
                  <c:v>44990</c:v>
                </c:pt>
                <c:pt idx="10">
                  <c:v>44997</c:v>
                </c:pt>
                <c:pt idx="11">
                  <c:v>45004</c:v>
                </c:pt>
                <c:pt idx="12">
                  <c:v>45011</c:v>
                </c:pt>
                <c:pt idx="13">
                  <c:v>45018</c:v>
                </c:pt>
                <c:pt idx="14">
                  <c:v>45025</c:v>
                </c:pt>
                <c:pt idx="15">
                  <c:v>45032</c:v>
                </c:pt>
                <c:pt idx="16">
                  <c:v>45039</c:v>
                </c:pt>
                <c:pt idx="17">
                  <c:v>45046</c:v>
                </c:pt>
                <c:pt idx="18">
                  <c:v>45053</c:v>
                </c:pt>
                <c:pt idx="19">
                  <c:v>45060</c:v>
                </c:pt>
                <c:pt idx="20">
                  <c:v>45067</c:v>
                </c:pt>
                <c:pt idx="21">
                  <c:v>45074</c:v>
                </c:pt>
                <c:pt idx="22">
                  <c:v>45081</c:v>
                </c:pt>
                <c:pt idx="23">
                  <c:v>45088</c:v>
                </c:pt>
                <c:pt idx="24">
                  <c:v>45095</c:v>
                </c:pt>
                <c:pt idx="25">
                  <c:v>45102</c:v>
                </c:pt>
                <c:pt idx="26">
                  <c:v>45109</c:v>
                </c:pt>
                <c:pt idx="27">
                  <c:v>45116</c:v>
                </c:pt>
                <c:pt idx="28">
                  <c:v>45123</c:v>
                </c:pt>
                <c:pt idx="29">
                  <c:v>45130</c:v>
                </c:pt>
                <c:pt idx="30">
                  <c:v>45137</c:v>
                </c:pt>
                <c:pt idx="31">
                  <c:v>45144</c:v>
                </c:pt>
                <c:pt idx="32">
                  <c:v>45151</c:v>
                </c:pt>
                <c:pt idx="33">
                  <c:v>45158</c:v>
                </c:pt>
                <c:pt idx="34">
                  <c:v>45165</c:v>
                </c:pt>
                <c:pt idx="35">
                  <c:v>45172</c:v>
                </c:pt>
                <c:pt idx="36">
                  <c:v>45179</c:v>
                </c:pt>
                <c:pt idx="37">
                  <c:v>45186</c:v>
                </c:pt>
                <c:pt idx="38">
                  <c:v>45193</c:v>
                </c:pt>
                <c:pt idx="39">
                  <c:v>45200</c:v>
                </c:pt>
                <c:pt idx="40">
                  <c:v>45207</c:v>
                </c:pt>
                <c:pt idx="41">
                  <c:v>45214</c:v>
                </c:pt>
                <c:pt idx="42">
                  <c:v>45221</c:v>
                </c:pt>
                <c:pt idx="43">
                  <c:v>45228</c:v>
                </c:pt>
                <c:pt idx="44">
                  <c:v>45235</c:v>
                </c:pt>
                <c:pt idx="45">
                  <c:v>45242</c:v>
                </c:pt>
                <c:pt idx="46">
                  <c:v>45249</c:v>
                </c:pt>
                <c:pt idx="47">
                  <c:v>45256</c:v>
                </c:pt>
                <c:pt idx="48">
                  <c:v>45263</c:v>
                </c:pt>
                <c:pt idx="49">
                  <c:v>45270</c:v>
                </c:pt>
                <c:pt idx="50">
                  <c:v>45277</c:v>
                </c:pt>
                <c:pt idx="51">
                  <c:v>45284</c:v>
                </c:pt>
              </c:numCache>
            </c:numRef>
          </c:cat>
          <c:val>
            <c:numRef>
              <c:f>'돼지-EU(독일)'!$GB$8:$GB$60</c:f>
              <c:numCache>
                <c:formatCode>0.00</c:formatCode>
                <c:ptCount val="53"/>
                <c:pt idx="0">
                  <c:v>1.2361</c:v>
                </c:pt>
                <c:pt idx="1">
                  <c:v>1.2426000000000001</c:v>
                </c:pt>
                <c:pt idx="2">
                  <c:v>1.2465999999999999</c:v>
                </c:pt>
                <c:pt idx="3">
                  <c:v>1.2451000000000001</c:v>
                </c:pt>
                <c:pt idx="4">
                  <c:v>1.2390999999999999</c:v>
                </c:pt>
                <c:pt idx="5">
                  <c:v>1.2423999999999999</c:v>
                </c:pt>
                <c:pt idx="6">
                  <c:v>1.2539</c:v>
                </c:pt>
                <c:pt idx="7">
                  <c:v>1.3148</c:v>
                </c:pt>
                <c:pt idx="8">
                  <c:v>1.4036999999999999</c:v>
                </c:pt>
                <c:pt idx="9">
                  <c:v>1.5101</c:v>
                </c:pt>
                <c:pt idx="10">
                  <c:v>1.5577000000000001</c:v>
                </c:pt>
                <c:pt idx="11">
                  <c:v>1.5582</c:v>
                </c:pt>
                <c:pt idx="12">
                  <c:v>1.5571000000000002</c:v>
                </c:pt>
                <c:pt idx="13">
                  <c:v>1.5586000000000002</c:v>
                </c:pt>
                <c:pt idx="14">
                  <c:v>1.5574000000000001</c:v>
                </c:pt>
                <c:pt idx="15">
                  <c:v>1.5156999999999998</c:v>
                </c:pt>
                <c:pt idx="16">
                  <c:v>1.4833000000000001</c:v>
                </c:pt>
                <c:pt idx="17">
                  <c:v>1.4775999999999998</c:v>
                </c:pt>
                <c:pt idx="18">
                  <c:v>1.5037</c:v>
                </c:pt>
                <c:pt idx="19">
                  <c:v>1.5677000000000001</c:v>
                </c:pt>
                <c:pt idx="20">
                  <c:v>1.5977000000000001</c:v>
                </c:pt>
                <c:pt idx="21">
                  <c:v>1.6108000000000002</c:v>
                </c:pt>
                <c:pt idx="22">
                  <c:v>1.6227</c:v>
                </c:pt>
                <c:pt idx="23">
                  <c:v>1.5705</c:v>
                </c:pt>
                <c:pt idx="24">
                  <c:v>1.5700999999999998</c:v>
                </c:pt>
                <c:pt idx="25">
                  <c:v>1.5375999999999999</c:v>
                </c:pt>
                <c:pt idx="26">
                  <c:v>1.5434000000000001</c:v>
                </c:pt>
                <c:pt idx="27">
                  <c:v>1.5128999999999999</c:v>
                </c:pt>
                <c:pt idx="28">
                  <c:v>1.4902000000000002</c:v>
                </c:pt>
                <c:pt idx="29">
                  <c:v>1.4859</c:v>
                </c:pt>
                <c:pt idx="30">
                  <c:v>1.4544999999999999</c:v>
                </c:pt>
                <c:pt idx="31">
                  <c:v>1.4428999999999998</c:v>
                </c:pt>
                <c:pt idx="32">
                  <c:v>1.4213</c:v>
                </c:pt>
                <c:pt idx="33">
                  <c:v>1.3721000000000001</c:v>
                </c:pt>
                <c:pt idx="34">
                  <c:v>1.3466999999999998</c:v>
                </c:pt>
                <c:pt idx="35">
                  <c:v>1.3252000000000002</c:v>
                </c:pt>
                <c:pt idx="36">
                  <c:v>1.3259999999999998</c:v>
                </c:pt>
                <c:pt idx="37">
                  <c:v>1.3262</c:v>
                </c:pt>
                <c:pt idx="38">
                  <c:v>1.3197999999999999</c:v>
                </c:pt>
                <c:pt idx="39">
                  <c:v>1.3268</c:v>
                </c:pt>
                <c:pt idx="40">
                  <c:v>1.2770000000000001</c:v>
                </c:pt>
                <c:pt idx="41">
                  <c:v>1.2777000000000001</c:v>
                </c:pt>
                <c:pt idx="42">
                  <c:v>1.2753000000000001</c:v>
                </c:pt>
                <c:pt idx="43">
                  <c:v>1.2726</c:v>
                </c:pt>
                <c:pt idx="44">
                  <c:v>1.2759</c:v>
                </c:pt>
                <c:pt idx="45">
                  <c:v>1.2756999999999998</c:v>
                </c:pt>
                <c:pt idx="46">
                  <c:v>1.2729000000000001</c:v>
                </c:pt>
                <c:pt idx="47">
                  <c:v>1.2665999999999999</c:v>
                </c:pt>
                <c:pt idx="48">
                  <c:v>1.2925</c:v>
                </c:pt>
                <c:pt idx="49">
                  <c:v>1.3028</c:v>
                </c:pt>
                <c:pt idx="50">
                  <c:v>1.3</c:v>
                </c:pt>
                <c:pt idx="51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5AE8-4359-8268-898BDAA24F85}"/>
            </c:ext>
          </c:extLst>
        </c:ser>
        <c:ser>
          <c:idx val="0"/>
          <c:order val="2"/>
          <c:tx>
            <c:v>2022</c:v>
          </c:tx>
          <c:spPr>
            <a:ln w="28575" cap="flat">
              <a:solidFill>
                <a:srgbClr val="ED7D31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D7-5AE8-4359-8268-898BDAA24F85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D9-5AE8-4359-8268-898BDAA24F85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DB-5AE8-4359-8268-898BDAA24F85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DD-5AE8-4359-8268-898BDAA24F85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DF-5AE8-4359-8268-898BDAA24F85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E1-5AE8-4359-8268-898BDAA24F85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E3-5AE8-4359-8268-898BDAA24F85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E5-5AE8-4359-8268-898BDAA24F85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E7-5AE8-4359-8268-898BDAA24F85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E9-5AE8-4359-8268-898BDAA24F85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EB-5AE8-4359-8268-898BDAA24F85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ED-5AE8-4359-8268-898BDAA24F85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EF-5AE8-4359-8268-898BDAA24F85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F1-5AE8-4359-8268-898BDAA24F85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F3-5AE8-4359-8268-898BDAA24F85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F5-5AE8-4359-8268-898BDAA24F85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F7-5AE8-4359-8268-898BDAA24F85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F9-5AE8-4359-8268-898BDAA24F85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FB-5AE8-4359-8268-898BDAA24F85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FD-5AE8-4359-8268-898BDAA24F85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FF-5AE8-4359-8268-898BDAA24F85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101-5AE8-4359-8268-898BDAA24F85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103-5AE8-4359-8268-898BDAA24F85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105-5AE8-4359-8268-898BDAA24F85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107-5AE8-4359-8268-898BDAA24F85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109-5AE8-4359-8268-898BDAA24F85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10B-5AE8-4359-8268-898BDAA24F85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10D-5AE8-4359-8268-898BDAA24F85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10F-5AE8-4359-8268-898BDAA24F85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111-5AE8-4359-8268-898BDAA24F85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113-5AE8-4359-8268-898BDAA24F85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115-5AE8-4359-8268-898BDAA24F85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117-5AE8-4359-8268-898BDAA24F85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119-5AE8-4359-8268-898BDAA24F85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11B-5AE8-4359-8268-898BDAA24F85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11D-5AE8-4359-8268-898BDAA24F85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11F-5AE8-4359-8268-898BDAA24F85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121-5AE8-4359-8268-898BDAA24F85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123-5AE8-4359-8268-898BDAA24F85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125-5AE8-4359-8268-898BDAA24F85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127-5AE8-4359-8268-898BDAA24F85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129-5AE8-4359-8268-898BDAA24F85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12B-5AE8-4359-8268-898BDAA24F85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12D-5AE8-4359-8268-898BDAA24F85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12F-5AE8-4359-8268-898BDAA24F85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131-5AE8-4359-8268-898BDAA24F85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133-5AE8-4359-8268-898BDAA24F85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135-5AE8-4359-8268-898BDAA24F85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137-5AE8-4359-8268-898BDAA24F85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139-5AE8-4359-8268-898BDAA24F85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13B-5AE8-4359-8268-898BDAA24F85}"/>
              </c:ext>
            </c:extLst>
          </c:dPt>
          <c:cat>
            <c:numRef>
              <c:f>'돼지-EU(독일)'!$II$8:$II$59</c:f>
              <c:numCache>
                <c:formatCode>m/d/yyyy</c:formatCode>
                <c:ptCount val="52"/>
                <c:pt idx="0">
                  <c:v>44927</c:v>
                </c:pt>
                <c:pt idx="1">
                  <c:v>44934</c:v>
                </c:pt>
                <c:pt idx="2">
                  <c:v>44941</c:v>
                </c:pt>
                <c:pt idx="3">
                  <c:v>44948</c:v>
                </c:pt>
                <c:pt idx="4">
                  <c:v>44955</c:v>
                </c:pt>
                <c:pt idx="5">
                  <c:v>44962</c:v>
                </c:pt>
                <c:pt idx="6">
                  <c:v>44969</c:v>
                </c:pt>
                <c:pt idx="7">
                  <c:v>44976</c:v>
                </c:pt>
                <c:pt idx="8">
                  <c:v>44983</c:v>
                </c:pt>
                <c:pt idx="9">
                  <c:v>44990</c:v>
                </c:pt>
                <c:pt idx="10">
                  <c:v>44997</c:v>
                </c:pt>
                <c:pt idx="11">
                  <c:v>45004</c:v>
                </c:pt>
                <c:pt idx="12">
                  <c:v>45011</c:v>
                </c:pt>
                <c:pt idx="13">
                  <c:v>45018</c:v>
                </c:pt>
                <c:pt idx="14">
                  <c:v>45025</c:v>
                </c:pt>
                <c:pt idx="15">
                  <c:v>45032</c:v>
                </c:pt>
                <c:pt idx="16">
                  <c:v>45039</c:v>
                </c:pt>
                <c:pt idx="17">
                  <c:v>45046</c:v>
                </c:pt>
                <c:pt idx="18">
                  <c:v>45053</c:v>
                </c:pt>
                <c:pt idx="19">
                  <c:v>45060</c:v>
                </c:pt>
                <c:pt idx="20">
                  <c:v>45067</c:v>
                </c:pt>
                <c:pt idx="21">
                  <c:v>45074</c:v>
                </c:pt>
                <c:pt idx="22">
                  <c:v>45081</c:v>
                </c:pt>
                <c:pt idx="23">
                  <c:v>45088</c:v>
                </c:pt>
                <c:pt idx="24">
                  <c:v>45095</c:v>
                </c:pt>
                <c:pt idx="25">
                  <c:v>45102</c:v>
                </c:pt>
                <c:pt idx="26">
                  <c:v>45109</c:v>
                </c:pt>
                <c:pt idx="27">
                  <c:v>45116</c:v>
                </c:pt>
                <c:pt idx="28">
                  <c:v>45123</c:v>
                </c:pt>
                <c:pt idx="29">
                  <c:v>45130</c:v>
                </c:pt>
                <c:pt idx="30">
                  <c:v>45137</c:v>
                </c:pt>
                <c:pt idx="31">
                  <c:v>45144</c:v>
                </c:pt>
                <c:pt idx="32">
                  <c:v>45151</c:v>
                </c:pt>
                <c:pt idx="33">
                  <c:v>45158</c:v>
                </c:pt>
                <c:pt idx="34">
                  <c:v>45165</c:v>
                </c:pt>
                <c:pt idx="35">
                  <c:v>45172</c:v>
                </c:pt>
                <c:pt idx="36">
                  <c:v>45179</c:v>
                </c:pt>
                <c:pt idx="37">
                  <c:v>45186</c:v>
                </c:pt>
                <c:pt idx="38">
                  <c:v>45193</c:v>
                </c:pt>
                <c:pt idx="39">
                  <c:v>45200</c:v>
                </c:pt>
                <c:pt idx="40">
                  <c:v>45207</c:v>
                </c:pt>
                <c:pt idx="41">
                  <c:v>45214</c:v>
                </c:pt>
                <c:pt idx="42">
                  <c:v>45221</c:v>
                </c:pt>
                <c:pt idx="43">
                  <c:v>45228</c:v>
                </c:pt>
                <c:pt idx="44">
                  <c:v>45235</c:v>
                </c:pt>
                <c:pt idx="45">
                  <c:v>45242</c:v>
                </c:pt>
                <c:pt idx="46">
                  <c:v>45249</c:v>
                </c:pt>
                <c:pt idx="47">
                  <c:v>45256</c:v>
                </c:pt>
                <c:pt idx="48">
                  <c:v>45263</c:v>
                </c:pt>
                <c:pt idx="49">
                  <c:v>45270</c:v>
                </c:pt>
                <c:pt idx="50">
                  <c:v>45277</c:v>
                </c:pt>
                <c:pt idx="51">
                  <c:v>45284</c:v>
                </c:pt>
              </c:numCache>
            </c:numRef>
          </c:cat>
          <c:val>
            <c:numRef>
              <c:f>'돼지-EU(독일)'!$HG$8:$HG$58</c:f>
              <c:numCache>
                <c:formatCode>0.00</c:formatCode>
                <c:ptCount val="51"/>
                <c:pt idx="0">
                  <c:v>1.3056999999999999</c:v>
                </c:pt>
                <c:pt idx="1">
                  <c:v>1.31</c:v>
                </c:pt>
                <c:pt idx="2">
                  <c:v>1.3041</c:v>
                </c:pt>
                <c:pt idx="3">
                  <c:v>1.2902</c:v>
                </c:pt>
                <c:pt idx="4">
                  <c:v>1.2836000000000001</c:v>
                </c:pt>
                <c:pt idx="5">
                  <c:v>1.2819</c:v>
                </c:pt>
                <c:pt idx="6">
                  <c:v>1.2784</c:v>
                </c:pt>
                <c:pt idx="7">
                  <c:v>1.3124</c:v>
                </c:pt>
                <c:pt idx="8">
                  <c:v>1.3669</c:v>
                </c:pt>
                <c:pt idx="9">
                  <c:v>1.5078</c:v>
                </c:pt>
                <c:pt idx="10">
                  <c:v>1.7409999999999999</c:v>
                </c:pt>
                <c:pt idx="11">
                  <c:v>1.8873</c:v>
                </c:pt>
                <c:pt idx="12">
                  <c:v>1.9727000000000001</c:v>
                </c:pt>
                <c:pt idx="13">
                  <c:v>2.0156000000000001</c:v>
                </c:pt>
                <c:pt idx="14">
                  <c:v>2.0318999999999998</c:v>
                </c:pt>
                <c:pt idx="15">
                  <c:v>2.0288999999999997</c:v>
                </c:pt>
                <c:pt idx="16">
                  <c:v>2.0296000000000003</c:v>
                </c:pt>
                <c:pt idx="17">
                  <c:v>2.028</c:v>
                </c:pt>
                <c:pt idx="18">
                  <c:v>1.9372999999999998</c:v>
                </c:pt>
                <c:pt idx="19">
                  <c:v>1.885</c:v>
                </c:pt>
                <c:pt idx="20">
                  <c:v>1.8781000000000001</c:v>
                </c:pt>
                <c:pt idx="21">
                  <c:v>1.879</c:v>
                </c:pt>
                <c:pt idx="22">
                  <c:v>1.8784000000000001</c:v>
                </c:pt>
                <c:pt idx="23">
                  <c:v>1.8794999999999999</c:v>
                </c:pt>
                <c:pt idx="24">
                  <c:v>1.8802000000000001</c:v>
                </c:pt>
                <c:pt idx="25">
                  <c:v>1.9115</c:v>
                </c:pt>
                <c:pt idx="26">
                  <c:v>1.9322999999999999</c:v>
                </c:pt>
                <c:pt idx="27">
                  <c:v>1.9366999999999999</c:v>
                </c:pt>
                <c:pt idx="28">
                  <c:v>1.9283000000000001</c:v>
                </c:pt>
                <c:pt idx="29">
                  <c:v>1.9269999999999998</c:v>
                </c:pt>
                <c:pt idx="30">
                  <c:v>1.9224000000000001</c:v>
                </c:pt>
                <c:pt idx="31">
                  <c:v>1.9332</c:v>
                </c:pt>
                <c:pt idx="32">
                  <c:v>1.9853999999999998</c:v>
                </c:pt>
                <c:pt idx="33">
                  <c:v>2.0569000000000002</c:v>
                </c:pt>
                <c:pt idx="34">
                  <c:v>2.1194999999999999</c:v>
                </c:pt>
                <c:pt idx="35">
                  <c:v>2.1338999999999997</c:v>
                </c:pt>
                <c:pt idx="36">
                  <c:v>2.1621999999999999</c:v>
                </c:pt>
                <c:pt idx="37">
                  <c:v>2.1825000000000001</c:v>
                </c:pt>
                <c:pt idx="38">
                  <c:v>2.1835</c:v>
                </c:pt>
                <c:pt idx="39">
                  <c:v>2.1254</c:v>
                </c:pt>
                <c:pt idx="40">
                  <c:v>2.0901000000000001</c:v>
                </c:pt>
                <c:pt idx="41">
                  <c:v>2.0884999999999998</c:v>
                </c:pt>
                <c:pt idx="42">
                  <c:v>2.0314999999999999</c:v>
                </c:pt>
                <c:pt idx="43">
                  <c:v>1.9879</c:v>
                </c:pt>
                <c:pt idx="44">
                  <c:v>1.9877</c:v>
                </c:pt>
                <c:pt idx="45">
                  <c:v>1.9794</c:v>
                </c:pt>
                <c:pt idx="46">
                  <c:v>1.9850999999999999</c:v>
                </c:pt>
                <c:pt idx="47">
                  <c:v>2.0188000000000001</c:v>
                </c:pt>
                <c:pt idx="48">
                  <c:v>2.0655999999999999</c:v>
                </c:pt>
                <c:pt idx="49">
                  <c:v>2.0855999999999999</c:v>
                </c:pt>
                <c:pt idx="50">
                  <c:v>2.0872999999999999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C-5AE8-4359-8268-898BDAA24F85}"/>
            </c:ext>
          </c:extLst>
        </c:ser>
        <c:ser>
          <c:idx val="1"/>
          <c:order val="3"/>
          <c:tx>
            <c:v>2023</c:v>
          </c:tx>
          <c:spPr>
            <a:ln w="57150" cap="flat">
              <a:solidFill>
                <a:srgbClr val="FF0000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13E-5AE8-4359-8268-898BDAA24F85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140-5AE8-4359-8268-898BDAA24F85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142-5AE8-4359-8268-898BDAA24F85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144-5AE8-4359-8268-898BDAA24F85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146-5AE8-4359-8268-898BDAA24F85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148-5AE8-4359-8268-898BDAA24F85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14A-5AE8-4359-8268-898BDAA24F85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14C-5AE8-4359-8268-898BDAA24F85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14E-5AE8-4359-8268-898BDAA24F85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150-5AE8-4359-8268-898BDAA24F85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152-5AE8-4359-8268-898BDAA24F85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154-5AE8-4359-8268-898BDAA24F85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156-5AE8-4359-8268-898BDAA24F85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158-5AE8-4359-8268-898BDAA24F85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15A-5AE8-4359-8268-898BDAA24F85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15C-5AE8-4359-8268-898BDAA24F85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15E-5AE8-4359-8268-898BDAA24F85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160-5AE8-4359-8268-898BDAA24F85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162-5AE8-4359-8268-898BDAA24F85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164-5AE8-4359-8268-898BDAA24F85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166-5AE8-4359-8268-898BDAA24F85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168-5AE8-4359-8268-898BDAA24F85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16A-5AE8-4359-8268-898BDAA24F85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16C-5AE8-4359-8268-898BDAA24F85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16E-5AE8-4359-8268-898BDAA24F85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170-5AE8-4359-8268-898BDAA24F85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172-5AE8-4359-8268-898BDAA24F85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174-5AE8-4359-8268-898BDAA24F85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176-5AE8-4359-8268-898BDAA24F85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178-5AE8-4359-8268-898BDAA24F85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17A-5AE8-4359-8268-898BDAA24F85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17C-5AE8-4359-8268-898BDAA24F85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17E-5AE8-4359-8268-898BDAA24F85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180-5AE8-4359-8268-898BDAA24F85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182-5AE8-4359-8268-898BDAA24F85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184-5AE8-4359-8268-898BDAA24F85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186-5AE8-4359-8268-898BDAA24F85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188-5AE8-4359-8268-898BDAA24F85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18A-5AE8-4359-8268-898BDAA24F85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18C-5AE8-4359-8268-898BDAA24F85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18E-5AE8-4359-8268-898BDAA24F85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190-5AE8-4359-8268-898BDAA24F85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192-5AE8-4359-8268-898BDAA24F85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194-5AE8-4359-8268-898BDAA24F85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196-5AE8-4359-8268-898BDAA24F85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198-5AE8-4359-8268-898BDAA24F85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19A-5AE8-4359-8268-898BDAA24F85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19C-5AE8-4359-8268-898BDAA24F85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19E-5AE8-4359-8268-898BDAA24F85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1A0-5AE8-4359-8268-898BDAA24F85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1A2-5AE8-4359-8268-898BDAA24F85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1A4-5AE8-4359-8268-898BDAA24F85}"/>
              </c:ext>
            </c:extLst>
          </c:dPt>
          <c:cat>
            <c:numRef>
              <c:f>'돼지-EU(독일)'!$II$8:$II$59</c:f>
              <c:numCache>
                <c:formatCode>m/d/yyyy</c:formatCode>
                <c:ptCount val="52"/>
                <c:pt idx="0">
                  <c:v>44927</c:v>
                </c:pt>
                <c:pt idx="1">
                  <c:v>44934</c:v>
                </c:pt>
                <c:pt idx="2">
                  <c:v>44941</c:v>
                </c:pt>
                <c:pt idx="3">
                  <c:v>44948</c:v>
                </c:pt>
                <c:pt idx="4">
                  <c:v>44955</c:v>
                </c:pt>
                <c:pt idx="5">
                  <c:v>44962</c:v>
                </c:pt>
                <c:pt idx="6">
                  <c:v>44969</c:v>
                </c:pt>
                <c:pt idx="7">
                  <c:v>44976</c:v>
                </c:pt>
                <c:pt idx="8">
                  <c:v>44983</c:v>
                </c:pt>
                <c:pt idx="9">
                  <c:v>44990</c:v>
                </c:pt>
                <c:pt idx="10">
                  <c:v>44997</c:v>
                </c:pt>
                <c:pt idx="11">
                  <c:v>45004</c:v>
                </c:pt>
                <c:pt idx="12">
                  <c:v>45011</c:v>
                </c:pt>
                <c:pt idx="13">
                  <c:v>45018</c:v>
                </c:pt>
                <c:pt idx="14">
                  <c:v>45025</c:v>
                </c:pt>
                <c:pt idx="15">
                  <c:v>45032</c:v>
                </c:pt>
                <c:pt idx="16">
                  <c:v>45039</c:v>
                </c:pt>
                <c:pt idx="17">
                  <c:v>45046</c:v>
                </c:pt>
                <c:pt idx="18">
                  <c:v>45053</c:v>
                </c:pt>
                <c:pt idx="19">
                  <c:v>45060</c:v>
                </c:pt>
                <c:pt idx="20">
                  <c:v>45067</c:v>
                </c:pt>
                <c:pt idx="21">
                  <c:v>45074</c:v>
                </c:pt>
                <c:pt idx="22">
                  <c:v>45081</c:v>
                </c:pt>
                <c:pt idx="23">
                  <c:v>45088</c:v>
                </c:pt>
                <c:pt idx="24">
                  <c:v>45095</c:v>
                </c:pt>
                <c:pt idx="25">
                  <c:v>45102</c:v>
                </c:pt>
                <c:pt idx="26">
                  <c:v>45109</c:v>
                </c:pt>
                <c:pt idx="27">
                  <c:v>45116</c:v>
                </c:pt>
                <c:pt idx="28">
                  <c:v>45123</c:v>
                </c:pt>
                <c:pt idx="29">
                  <c:v>45130</c:v>
                </c:pt>
                <c:pt idx="30">
                  <c:v>45137</c:v>
                </c:pt>
                <c:pt idx="31">
                  <c:v>45144</c:v>
                </c:pt>
                <c:pt idx="32">
                  <c:v>45151</c:v>
                </c:pt>
                <c:pt idx="33">
                  <c:v>45158</c:v>
                </c:pt>
                <c:pt idx="34">
                  <c:v>45165</c:v>
                </c:pt>
                <c:pt idx="35">
                  <c:v>45172</c:v>
                </c:pt>
                <c:pt idx="36">
                  <c:v>45179</c:v>
                </c:pt>
                <c:pt idx="37">
                  <c:v>45186</c:v>
                </c:pt>
                <c:pt idx="38">
                  <c:v>45193</c:v>
                </c:pt>
                <c:pt idx="39">
                  <c:v>45200</c:v>
                </c:pt>
                <c:pt idx="40">
                  <c:v>45207</c:v>
                </c:pt>
                <c:pt idx="41">
                  <c:v>45214</c:v>
                </c:pt>
                <c:pt idx="42">
                  <c:v>45221</c:v>
                </c:pt>
                <c:pt idx="43">
                  <c:v>45228</c:v>
                </c:pt>
                <c:pt idx="44">
                  <c:v>45235</c:v>
                </c:pt>
                <c:pt idx="45">
                  <c:v>45242</c:v>
                </c:pt>
                <c:pt idx="46">
                  <c:v>45249</c:v>
                </c:pt>
                <c:pt idx="47">
                  <c:v>45256</c:v>
                </c:pt>
                <c:pt idx="48">
                  <c:v>45263</c:v>
                </c:pt>
                <c:pt idx="49">
                  <c:v>45270</c:v>
                </c:pt>
                <c:pt idx="50">
                  <c:v>45277</c:v>
                </c:pt>
                <c:pt idx="51">
                  <c:v>45284</c:v>
                </c:pt>
              </c:numCache>
            </c:numRef>
          </c:cat>
          <c:val>
            <c:numRef>
              <c:f>'돼지-EU(독일)'!$IL$8:$IL$59</c:f>
              <c:numCache>
                <c:formatCode>0.00</c:formatCode>
                <c:ptCount val="52"/>
                <c:pt idx="0">
                  <c:v>2.0893000000000002</c:v>
                </c:pt>
                <c:pt idx="1">
                  <c:v>2.0884</c:v>
                </c:pt>
                <c:pt idx="2">
                  <c:v>2.0878999999999999</c:v>
                </c:pt>
                <c:pt idx="3">
                  <c:v>2.0838999999999999</c:v>
                </c:pt>
                <c:pt idx="4">
                  <c:v>2.0865</c:v>
                </c:pt>
                <c:pt idx="5">
                  <c:v>2.1396999999999999</c:v>
                </c:pt>
                <c:pt idx="6">
                  <c:v>2.2415000000000003</c:v>
                </c:pt>
                <c:pt idx="7">
                  <c:v>2.3363</c:v>
                </c:pt>
                <c:pt idx="8">
                  <c:v>2.36</c:v>
                </c:pt>
                <c:pt idx="9">
                  <c:v>2.3687</c:v>
                </c:pt>
                <c:pt idx="10">
                  <c:v>2.3755999999999999</c:v>
                </c:pt>
                <c:pt idx="11">
                  <c:v>2.3771</c:v>
                </c:pt>
                <c:pt idx="12">
                  <c:v>2.4097</c:v>
                </c:pt>
                <c:pt idx="13">
                  <c:v>2.4287999999999998</c:v>
                </c:pt>
                <c:pt idx="14">
                  <c:v>2.4302999999999999</c:v>
                </c:pt>
                <c:pt idx="15">
                  <c:v>2.4319000000000002</c:v>
                </c:pt>
                <c:pt idx="16">
                  <c:v>2.4312</c:v>
                </c:pt>
                <c:pt idx="17">
                  <c:v>2.4316</c:v>
                </c:pt>
                <c:pt idx="18">
                  <c:v>2.4350999999999998</c:v>
                </c:pt>
                <c:pt idx="19">
                  <c:v>2.4308000000000001</c:v>
                </c:pt>
                <c:pt idx="20">
                  <c:v>2.4334000000000002</c:v>
                </c:pt>
                <c:pt idx="21">
                  <c:v>2.4628000000000001</c:v>
                </c:pt>
                <c:pt idx="22">
                  <c:v>2.4784000000000002</c:v>
                </c:pt>
                <c:pt idx="23">
                  <c:v>2.5148999999999999</c:v>
                </c:pt>
                <c:pt idx="24">
                  <c:v>2.5356999999999998</c:v>
                </c:pt>
                <c:pt idx="25">
                  <c:v>2.5348999999999999</c:v>
                </c:pt>
                <c:pt idx="26">
                  <c:v>2.5732999999999997</c:v>
                </c:pt>
                <c:pt idx="27">
                  <c:v>2.5981000000000001</c:v>
                </c:pt>
                <c:pt idx="28">
                  <c:v>2.6082000000000001</c:v>
                </c:pt>
                <c:pt idx="29">
                  <c:v>2.6101000000000001</c:v>
                </c:pt>
                <c:pt idx="30">
                  <c:v>2.6087000000000002</c:v>
                </c:pt>
                <c:pt idx="31">
                  <c:v>2.5486</c:v>
                </c:pt>
                <c:pt idx="32">
                  <c:v>2.5099999999999998</c:v>
                </c:pt>
                <c:pt idx="33">
                  <c:v>2.4521999999999999</c:v>
                </c:pt>
                <c:pt idx="34">
                  <c:v>2.4153000000000002</c:v>
                </c:pt>
                <c:pt idx="35">
                  <c:v>2.4058999999999999</c:v>
                </c:pt>
                <c:pt idx="36">
                  <c:v>2.4049999999999998</c:v>
                </c:pt>
                <c:pt idx="37">
                  <c:v>2.4061000000000003</c:v>
                </c:pt>
                <c:pt idx="38">
                  <c:v>2.3794</c:v>
                </c:pt>
                <c:pt idx="39">
                  <c:v>2.3538000000000001</c:v>
                </c:pt>
                <c:pt idx="40">
                  <c:v>2.3222999999999998</c:v>
                </c:pt>
                <c:pt idx="41">
                  <c:v>2.2462999999999997</c:v>
                </c:pt>
                <c:pt idx="42">
                  <c:v>2.2071999999999998</c:v>
                </c:pt>
                <c:pt idx="43">
                  <c:v>2.2046000000000001</c:v>
                </c:pt>
                <c:pt idx="44">
                  <c:v>2.2025000000000001</c:v>
                </c:pt>
                <c:pt idx="45">
                  <c:v>2.2033</c:v>
                </c:pt>
                <c:pt idx="46">
                  <c:v>2.2040000000000002</c:v>
                </c:pt>
                <c:pt idx="47">
                  <c:v>2.1983000000000001</c:v>
                </c:pt>
                <c:pt idx="48">
                  <c:v>2.2033</c:v>
                </c:pt>
                <c:pt idx="49">
                  <c:v>2.2059000000000002</c:v>
                </c:pt>
                <c:pt idx="50">
                  <c:v>2.2071000000000001</c:v>
                </c:pt>
                <c:pt idx="51">
                  <c:v>2.2065999999999999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A5-5AE8-4359-8268-898BDAA24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"/>
        <c:axId val="2222"/>
      </c:lineChart>
      <c:dateAx>
        <c:axId val="1111"/>
        <c:scaling>
          <c:orientation val="minMax"/>
        </c:scaling>
        <c:delete val="0"/>
        <c:axPos val="b"/>
        <c:numFmt formatCode="m&quot;월&quot;" sourceLinked="0"/>
        <c:majorTickMark val="out"/>
        <c:minorTickMark val="none"/>
        <c:tickLblPos val="nextTo"/>
        <c:txPr>
          <a:bodyPr/>
          <a:lstStyle/>
          <a:p>
            <a:pPr>
              <a:defRPr sz="1200" b="0" i="0" u="none" baseline="0">
                <a:solidFill>
                  <a:srgbClr val="000000"/>
                </a:solidFill>
                <a:latin typeface="Calibri"/>
                <a:ea typeface="Calibri"/>
              </a:defRPr>
            </a:pPr>
            <a:endParaRPr lang="ko-KR"/>
          </a:p>
        </c:txPr>
        <c:crossAx val="2222"/>
        <c:crosses val="autoZero"/>
        <c:auto val="0"/>
        <c:lblOffset val="100"/>
        <c:baseTimeUnit val="days"/>
        <c:majorUnit val="1"/>
        <c:majorTimeUnit val="months"/>
      </c:dateAx>
      <c:valAx>
        <c:axId val="2222"/>
        <c:scaling>
          <c:orientation val="minMax"/>
          <c:min val="1.2"/>
        </c:scaling>
        <c:delete val="0"/>
        <c:axPos val="l"/>
        <c:majorGridlines>
          <c:spPr>
            <a:ln w="9525" cap="flat">
              <a:solidFill>
                <a:srgbClr val="D9D9D9">
                  <a:alpha val="91764"/>
                </a:srgbClr>
              </a:solidFill>
              <a:round/>
            </a:ln>
          </c:spPr>
        </c:majorGridlines>
        <c:minorGridlines>
          <c:spPr>
            <a:ln w="9525" cap="flat">
              <a:solidFill>
                <a:srgbClr val="F2F2F2">
                  <a:alpha val="91764"/>
                </a:srgbClr>
              </a:solidFill>
              <a:round/>
            </a:ln>
          </c:spPr>
        </c:minorGridlines>
        <c:numFmt formatCode="0.00" sourceLinked="1"/>
        <c:majorTickMark val="none"/>
        <c:minorTickMark val="none"/>
        <c:tickLblPos val="nextTo"/>
        <c:spPr>
          <a:noFill/>
          <a:ln>
            <a:noFill/>
            <a:round/>
          </a:ln>
        </c:spPr>
        <c:txPr>
          <a:bodyPr/>
          <a:lstStyle/>
          <a:p>
            <a:pPr>
              <a:defRPr sz="1200" b="0" i="0" u="none" baseline="0">
                <a:solidFill>
                  <a:srgbClr val="000000"/>
                </a:solidFill>
                <a:latin typeface="Calibri"/>
                <a:ea typeface="Calibri"/>
              </a:defRPr>
            </a:pPr>
            <a:endParaRPr lang="ko-KR"/>
          </a:p>
        </c:txPr>
        <c:crossAx val="1111"/>
        <c:crosses val="autoZero"/>
        <c:crossBetween val="between"/>
        <c:majorUnit val="0.2"/>
      </c:valAx>
      <c:spPr>
        <a:noFill/>
        <a:ln>
          <a:noFill/>
          <a:round/>
        </a:ln>
      </c:spPr>
    </c:plotArea>
    <c:legend>
      <c:legendPos val="t"/>
      <c:layout>
        <c:manualLayout>
          <c:xMode val="edge"/>
          <c:yMode val="edge"/>
          <c:x val="0.55425040223945199"/>
          <c:y val="0.15510139876556464"/>
          <c:w val="0.42389281662640366"/>
          <c:h val="9.7856762031515498E-2"/>
        </c:manualLayout>
      </c:layout>
      <c:overlay val="1"/>
      <c:spPr>
        <a:noFill/>
        <a:ln>
          <a:noFill/>
          <a:round/>
        </a:ln>
      </c:spPr>
      <c:txPr>
        <a:bodyPr rot="0" vert="horz" anchor="ctr" anchorCtr="1"/>
        <a:lstStyle/>
        <a:p>
          <a:pPr>
            <a:defRPr sz="1600" b="0" i="0" u="none" baseline="0">
              <a:solidFill>
                <a:srgbClr val="000000"/>
              </a:solidFill>
              <a:latin typeface="Calibri"/>
              <a:ea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>
        <a:alpha val="91764"/>
      </a:srgbClr>
    </a:solidFill>
    <a:ln>
      <a:noFill/>
      <a:round/>
    </a:ln>
  </c:spPr>
  <c:txPr>
    <a:bodyPr/>
    <a:lstStyle/>
    <a:p>
      <a:pPr>
        <a:defRPr sz="1200" b="0" i="0" u="none" baseline="0">
          <a:solidFill>
            <a:srgbClr val="000000"/>
          </a:solidFill>
          <a:latin typeface="Calibri"/>
          <a:ea typeface="Calibri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autoTitleDeleted val="1"/>
    <c:plotArea>
      <c:layout/>
      <c:lineChart>
        <c:grouping val="standard"/>
        <c:varyColors val="0"/>
        <c:ser>
          <c:idx val="2"/>
          <c:order val="0"/>
          <c:tx>
            <c:strRef>
              <c:f>'돼지-EU(독일)'!$FY$4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flat">
              <a:solidFill>
                <a:srgbClr val="00B050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BB2A-4B64-AF4D-40AFBE24777F}"/>
              </c:ext>
            </c:extLst>
          </c:dPt>
          <c:dPt>
            <c:idx val="1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BB2A-4B64-AF4D-40AFBE24777F}"/>
              </c:ext>
            </c:extLst>
          </c:dPt>
          <c:dPt>
            <c:idx val="2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BB2A-4B64-AF4D-40AFBE24777F}"/>
              </c:ext>
            </c:extLst>
          </c:dPt>
          <c:dPt>
            <c:idx val="3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BB2A-4B64-AF4D-40AFBE24777F}"/>
              </c:ext>
            </c:extLst>
          </c:dPt>
          <c:dPt>
            <c:idx val="4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BB2A-4B64-AF4D-40AFBE24777F}"/>
              </c:ext>
            </c:extLst>
          </c:dPt>
          <c:dPt>
            <c:idx val="5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BB2A-4B64-AF4D-40AFBE24777F}"/>
              </c:ext>
            </c:extLst>
          </c:dPt>
          <c:dPt>
            <c:idx val="6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BB2A-4B64-AF4D-40AFBE24777F}"/>
              </c:ext>
            </c:extLst>
          </c:dPt>
          <c:dPt>
            <c:idx val="7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F-BB2A-4B64-AF4D-40AFBE24777F}"/>
              </c:ext>
            </c:extLst>
          </c:dPt>
          <c:dPt>
            <c:idx val="8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1-BB2A-4B64-AF4D-40AFBE24777F}"/>
              </c:ext>
            </c:extLst>
          </c:dPt>
          <c:dPt>
            <c:idx val="9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3-BB2A-4B64-AF4D-40AFBE24777F}"/>
              </c:ext>
            </c:extLst>
          </c:dPt>
          <c:dPt>
            <c:idx val="10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5-BB2A-4B64-AF4D-40AFBE24777F}"/>
              </c:ext>
            </c:extLst>
          </c:dPt>
          <c:dPt>
            <c:idx val="11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7-BB2A-4B64-AF4D-40AFBE24777F}"/>
              </c:ext>
            </c:extLst>
          </c:dPt>
          <c:dPt>
            <c:idx val="12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9-BB2A-4B64-AF4D-40AFBE24777F}"/>
              </c:ext>
            </c:extLst>
          </c:dPt>
          <c:dPt>
            <c:idx val="13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B-BB2A-4B64-AF4D-40AFBE24777F}"/>
              </c:ext>
            </c:extLst>
          </c:dPt>
          <c:dPt>
            <c:idx val="14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D-BB2A-4B64-AF4D-40AFBE24777F}"/>
              </c:ext>
            </c:extLst>
          </c:dPt>
          <c:dPt>
            <c:idx val="15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F-BB2A-4B64-AF4D-40AFBE24777F}"/>
              </c:ext>
            </c:extLst>
          </c:dPt>
          <c:dPt>
            <c:idx val="16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1-BB2A-4B64-AF4D-40AFBE24777F}"/>
              </c:ext>
            </c:extLst>
          </c:dPt>
          <c:dPt>
            <c:idx val="17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3-BB2A-4B64-AF4D-40AFBE24777F}"/>
              </c:ext>
            </c:extLst>
          </c:dPt>
          <c:dPt>
            <c:idx val="18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5-BB2A-4B64-AF4D-40AFBE24777F}"/>
              </c:ext>
            </c:extLst>
          </c:dPt>
          <c:dPt>
            <c:idx val="19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7-BB2A-4B64-AF4D-40AFBE24777F}"/>
              </c:ext>
            </c:extLst>
          </c:dPt>
          <c:dPt>
            <c:idx val="20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9-BB2A-4B64-AF4D-40AFBE24777F}"/>
              </c:ext>
            </c:extLst>
          </c:dPt>
          <c:dPt>
            <c:idx val="21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B-BB2A-4B64-AF4D-40AFBE24777F}"/>
              </c:ext>
            </c:extLst>
          </c:dPt>
          <c:dPt>
            <c:idx val="22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D-BB2A-4B64-AF4D-40AFBE24777F}"/>
              </c:ext>
            </c:extLst>
          </c:dPt>
          <c:dPt>
            <c:idx val="23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2F-BB2A-4B64-AF4D-40AFBE24777F}"/>
              </c:ext>
            </c:extLst>
          </c:dPt>
          <c:dPt>
            <c:idx val="24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1-BB2A-4B64-AF4D-40AFBE24777F}"/>
              </c:ext>
            </c:extLst>
          </c:dPt>
          <c:dPt>
            <c:idx val="25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3-BB2A-4B64-AF4D-40AFBE24777F}"/>
              </c:ext>
            </c:extLst>
          </c:dPt>
          <c:dPt>
            <c:idx val="26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5-BB2A-4B64-AF4D-40AFBE24777F}"/>
              </c:ext>
            </c:extLst>
          </c:dPt>
          <c:dPt>
            <c:idx val="27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7-BB2A-4B64-AF4D-40AFBE24777F}"/>
              </c:ext>
            </c:extLst>
          </c:dPt>
          <c:dPt>
            <c:idx val="28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9-BB2A-4B64-AF4D-40AFBE24777F}"/>
              </c:ext>
            </c:extLst>
          </c:dPt>
          <c:dPt>
            <c:idx val="29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B-BB2A-4B64-AF4D-40AFBE24777F}"/>
              </c:ext>
            </c:extLst>
          </c:dPt>
          <c:dPt>
            <c:idx val="30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D-BB2A-4B64-AF4D-40AFBE24777F}"/>
              </c:ext>
            </c:extLst>
          </c:dPt>
          <c:dPt>
            <c:idx val="31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3F-BB2A-4B64-AF4D-40AFBE24777F}"/>
              </c:ext>
            </c:extLst>
          </c:dPt>
          <c:dPt>
            <c:idx val="32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1-BB2A-4B64-AF4D-40AFBE24777F}"/>
              </c:ext>
            </c:extLst>
          </c:dPt>
          <c:dPt>
            <c:idx val="33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3-BB2A-4B64-AF4D-40AFBE24777F}"/>
              </c:ext>
            </c:extLst>
          </c:dPt>
          <c:dPt>
            <c:idx val="34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5-BB2A-4B64-AF4D-40AFBE24777F}"/>
              </c:ext>
            </c:extLst>
          </c:dPt>
          <c:dPt>
            <c:idx val="35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7-BB2A-4B64-AF4D-40AFBE24777F}"/>
              </c:ext>
            </c:extLst>
          </c:dPt>
          <c:dPt>
            <c:idx val="36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9-BB2A-4B64-AF4D-40AFBE24777F}"/>
              </c:ext>
            </c:extLst>
          </c:dPt>
          <c:dPt>
            <c:idx val="37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B-BB2A-4B64-AF4D-40AFBE24777F}"/>
              </c:ext>
            </c:extLst>
          </c:dPt>
          <c:dPt>
            <c:idx val="38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D-BB2A-4B64-AF4D-40AFBE24777F}"/>
              </c:ext>
            </c:extLst>
          </c:dPt>
          <c:dPt>
            <c:idx val="39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4F-BB2A-4B64-AF4D-40AFBE24777F}"/>
              </c:ext>
            </c:extLst>
          </c:dPt>
          <c:dPt>
            <c:idx val="40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1-BB2A-4B64-AF4D-40AFBE24777F}"/>
              </c:ext>
            </c:extLst>
          </c:dPt>
          <c:dPt>
            <c:idx val="41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3-BB2A-4B64-AF4D-40AFBE24777F}"/>
              </c:ext>
            </c:extLst>
          </c:dPt>
          <c:dPt>
            <c:idx val="42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5-BB2A-4B64-AF4D-40AFBE24777F}"/>
              </c:ext>
            </c:extLst>
          </c:dPt>
          <c:dPt>
            <c:idx val="43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7-BB2A-4B64-AF4D-40AFBE24777F}"/>
              </c:ext>
            </c:extLst>
          </c:dPt>
          <c:dPt>
            <c:idx val="44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9-BB2A-4B64-AF4D-40AFBE24777F}"/>
              </c:ext>
            </c:extLst>
          </c:dPt>
          <c:dPt>
            <c:idx val="45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B-BB2A-4B64-AF4D-40AFBE24777F}"/>
              </c:ext>
            </c:extLst>
          </c:dPt>
          <c:dPt>
            <c:idx val="46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D-BB2A-4B64-AF4D-40AFBE24777F}"/>
              </c:ext>
            </c:extLst>
          </c:dPt>
          <c:dPt>
            <c:idx val="47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5F-BB2A-4B64-AF4D-40AFBE24777F}"/>
              </c:ext>
            </c:extLst>
          </c:dPt>
          <c:dPt>
            <c:idx val="48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61-BB2A-4B64-AF4D-40AFBE24777F}"/>
              </c:ext>
            </c:extLst>
          </c:dPt>
          <c:dPt>
            <c:idx val="49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63-BB2A-4B64-AF4D-40AFBE24777F}"/>
              </c:ext>
            </c:extLst>
          </c:dPt>
          <c:dPt>
            <c:idx val="50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65-BB2A-4B64-AF4D-40AFBE24777F}"/>
              </c:ext>
            </c:extLst>
          </c:dPt>
          <c:dPt>
            <c:idx val="51"/>
            <c:bubble3D val="0"/>
            <c:spPr>
              <a:ln w="28575" cap="flat">
                <a:solidFill>
                  <a:srgbClr val="00B050">
                    <a:alpha val="91764"/>
                  </a:srgbClr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67-BB2A-4B64-AF4D-40AFBE24777F}"/>
              </c:ext>
            </c:extLst>
          </c:dPt>
          <c:dPt>
            <c:idx val="52"/>
            <c:bubble3D val="0"/>
            <c:extLst>
              <c:ext xmlns:c16="http://schemas.microsoft.com/office/drawing/2014/chart" uri="{C3380CC4-5D6E-409C-BE32-E72D297353CC}">
                <c16:uniqueId val="{00000069-BB2A-4B64-AF4D-40AFBE24777F}"/>
              </c:ext>
            </c:extLst>
          </c:dPt>
          <c:cat>
            <c:numRef>
              <c:f>'돼지-EU(독일)'!$II$8:$II$59</c:f>
              <c:numCache>
                <c:formatCode>m/d/yyyy</c:formatCode>
                <c:ptCount val="52"/>
                <c:pt idx="0">
                  <c:v>44927</c:v>
                </c:pt>
                <c:pt idx="1">
                  <c:v>44934</c:v>
                </c:pt>
                <c:pt idx="2">
                  <c:v>44941</c:v>
                </c:pt>
                <c:pt idx="3">
                  <c:v>44948</c:v>
                </c:pt>
                <c:pt idx="4">
                  <c:v>44955</c:v>
                </c:pt>
                <c:pt idx="5">
                  <c:v>44962</c:v>
                </c:pt>
                <c:pt idx="6">
                  <c:v>44969</c:v>
                </c:pt>
                <c:pt idx="7">
                  <c:v>44976</c:v>
                </c:pt>
                <c:pt idx="8">
                  <c:v>44983</c:v>
                </c:pt>
                <c:pt idx="9">
                  <c:v>44990</c:v>
                </c:pt>
                <c:pt idx="10">
                  <c:v>44997</c:v>
                </c:pt>
                <c:pt idx="11">
                  <c:v>45004</c:v>
                </c:pt>
                <c:pt idx="12">
                  <c:v>45011</c:v>
                </c:pt>
                <c:pt idx="13">
                  <c:v>45018</c:v>
                </c:pt>
                <c:pt idx="14">
                  <c:v>45025</c:v>
                </c:pt>
                <c:pt idx="15">
                  <c:v>45032</c:v>
                </c:pt>
                <c:pt idx="16">
                  <c:v>45039</c:v>
                </c:pt>
                <c:pt idx="17">
                  <c:v>45046</c:v>
                </c:pt>
                <c:pt idx="18">
                  <c:v>45053</c:v>
                </c:pt>
                <c:pt idx="19">
                  <c:v>45060</c:v>
                </c:pt>
                <c:pt idx="20">
                  <c:v>45067</c:v>
                </c:pt>
                <c:pt idx="21">
                  <c:v>45074</c:v>
                </c:pt>
                <c:pt idx="22">
                  <c:v>45081</c:v>
                </c:pt>
                <c:pt idx="23">
                  <c:v>45088</c:v>
                </c:pt>
                <c:pt idx="24">
                  <c:v>45095</c:v>
                </c:pt>
                <c:pt idx="25">
                  <c:v>45102</c:v>
                </c:pt>
                <c:pt idx="26">
                  <c:v>45109</c:v>
                </c:pt>
                <c:pt idx="27">
                  <c:v>45116</c:v>
                </c:pt>
                <c:pt idx="28">
                  <c:v>45123</c:v>
                </c:pt>
                <c:pt idx="29">
                  <c:v>45130</c:v>
                </c:pt>
                <c:pt idx="30">
                  <c:v>45137</c:v>
                </c:pt>
                <c:pt idx="31">
                  <c:v>45144</c:v>
                </c:pt>
                <c:pt idx="32">
                  <c:v>45151</c:v>
                </c:pt>
                <c:pt idx="33">
                  <c:v>45158</c:v>
                </c:pt>
                <c:pt idx="34">
                  <c:v>45165</c:v>
                </c:pt>
                <c:pt idx="35">
                  <c:v>45172</c:v>
                </c:pt>
                <c:pt idx="36">
                  <c:v>45179</c:v>
                </c:pt>
                <c:pt idx="37">
                  <c:v>45186</c:v>
                </c:pt>
                <c:pt idx="38">
                  <c:v>45193</c:v>
                </c:pt>
                <c:pt idx="39">
                  <c:v>45200</c:v>
                </c:pt>
                <c:pt idx="40">
                  <c:v>45207</c:v>
                </c:pt>
                <c:pt idx="41">
                  <c:v>45214</c:v>
                </c:pt>
                <c:pt idx="42">
                  <c:v>45221</c:v>
                </c:pt>
                <c:pt idx="43">
                  <c:v>45228</c:v>
                </c:pt>
                <c:pt idx="44">
                  <c:v>45235</c:v>
                </c:pt>
                <c:pt idx="45">
                  <c:v>45242</c:v>
                </c:pt>
                <c:pt idx="46">
                  <c:v>45249</c:v>
                </c:pt>
                <c:pt idx="47">
                  <c:v>45256</c:v>
                </c:pt>
                <c:pt idx="48">
                  <c:v>45263</c:v>
                </c:pt>
                <c:pt idx="49">
                  <c:v>45270</c:v>
                </c:pt>
                <c:pt idx="50">
                  <c:v>45277</c:v>
                </c:pt>
                <c:pt idx="51">
                  <c:v>45284</c:v>
                </c:pt>
              </c:numCache>
            </c:numRef>
          </c:cat>
          <c:val>
            <c:numRef>
              <c:f>'돼지-EU(독일)'!$GB$8:$GB$60</c:f>
              <c:numCache>
                <c:formatCode>0.00</c:formatCode>
                <c:ptCount val="53"/>
                <c:pt idx="0">
                  <c:v>1.2361</c:v>
                </c:pt>
                <c:pt idx="1">
                  <c:v>1.2426000000000001</c:v>
                </c:pt>
                <c:pt idx="2">
                  <c:v>1.2465999999999999</c:v>
                </c:pt>
                <c:pt idx="3">
                  <c:v>1.2451000000000001</c:v>
                </c:pt>
                <c:pt idx="4">
                  <c:v>1.2390999999999999</c:v>
                </c:pt>
                <c:pt idx="5">
                  <c:v>1.2423999999999999</c:v>
                </c:pt>
                <c:pt idx="6">
                  <c:v>1.2539</c:v>
                </c:pt>
                <c:pt idx="7">
                  <c:v>1.3148</c:v>
                </c:pt>
                <c:pt idx="8">
                  <c:v>1.4036999999999999</c:v>
                </c:pt>
                <c:pt idx="9">
                  <c:v>1.5101</c:v>
                </c:pt>
                <c:pt idx="10">
                  <c:v>1.5577000000000001</c:v>
                </c:pt>
                <c:pt idx="11">
                  <c:v>1.5582</c:v>
                </c:pt>
                <c:pt idx="12">
                  <c:v>1.5571000000000002</c:v>
                </c:pt>
                <c:pt idx="13">
                  <c:v>1.5586000000000002</c:v>
                </c:pt>
                <c:pt idx="14">
                  <c:v>1.5574000000000001</c:v>
                </c:pt>
                <c:pt idx="15">
                  <c:v>1.5156999999999998</c:v>
                </c:pt>
                <c:pt idx="16">
                  <c:v>1.4833000000000001</c:v>
                </c:pt>
                <c:pt idx="17">
                  <c:v>1.4775999999999998</c:v>
                </c:pt>
                <c:pt idx="18">
                  <c:v>1.5037</c:v>
                </c:pt>
                <c:pt idx="19">
                  <c:v>1.5677000000000001</c:v>
                </c:pt>
                <c:pt idx="20">
                  <c:v>1.5977000000000001</c:v>
                </c:pt>
                <c:pt idx="21">
                  <c:v>1.6108000000000002</c:v>
                </c:pt>
                <c:pt idx="22">
                  <c:v>1.6227</c:v>
                </c:pt>
                <c:pt idx="23">
                  <c:v>1.5705</c:v>
                </c:pt>
                <c:pt idx="24">
                  <c:v>1.5700999999999998</c:v>
                </c:pt>
                <c:pt idx="25">
                  <c:v>1.5375999999999999</c:v>
                </c:pt>
                <c:pt idx="26">
                  <c:v>1.5434000000000001</c:v>
                </c:pt>
                <c:pt idx="27">
                  <c:v>1.5128999999999999</c:v>
                </c:pt>
                <c:pt idx="28">
                  <c:v>1.4902000000000002</c:v>
                </c:pt>
                <c:pt idx="29">
                  <c:v>1.4859</c:v>
                </c:pt>
                <c:pt idx="30">
                  <c:v>1.4544999999999999</c:v>
                </c:pt>
                <c:pt idx="31">
                  <c:v>1.4428999999999998</c:v>
                </c:pt>
                <c:pt idx="32">
                  <c:v>1.4213</c:v>
                </c:pt>
                <c:pt idx="33">
                  <c:v>1.3721000000000001</c:v>
                </c:pt>
                <c:pt idx="34">
                  <c:v>1.3466999999999998</c:v>
                </c:pt>
                <c:pt idx="35">
                  <c:v>1.3252000000000002</c:v>
                </c:pt>
                <c:pt idx="36">
                  <c:v>1.3259999999999998</c:v>
                </c:pt>
                <c:pt idx="37">
                  <c:v>1.3262</c:v>
                </c:pt>
                <c:pt idx="38">
                  <c:v>1.3197999999999999</c:v>
                </c:pt>
                <c:pt idx="39">
                  <c:v>1.3268</c:v>
                </c:pt>
                <c:pt idx="40">
                  <c:v>1.2770000000000001</c:v>
                </c:pt>
                <c:pt idx="41">
                  <c:v>1.2777000000000001</c:v>
                </c:pt>
                <c:pt idx="42">
                  <c:v>1.2753000000000001</c:v>
                </c:pt>
                <c:pt idx="43">
                  <c:v>1.2726</c:v>
                </c:pt>
                <c:pt idx="44">
                  <c:v>1.2759</c:v>
                </c:pt>
                <c:pt idx="45">
                  <c:v>1.2756999999999998</c:v>
                </c:pt>
                <c:pt idx="46">
                  <c:v>1.2729000000000001</c:v>
                </c:pt>
                <c:pt idx="47">
                  <c:v>1.2665999999999999</c:v>
                </c:pt>
                <c:pt idx="48">
                  <c:v>1.2925</c:v>
                </c:pt>
                <c:pt idx="49">
                  <c:v>1.3028</c:v>
                </c:pt>
                <c:pt idx="50">
                  <c:v>1.3</c:v>
                </c:pt>
                <c:pt idx="51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BB2A-4B64-AF4D-40AFBE24777F}"/>
            </c:ext>
          </c:extLst>
        </c:ser>
        <c:ser>
          <c:idx val="3"/>
          <c:order val="1"/>
          <c:tx>
            <c:strRef>
              <c:f>'돼지-EU(독일)'!$HD$4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flat">
              <a:solidFill>
                <a:srgbClr val="5B9BD5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6C-BB2A-4B64-AF4D-40AFBE24777F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6E-BB2A-4B64-AF4D-40AFBE24777F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70-BB2A-4B64-AF4D-40AFBE24777F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72-BB2A-4B64-AF4D-40AFBE24777F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74-BB2A-4B64-AF4D-40AFBE24777F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76-BB2A-4B64-AF4D-40AFBE24777F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78-BB2A-4B64-AF4D-40AFBE24777F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7A-BB2A-4B64-AF4D-40AFBE24777F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7C-BB2A-4B64-AF4D-40AFBE24777F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7E-BB2A-4B64-AF4D-40AFBE24777F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80-BB2A-4B64-AF4D-40AFBE24777F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82-BB2A-4B64-AF4D-40AFBE24777F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84-BB2A-4B64-AF4D-40AFBE24777F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86-BB2A-4B64-AF4D-40AFBE24777F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88-BB2A-4B64-AF4D-40AFBE24777F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8A-BB2A-4B64-AF4D-40AFBE24777F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8C-BB2A-4B64-AF4D-40AFBE24777F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8E-BB2A-4B64-AF4D-40AFBE24777F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90-BB2A-4B64-AF4D-40AFBE24777F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92-BB2A-4B64-AF4D-40AFBE24777F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94-BB2A-4B64-AF4D-40AFBE24777F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96-BB2A-4B64-AF4D-40AFBE24777F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98-BB2A-4B64-AF4D-40AFBE24777F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9A-BB2A-4B64-AF4D-40AFBE24777F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9C-BB2A-4B64-AF4D-40AFBE24777F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9E-BB2A-4B64-AF4D-40AFBE24777F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A0-BB2A-4B64-AF4D-40AFBE24777F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A2-BB2A-4B64-AF4D-40AFBE24777F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A4-BB2A-4B64-AF4D-40AFBE24777F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A6-BB2A-4B64-AF4D-40AFBE24777F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A8-BB2A-4B64-AF4D-40AFBE24777F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AA-BB2A-4B64-AF4D-40AFBE24777F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AC-BB2A-4B64-AF4D-40AFBE24777F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AE-BB2A-4B64-AF4D-40AFBE24777F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B0-BB2A-4B64-AF4D-40AFBE24777F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B2-BB2A-4B64-AF4D-40AFBE24777F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B4-BB2A-4B64-AF4D-40AFBE24777F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B6-BB2A-4B64-AF4D-40AFBE24777F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B8-BB2A-4B64-AF4D-40AFBE24777F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BA-BB2A-4B64-AF4D-40AFBE24777F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BC-BB2A-4B64-AF4D-40AFBE24777F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BE-BB2A-4B64-AF4D-40AFBE24777F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C0-BB2A-4B64-AF4D-40AFBE24777F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C2-BB2A-4B64-AF4D-40AFBE24777F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C4-BB2A-4B64-AF4D-40AFBE24777F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C6-BB2A-4B64-AF4D-40AFBE24777F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C8-BB2A-4B64-AF4D-40AFBE24777F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CA-BB2A-4B64-AF4D-40AFBE24777F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CC-BB2A-4B64-AF4D-40AFBE24777F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CE-BB2A-4B64-AF4D-40AFBE24777F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0D0-BB2A-4B64-AF4D-40AFBE24777F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0D2-BB2A-4B64-AF4D-40AFBE24777F}"/>
              </c:ext>
            </c:extLst>
          </c:dPt>
          <c:dPt>
            <c:idx val="52"/>
            <c:bubble3D val="0"/>
            <c:extLst>
              <c:ext xmlns:c16="http://schemas.microsoft.com/office/drawing/2014/chart" uri="{C3380CC4-5D6E-409C-BE32-E72D297353CC}">
                <c16:uniqueId val="{000000D4-BB2A-4B64-AF4D-40AFBE24777F}"/>
              </c:ext>
            </c:extLst>
          </c:dPt>
          <c:cat>
            <c:numRef>
              <c:f>'돼지-EU(독일)'!$II$8:$II$59</c:f>
              <c:numCache>
                <c:formatCode>m/d/yyyy</c:formatCode>
                <c:ptCount val="52"/>
                <c:pt idx="0">
                  <c:v>44927</c:v>
                </c:pt>
                <c:pt idx="1">
                  <c:v>44934</c:v>
                </c:pt>
                <c:pt idx="2">
                  <c:v>44941</c:v>
                </c:pt>
                <c:pt idx="3">
                  <c:v>44948</c:v>
                </c:pt>
                <c:pt idx="4">
                  <c:v>44955</c:v>
                </c:pt>
                <c:pt idx="5">
                  <c:v>44962</c:v>
                </c:pt>
                <c:pt idx="6">
                  <c:v>44969</c:v>
                </c:pt>
                <c:pt idx="7">
                  <c:v>44976</c:v>
                </c:pt>
                <c:pt idx="8">
                  <c:v>44983</c:v>
                </c:pt>
                <c:pt idx="9">
                  <c:v>44990</c:v>
                </c:pt>
                <c:pt idx="10">
                  <c:v>44997</c:v>
                </c:pt>
                <c:pt idx="11">
                  <c:v>45004</c:v>
                </c:pt>
                <c:pt idx="12">
                  <c:v>45011</c:v>
                </c:pt>
                <c:pt idx="13">
                  <c:v>45018</c:v>
                </c:pt>
                <c:pt idx="14">
                  <c:v>45025</c:v>
                </c:pt>
                <c:pt idx="15">
                  <c:v>45032</c:v>
                </c:pt>
                <c:pt idx="16">
                  <c:v>45039</c:v>
                </c:pt>
                <c:pt idx="17">
                  <c:v>45046</c:v>
                </c:pt>
                <c:pt idx="18">
                  <c:v>45053</c:v>
                </c:pt>
                <c:pt idx="19">
                  <c:v>45060</c:v>
                </c:pt>
                <c:pt idx="20">
                  <c:v>45067</c:v>
                </c:pt>
                <c:pt idx="21">
                  <c:v>45074</c:v>
                </c:pt>
                <c:pt idx="22">
                  <c:v>45081</c:v>
                </c:pt>
                <c:pt idx="23">
                  <c:v>45088</c:v>
                </c:pt>
                <c:pt idx="24">
                  <c:v>45095</c:v>
                </c:pt>
                <c:pt idx="25">
                  <c:v>45102</c:v>
                </c:pt>
                <c:pt idx="26">
                  <c:v>45109</c:v>
                </c:pt>
                <c:pt idx="27">
                  <c:v>45116</c:v>
                </c:pt>
                <c:pt idx="28">
                  <c:v>45123</c:v>
                </c:pt>
                <c:pt idx="29">
                  <c:v>45130</c:v>
                </c:pt>
                <c:pt idx="30">
                  <c:v>45137</c:v>
                </c:pt>
                <c:pt idx="31">
                  <c:v>45144</c:v>
                </c:pt>
                <c:pt idx="32">
                  <c:v>45151</c:v>
                </c:pt>
                <c:pt idx="33">
                  <c:v>45158</c:v>
                </c:pt>
                <c:pt idx="34">
                  <c:v>45165</c:v>
                </c:pt>
                <c:pt idx="35">
                  <c:v>45172</c:v>
                </c:pt>
                <c:pt idx="36">
                  <c:v>45179</c:v>
                </c:pt>
                <c:pt idx="37">
                  <c:v>45186</c:v>
                </c:pt>
                <c:pt idx="38">
                  <c:v>45193</c:v>
                </c:pt>
                <c:pt idx="39">
                  <c:v>45200</c:v>
                </c:pt>
                <c:pt idx="40">
                  <c:v>45207</c:v>
                </c:pt>
                <c:pt idx="41">
                  <c:v>45214</c:v>
                </c:pt>
                <c:pt idx="42">
                  <c:v>45221</c:v>
                </c:pt>
                <c:pt idx="43">
                  <c:v>45228</c:v>
                </c:pt>
                <c:pt idx="44">
                  <c:v>45235</c:v>
                </c:pt>
                <c:pt idx="45">
                  <c:v>45242</c:v>
                </c:pt>
                <c:pt idx="46">
                  <c:v>45249</c:v>
                </c:pt>
                <c:pt idx="47">
                  <c:v>45256</c:v>
                </c:pt>
                <c:pt idx="48">
                  <c:v>45263</c:v>
                </c:pt>
                <c:pt idx="49">
                  <c:v>45270</c:v>
                </c:pt>
                <c:pt idx="50">
                  <c:v>45277</c:v>
                </c:pt>
                <c:pt idx="51">
                  <c:v>45284</c:v>
                </c:pt>
              </c:numCache>
            </c:numRef>
          </c:cat>
          <c:val>
            <c:numRef>
              <c:f>'돼지-EU(독일)'!$HG$8:$HG$60</c:f>
              <c:numCache>
                <c:formatCode>0.00</c:formatCode>
                <c:ptCount val="53"/>
                <c:pt idx="0">
                  <c:v>1.3056999999999999</c:v>
                </c:pt>
                <c:pt idx="1">
                  <c:v>1.31</c:v>
                </c:pt>
                <c:pt idx="2">
                  <c:v>1.3041</c:v>
                </c:pt>
                <c:pt idx="3">
                  <c:v>1.2902</c:v>
                </c:pt>
                <c:pt idx="4">
                  <c:v>1.2836000000000001</c:v>
                </c:pt>
                <c:pt idx="5">
                  <c:v>1.2819</c:v>
                </c:pt>
                <c:pt idx="6">
                  <c:v>1.2784</c:v>
                </c:pt>
                <c:pt idx="7">
                  <c:v>1.3124</c:v>
                </c:pt>
                <c:pt idx="8">
                  <c:v>1.3669</c:v>
                </c:pt>
                <c:pt idx="9">
                  <c:v>1.5078</c:v>
                </c:pt>
                <c:pt idx="10">
                  <c:v>1.7409999999999999</c:v>
                </c:pt>
                <c:pt idx="11">
                  <c:v>1.8873</c:v>
                </c:pt>
                <c:pt idx="12">
                  <c:v>1.9727000000000001</c:v>
                </c:pt>
                <c:pt idx="13">
                  <c:v>2.0156000000000001</c:v>
                </c:pt>
                <c:pt idx="14">
                  <c:v>2.0318999999999998</c:v>
                </c:pt>
                <c:pt idx="15">
                  <c:v>2.0288999999999997</c:v>
                </c:pt>
                <c:pt idx="16">
                  <c:v>2.0296000000000003</c:v>
                </c:pt>
                <c:pt idx="17">
                  <c:v>2.028</c:v>
                </c:pt>
                <c:pt idx="18">
                  <c:v>1.9372999999999998</c:v>
                </c:pt>
                <c:pt idx="19">
                  <c:v>1.885</c:v>
                </c:pt>
                <c:pt idx="20">
                  <c:v>1.8781000000000001</c:v>
                </c:pt>
                <c:pt idx="21">
                  <c:v>1.879</c:v>
                </c:pt>
                <c:pt idx="22">
                  <c:v>1.8784000000000001</c:v>
                </c:pt>
                <c:pt idx="23">
                  <c:v>1.8794999999999999</c:v>
                </c:pt>
                <c:pt idx="24">
                  <c:v>1.8802000000000001</c:v>
                </c:pt>
                <c:pt idx="25">
                  <c:v>1.9115</c:v>
                </c:pt>
                <c:pt idx="26">
                  <c:v>1.9322999999999999</c:v>
                </c:pt>
                <c:pt idx="27">
                  <c:v>1.9366999999999999</c:v>
                </c:pt>
                <c:pt idx="28">
                  <c:v>1.9283000000000001</c:v>
                </c:pt>
                <c:pt idx="29">
                  <c:v>1.9269999999999998</c:v>
                </c:pt>
                <c:pt idx="30">
                  <c:v>1.9224000000000001</c:v>
                </c:pt>
                <c:pt idx="31">
                  <c:v>1.9332</c:v>
                </c:pt>
                <c:pt idx="32">
                  <c:v>1.9853999999999998</c:v>
                </c:pt>
                <c:pt idx="33">
                  <c:v>2.0569000000000002</c:v>
                </c:pt>
                <c:pt idx="34">
                  <c:v>2.1194999999999999</c:v>
                </c:pt>
                <c:pt idx="35">
                  <c:v>2.1338999999999997</c:v>
                </c:pt>
                <c:pt idx="36">
                  <c:v>2.1621999999999999</c:v>
                </c:pt>
                <c:pt idx="37">
                  <c:v>2.1825000000000001</c:v>
                </c:pt>
                <c:pt idx="38">
                  <c:v>2.1835</c:v>
                </c:pt>
                <c:pt idx="39">
                  <c:v>2.1254</c:v>
                </c:pt>
                <c:pt idx="40">
                  <c:v>2.0901000000000001</c:v>
                </c:pt>
                <c:pt idx="41">
                  <c:v>2.0884999999999998</c:v>
                </c:pt>
                <c:pt idx="42">
                  <c:v>2.0314999999999999</c:v>
                </c:pt>
                <c:pt idx="43">
                  <c:v>1.9879</c:v>
                </c:pt>
                <c:pt idx="44">
                  <c:v>1.9877</c:v>
                </c:pt>
                <c:pt idx="45">
                  <c:v>1.9794</c:v>
                </c:pt>
                <c:pt idx="46">
                  <c:v>1.9850999999999999</c:v>
                </c:pt>
                <c:pt idx="47">
                  <c:v>2.0188000000000001</c:v>
                </c:pt>
                <c:pt idx="48">
                  <c:v>2.0655999999999999</c:v>
                </c:pt>
                <c:pt idx="49">
                  <c:v>2.0855999999999999</c:v>
                </c:pt>
                <c:pt idx="50">
                  <c:v>2.0872999999999999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BB2A-4B64-AF4D-40AFBE24777F}"/>
            </c:ext>
          </c:extLst>
        </c:ser>
        <c:ser>
          <c:idx val="0"/>
          <c:order val="2"/>
          <c:tx>
            <c:strRef>
              <c:f>'돼지-EU(독일)'!$II$4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flat">
              <a:solidFill>
                <a:srgbClr val="ED7D31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D7-BB2A-4B64-AF4D-40AFBE24777F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D9-BB2A-4B64-AF4D-40AFBE24777F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DB-BB2A-4B64-AF4D-40AFBE24777F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DD-BB2A-4B64-AF4D-40AFBE24777F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DF-BB2A-4B64-AF4D-40AFBE24777F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E1-BB2A-4B64-AF4D-40AFBE24777F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E3-BB2A-4B64-AF4D-40AFBE24777F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E5-BB2A-4B64-AF4D-40AFBE24777F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E7-BB2A-4B64-AF4D-40AFBE24777F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E9-BB2A-4B64-AF4D-40AFBE24777F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EB-BB2A-4B64-AF4D-40AFBE24777F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ED-BB2A-4B64-AF4D-40AFBE24777F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EF-BB2A-4B64-AF4D-40AFBE24777F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F1-BB2A-4B64-AF4D-40AFBE24777F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F3-BB2A-4B64-AF4D-40AFBE24777F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F5-BB2A-4B64-AF4D-40AFBE24777F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F7-BB2A-4B64-AF4D-40AFBE24777F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F9-BB2A-4B64-AF4D-40AFBE24777F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FB-BB2A-4B64-AF4D-40AFBE24777F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FD-BB2A-4B64-AF4D-40AFBE24777F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FF-BB2A-4B64-AF4D-40AFBE24777F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101-BB2A-4B64-AF4D-40AFBE24777F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103-BB2A-4B64-AF4D-40AFBE24777F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105-BB2A-4B64-AF4D-40AFBE24777F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107-BB2A-4B64-AF4D-40AFBE24777F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109-BB2A-4B64-AF4D-40AFBE24777F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10B-BB2A-4B64-AF4D-40AFBE24777F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10D-BB2A-4B64-AF4D-40AFBE24777F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10F-BB2A-4B64-AF4D-40AFBE24777F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111-BB2A-4B64-AF4D-40AFBE24777F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113-BB2A-4B64-AF4D-40AFBE24777F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115-BB2A-4B64-AF4D-40AFBE24777F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117-BB2A-4B64-AF4D-40AFBE24777F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119-BB2A-4B64-AF4D-40AFBE24777F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11B-BB2A-4B64-AF4D-40AFBE24777F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11D-BB2A-4B64-AF4D-40AFBE24777F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11F-BB2A-4B64-AF4D-40AFBE24777F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121-BB2A-4B64-AF4D-40AFBE24777F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123-BB2A-4B64-AF4D-40AFBE24777F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125-BB2A-4B64-AF4D-40AFBE24777F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127-BB2A-4B64-AF4D-40AFBE24777F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129-BB2A-4B64-AF4D-40AFBE24777F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12B-BB2A-4B64-AF4D-40AFBE24777F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12D-BB2A-4B64-AF4D-40AFBE24777F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12F-BB2A-4B64-AF4D-40AFBE24777F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131-BB2A-4B64-AF4D-40AFBE24777F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133-BB2A-4B64-AF4D-40AFBE24777F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135-BB2A-4B64-AF4D-40AFBE24777F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137-BB2A-4B64-AF4D-40AFBE24777F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139-BB2A-4B64-AF4D-40AFBE24777F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13B-BB2A-4B64-AF4D-40AFBE24777F}"/>
              </c:ext>
            </c:extLst>
          </c:dPt>
          <c:cat>
            <c:numRef>
              <c:f>'돼지-EU(독일)'!$II$8:$II$59</c:f>
              <c:numCache>
                <c:formatCode>m/d/yyyy</c:formatCode>
                <c:ptCount val="52"/>
                <c:pt idx="0">
                  <c:v>44927</c:v>
                </c:pt>
                <c:pt idx="1">
                  <c:v>44934</c:v>
                </c:pt>
                <c:pt idx="2">
                  <c:v>44941</c:v>
                </c:pt>
                <c:pt idx="3">
                  <c:v>44948</c:v>
                </c:pt>
                <c:pt idx="4">
                  <c:v>44955</c:v>
                </c:pt>
                <c:pt idx="5">
                  <c:v>44962</c:v>
                </c:pt>
                <c:pt idx="6">
                  <c:v>44969</c:v>
                </c:pt>
                <c:pt idx="7">
                  <c:v>44976</c:v>
                </c:pt>
                <c:pt idx="8">
                  <c:v>44983</c:v>
                </c:pt>
                <c:pt idx="9">
                  <c:v>44990</c:v>
                </c:pt>
                <c:pt idx="10">
                  <c:v>44997</c:v>
                </c:pt>
                <c:pt idx="11">
                  <c:v>45004</c:v>
                </c:pt>
                <c:pt idx="12">
                  <c:v>45011</c:v>
                </c:pt>
                <c:pt idx="13">
                  <c:v>45018</c:v>
                </c:pt>
                <c:pt idx="14">
                  <c:v>45025</c:v>
                </c:pt>
                <c:pt idx="15">
                  <c:v>45032</c:v>
                </c:pt>
                <c:pt idx="16">
                  <c:v>45039</c:v>
                </c:pt>
                <c:pt idx="17">
                  <c:v>45046</c:v>
                </c:pt>
                <c:pt idx="18">
                  <c:v>45053</c:v>
                </c:pt>
                <c:pt idx="19">
                  <c:v>45060</c:v>
                </c:pt>
                <c:pt idx="20">
                  <c:v>45067</c:v>
                </c:pt>
                <c:pt idx="21">
                  <c:v>45074</c:v>
                </c:pt>
                <c:pt idx="22">
                  <c:v>45081</c:v>
                </c:pt>
                <c:pt idx="23">
                  <c:v>45088</c:v>
                </c:pt>
                <c:pt idx="24">
                  <c:v>45095</c:v>
                </c:pt>
                <c:pt idx="25">
                  <c:v>45102</c:v>
                </c:pt>
                <c:pt idx="26">
                  <c:v>45109</c:v>
                </c:pt>
                <c:pt idx="27">
                  <c:v>45116</c:v>
                </c:pt>
                <c:pt idx="28">
                  <c:v>45123</c:v>
                </c:pt>
                <c:pt idx="29">
                  <c:v>45130</c:v>
                </c:pt>
                <c:pt idx="30">
                  <c:v>45137</c:v>
                </c:pt>
                <c:pt idx="31">
                  <c:v>45144</c:v>
                </c:pt>
                <c:pt idx="32">
                  <c:v>45151</c:v>
                </c:pt>
                <c:pt idx="33">
                  <c:v>45158</c:v>
                </c:pt>
                <c:pt idx="34">
                  <c:v>45165</c:v>
                </c:pt>
                <c:pt idx="35">
                  <c:v>45172</c:v>
                </c:pt>
                <c:pt idx="36">
                  <c:v>45179</c:v>
                </c:pt>
                <c:pt idx="37">
                  <c:v>45186</c:v>
                </c:pt>
                <c:pt idx="38">
                  <c:v>45193</c:v>
                </c:pt>
                <c:pt idx="39">
                  <c:v>45200</c:v>
                </c:pt>
                <c:pt idx="40">
                  <c:v>45207</c:v>
                </c:pt>
                <c:pt idx="41">
                  <c:v>45214</c:v>
                </c:pt>
                <c:pt idx="42">
                  <c:v>45221</c:v>
                </c:pt>
                <c:pt idx="43">
                  <c:v>45228</c:v>
                </c:pt>
                <c:pt idx="44">
                  <c:v>45235</c:v>
                </c:pt>
                <c:pt idx="45">
                  <c:v>45242</c:v>
                </c:pt>
                <c:pt idx="46">
                  <c:v>45249</c:v>
                </c:pt>
                <c:pt idx="47">
                  <c:v>45256</c:v>
                </c:pt>
                <c:pt idx="48">
                  <c:v>45263</c:v>
                </c:pt>
                <c:pt idx="49">
                  <c:v>45270</c:v>
                </c:pt>
                <c:pt idx="50">
                  <c:v>45277</c:v>
                </c:pt>
                <c:pt idx="51">
                  <c:v>45284</c:v>
                </c:pt>
              </c:numCache>
            </c:numRef>
          </c:cat>
          <c:val>
            <c:numRef>
              <c:f>'돼지-EU(독일)'!$IL$8:$IL$58</c:f>
              <c:numCache>
                <c:formatCode>0.00</c:formatCode>
                <c:ptCount val="51"/>
                <c:pt idx="0">
                  <c:v>2.0893000000000002</c:v>
                </c:pt>
                <c:pt idx="1">
                  <c:v>2.0884</c:v>
                </c:pt>
                <c:pt idx="2">
                  <c:v>2.0878999999999999</c:v>
                </c:pt>
                <c:pt idx="3">
                  <c:v>2.0838999999999999</c:v>
                </c:pt>
                <c:pt idx="4">
                  <c:v>2.0865</c:v>
                </c:pt>
                <c:pt idx="5">
                  <c:v>2.1396999999999999</c:v>
                </c:pt>
                <c:pt idx="6">
                  <c:v>2.2415000000000003</c:v>
                </c:pt>
                <c:pt idx="7">
                  <c:v>2.3363</c:v>
                </c:pt>
                <c:pt idx="8">
                  <c:v>2.36</c:v>
                </c:pt>
                <c:pt idx="9">
                  <c:v>2.3687</c:v>
                </c:pt>
                <c:pt idx="10">
                  <c:v>2.3755999999999999</c:v>
                </c:pt>
                <c:pt idx="11">
                  <c:v>2.3771</c:v>
                </c:pt>
                <c:pt idx="12">
                  <c:v>2.4097</c:v>
                </c:pt>
                <c:pt idx="13">
                  <c:v>2.4287999999999998</c:v>
                </c:pt>
                <c:pt idx="14">
                  <c:v>2.4302999999999999</c:v>
                </c:pt>
                <c:pt idx="15">
                  <c:v>2.4319000000000002</c:v>
                </c:pt>
                <c:pt idx="16">
                  <c:v>2.4312</c:v>
                </c:pt>
                <c:pt idx="17">
                  <c:v>2.4316</c:v>
                </c:pt>
                <c:pt idx="18">
                  <c:v>2.4350999999999998</c:v>
                </c:pt>
                <c:pt idx="19">
                  <c:v>2.4308000000000001</c:v>
                </c:pt>
                <c:pt idx="20">
                  <c:v>2.4334000000000002</c:v>
                </c:pt>
                <c:pt idx="21">
                  <c:v>2.4628000000000001</c:v>
                </c:pt>
                <c:pt idx="22">
                  <c:v>2.4784000000000002</c:v>
                </c:pt>
                <c:pt idx="23">
                  <c:v>2.5148999999999999</c:v>
                </c:pt>
                <c:pt idx="24">
                  <c:v>2.5356999999999998</c:v>
                </c:pt>
                <c:pt idx="25">
                  <c:v>2.5348999999999999</c:v>
                </c:pt>
                <c:pt idx="26">
                  <c:v>2.5732999999999997</c:v>
                </c:pt>
                <c:pt idx="27">
                  <c:v>2.5981000000000001</c:v>
                </c:pt>
                <c:pt idx="28">
                  <c:v>2.6082000000000001</c:v>
                </c:pt>
                <c:pt idx="29">
                  <c:v>2.6101000000000001</c:v>
                </c:pt>
                <c:pt idx="30">
                  <c:v>2.6087000000000002</c:v>
                </c:pt>
                <c:pt idx="31">
                  <c:v>2.5486</c:v>
                </c:pt>
                <c:pt idx="32">
                  <c:v>2.5099999999999998</c:v>
                </c:pt>
                <c:pt idx="33">
                  <c:v>2.4521999999999999</c:v>
                </c:pt>
                <c:pt idx="34">
                  <c:v>2.4153000000000002</c:v>
                </c:pt>
                <c:pt idx="35">
                  <c:v>2.4058999999999999</c:v>
                </c:pt>
                <c:pt idx="36">
                  <c:v>2.4049999999999998</c:v>
                </c:pt>
                <c:pt idx="37">
                  <c:v>2.4061000000000003</c:v>
                </c:pt>
                <c:pt idx="38">
                  <c:v>2.3794</c:v>
                </c:pt>
                <c:pt idx="39">
                  <c:v>2.3538000000000001</c:v>
                </c:pt>
                <c:pt idx="40">
                  <c:v>2.3222999999999998</c:v>
                </c:pt>
                <c:pt idx="41">
                  <c:v>2.2462999999999997</c:v>
                </c:pt>
                <c:pt idx="42">
                  <c:v>2.2071999999999998</c:v>
                </c:pt>
                <c:pt idx="43">
                  <c:v>2.2046000000000001</c:v>
                </c:pt>
                <c:pt idx="44">
                  <c:v>2.2025000000000001</c:v>
                </c:pt>
                <c:pt idx="45">
                  <c:v>2.2033</c:v>
                </c:pt>
                <c:pt idx="46">
                  <c:v>2.2040000000000002</c:v>
                </c:pt>
                <c:pt idx="47">
                  <c:v>2.1983000000000001</c:v>
                </c:pt>
                <c:pt idx="48">
                  <c:v>2.2033</c:v>
                </c:pt>
                <c:pt idx="49">
                  <c:v>2.2059000000000002</c:v>
                </c:pt>
                <c:pt idx="50">
                  <c:v>2.2071000000000001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C-BB2A-4B64-AF4D-40AFBE24777F}"/>
            </c:ext>
          </c:extLst>
        </c:ser>
        <c:ser>
          <c:idx val="1"/>
          <c:order val="3"/>
          <c:tx>
            <c:strRef>
              <c:f>'돼지-EU(독일)'!$JN$4</c:f>
              <c:strCache>
                <c:ptCount val="1"/>
                <c:pt idx="0">
                  <c:v>2024</c:v>
                </c:pt>
              </c:strCache>
            </c:strRef>
          </c:tx>
          <c:spPr>
            <a:ln w="57150" cap="flat">
              <a:solidFill>
                <a:srgbClr val="FF0000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13E-BB2A-4B64-AF4D-40AFBE24777F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140-BB2A-4B64-AF4D-40AFBE24777F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142-BB2A-4B64-AF4D-40AFBE24777F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144-BB2A-4B64-AF4D-40AFBE24777F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146-BB2A-4B64-AF4D-40AFBE24777F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148-BB2A-4B64-AF4D-40AFBE24777F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14A-BB2A-4B64-AF4D-40AFBE24777F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14C-BB2A-4B64-AF4D-40AFBE24777F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14E-BB2A-4B64-AF4D-40AFBE24777F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150-BB2A-4B64-AF4D-40AFBE24777F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152-BB2A-4B64-AF4D-40AFBE24777F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154-BB2A-4B64-AF4D-40AFBE24777F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156-BB2A-4B64-AF4D-40AFBE24777F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158-BB2A-4B64-AF4D-40AFBE24777F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15A-BB2A-4B64-AF4D-40AFBE24777F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15C-BB2A-4B64-AF4D-40AFBE24777F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15E-BB2A-4B64-AF4D-40AFBE24777F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160-BB2A-4B64-AF4D-40AFBE24777F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162-BB2A-4B64-AF4D-40AFBE24777F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164-BB2A-4B64-AF4D-40AFBE24777F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166-BB2A-4B64-AF4D-40AFBE24777F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168-BB2A-4B64-AF4D-40AFBE24777F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16A-BB2A-4B64-AF4D-40AFBE24777F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16C-BB2A-4B64-AF4D-40AFBE24777F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16E-BB2A-4B64-AF4D-40AFBE24777F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170-BB2A-4B64-AF4D-40AFBE24777F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172-BB2A-4B64-AF4D-40AFBE24777F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174-BB2A-4B64-AF4D-40AFBE24777F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176-BB2A-4B64-AF4D-40AFBE24777F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178-BB2A-4B64-AF4D-40AFBE24777F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17A-BB2A-4B64-AF4D-40AFBE24777F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17C-BB2A-4B64-AF4D-40AFBE24777F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17E-BB2A-4B64-AF4D-40AFBE24777F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180-BB2A-4B64-AF4D-40AFBE24777F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182-BB2A-4B64-AF4D-40AFBE24777F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184-BB2A-4B64-AF4D-40AFBE24777F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186-BB2A-4B64-AF4D-40AFBE24777F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188-BB2A-4B64-AF4D-40AFBE24777F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18A-BB2A-4B64-AF4D-40AFBE24777F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18C-BB2A-4B64-AF4D-40AFBE24777F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18E-BB2A-4B64-AF4D-40AFBE24777F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190-BB2A-4B64-AF4D-40AFBE24777F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192-BB2A-4B64-AF4D-40AFBE24777F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194-BB2A-4B64-AF4D-40AFBE24777F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196-BB2A-4B64-AF4D-40AFBE24777F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198-BB2A-4B64-AF4D-40AFBE24777F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19A-BB2A-4B64-AF4D-40AFBE24777F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19C-BB2A-4B64-AF4D-40AFBE24777F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19E-BB2A-4B64-AF4D-40AFBE24777F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1A0-BB2A-4B64-AF4D-40AFBE24777F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1A2-BB2A-4B64-AF4D-40AFBE24777F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1A4-BB2A-4B64-AF4D-40AFBE24777F}"/>
              </c:ext>
            </c:extLst>
          </c:dPt>
          <c:cat>
            <c:numRef>
              <c:f>'돼지-EU(독일)'!$II$8:$II$59</c:f>
              <c:numCache>
                <c:formatCode>m/d/yyyy</c:formatCode>
                <c:ptCount val="52"/>
                <c:pt idx="0">
                  <c:v>44927</c:v>
                </c:pt>
                <c:pt idx="1">
                  <c:v>44934</c:v>
                </c:pt>
                <c:pt idx="2">
                  <c:v>44941</c:v>
                </c:pt>
                <c:pt idx="3">
                  <c:v>44948</c:v>
                </c:pt>
                <c:pt idx="4">
                  <c:v>44955</c:v>
                </c:pt>
                <c:pt idx="5">
                  <c:v>44962</c:v>
                </c:pt>
                <c:pt idx="6">
                  <c:v>44969</c:v>
                </c:pt>
                <c:pt idx="7">
                  <c:v>44976</c:v>
                </c:pt>
                <c:pt idx="8">
                  <c:v>44983</c:v>
                </c:pt>
                <c:pt idx="9">
                  <c:v>44990</c:v>
                </c:pt>
                <c:pt idx="10">
                  <c:v>44997</c:v>
                </c:pt>
                <c:pt idx="11">
                  <c:v>45004</c:v>
                </c:pt>
                <c:pt idx="12">
                  <c:v>45011</c:v>
                </c:pt>
                <c:pt idx="13">
                  <c:v>45018</c:v>
                </c:pt>
                <c:pt idx="14">
                  <c:v>45025</c:v>
                </c:pt>
                <c:pt idx="15">
                  <c:v>45032</c:v>
                </c:pt>
                <c:pt idx="16">
                  <c:v>45039</c:v>
                </c:pt>
                <c:pt idx="17">
                  <c:v>45046</c:v>
                </c:pt>
                <c:pt idx="18">
                  <c:v>45053</c:v>
                </c:pt>
                <c:pt idx="19">
                  <c:v>45060</c:v>
                </c:pt>
                <c:pt idx="20">
                  <c:v>45067</c:v>
                </c:pt>
                <c:pt idx="21">
                  <c:v>45074</c:v>
                </c:pt>
                <c:pt idx="22">
                  <c:v>45081</c:v>
                </c:pt>
                <c:pt idx="23">
                  <c:v>45088</c:v>
                </c:pt>
                <c:pt idx="24">
                  <c:v>45095</c:v>
                </c:pt>
                <c:pt idx="25">
                  <c:v>45102</c:v>
                </c:pt>
                <c:pt idx="26">
                  <c:v>45109</c:v>
                </c:pt>
                <c:pt idx="27">
                  <c:v>45116</c:v>
                </c:pt>
                <c:pt idx="28">
                  <c:v>45123</c:v>
                </c:pt>
                <c:pt idx="29">
                  <c:v>45130</c:v>
                </c:pt>
                <c:pt idx="30">
                  <c:v>45137</c:v>
                </c:pt>
                <c:pt idx="31">
                  <c:v>45144</c:v>
                </c:pt>
                <c:pt idx="32">
                  <c:v>45151</c:v>
                </c:pt>
                <c:pt idx="33">
                  <c:v>45158</c:v>
                </c:pt>
                <c:pt idx="34">
                  <c:v>45165</c:v>
                </c:pt>
                <c:pt idx="35">
                  <c:v>45172</c:v>
                </c:pt>
                <c:pt idx="36">
                  <c:v>45179</c:v>
                </c:pt>
                <c:pt idx="37">
                  <c:v>45186</c:v>
                </c:pt>
                <c:pt idx="38">
                  <c:v>45193</c:v>
                </c:pt>
                <c:pt idx="39">
                  <c:v>45200</c:v>
                </c:pt>
                <c:pt idx="40">
                  <c:v>45207</c:v>
                </c:pt>
                <c:pt idx="41">
                  <c:v>45214</c:v>
                </c:pt>
                <c:pt idx="42">
                  <c:v>45221</c:v>
                </c:pt>
                <c:pt idx="43">
                  <c:v>45228</c:v>
                </c:pt>
                <c:pt idx="44">
                  <c:v>45235</c:v>
                </c:pt>
                <c:pt idx="45">
                  <c:v>45242</c:v>
                </c:pt>
                <c:pt idx="46">
                  <c:v>45249</c:v>
                </c:pt>
                <c:pt idx="47">
                  <c:v>45256</c:v>
                </c:pt>
                <c:pt idx="48">
                  <c:v>45263</c:v>
                </c:pt>
                <c:pt idx="49">
                  <c:v>45270</c:v>
                </c:pt>
                <c:pt idx="50">
                  <c:v>45277</c:v>
                </c:pt>
                <c:pt idx="51">
                  <c:v>45284</c:v>
                </c:pt>
              </c:numCache>
            </c:numRef>
          </c:cat>
          <c:val>
            <c:numRef>
              <c:f>'돼지-EU(독일)'!$JQ$8:$JQ$59</c:f>
              <c:numCache>
                <c:formatCode>0.0000</c:formatCode>
                <c:ptCount val="52"/>
                <c:pt idx="0">
                  <c:v>2.2049000000000003</c:v>
                </c:pt>
                <c:pt idx="1">
                  <c:v>2.2033</c:v>
                </c:pt>
                <c:pt idx="2">
                  <c:v>2.2066999999999997</c:v>
                </c:pt>
                <c:pt idx="3">
                  <c:v>2.1387</c:v>
                </c:pt>
                <c:pt idx="4">
                  <c:v>2.1044999999999998</c:v>
                </c:pt>
                <c:pt idx="5">
                  <c:v>2.1044999999999998</c:v>
                </c:pt>
                <c:pt idx="6">
                  <c:v>2.1701999999999999</c:v>
                </c:pt>
                <c:pt idx="7">
                  <c:v>2.2389999999999999</c:v>
                </c:pt>
                <c:pt idx="8">
                  <c:v>2.2569999999999997</c:v>
                </c:pt>
                <c:pt idx="9">
                  <c:v>2.2930999999999999</c:v>
                </c:pt>
                <c:pt idx="10">
                  <c:v>2.3090999999999999</c:v>
                </c:pt>
                <c:pt idx="11">
                  <c:v>2.3109999999999999</c:v>
                </c:pt>
                <c:pt idx="12">
                  <c:v>2.3080000000000003</c:v>
                </c:pt>
                <c:pt idx="13">
                  <c:v>2.3113000000000001</c:v>
                </c:pt>
                <c:pt idx="14">
                  <c:v>2.3090000000000002</c:v>
                </c:pt>
                <c:pt idx="15">
                  <c:v>2.3096999999999999</c:v>
                </c:pt>
                <c:pt idx="16">
                  <c:v>2.3062</c:v>
                </c:pt>
                <c:pt idx="17">
                  <c:v>2.3047999999999997</c:v>
                </c:pt>
                <c:pt idx="18">
                  <c:v>2.3079000000000001</c:v>
                </c:pt>
                <c:pt idx="19">
                  <c:v>2.3127</c:v>
                </c:pt>
                <c:pt idx="20">
                  <c:v>2.3111000000000002</c:v>
                </c:pt>
                <c:pt idx="21">
                  <c:v>2.3130999999999999</c:v>
                </c:pt>
                <c:pt idx="22">
                  <c:v>2.3111999999999999</c:v>
                </c:pt>
                <c:pt idx="23">
                  <c:v>2.3121999999999998</c:v>
                </c:pt>
                <c:pt idx="24">
                  <c:v>2.3071000000000002</c:v>
                </c:pt>
                <c:pt idx="25">
                  <c:v>2.3087</c:v>
                </c:pt>
                <c:pt idx="26">
                  <c:v>2.3077000000000001</c:v>
                </c:pt>
                <c:pt idx="27">
                  <c:v>2.2448999999999999</c:v>
                </c:pt>
                <c:pt idx="28">
                  <c:v>2.2126999999999999</c:v>
                </c:pt>
                <c:pt idx="29">
                  <c:v>2.2029000000000001</c:v>
                </c:pt>
                <c:pt idx="30">
                  <c:v>2.2098</c:v>
                </c:pt>
                <c:pt idx="31">
                  <c:v>2.2037999999999998</c:v>
                </c:pt>
                <c:pt idx="32">
                  <c:v>2.1416999999999997</c:v>
                </c:pt>
                <c:pt idx="33">
                  <c:v>2.1084000000000001</c:v>
                </c:pt>
                <c:pt idx="34">
                  <c:v>2.1017999999999999</c:v>
                </c:pt>
                <c:pt idx="35">
                  <c:v>2.1015999999999999</c:v>
                </c:pt>
                <c:pt idx="36">
                  <c:v>2.1006999999999998</c:v>
                </c:pt>
                <c:pt idx="37">
                  <c:v>2.1025</c:v>
                </c:pt>
                <c:pt idx="38">
                  <c:v>2.0990000000000002</c:v>
                </c:pt>
                <c:pt idx="39">
                  <c:v>2.1058000000000003</c:v>
                </c:pt>
                <c:pt idx="40">
                  <c:v>2.1023000000000001</c:v>
                </c:pt>
                <c:pt idx="41">
                  <c:v>2.0943000000000001</c:v>
                </c:pt>
                <c:pt idx="42">
                  <c:v>2.0992999999999999</c:v>
                </c:pt>
                <c:pt idx="43">
                  <c:v>2.0506000000000002</c:v>
                </c:pt>
                <c:pt idx="44">
                  <c:v>2.0259999999999998</c:v>
                </c:pt>
                <c:pt idx="45">
                  <c:v>2.0205000000000002</c:v>
                </c:pt>
                <c:pt idx="46">
                  <c:v>2.0183</c:v>
                </c:pt>
                <c:pt idx="47">
                  <c:v>2.0177</c:v>
                </c:pt>
                <c:pt idx="48">
                  <c:v>2.0207999999999999</c:v>
                </c:pt>
                <c:pt idx="49">
                  <c:v>2.0165999999999999</c:v>
                </c:pt>
                <c:pt idx="50">
                  <c:v>2.0190999999999999</c:v>
                </c:pt>
                <c:pt idx="51">
                  <c:v>2.0232000000000001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A5-BB2A-4B64-AF4D-40AFBE247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"/>
        <c:axId val="2222"/>
      </c:lineChart>
      <c:dateAx>
        <c:axId val="1111"/>
        <c:scaling>
          <c:orientation val="minMax"/>
        </c:scaling>
        <c:delete val="0"/>
        <c:axPos val="b"/>
        <c:numFmt formatCode="m&quot;월&quot;" sourceLinked="0"/>
        <c:majorTickMark val="out"/>
        <c:minorTickMark val="none"/>
        <c:tickLblPos val="nextTo"/>
        <c:txPr>
          <a:bodyPr/>
          <a:lstStyle/>
          <a:p>
            <a:pPr>
              <a:defRPr sz="1200" b="0" i="0" u="none" baseline="0">
                <a:solidFill>
                  <a:srgbClr val="000000"/>
                </a:solidFill>
                <a:latin typeface="Calibri"/>
                <a:ea typeface="Calibri"/>
              </a:defRPr>
            </a:pPr>
            <a:endParaRPr lang="ko-KR"/>
          </a:p>
        </c:txPr>
        <c:crossAx val="2222"/>
        <c:crosses val="autoZero"/>
        <c:auto val="0"/>
        <c:lblOffset val="100"/>
        <c:baseTimeUnit val="days"/>
        <c:majorUnit val="1"/>
        <c:majorTimeUnit val="months"/>
      </c:dateAx>
      <c:valAx>
        <c:axId val="2222"/>
        <c:scaling>
          <c:orientation val="minMax"/>
          <c:min val="1.2"/>
        </c:scaling>
        <c:delete val="0"/>
        <c:axPos val="l"/>
        <c:majorGridlines>
          <c:spPr>
            <a:ln w="9525" cap="flat">
              <a:solidFill>
                <a:srgbClr val="D9D9D9">
                  <a:alpha val="91764"/>
                </a:srgbClr>
              </a:solidFill>
              <a:round/>
            </a:ln>
          </c:spPr>
        </c:majorGridlines>
        <c:minorGridlines>
          <c:spPr>
            <a:ln w="9525" cap="flat">
              <a:solidFill>
                <a:srgbClr val="F2F2F2">
                  <a:alpha val="91764"/>
                </a:srgbClr>
              </a:solidFill>
              <a:round/>
            </a:ln>
          </c:spPr>
        </c:minorGridlines>
        <c:numFmt formatCode="0.00" sourceLinked="1"/>
        <c:majorTickMark val="none"/>
        <c:minorTickMark val="none"/>
        <c:tickLblPos val="nextTo"/>
        <c:spPr>
          <a:noFill/>
          <a:ln>
            <a:noFill/>
            <a:round/>
          </a:ln>
        </c:spPr>
        <c:txPr>
          <a:bodyPr/>
          <a:lstStyle/>
          <a:p>
            <a:pPr>
              <a:defRPr sz="1200" b="0" i="0" u="none" baseline="0">
                <a:solidFill>
                  <a:srgbClr val="000000"/>
                </a:solidFill>
                <a:latin typeface="Calibri"/>
                <a:ea typeface="Calibri"/>
              </a:defRPr>
            </a:pPr>
            <a:endParaRPr lang="ko-KR"/>
          </a:p>
        </c:txPr>
        <c:crossAx val="1111"/>
        <c:crosses val="autoZero"/>
        <c:crossBetween val="between"/>
        <c:majorUnit val="0.2"/>
      </c:valAx>
      <c:spPr>
        <a:noFill/>
        <a:ln>
          <a:noFill/>
          <a:round/>
        </a:ln>
      </c:spPr>
    </c:plotArea>
    <c:legend>
      <c:legendPos val="t"/>
      <c:layout>
        <c:manualLayout>
          <c:xMode val="edge"/>
          <c:yMode val="edge"/>
          <c:x val="0.55425040223945199"/>
          <c:y val="0.15510139876556464"/>
          <c:w val="0.42662831298656384"/>
          <c:h val="9.4120255702868416E-2"/>
        </c:manualLayout>
      </c:layout>
      <c:overlay val="1"/>
      <c:spPr>
        <a:noFill/>
        <a:ln>
          <a:noFill/>
          <a:round/>
        </a:ln>
      </c:spPr>
      <c:txPr>
        <a:bodyPr rot="0" vert="horz" anchor="ctr" anchorCtr="1"/>
        <a:lstStyle/>
        <a:p>
          <a:pPr>
            <a:defRPr sz="1600" b="0" i="0" u="none" baseline="0">
              <a:solidFill>
                <a:srgbClr val="000000"/>
              </a:solidFill>
              <a:latin typeface="Calibri"/>
              <a:ea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>
        <a:alpha val="91764"/>
      </a:srgbClr>
    </a:solidFill>
    <a:ln>
      <a:noFill/>
      <a:round/>
    </a:ln>
  </c:spPr>
  <c:txPr>
    <a:bodyPr/>
    <a:lstStyle/>
    <a:p>
      <a:pPr>
        <a:defRPr sz="1200" b="0" i="0" u="none" baseline="0">
          <a:solidFill>
            <a:srgbClr val="000000"/>
          </a:solidFill>
          <a:latin typeface="Calibri"/>
          <a:ea typeface="Calibri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1"/>
          <c:tx>
            <c:strRef>
              <c:f>'돼지-EU(독일)'!$HD$4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flat">
              <a:solidFill>
                <a:srgbClr val="00B050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6A-B935-4E0F-98FF-E0C921E50B45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6B-B935-4E0F-98FF-E0C921E50B45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6C-B935-4E0F-98FF-E0C921E50B45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6D-B935-4E0F-98FF-E0C921E50B45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6E-B935-4E0F-98FF-E0C921E50B45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6F-B935-4E0F-98FF-E0C921E50B45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70-B935-4E0F-98FF-E0C921E50B45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71-B935-4E0F-98FF-E0C921E50B45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72-B935-4E0F-98FF-E0C921E50B45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73-B935-4E0F-98FF-E0C921E50B45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74-B935-4E0F-98FF-E0C921E50B45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75-B935-4E0F-98FF-E0C921E50B45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76-B935-4E0F-98FF-E0C921E50B45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77-B935-4E0F-98FF-E0C921E50B45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78-B935-4E0F-98FF-E0C921E50B45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79-B935-4E0F-98FF-E0C921E50B45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7A-B935-4E0F-98FF-E0C921E50B45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7B-B935-4E0F-98FF-E0C921E50B45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7C-B935-4E0F-98FF-E0C921E50B45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7D-B935-4E0F-98FF-E0C921E50B45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7E-B935-4E0F-98FF-E0C921E50B45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7F-B935-4E0F-98FF-E0C921E50B45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80-B935-4E0F-98FF-E0C921E50B45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81-B935-4E0F-98FF-E0C921E50B45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82-B935-4E0F-98FF-E0C921E50B45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83-B935-4E0F-98FF-E0C921E50B45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84-B935-4E0F-98FF-E0C921E50B45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85-B935-4E0F-98FF-E0C921E50B45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86-B935-4E0F-98FF-E0C921E50B45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87-B935-4E0F-98FF-E0C921E50B45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88-B935-4E0F-98FF-E0C921E50B45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89-B935-4E0F-98FF-E0C921E50B45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8A-B935-4E0F-98FF-E0C921E50B45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8B-B935-4E0F-98FF-E0C921E50B45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8C-B935-4E0F-98FF-E0C921E50B45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8D-B935-4E0F-98FF-E0C921E50B45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8E-B935-4E0F-98FF-E0C921E50B45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8F-B935-4E0F-98FF-E0C921E50B45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90-B935-4E0F-98FF-E0C921E50B45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91-B935-4E0F-98FF-E0C921E50B45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92-B935-4E0F-98FF-E0C921E50B45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93-B935-4E0F-98FF-E0C921E50B45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94-B935-4E0F-98FF-E0C921E50B45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95-B935-4E0F-98FF-E0C921E50B45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96-B935-4E0F-98FF-E0C921E50B45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97-B935-4E0F-98FF-E0C921E50B45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98-B935-4E0F-98FF-E0C921E50B45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99-B935-4E0F-98FF-E0C921E50B45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9A-B935-4E0F-98FF-E0C921E50B45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9B-B935-4E0F-98FF-E0C921E50B45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09C-B935-4E0F-98FF-E0C921E50B45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09D-B935-4E0F-98FF-E0C921E50B45}"/>
              </c:ext>
            </c:extLst>
          </c:dPt>
          <c:dPt>
            <c:idx val="52"/>
            <c:bubble3D val="0"/>
            <c:extLst>
              <c:ext xmlns:c16="http://schemas.microsoft.com/office/drawing/2014/chart" uri="{C3380CC4-5D6E-409C-BE32-E72D297353CC}">
                <c16:uniqueId val="{0000009E-B935-4E0F-98FF-E0C921E50B45}"/>
              </c:ext>
            </c:extLst>
          </c:dPt>
          <c:cat>
            <c:numRef>
              <c:f>'돼지-EU(독일)'!$II$8:$II$59</c:f>
              <c:numCache>
                <c:formatCode>m/d/yyyy</c:formatCode>
                <c:ptCount val="52"/>
                <c:pt idx="0">
                  <c:v>44927</c:v>
                </c:pt>
                <c:pt idx="1">
                  <c:v>44934</c:v>
                </c:pt>
                <c:pt idx="2">
                  <c:v>44941</c:v>
                </c:pt>
                <c:pt idx="3">
                  <c:v>44948</c:v>
                </c:pt>
                <c:pt idx="4">
                  <c:v>44955</c:v>
                </c:pt>
                <c:pt idx="5">
                  <c:v>44962</c:v>
                </c:pt>
                <c:pt idx="6">
                  <c:v>44969</c:v>
                </c:pt>
                <c:pt idx="7">
                  <c:v>44976</c:v>
                </c:pt>
                <c:pt idx="8">
                  <c:v>44983</c:v>
                </c:pt>
                <c:pt idx="9">
                  <c:v>44990</c:v>
                </c:pt>
                <c:pt idx="10">
                  <c:v>44997</c:v>
                </c:pt>
                <c:pt idx="11">
                  <c:v>45004</c:v>
                </c:pt>
                <c:pt idx="12">
                  <c:v>45011</c:v>
                </c:pt>
                <c:pt idx="13">
                  <c:v>45018</c:v>
                </c:pt>
                <c:pt idx="14">
                  <c:v>45025</c:v>
                </c:pt>
                <c:pt idx="15">
                  <c:v>45032</c:v>
                </c:pt>
                <c:pt idx="16">
                  <c:v>45039</c:v>
                </c:pt>
                <c:pt idx="17">
                  <c:v>45046</c:v>
                </c:pt>
                <c:pt idx="18">
                  <c:v>45053</c:v>
                </c:pt>
                <c:pt idx="19">
                  <c:v>45060</c:v>
                </c:pt>
                <c:pt idx="20">
                  <c:v>45067</c:v>
                </c:pt>
                <c:pt idx="21">
                  <c:v>45074</c:v>
                </c:pt>
                <c:pt idx="22">
                  <c:v>45081</c:v>
                </c:pt>
                <c:pt idx="23">
                  <c:v>45088</c:v>
                </c:pt>
                <c:pt idx="24">
                  <c:v>45095</c:v>
                </c:pt>
                <c:pt idx="25">
                  <c:v>45102</c:v>
                </c:pt>
                <c:pt idx="26">
                  <c:v>45109</c:v>
                </c:pt>
                <c:pt idx="27">
                  <c:v>45116</c:v>
                </c:pt>
                <c:pt idx="28">
                  <c:v>45123</c:v>
                </c:pt>
                <c:pt idx="29">
                  <c:v>45130</c:v>
                </c:pt>
                <c:pt idx="30">
                  <c:v>45137</c:v>
                </c:pt>
                <c:pt idx="31">
                  <c:v>45144</c:v>
                </c:pt>
                <c:pt idx="32">
                  <c:v>45151</c:v>
                </c:pt>
                <c:pt idx="33">
                  <c:v>45158</c:v>
                </c:pt>
                <c:pt idx="34">
                  <c:v>45165</c:v>
                </c:pt>
                <c:pt idx="35">
                  <c:v>45172</c:v>
                </c:pt>
                <c:pt idx="36">
                  <c:v>45179</c:v>
                </c:pt>
                <c:pt idx="37">
                  <c:v>45186</c:v>
                </c:pt>
                <c:pt idx="38">
                  <c:v>45193</c:v>
                </c:pt>
                <c:pt idx="39">
                  <c:v>45200</c:v>
                </c:pt>
                <c:pt idx="40">
                  <c:v>45207</c:v>
                </c:pt>
                <c:pt idx="41">
                  <c:v>45214</c:v>
                </c:pt>
                <c:pt idx="42">
                  <c:v>45221</c:v>
                </c:pt>
                <c:pt idx="43">
                  <c:v>45228</c:v>
                </c:pt>
                <c:pt idx="44">
                  <c:v>45235</c:v>
                </c:pt>
                <c:pt idx="45">
                  <c:v>45242</c:v>
                </c:pt>
                <c:pt idx="46">
                  <c:v>45249</c:v>
                </c:pt>
                <c:pt idx="47">
                  <c:v>45256</c:v>
                </c:pt>
                <c:pt idx="48">
                  <c:v>45263</c:v>
                </c:pt>
                <c:pt idx="49">
                  <c:v>45270</c:v>
                </c:pt>
                <c:pt idx="50">
                  <c:v>45277</c:v>
                </c:pt>
                <c:pt idx="51">
                  <c:v>45284</c:v>
                </c:pt>
              </c:numCache>
            </c:numRef>
          </c:cat>
          <c:val>
            <c:numRef>
              <c:f>'돼지-EU(독일)'!$HG$8:$HG$60</c:f>
              <c:numCache>
                <c:formatCode>0.00</c:formatCode>
                <c:ptCount val="53"/>
                <c:pt idx="0">
                  <c:v>1.3056999999999999</c:v>
                </c:pt>
                <c:pt idx="1">
                  <c:v>1.31</c:v>
                </c:pt>
                <c:pt idx="2">
                  <c:v>1.3041</c:v>
                </c:pt>
                <c:pt idx="3">
                  <c:v>1.2902</c:v>
                </c:pt>
                <c:pt idx="4">
                  <c:v>1.2836000000000001</c:v>
                </c:pt>
                <c:pt idx="5">
                  <c:v>1.2819</c:v>
                </c:pt>
                <c:pt idx="6">
                  <c:v>1.2784</c:v>
                </c:pt>
                <c:pt idx="7">
                  <c:v>1.3124</c:v>
                </c:pt>
                <c:pt idx="8">
                  <c:v>1.3669</c:v>
                </c:pt>
                <c:pt idx="9">
                  <c:v>1.5078</c:v>
                </c:pt>
                <c:pt idx="10">
                  <c:v>1.7409999999999999</c:v>
                </c:pt>
                <c:pt idx="11">
                  <c:v>1.8873</c:v>
                </c:pt>
                <c:pt idx="12">
                  <c:v>1.9727000000000001</c:v>
                </c:pt>
                <c:pt idx="13">
                  <c:v>2.0156000000000001</c:v>
                </c:pt>
                <c:pt idx="14">
                  <c:v>2.0318999999999998</c:v>
                </c:pt>
                <c:pt idx="15">
                  <c:v>2.0288999999999997</c:v>
                </c:pt>
                <c:pt idx="16">
                  <c:v>2.0296000000000003</c:v>
                </c:pt>
                <c:pt idx="17">
                  <c:v>2.028</c:v>
                </c:pt>
                <c:pt idx="18">
                  <c:v>1.9372999999999998</c:v>
                </c:pt>
                <c:pt idx="19">
                  <c:v>1.885</c:v>
                </c:pt>
                <c:pt idx="20">
                  <c:v>1.8781000000000001</c:v>
                </c:pt>
                <c:pt idx="21">
                  <c:v>1.879</c:v>
                </c:pt>
                <c:pt idx="22">
                  <c:v>1.8784000000000001</c:v>
                </c:pt>
                <c:pt idx="23">
                  <c:v>1.8794999999999999</c:v>
                </c:pt>
                <c:pt idx="24">
                  <c:v>1.8802000000000001</c:v>
                </c:pt>
                <c:pt idx="25">
                  <c:v>1.9115</c:v>
                </c:pt>
                <c:pt idx="26">
                  <c:v>1.9322999999999999</c:v>
                </c:pt>
                <c:pt idx="27">
                  <c:v>1.9366999999999999</c:v>
                </c:pt>
                <c:pt idx="28">
                  <c:v>1.9283000000000001</c:v>
                </c:pt>
                <c:pt idx="29">
                  <c:v>1.9269999999999998</c:v>
                </c:pt>
                <c:pt idx="30">
                  <c:v>1.9224000000000001</c:v>
                </c:pt>
                <c:pt idx="31">
                  <c:v>1.9332</c:v>
                </c:pt>
                <c:pt idx="32">
                  <c:v>1.9853999999999998</c:v>
                </c:pt>
                <c:pt idx="33">
                  <c:v>2.0569000000000002</c:v>
                </c:pt>
                <c:pt idx="34">
                  <c:v>2.1194999999999999</c:v>
                </c:pt>
                <c:pt idx="35">
                  <c:v>2.1338999999999997</c:v>
                </c:pt>
                <c:pt idx="36">
                  <c:v>2.1621999999999999</c:v>
                </c:pt>
                <c:pt idx="37">
                  <c:v>2.1825000000000001</c:v>
                </c:pt>
                <c:pt idx="38">
                  <c:v>2.1835</c:v>
                </c:pt>
                <c:pt idx="39">
                  <c:v>2.1254</c:v>
                </c:pt>
                <c:pt idx="40">
                  <c:v>2.0901000000000001</c:v>
                </c:pt>
                <c:pt idx="41">
                  <c:v>2.0884999999999998</c:v>
                </c:pt>
                <c:pt idx="42">
                  <c:v>2.0314999999999999</c:v>
                </c:pt>
                <c:pt idx="43">
                  <c:v>1.9879</c:v>
                </c:pt>
                <c:pt idx="44">
                  <c:v>1.9877</c:v>
                </c:pt>
                <c:pt idx="45">
                  <c:v>1.9794</c:v>
                </c:pt>
                <c:pt idx="46">
                  <c:v>1.9850999999999999</c:v>
                </c:pt>
                <c:pt idx="47">
                  <c:v>2.0188000000000001</c:v>
                </c:pt>
                <c:pt idx="48">
                  <c:v>2.0655999999999999</c:v>
                </c:pt>
                <c:pt idx="49">
                  <c:v>2.0855999999999999</c:v>
                </c:pt>
                <c:pt idx="50">
                  <c:v>2.0872999999999999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B935-4E0F-98FF-E0C921E50B45}"/>
            </c:ext>
          </c:extLst>
        </c:ser>
        <c:ser>
          <c:idx val="0"/>
          <c:order val="2"/>
          <c:tx>
            <c:strRef>
              <c:f>'돼지-EU(독일)'!$II$4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flat">
              <a:solidFill>
                <a:schemeClr val="accent1">
                  <a:alpha val="91764"/>
                </a:scheme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A0-B935-4E0F-98FF-E0C921E50B45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A1-B935-4E0F-98FF-E0C921E50B45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A2-B935-4E0F-98FF-E0C921E50B45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A3-B935-4E0F-98FF-E0C921E50B45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A4-B935-4E0F-98FF-E0C921E50B45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A5-B935-4E0F-98FF-E0C921E50B45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A6-B935-4E0F-98FF-E0C921E50B45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A7-B935-4E0F-98FF-E0C921E50B45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A8-B935-4E0F-98FF-E0C921E50B45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A9-B935-4E0F-98FF-E0C921E50B45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AA-B935-4E0F-98FF-E0C921E50B45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AB-B935-4E0F-98FF-E0C921E50B45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AC-B935-4E0F-98FF-E0C921E50B45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AD-B935-4E0F-98FF-E0C921E50B45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AE-B935-4E0F-98FF-E0C921E50B45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AF-B935-4E0F-98FF-E0C921E50B45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B0-B935-4E0F-98FF-E0C921E50B45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B1-B935-4E0F-98FF-E0C921E50B45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B2-B935-4E0F-98FF-E0C921E50B45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B3-B935-4E0F-98FF-E0C921E50B45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B4-B935-4E0F-98FF-E0C921E50B45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B5-B935-4E0F-98FF-E0C921E50B45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B6-B935-4E0F-98FF-E0C921E50B45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B7-B935-4E0F-98FF-E0C921E50B45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B8-B935-4E0F-98FF-E0C921E50B45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B9-B935-4E0F-98FF-E0C921E50B45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BA-B935-4E0F-98FF-E0C921E50B45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BB-B935-4E0F-98FF-E0C921E50B45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BC-B935-4E0F-98FF-E0C921E50B45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BD-B935-4E0F-98FF-E0C921E50B45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BE-B935-4E0F-98FF-E0C921E50B45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BF-B935-4E0F-98FF-E0C921E50B45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C0-B935-4E0F-98FF-E0C921E50B45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C1-B935-4E0F-98FF-E0C921E50B45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C2-B935-4E0F-98FF-E0C921E50B45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C3-B935-4E0F-98FF-E0C921E50B45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C4-B935-4E0F-98FF-E0C921E50B45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C5-B935-4E0F-98FF-E0C921E50B45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C6-B935-4E0F-98FF-E0C921E50B45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C7-B935-4E0F-98FF-E0C921E50B45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C8-B935-4E0F-98FF-E0C921E50B45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C9-B935-4E0F-98FF-E0C921E50B45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CA-B935-4E0F-98FF-E0C921E50B45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CB-B935-4E0F-98FF-E0C921E50B45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CC-B935-4E0F-98FF-E0C921E50B45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CD-B935-4E0F-98FF-E0C921E50B45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CE-B935-4E0F-98FF-E0C921E50B45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CF-B935-4E0F-98FF-E0C921E50B45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D0-B935-4E0F-98FF-E0C921E50B45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D1-B935-4E0F-98FF-E0C921E50B45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0D2-B935-4E0F-98FF-E0C921E50B45}"/>
              </c:ext>
            </c:extLst>
          </c:dPt>
          <c:cat>
            <c:numRef>
              <c:f>'돼지-EU(독일)'!$II$8:$II$59</c:f>
              <c:numCache>
                <c:formatCode>m/d/yyyy</c:formatCode>
                <c:ptCount val="52"/>
                <c:pt idx="0">
                  <c:v>44927</c:v>
                </c:pt>
                <c:pt idx="1">
                  <c:v>44934</c:v>
                </c:pt>
                <c:pt idx="2">
                  <c:v>44941</c:v>
                </c:pt>
                <c:pt idx="3">
                  <c:v>44948</c:v>
                </c:pt>
                <c:pt idx="4">
                  <c:v>44955</c:v>
                </c:pt>
                <c:pt idx="5">
                  <c:v>44962</c:v>
                </c:pt>
                <c:pt idx="6">
                  <c:v>44969</c:v>
                </c:pt>
                <c:pt idx="7">
                  <c:v>44976</c:v>
                </c:pt>
                <c:pt idx="8">
                  <c:v>44983</c:v>
                </c:pt>
                <c:pt idx="9">
                  <c:v>44990</c:v>
                </c:pt>
                <c:pt idx="10">
                  <c:v>44997</c:v>
                </c:pt>
                <c:pt idx="11">
                  <c:v>45004</c:v>
                </c:pt>
                <c:pt idx="12">
                  <c:v>45011</c:v>
                </c:pt>
                <c:pt idx="13">
                  <c:v>45018</c:v>
                </c:pt>
                <c:pt idx="14">
                  <c:v>45025</c:v>
                </c:pt>
                <c:pt idx="15">
                  <c:v>45032</c:v>
                </c:pt>
                <c:pt idx="16">
                  <c:v>45039</c:v>
                </c:pt>
                <c:pt idx="17">
                  <c:v>45046</c:v>
                </c:pt>
                <c:pt idx="18">
                  <c:v>45053</c:v>
                </c:pt>
                <c:pt idx="19">
                  <c:v>45060</c:v>
                </c:pt>
                <c:pt idx="20">
                  <c:v>45067</c:v>
                </c:pt>
                <c:pt idx="21">
                  <c:v>45074</c:v>
                </c:pt>
                <c:pt idx="22">
                  <c:v>45081</c:v>
                </c:pt>
                <c:pt idx="23">
                  <c:v>45088</c:v>
                </c:pt>
                <c:pt idx="24">
                  <c:v>45095</c:v>
                </c:pt>
                <c:pt idx="25">
                  <c:v>45102</c:v>
                </c:pt>
                <c:pt idx="26">
                  <c:v>45109</c:v>
                </c:pt>
                <c:pt idx="27">
                  <c:v>45116</c:v>
                </c:pt>
                <c:pt idx="28">
                  <c:v>45123</c:v>
                </c:pt>
                <c:pt idx="29">
                  <c:v>45130</c:v>
                </c:pt>
                <c:pt idx="30">
                  <c:v>45137</c:v>
                </c:pt>
                <c:pt idx="31">
                  <c:v>45144</c:v>
                </c:pt>
                <c:pt idx="32">
                  <c:v>45151</c:v>
                </c:pt>
                <c:pt idx="33">
                  <c:v>45158</c:v>
                </c:pt>
                <c:pt idx="34">
                  <c:v>45165</c:v>
                </c:pt>
                <c:pt idx="35">
                  <c:v>45172</c:v>
                </c:pt>
                <c:pt idx="36">
                  <c:v>45179</c:v>
                </c:pt>
                <c:pt idx="37">
                  <c:v>45186</c:v>
                </c:pt>
                <c:pt idx="38">
                  <c:v>45193</c:v>
                </c:pt>
                <c:pt idx="39">
                  <c:v>45200</c:v>
                </c:pt>
                <c:pt idx="40">
                  <c:v>45207</c:v>
                </c:pt>
                <c:pt idx="41">
                  <c:v>45214</c:v>
                </c:pt>
                <c:pt idx="42">
                  <c:v>45221</c:v>
                </c:pt>
                <c:pt idx="43">
                  <c:v>45228</c:v>
                </c:pt>
                <c:pt idx="44">
                  <c:v>45235</c:v>
                </c:pt>
                <c:pt idx="45">
                  <c:v>45242</c:v>
                </c:pt>
                <c:pt idx="46">
                  <c:v>45249</c:v>
                </c:pt>
                <c:pt idx="47">
                  <c:v>45256</c:v>
                </c:pt>
                <c:pt idx="48">
                  <c:v>45263</c:v>
                </c:pt>
                <c:pt idx="49">
                  <c:v>45270</c:v>
                </c:pt>
                <c:pt idx="50">
                  <c:v>45277</c:v>
                </c:pt>
                <c:pt idx="51">
                  <c:v>45284</c:v>
                </c:pt>
              </c:numCache>
            </c:numRef>
          </c:cat>
          <c:val>
            <c:numRef>
              <c:f>'돼지-EU(독일)'!$IL$8:$IL$58</c:f>
              <c:numCache>
                <c:formatCode>0.00</c:formatCode>
                <c:ptCount val="51"/>
                <c:pt idx="0">
                  <c:v>2.0893000000000002</c:v>
                </c:pt>
                <c:pt idx="1">
                  <c:v>2.0884</c:v>
                </c:pt>
                <c:pt idx="2">
                  <c:v>2.0878999999999999</c:v>
                </c:pt>
                <c:pt idx="3">
                  <c:v>2.0838999999999999</c:v>
                </c:pt>
                <c:pt idx="4">
                  <c:v>2.0865</c:v>
                </c:pt>
                <c:pt idx="5">
                  <c:v>2.1396999999999999</c:v>
                </c:pt>
                <c:pt idx="6">
                  <c:v>2.2415000000000003</c:v>
                </c:pt>
                <c:pt idx="7">
                  <c:v>2.3363</c:v>
                </c:pt>
                <c:pt idx="8">
                  <c:v>2.36</c:v>
                </c:pt>
                <c:pt idx="9">
                  <c:v>2.3687</c:v>
                </c:pt>
                <c:pt idx="10">
                  <c:v>2.3755999999999999</c:v>
                </c:pt>
                <c:pt idx="11">
                  <c:v>2.3771</c:v>
                </c:pt>
                <c:pt idx="12">
                  <c:v>2.4097</c:v>
                </c:pt>
                <c:pt idx="13">
                  <c:v>2.4287999999999998</c:v>
                </c:pt>
                <c:pt idx="14">
                  <c:v>2.4302999999999999</c:v>
                </c:pt>
                <c:pt idx="15">
                  <c:v>2.4319000000000002</c:v>
                </c:pt>
                <c:pt idx="16">
                  <c:v>2.4312</c:v>
                </c:pt>
                <c:pt idx="17">
                  <c:v>2.4316</c:v>
                </c:pt>
                <c:pt idx="18">
                  <c:v>2.4350999999999998</c:v>
                </c:pt>
                <c:pt idx="19">
                  <c:v>2.4308000000000001</c:v>
                </c:pt>
                <c:pt idx="20">
                  <c:v>2.4334000000000002</c:v>
                </c:pt>
                <c:pt idx="21">
                  <c:v>2.4628000000000001</c:v>
                </c:pt>
                <c:pt idx="22">
                  <c:v>2.4784000000000002</c:v>
                </c:pt>
                <c:pt idx="23">
                  <c:v>2.5148999999999999</c:v>
                </c:pt>
                <c:pt idx="24">
                  <c:v>2.5356999999999998</c:v>
                </c:pt>
                <c:pt idx="25">
                  <c:v>2.5348999999999999</c:v>
                </c:pt>
                <c:pt idx="26">
                  <c:v>2.5732999999999997</c:v>
                </c:pt>
                <c:pt idx="27">
                  <c:v>2.5981000000000001</c:v>
                </c:pt>
                <c:pt idx="28">
                  <c:v>2.6082000000000001</c:v>
                </c:pt>
                <c:pt idx="29">
                  <c:v>2.6101000000000001</c:v>
                </c:pt>
                <c:pt idx="30">
                  <c:v>2.6087000000000002</c:v>
                </c:pt>
                <c:pt idx="31">
                  <c:v>2.5486</c:v>
                </c:pt>
                <c:pt idx="32">
                  <c:v>2.5099999999999998</c:v>
                </c:pt>
                <c:pt idx="33">
                  <c:v>2.4521999999999999</c:v>
                </c:pt>
                <c:pt idx="34">
                  <c:v>2.4153000000000002</c:v>
                </c:pt>
                <c:pt idx="35">
                  <c:v>2.4058999999999999</c:v>
                </c:pt>
                <c:pt idx="36">
                  <c:v>2.4049999999999998</c:v>
                </c:pt>
                <c:pt idx="37">
                  <c:v>2.4061000000000003</c:v>
                </c:pt>
                <c:pt idx="38">
                  <c:v>2.3794</c:v>
                </c:pt>
                <c:pt idx="39">
                  <c:v>2.3538000000000001</c:v>
                </c:pt>
                <c:pt idx="40">
                  <c:v>2.3222999999999998</c:v>
                </c:pt>
                <c:pt idx="41">
                  <c:v>2.2462999999999997</c:v>
                </c:pt>
                <c:pt idx="42">
                  <c:v>2.2071999999999998</c:v>
                </c:pt>
                <c:pt idx="43">
                  <c:v>2.2046000000000001</c:v>
                </c:pt>
                <c:pt idx="44">
                  <c:v>2.2025000000000001</c:v>
                </c:pt>
                <c:pt idx="45">
                  <c:v>2.2033</c:v>
                </c:pt>
                <c:pt idx="46">
                  <c:v>2.2040000000000002</c:v>
                </c:pt>
                <c:pt idx="47">
                  <c:v>2.1983000000000001</c:v>
                </c:pt>
                <c:pt idx="48">
                  <c:v>2.2033</c:v>
                </c:pt>
                <c:pt idx="49">
                  <c:v>2.2059000000000002</c:v>
                </c:pt>
                <c:pt idx="50">
                  <c:v>2.2071000000000001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B935-4E0F-98FF-E0C921E50B45}"/>
            </c:ext>
          </c:extLst>
        </c:ser>
        <c:ser>
          <c:idx val="1"/>
          <c:order val="3"/>
          <c:tx>
            <c:strRef>
              <c:f>'돼지-EU(독일)'!$JN$4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flat">
              <a:solidFill>
                <a:schemeClr val="accent2">
                  <a:alpha val="91764"/>
                </a:scheme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D4-B935-4E0F-98FF-E0C921E50B45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D5-B935-4E0F-98FF-E0C921E50B45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D6-B935-4E0F-98FF-E0C921E50B45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D7-B935-4E0F-98FF-E0C921E50B45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D8-B935-4E0F-98FF-E0C921E50B45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D9-B935-4E0F-98FF-E0C921E50B45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DA-B935-4E0F-98FF-E0C921E50B45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DB-B935-4E0F-98FF-E0C921E50B45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DC-B935-4E0F-98FF-E0C921E50B45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DD-B935-4E0F-98FF-E0C921E50B45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DE-B935-4E0F-98FF-E0C921E50B45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DF-B935-4E0F-98FF-E0C921E50B45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E0-B935-4E0F-98FF-E0C921E50B45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E1-B935-4E0F-98FF-E0C921E50B45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E2-B935-4E0F-98FF-E0C921E50B45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E3-B935-4E0F-98FF-E0C921E50B45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E4-B935-4E0F-98FF-E0C921E50B45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E5-B935-4E0F-98FF-E0C921E50B45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E6-B935-4E0F-98FF-E0C921E50B45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E7-B935-4E0F-98FF-E0C921E50B45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E8-B935-4E0F-98FF-E0C921E50B45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E9-B935-4E0F-98FF-E0C921E50B45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EA-B935-4E0F-98FF-E0C921E50B45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EB-B935-4E0F-98FF-E0C921E50B45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EC-B935-4E0F-98FF-E0C921E50B45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ED-B935-4E0F-98FF-E0C921E50B45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EE-B935-4E0F-98FF-E0C921E50B45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EF-B935-4E0F-98FF-E0C921E50B45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F0-B935-4E0F-98FF-E0C921E50B45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F1-B935-4E0F-98FF-E0C921E50B45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F2-B935-4E0F-98FF-E0C921E50B45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F3-B935-4E0F-98FF-E0C921E50B45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F4-B935-4E0F-98FF-E0C921E50B45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F5-B935-4E0F-98FF-E0C921E50B45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F6-B935-4E0F-98FF-E0C921E50B45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F7-B935-4E0F-98FF-E0C921E50B45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F8-B935-4E0F-98FF-E0C921E50B45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F9-B935-4E0F-98FF-E0C921E50B45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FA-B935-4E0F-98FF-E0C921E50B45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FB-B935-4E0F-98FF-E0C921E50B45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FC-B935-4E0F-98FF-E0C921E50B45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FD-B935-4E0F-98FF-E0C921E50B45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FE-B935-4E0F-98FF-E0C921E50B45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FF-B935-4E0F-98FF-E0C921E50B45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100-B935-4E0F-98FF-E0C921E50B45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101-B935-4E0F-98FF-E0C921E50B45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102-B935-4E0F-98FF-E0C921E50B45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103-B935-4E0F-98FF-E0C921E50B45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104-B935-4E0F-98FF-E0C921E50B45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105-B935-4E0F-98FF-E0C921E50B45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106-B935-4E0F-98FF-E0C921E50B45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107-B935-4E0F-98FF-E0C921E50B45}"/>
              </c:ext>
            </c:extLst>
          </c:dPt>
          <c:cat>
            <c:numRef>
              <c:f>'돼지-EU(독일)'!$II$8:$II$59</c:f>
              <c:numCache>
                <c:formatCode>m/d/yyyy</c:formatCode>
                <c:ptCount val="52"/>
                <c:pt idx="0">
                  <c:v>44927</c:v>
                </c:pt>
                <c:pt idx="1">
                  <c:v>44934</c:v>
                </c:pt>
                <c:pt idx="2">
                  <c:v>44941</c:v>
                </c:pt>
                <c:pt idx="3">
                  <c:v>44948</c:v>
                </c:pt>
                <c:pt idx="4">
                  <c:v>44955</c:v>
                </c:pt>
                <c:pt idx="5">
                  <c:v>44962</c:v>
                </c:pt>
                <c:pt idx="6">
                  <c:v>44969</c:v>
                </c:pt>
                <c:pt idx="7">
                  <c:v>44976</c:v>
                </c:pt>
                <c:pt idx="8">
                  <c:v>44983</c:v>
                </c:pt>
                <c:pt idx="9">
                  <c:v>44990</c:v>
                </c:pt>
                <c:pt idx="10">
                  <c:v>44997</c:v>
                </c:pt>
                <c:pt idx="11">
                  <c:v>45004</c:v>
                </c:pt>
                <c:pt idx="12">
                  <c:v>45011</c:v>
                </c:pt>
                <c:pt idx="13">
                  <c:v>45018</c:v>
                </c:pt>
                <c:pt idx="14">
                  <c:v>45025</c:v>
                </c:pt>
                <c:pt idx="15">
                  <c:v>45032</c:v>
                </c:pt>
                <c:pt idx="16">
                  <c:v>45039</c:v>
                </c:pt>
                <c:pt idx="17">
                  <c:v>45046</c:v>
                </c:pt>
                <c:pt idx="18">
                  <c:v>45053</c:v>
                </c:pt>
                <c:pt idx="19">
                  <c:v>45060</c:v>
                </c:pt>
                <c:pt idx="20">
                  <c:v>45067</c:v>
                </c:pt>
                <c:pt idx="21">
                  <c:v>45074</c:v>
                </c:pt>
                <c:pt idx="22">
                  <c:v>45081</c:v>
                </c:pt>
                <c:pt idx="23">
                  <c:v>45088</c:v>
                </c:pt>
                <c:pt idx="24">
                  <c:v>45095</c:v>
                </c:pt>
                <c:pt idx="25">
                  <c:v>45102</c:v>
                </c:pt>
                <c:pt idx="26">
                  <c:v>45109</c:v>
                </c:pt>
                <c:pt idx="27">
                  <c:v>45116</c:v>
                </c:pt>
                <c:pt idx="28">
                  <c:v>45123</c:v>
                </c:pt>
                <c:pt idx="29">
                  <c:v>45130</c:v>
                </c:pt>
                <c:pt idx="30">
                  <c:v>45137</c:v>
                </c:pt>
                <c:pt idx="31">
                  <c:v>45144</c:v>
                </c:pt>
                <c:pt idx="32">
                  <c:v>45151</c:v>
                </c:pt>
                <c:pt idx="33">
                  <c:v>45158</c:v>
                </c:pt>
                <c:pt idx="34">
                  <c:v>45165</c:v>
                </c:pt>
                <c:pt idx="35">
                  <c:v>45172</c:v>
                </c:pt>
                <c:pt idx="36">
                  <c:v>45179</c:v>
                </c:pt>
                <c:pt idx="37">
                  <c:v>45186</c:v>
                </c:pt>
                <c:pt idx="38">
                  <c:v>45193</c:v>
                </c:pt>
                <c:pt idx="39">
                  <c:v>45200</c:v>
                </c:pt>
                <c:pt idx="40">
                  <c:v>45207</c:v>
                </c:pt>
                <c:pt idx="41">
                  <c:v>45214</c:v>
                </c:pt>
                <c:pt idx="42">
                  <c:v>45221</c:v>
                </c:pt>
                <c:pt idx="43">
                  <c:v>45228</c:v>
                </c:pt>
                <c:pt idx="44">
                  <c:v>45235</c:v>
                </c:pt>
                <c:pt idx="45">
                  <c:v>45242</c:v>
                </c:pt>
                <c:pt idx="46">
                  <c:v>45249</c:v>
                </c:pt>
                <c:pt idx="47">
                  <c:v>45256</c:v>
                </c:pt>
                <c:pt idx="48">
                  <c:v>45263</c:v>
                </c:pt>
                <c:pt idx="49">
                  <c:v>45270</c:v>
                </c:pt>
                <c:pt idx="50">
                  <c:v>45277</c:v>
                </c:pt>
                <c:pt idx="51">
                  <c:v>45284</c:v>
                </c:pt>
              </c:numCache>
            </c:numRef>
          </c:cat>
          <c:val>
            <c:numRef>
              <c:f>'돼지-EU(독일)'!$JQ$8:$JQ$59</c:f>
              <c:numCache>
                <c:formatCode>0.0000</c:formatCode>
                <c:ptCount val="52"/>
                <c:pt idx="0">
                  <c:v>2.2049000000000003</c:v>
                </c:pt>
                <c:pt idx="1">
                  <c:v>2.2033</c:v>
                </c:pt>
                <c:pt idx="2">
                  <c:v>2.2066999999999997</c:v>
                </c:pt>
                <c:pt idx="3">
                  <c:v>2.1387</c:v>
                </c:pt>
                <c:pt idx="4">
                  <c:v>2.1044999999999998</c:v>
                </c:pt>
                <c:pt idx="5">
                  <c:v>2.1044999999999998</c:v>
                </c:pt>
                <c:pt idx="6">
                  <c:v>2.1701999999999999</c:v>
                </c:pt>
                <c:pt idx="7">
                  <c:v>2.2389999999999999</c:v>
                </c:pt>
                <c:pt idx="8">
                  <c:v>2.2569999999999997</c:v>
                </c:pt>
                <c:pt idx="9">
                  <c:v>2.2930999999999999</c:v>
                </c:pt>
                <c:pt idx="10">
                  <c:v>2.3090999999999999</c:v>
                </c:pt>
                <c:pt idx="11">
                  <c:v>2.3109999999999999</c:v>
                </c:pt>
                <c:pt idx="12">
                  <c:v>2.3080000000000003</c:v>
                </c:pt>
                <c:pt idx="13">
                  <c:v>2.3113000000000001</c:v>
                </c:pt>
                <c:pt idx="14">
                  <c:v>2.3090000000000002</c:v>
                </c:pt>
                <c:pt idx="15">
                  <c:v>2.3096999999999999</c:v>
                </c:pt>
                <c:pt idx="16">
                  <c:v>2.3062</c:v>
                </c:pt>
                <c:pt idx="17">
                  <c:v>2.3047999999999997</c:v>
                </c:pt>
                <c:pt idx="18">
                  <c:v>2.3079000000000001</c:v>
                </c:pt>
                <c:pt idx="19">
                  <c:v>2.3127</c:v>
                </c:pt>
                <c:pt idx="20">
                  <c:v>2.3111000000000002</c:v>
                </c:pt>
                <c:pt idx="21">
                  <c:v>2.3130999999999999</c:v>
                </c:pt>
                <c:pt idx="22">
                  <c:v>2.3111999999999999</c:v>
                </c:pt>
                <c:pt idx="23">
                  <c:v>2.3121999999999998</c:v>
                </c:pt>
                <c:pt idx="24">
                  <c:v>2.3071000000000002</c:v>
                </c:pt>
                <c:pt idx="25">
                  <c:v>2.3087</c:v>
                </c:pt>
                <c:pt idx="26">
                  <c:v>2.3077000000000001</c:v>
                </c:pt>
                <c:pt idx="27">
                  <c:v>2.2448999999999999</c:v>
                </c:pt>
                <c:pt idx="28">
                  <c:v>2.2126999999999999</c:v>
                </c:pt>
                <c:pt idx="29">
                  <c:v>2.2029000000000001</c:v>
                </c:pt>
                <c:pt idx="30">
                  <c:v>2.2098</c:v>
                </c:pt>
                <c:pt idx="31">
                  <c:v>2.2037999999999998</c:v>
                </c:pt>
                <c:pt idx="32">
                  <c:v>2.1416999999999997</c:v>
                </c:pt>
                <c:pt idx="33">
                  <c:v>2.1084000000000001</c:v>
                </c:pt>
                <c:pt idx="34">
                  <c:v>2.1017999999999999</c:v>
                </c:pt>
                <c:pt idx="35">
                  <c:v>2.1015999999999999</c:v>
                </c:pt>
                <c:pt idx="36">
                  <c:v>2.1006999999999998</c:v>
                </c:pt>
                <c:pt idx="37">
                  <c:v>2.1025</c:v>
                </c:pt>
                <c:pt idx="38">
                  <c:v>2.0990000000000002</c:v>
                </c:pt>
                <c:pt idx="39">
                  <c:v>2.1058000000000003</c:v>
                </c:pt>
                <c:pt idx="40">
                  <c:v>2.1023000000000001</c:v>
                </c:pt>
                <c:pt idx="41">
                  <c:v>2.0943000000000001</c:v>
                </c:pt>
                <c:pt idx="42">
                  <c:v>2.0992999999999999</c:v>
                </c:pt>
                <c:pt idx="43">
                  <c:v>2.0506000000000002</c:v>
                </c:pt>
                <c:pt idx="44">
                  <c:v>2.0259999999999998</c:v>
                </c:pt>
                <c:pt idx="45">
                  <c:v>2.0205000000000002</c:v>
                </c:pt>
                <c:pt idx="46">
                  <c:v>2.0183</c:v>
                </c:pt>
                <c:pt idx="47">
                  <c:v>2.0177</c:v>
                </c:pt>
                <c:pt idx="48">
                  <c:v>2.0207999999999999</c:v>
                </c:pt>
                <c:pt idx="49">
                  <c:v>2.0165999999999999</c:v>
                </c:pt>
                <c:pt idx="50">
                  <c:v>2.0190999999999999</c:v>
                </c:pt>
                <c:pt idx="51">
                  <c:v>2.0232000000000001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8-B935-4E0F-98FF-E0C921E50B45}"/>
            </c:ext>
          </c:extLst>
        </c:ser>
        <c:ser>
          <c:idx val="4"/>
          <c:order val="4"/>
          <c:tx>
            <c:strRef>
              <c:f>'돼지-EU(독일)'!$KS$4</c:f>
              <c:strCache>
                <c:ptCount val="1"/>
                <c:pt idx="0">
                  <c:v>2025</c:v>
                </c:pt>
              </c:strCache>
            </c:strRef>
          </c:tx>
          <c:spPr>
            <a:ln w="57150"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'돼지-EU(독일)'!$KV$8:$KV$58</c:f>
              <c:numCache>
                <c:formatCode>0.00</c:formatCode>
                <c:ptCount val="51"/>
                <c:pt idx="0">
                  <c:v>2.0171000000000001</c:v>
                </c:pt>
                <c:pt idx="1">
                  <c:v>1.9553</c:v>
                </c:pt>
                <c:pt idx="2">
                  <c:v>1.8640000000000001</c:v>
                </c:pt>
                <c:pt idx="3">
                  <c:v>1.8182</c:v>
                </c:pt>
                <c:pt idx="4">
                  <c:v>1.8174999999999999</c:v>
                </c:pt>
                <c:pt idx="5">
                  <c:v>1.8041999999999998</c:v>
                </c:pt>
                <c:pt idx="6">
                  <c:v>1.8052000000000001</c:v>
                </c:pt>
                <c:pt idx="7">
                  <c:v>1.8015999999999999</c:v>
                </c:pt>
                <c:pt idx="8">
                  <c:v>1.7991999999999999</c:v>
                </c:pt>
                <c:pt idx="9">
                  <c:v>1.7949000000000002</c:v>
                </c:pt>
                <c:pt idx="10">
                  <c:v>1.7982</c:v>
                </c:pt>
                <c:pt idx="11">
                  <c:v>1.8034999999999999</c:v>
                </c:pt>
                <c:pt idx="12">
                  <c:v>1.8814</c:v>
                </c:pt>
                <c:pt idx="13">
                  <c:v>1.9968000000000001</c:v>
                </c:pt>
                <c:pt idx="14">
                  <c:v>2.0291000000000001</c:v>
                </c:pt>
                <c:pt idx="15">
                  <c:v>2.0398000000000001</c:v>
                </c:pt>
                <c:pt idx="16">
                  <c:v>2.0758999999999999</c:v>
                </c:pt>
                <c:pt idx="17">
                  <c:v>2.0918000000000001</c:v>
                </c:pt>
                <c:pt idx="18">
                  <c:v>2.0880999999999998</c:v>
                </c:pt>
                <c:pt idx="19">
                  <c:v>2.0951</c:v>
                </c:pt>
                <c:pt idx="20">
                  <c:v>2.1496</c:v>
                </c:pt>
                <c:pt idx="21">
                  <c:v>2.1879</c:v>
                </c:pt>
                <c:pt idx="22">
                  <c:v>2.1922000000000001</c:v>
                </c:pt>
                <c:pt idx="23">
                  <c:v>2.1913999999999998</c:v>
                </c:pt>
                <c:pt idx="24">
                  <c:v>2.1941999999999999</c:v>
                </c:pt>
                <c:pt idx="25">
                  <c:v>2.1919999999999997</c:v>
                </c:pt>
                <c:pt idx="26">
                  <c:v>2.1012</c:v>
                </c:pt>
                <c:pt idx="27">
                  <c:v>2.0488</c:v>
                </c:pt>
                <c:pt idx="28">
                  <c:v>2.0450999999999997</c:v>
                </c:pt>
                <c:pt idx="29">
                  <c:v>2.0508000000000002</c:v>
                </c:pt>
                <c:pt idx="30">
                  <c:v>2.0468999999999999</c:v>
                </c:pt>
                <c:pt idx="31">
                  <c:v>2.0488</c:v>
                </c:pt>
                <c:pt idx="32">
                  <c:v>2.0453000000000001</c:v>
                </c:pt>
                <c:pt idx="33">
                  <c:v>2.0448</c:v>
                </c:pt>
                <c:pt idx="34">
                  <c:v>2.0497999999999998</c:v>
                </c:pt>
                <c:pt idx="35">
                  <c:v>2.0497000000000001</c:v>
                </c:pt>
                <c:pt idx="36">
                  <c:v>2.0458000000000003</c:v>
                </c:pt>
                <c:pt idx="37">
                  <c:v>1.9916</c:v>
                </c:pt>
                <c:pt idx="38">
                  <c:v>1.9533</c:v>
                </c:pt>
                <c:pt idx="39">
                  <c:v>1.9519</c:v>
                </c:pt>
                <c:pt idx="40">
                  <c:v>1.8630000000000002</c:v>
                </c:pt>
                <c:pt idx="41">
                  <c:v>1.8097999999999999</c:v>
                </c:pt>
                <c:pt idx="42">
                  <c:v>1.7990000000000002</c:v>
                </c:pt>
                <c:pt idx="43">
                  <c:v>1.8041</c:v>
                </c:pt>
                <c:pt idx="44">
                  <c:v>1.7971999999999999</c:v>
                </c:pt>
                <c:pt idx="45">
                  <c:v>1.7965</c:v>
                </c:pt>
                <c:pt idx="46">
                  <c:v>1.7379</c:v>
                </c:pt>
                <c:pt idx="47">
                  <c:v>1.7041999999999999</c:v>
                </c:pt>
                <c:pt idx="48">
                  <c:v>1.7016</c:v>
                </c:pt>
                <c:pt idx="49">
                  <c:v>1.6997</c:v>
                </c:pt>
                <c:pt idx="50">
                  <c:v>1.7012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9-B935-4E0F-98FF-E0C921E50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"/>
        <c:axId val="2222"/>
        <c:extLst>
          <c:ext xmlns:c15="http://schemas.microsoft.com/office/drawing/2012/chart" uri="{02D57815-91ED-43cb-92C2-25804820EDAC}">
            <c15:filteredLine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'돼지-EU(독일)'!$FY$4</c15:sqref>
                        </c15:formulaRef>
                      </c:ext>
                    </c:extLst>
                    <c:strCache>
                      <c:ptCount val="1"/>
                      <c:pt idx="0">
                        <c:v>2021</c:v>
                      </c:pt>
                    </c:strCache>
                  </c:strRef>
                </c:tx>
                <c:spPr>
                  <a:ln w="28575" cap="flat">
                    <a:solidFill>
                      <a:srgbClr val="00B050">
                        <a:alpha val="91764"/>
                      </a:srgbClr>
                    </a:solidFill>
                    <a:round/>
                  </a:ln>
                </c:spPr>
                <c:marker>
                  <c:symbol val="none"/>
                </c:marker>
                <c:dPt>
                  <c:idx val="0"/>
                  <c:bubble3D val="0"/>
                  <c:extLst>
                    <c:ext xmlns:c16="http://schemas.microsoft.com/office/drawing/2014/chart" uri="{C3380CC4-5D6E-409C-BE32-E72D297353CC}">
                      <c16:uniqueId val="{00000001-B935-4E0F-98FF-E0C921E50B45}"/>
                    </c:ext>
                  </c:extLst>
                </c:dPt>
                <c:dPt>
                  <c:idx val="1"/>
                  <c:bubble3D val="0"/>
                  <c:extLst>
                    <c:ext xmlns:c16="http://schemas.microsoft.com/office/drawing/2014/chart" uri="{C3380CC4-5D6E-409C-BE32-E72D297353CC}">
                      <c16:uniqueId val="{00000003-B935-4E0F-98FF-E0C921E50B45}"/>
                    </c:ext>
                  </c:extLst>
                </c:dPt>
                <c:dPt>
                  <c:idx val="2"/>
                  <c:bubble3D val="0"/>
                  <c:extLst>
                    <c:ext xmlns:c16="http://schemas.microsoft.com/office/drawing/2014/chart" uri="{C3380CC4-5D6E-409C-BE32-E72D297353CC}">
                      <c16:uniqueId val="{00000005-B935-4E0F-98FF-E0C921E50B45}"/>
                    </c:ext>
                  </c:extLst>
                </c:dPt>
                <c:dPt>
                  <c:idx val="3"/>
                  <c:bubble3D val="0"/>
                  <c:extLst>
                    <c:ext xmlns:c16="http://schemas.microsoft.com/office/drawing/2014/chart" uri="{C3380CC4-5D6E-409C-BE32-E72D297353CC}">
                      <c16:uniqueId val="{00000007-B935-4E0F-98FF-E0C921E50B45}"/>
                    </c:ext>
                  </c:extLst>
                </c:dPt>
                <c:dPt>
                  <c:idx val="4"/>
                  <c:bubble3D val="0"/>
                  <c:extLst>
                    <c:ext xmlns:c16="http://schemas.microsoft.com/office/drawing/2014/chart" uri="{C3380CC4-5D6E-409C-BE32-E72D297353CC}">
                      <c16:uniqueId val="{00000009-B935-4E0F-98FF-E0C921E50B45}"/>
                    </c:ext>
                  </c:extLst>
                </c:dPt>
                <c:dPt>
                  <c:idx val="5"/>
                  <c:bubble3D val="0"/>
                  <c:extLst>
                    <c:ext xmlns:c16="http://schemas.microsoft.com/office/drawing/2014/chart" uri="{C3380CC4-5D6E-409C-BE32-E72D297353CC}">
                      <c16:uniqueId val="{0000000B-B935-4E0F-98FF-E0C921E50B45}"/>
                    </c:ext>
                  </c:extLst>
                </c:dPt>
                <c:dPt>
                  <c:idx val="6"/>
                  <c:bubble3D val="0"/>
                  <c:extLst>
                    <c:ext xmlns:c16="http://schemas.microsoft.com/office/drawing/2014/chart" uri="{C3380CC4-5D6E-409C-BE32-E72D297353CC}">
                      <c16:uniqueId val="{0000000D-B935-4E0F-98FF-E0C921E50B45}"/>
                    </c:ext>
                  </c:extLst>
                </c:dPt>
                <c:dPt>
                  <c:idx val="7"/>
                  <c:bubble3D val="0"/>
                  <c:extLst>
                    <c:ext xmlns:c16="http://schemas.microsoft.com/office/drawing/2014/chart" uri="{C3380CC4-5D6E-409C-BE32-E72D297353CC}">
                      <c16:uniqueId val="{0000000F-B935-4E0F-98FF-E0C921E50B45}"/>
                    </c:ext>
                  </c:extLst>
                </c:dPt>
                <c:dPt>
                  <c:idx val="8"/>
                  <c:bubble3D val="0"/>
                  <c:extLst>
                    <c:ext xmlns:c16="http://schemas.microsoft.com/office/drawing/2014/chart" uri="{C3380CC4-5D6E-409C-BE32-E72D297353CC}">
                      <c16:uniqueId val="{00000011-B935-4E0F-98FF-E0C921E50B45}"/>
                    </c:ext>
                  </c:extLst>
                </c:dPt>
                <c:dPt>
                  <c:idx val="9"/>
                  <c:bubble3D val="0"/>
                  <c:extLst>
                    <c:ext xmlns:c16="http://schemas.microsoft.com/office/drawing/2014/chart" uri="{C3380CC4-5D6E-409C-BE32-E72D297353CC}">
                      <c16:uniqueId val="{00000013-B935-4E0F-98FF-E0C921E50B45}"/>
                    </c:ext>
                  </c:extLst>
                </c:dPt>
                <c:dPt>
                  <c:idx val="10"/>
                  <c:bubble3D val="0"/>
                  <c:extLst>
                    <c:ext xmlns:c16="http://schemas.microsoft.com/office/drawing/2014/chart" uri="{C3380CC4-5D6E-409C-BE32-E72D297353CC}">
                      <c16:uniqueId val="{00000015-B935-4E0F-98FF-E0C921E50B45}"/>
                    </c:ext>
                  </c:extLst>
                </c:dPt>
                <c:dPt>
                  <c:idx val="11"/>
                  <c:bubble3D val="0"/>
                  <c:extLst>
                    <c:ext xmlns:c16="http://schemas.microsoft.com/office/drawing/2014/chart" uri="{C3380CC4-5D6E-409C-BE32-E72D297353CC}">
                      <c16:uniqueId val="{00000017-B935-4E0F-98FF-E0C921E50B45}"/>
                    </c:ext>
                  </c:extLst>
                </c:dPt>
                <c:dPt>
                  <c:idx val="12"/>
                  <c:bubble3D val="0"/>
                  <c:extLst>
                    <c:ext xmlns:c16="http://schemas.microsoft.com/office/drawing/2014/chart" uri="{C3380CC4-5D6E-409C-BE32-E72D297353CC}">
                      <c16:uniqueId val="{00000019-B935-4E0F-98FF-E0C921E50B45}"/>
                    </c:ext>
                  </c:extLst>
                </c:dPt>
                <c:dPt>
                  <c:idx val="13"/>
                  <c:bubble3D val="0"/>
                  <c:extLst>
                    <c:ext xmlns:c16="http://schemas.microsoft.com/office/drawing/2014/chart" uri="{C3380CC4-5D6E-409C-BE32-E72D297353CC}">
                      <c16:uniqueId val="{0000001B-B935-4E0F-98FF-E0C921E50B45}"/>
                    </c:ext>
                  </c:extLst>
                </c:dPt>
                <c:dPt>
                  <c:idx val="14"/>
                  <c:bubble3D val="0"/>
                  <c:extLst>
                    <c:ext xmlns:c16="http://schemas.microsoft.com/office/drawing/2014/chart" uri="{C3380CC4-5D6E-409C-BE32-E72D297353CC}">
                      <c16:uniqueId val="{0000001D-B935-4E0F-98FF-E0C921E50B45}"/>
                    </c:ext>
                  </c:extLst>
                </c:dPt>
                <c:dPt>
                  <c:idx val="15"/>
                  <c:bubble3D val="0"/>
                  <c:extLst>
                    <c:ext xmlns:c16="http://schemas.microsoft.com/office/drawing/2014/chart" uri="{C3380CC4-5D6E-409C-BE32-E72D297353CC}">
                      <c16:uniqueId val="{0000001F-B935-4E0F-98FF-E0C921E50B45}"/>
                    </c:ext>
                  </c:extLst>
                </c:dPt>
                <c:dPt>
                  <c:idx val="16"/>
                  <c:bubble3D val="0"/>
                  <c:extLst>
                    <c:ext xmlns:c16="http://schemas.microsoft.com/office/drawing/2014/chart" uri="{C3380CC4-5D6E-409C-BE32-E72D297353CC}">
                      <c16:uniqueId val="{00000021-B935-4E0F-98FF-E0C921E50B45}"/>
                    </c:ext>
                  </c:extLst>
                </c:dPt>
                <c:dPt>
                  <c:idx val="17"/>
                  <c:bubble3D val="0"/>
                  <c:extLst>
                    <c:ext xmlns:c16="http://schemas.microsoft.com/office/drawing/2014/chart" uri="{C3380CC4-5D6E-409C-BE32-E72D297353CC}">
                      <c16:uniqueId val="{00000023-B935-4E0F-98FF-E0C921E50B45}"/>
                    </c:ext>
                  </c:extLst>
                </c:dPt>
                <c:dPt>
                  <c:idx val="18"/>
                  <c:bubble3D val="0"/>
                  <c:extLst>
                    <c:ext xmlns:c16="http://schemas.microsoft.com/office/drawing/2014/chart" uri="{C3380CC4-5D6E-409C-BE32-E72D297353CC}">
                      <c16:uniqueId val="{00000025-B935-4E0F-98FF-E0C921E50B45}"/>
                    </c:ext>
                  </c:extLst>
                </c:dPt>
                <c:dPt>
                  <c:idx val="19"/>
                  <c:bubble3D val="0"/>
                  <c:extLst>
                    <c:ext xmlns:c16="http://schemas.microsoft.com/office/drawing/2014/chart" uri="{C3380CC4-5D6E-409C-BE32-E72D297353CC}">
                      <c16:uniqueId val="{00000027-B935-4E0F-98FF-E0C921E50B45}"/>
                    </c:ext>
                  </c:extLst>
                </c:dPt>
                <c:dPt>
                  <c:idx val="20"/>
                  <c:bubble3D val="0"/>
                  <c:extLst>
                    <c:ext xmlns:c16="http://schemas.microsoft.com/office/drawing/2014/chart" uri="{C3380CC4-5D6E-409C-BE32-E72D297353CC}">
                      <c16:uniqueId val="{00000029-B935-4E0F-98FF-E0C921E50B45}"/>
                    </c:ext>
                  </c:extLst>
                </c:dPt>
                <c:dPt>
                  <c:idx val="21"/>
                  <c:bubble3D val="0"/>
                  <c:extLst>
                    <c:ext xmlns:c16="http://schemas.microsoft.com/office/drawing/2014/chart" uri="{C3380CC4-5D6E-409C-BE32-E72D297353CC}">
                      <c16:uniqueId val="{0000002B-B935-4E0F-98FF-E0C921E50B45}"/>
                    </c:ext>
                  </c:extLst>
                </c:dPt>
                <c:dPt>
                  <c:idx val="22"/>
                  <c:bubble3D val="0"/>
                  <c:extLst>
                    <c:ext xmlns:c16="http://schemas.microsoft.com/office/drawing/2014/chart" uri="{C3380CC4-5D6E-409C-BE32-E72D297353CC}">
                      <c16:uniqueId val="{0000002D-B935-4E0F-98FF-E0C921E50B45}"/>
                    </c:ext>
                  </c:extLst>
                </c:dPt>
                <c:dPt>
                  <c:idx val="23"/>
                  <c:bubble3D val="0"/>
                  <c:extLst>
                    <c:ext xmlns:c16="http://schemas.microsoft.com/office/drawing/2014/chart" uri="{C3380CC4-5D6E-409C-BE32-E72D297353CC}">
                      <c16:uniqueId val="{0000002F-B935-4E0F-98FF-E0C921E50B45}"/>
                    </c:ext>
                  </c:extLst>
                </c:dPt>
                <c:dPt>
                  <c:idx val="24"/>
                  <c:bubble3D val="0"/>
                  <c:extLst>
                    <c:ext xmlns:c16="http://schemas.microsoft.com/office/drawing/2014/chart" uri="{C3380CC4-5D6E-409C-BE32-E72D297353CC}">
                      <c16:uniqueId val="{00000031-B935-4E0F-98FF-E0C921E50B45}"/>
                    </c:ext>
                  </c:extLst>
                </c:dPt>
                <c:dPt>
                  <c:idx val="25"/>
                  <c:bubble3D val="0"/>
                  <c:extLst>
                    <c:ext xmlns:c16="http://schemas.microsoft.com/office/drawing/2014/chart" uri="{C3380CC4-5D6E-409C-BE32-E72D297353CC}">
                      <c16:uniqueId val="{00000033-B935-4E0F-98FF-E0C921E50B45}"/>
                    </c:ext>
                  </c:extLst>
                </c:dPt>
                <c:dPt>
                  <c:idx val="26"/>
                  <c:bubble3D val="0"/>
                  <c:extLst>
                    <c:ext xmlns:c16="http://schemas.microsoft.com/office/drawing/2014/chart" uri="{C3380CC4-5D6E-409C-BE32-E72D297353CC}">
                      <c16:uniqueId val="{00000035-B935-4E0F-98FF-E0C921E50B45}"/>
                    </c:ext>
                  </c:extLst>
                </c:dPt>
                <c:dPt>
                  <c:idx val="27"/>
                  <c:bubble3D val="0"/>
                  <c:extLst>
                    <c:ext xmlns:c16="http://schemas.microsoft.com/office/drawing/2014/chart" uri="{C3380CC4-5D6E-409C-BE32-E72D297353CC}">
                      <c16:uniqueId val="{00000037-B935-4E0F-98FF-E0C921E50B45}"/>
                    </c:ext>
                  </c:extLst>
                </c:dPt>
                <c:dPt>
                  <c:idx val="28"/>
                  <c:bubble3D val="0"/>
                  <c:extLst>
                    <c:ext xmlns:c16="http://schemas.microsoft.com/office/drawing/2014/chart" uri="{C3380CC4-5D6E-409C-BE32-E72D297353CC}">
                      <c16:uniqueId val="{00000039-B935-4E0F-98FF-E0C921E50B45}"/>
                    </c:ext>
                  </c:extLst>
                </c:dPt>
                <c:dPt>
                  <c:idx val="29"/>
                  <c:bubble3D val="0"/>
                  <c:extLst>
                    <c:ext xmlns:c16="http://schemas.microsoft.com/office/drawing/2014/chart" uri="{C3380CC4-5D6E-409C-BE32-E72D297353CC}">
                      <c16:uniqueId val="{0000003B-B935-4E0F-98FF-E0C921E50B45}"/>
                    </c:ext>
                  </c:extLst>
                </c:dPt>
                <c:dPt>
                  <c:idx val="30"/>
                  <c:bubble3D val="0"/>
                  <c:extLst>
                    <c:ext xmlns:c16="http://schemas.microsoft.com/office/drawing/2014/chart" uri="{C3380CC4-5D6E-409C-BE32-E72D297353CC}">
                      <c16:uniqueId val="{0000003D-B935-4E0F-98FF-E0C921E50B45}"/>
                    </c:ext>
                  </c:extLst>
                </c:dPt>
                <c:dPt>
                  <c:idx val="31"/>
                  <c:bubble3D val="0"/>
                  <c:extLst>
                    <c:ext xmlns:c16="http://schemas.microsoft.com/office/drawing/2014/chart" uri="{C3380CC4-5D6E-409C-BE32-E72D297353CC}">
                      <c16:uniqueId val="{0000003F-B935-4E0F-98FF-E0C921E50B45}"/>
                    </c:ext>
                  </c:extLst>
                </c:dPt>
                <c:dPt>
                  <c:idx val="32"/>
                  <c:bubble3D val="0"/>
                  <c:extLst>
                    <c:ext xmlns:c16="http://schemas.microsoft.com/office/drawing/2014/chart" uri="{C3380CC4-5D6E-409C-BE32-E72D297353CC}">
                      <c16:uniqueId val="{00000041-B935-4E0F-98FF-E0C921E50B45}"/>
                    </c:ext>
                  </c:extLst>
                </c:dPt>
                <c:dPt>
                  <c:idx val="33"/>
                  <c:bubble3D val="0"/>
                  <c:extLst>
                    <c:ext xmlns:c16="http://schemas.microsoft.com/office/drawing/2014/chart" uri="{C3380CC4-5D6E-409C-BE32-E72D297353CC}">
                      <c16:uniqueId val="{00000043-B935-4E0F-98FF-E0C921E50B45}"/>
                    </c:ext>
                  </c:extLst>
                </c:dPt>
                <c:dPt>
                  <c:idx val="34"/>
                  <c:bubble3D val="0"/>
                  <c:extLst>
                    <c:ext xmlns:c16="http://schemas.microsoft.com/office/drawing/2014/chart" uri="{C3380CC4-5D6E-409C-BE32-E72D297353CC}">
                      <c16:uniqueId val="{00000045-B935-4E0F-98FF-E0C921E50B45}"/>
                    </c:ext>
                  </c:extLst>
                </c:dPt>
                <c:dPt>
                  <c:idx val="35"/>
                  <c:bubble3D val="0"/>
                  <c:extLst>
                    <c:ext xmlns:c16="http://schemas.microsoft.com/office/drawing/2014/chart" uri="{C3380CC4-5D6E-409C-BE32-E72D297353CC}">
                      <c16:uniqueId val="{00000047-B935-4E0F-98FF-E0C921E50B45}"/>
                    </c:ext>
                  </c:extLst>
                </c:dPt>
                <c:dPt>
                  <c:idx val="36"/>
                  <c:bubble3D val="0"/>
                  <c:extLst>
                    <c:ext xmlns:c16="http://schemas.microsoft.com/office/drawing/2014/chart" uri="{C3380CC4-5D6E-409C-BE32-E72D297353CC}">
                      <c16:uniqueId val="{00000049-B935-4E0F-98FF-E0C921E50B45}"/>
                    </c:ext>
                  </c:extLst>
                </c:dPt>
                <c:dPt>
                  <c:idx val="37"/>
                  <c:bubble3D val="0"/>
                  <c:extLst>
                    <c:ext xmlns:c16="http://schemas.microsoft.com/office/drawing/2014/chart" uri="{C3380CC4-5D6E-409C-BE32-E72D297353CC}">
                      <c16:uniqueId val="{0000004B-B935-4E0F-98FF-E0C921E50B45}"/>
                    </c:ext>
                  </c:extLst>
                </c:dPt>
                <c:dPt>
                  <c:idx val="38"/>
                  <c:bubble3D val="0"/>
                  <c:extLst>
                    <c:ext xmlns:c16="http://schemas.microsoft.com/office/drawing/2014/chart" uri="{C3380CC4-5D6E-409C-BE32-E72D297353CC}">
                      <c16:uniqueId val="{0000004D-B935-4E0F-98FF-E0C921E50B45}"/>
                    </c:ext>
                  </c:extLst>
                </c:dPt>
                <c:dPt>
                  <c:idx val="39"/>
                  <c:bubble3D val="0"/>
                  <c:extLst>
                    <c:ext xmlns:c16="http://schemas.microsoft.com/office/drawing/2014/chart" uri="{C3380CC4-5D6E-409C-BE32-E72D297353CC}">
                      <c16:uniqueId val="{0000004F-B935-4E0F-98FF-E0C921E50B45}"/>
                    </c:ext>
                  </c:extLst>
                </c:dPt>
                <c:dPt>
                  <c:idx val="40"/>
                  <c:bubble3D val="0"/>
                  <c:extLst>
                    <c:ext xmlns:c16="http://schemas.microsoft.com/office/drawing/2014/chart" uri="{C3380CC4-5D6E-409C-BE32-E72D297353CC}">
                      <c16:uniqueId val="{00000051-B935-4E0F-98FF-E0C921E50B45}"/>
                    </c:ext>
                  </c:extLst>
                </c:dPt>
                <c:dPt>
                  <c:idx val="41"/>
                  <c:bubble3D val="0"/>
                  <c:extLst>
                    <c:ext xmlns:c16="http://schemas.microsoft.com/office/drawing/2014/chart" uri="{C3380CC4-5D6E-409C-BE32-E72D297353CC}">
                      <c16:uniqueId val="{00000053-B935-4E0F-98FF-E0C921E50B45}"/>
                    </c:ext>
                  </c:extLst>
                </c:dPt>
                <c:dPt>
                  <c:idx val="42"/>
                  <c:bubble3D val="0"/>
                  <c:extLst>
                    <c:ext xmlns:c16="http://schemas.microsoft.com/office/drawing/2014/chart" uri="{C3380CC4-5D6E-409C-BE32-E72D297353CC}">
                      <c16:uniqueId val="{00000055-B935-4E0F-98FF-E0C921E50B45}"/>
                    </c:ext>
                  </c:extLst>
                </c:dPt>
                <c:dPt>
                  <c:idx val="43"/>
                  <c:bubble3D val="0"/>
                  <c:extLst>
                    <c:ext xmlns:c16="http://schemas.microsoft.com/office/drawing/2014/chart" uri="{C3380CC4-5D6E-409C-BE32-E72D297353CC}">
                      <c16:uniqueId val="{00000057-B935-4E0F-98FF-E0C921E50B45}"/>
                    </c:ext>
                  </c:extLst>
                </c:dPt>
                <c:dPt>
                  <c:idx val="44"/>
                  <c:bubble3D val="0"/>
                  <c:extLst>
                    <c:ext xmlns:c16="http://schemas.microsoft.com/office/drawing/2014/chart" uri="{C3380CC4-5D6E-409C-BE32-E72D297353CC}">
                      <c16:uniqueId val="{00000059-B935-4E0F-98FF-E0C921E50B45}"/>
                    </c:ext>
                  </c:extLst>
                </c:dPt>
                <c:dPt>
                  <c:idx val="45"/>
                  <c:bubble3D val="0"/>
                  <c:extLst>
                    <c:ext xmlns:c16="http://schemas.microsoft.com/office/drawing/2014/chart" uri="{C3380CC4-5D6E-409C-BE32-E72D297353CC}">
                      <c16:uniqueId val="{0000005B-B935-4E0F-98FF-E0C921E50B45}"/>
                    </c:ext>
                  </c:extLst>
                </c:dPt>
                <c:dPt>
                  <c:idx val="46"/>
                  <c:bubble3D val="0"/>
                  <c:extLst>
                    <c:ext xmlns:c16="http://schemas.microsoft.com/office/drawing/2014/chart" uri="{C3380CC4-5D6E-409C-BE32-E72D297353CC}">
                      <c16:uniqueId val="{0000005D-B935-4E0F-98FF-E0C921E50B45}"/>
                    </c:ext>
                  </c:extLst>
                </c:dPt>
                <c:dPt>
                  <c:idx val="47"/>
                  <c:bubble3D val="0"/>
                  <c:extLst>
                    <c:ext xmlns:c16="http://schemas.microsoft.com/office/drawing/2014/chart" uri="{C3380CC4-5D6E-409C-BE32-E72D297353CC}">
                      <c16:uniqueId val="{0000005F-B935-4E0F-98FF-E0C921E50B45}"/>
                    </c:ext>
                  </c:extLst>
                </c:dPt>
                <c:dPt>
                  <c:idx val="48"/>
                  <c:bubble3D val="0"/>
                  <c:extLst>
                    <c:ext xmlns:c16="http://schemas.microsoft.com/office/drawing/2014/chart" uri="{C3380CC4-5D6E-409C-BE32-E72D297353CC}">
                      <c16:uniqueId val="{00000061-B935-4E0F-98FF-E0C921E50B45}"/>
                    </c:ext>
                  </c:extLst>
                </c:dPt>
                <c:dPt>
                  <c:idx val="49"/>
                  <c:bubble3D val="0"/>
                  <c:extLst>
                    <c:ext xmlns:c16="http://schemas.microsoft.com/office/drawing/2014/chart" uri="{C3380CC4-5D6E-409C-BE32-E72D297353CC}">
                      <c16:uniqueId val="{00000063-B935-4E0F-98FF-E0C921E50B45}"/>
                    </c:ext>
                  </c:extLst>
                </c:dPt>
                <c:dPt>
                  <c:idx val="50"/>
                  <c:bubble3D val="0"/>
                  <c:extLst>
                    <c:ext xmlns:c16="http://schemas.microsoft.com/office/drawing/2014/chart" uri="{C3380CC4-5D6E-409C-BE32-E72D297353CC}">
                      <c16:uniqueId val="{00000065-B935-4E0F-98FF-E0C921E50B45}"/>
                    </c:ext>
                  </c:extLst>
                </c:dPt>
                <c:dPt>
                  <c:idx val="51"/>
                  <c:bubble3D val="0"/>
                  <c:extLst>
                    <c:ext xmlns:c16="http://schemas.microsoft.com/office/drawing/2014/chart" uri="{C3380CC4-5D6E-409C-BE32-E72D297353CC}">
                      <c16:uniqueId val="{00000067-B935-4E0F-98FF-E0C921E50B45}"/>
                    </c:ext>
                  </c:extLst>
                </c:dPt>
                <c:dPt>
                  <c:idx val="52"/>
                  <c:bubble3D val="0"/>
                  <c:extLst>
                    <c:ext xmlns:c16="http://schemas.microsoft.com/office/drawing/2014/chart" uri="{C3380CC4-5D6E-409C-BE32-E72D297353CC}">
                      <c16:uniqueId val="{00000068-B935-4E0F-98FF-E0C921E50B45}"/>
                    </c:ext>
                  </c:extLst>
                </c:dPt>
                <c:cat>
                  <c:numRef>
                    <c:extLst>
                      <c:ext uri="{02D57815-91ED-43cb-92C2-25804820EDAC}">
                        <c15:formulaRef>
                          <c15:sqref>'돼지-EU(독일)'!$II$8:$II$59</c15:sqref>
                        </c15:formulaRef>
                      </c:ext>
                    </c:extLst>
                    <c:numCache>
                      <c:formatCode>m/d/yyyy</c:formatCode>
                      <c:ptCount val="52"/>
                      <c:pt idx="0">
                        <c:v>44927</c:v>
                      </c:pt>
                      <c:pt idx="1">
                        <c:v>44934</c:v>
                      </c:pt>
                      <c:pt idx="2">
                        <c:v>44941</c:v>
                      </c:pt>
                      <c:pt idx="3">
                        <c:v>44948</c:v>
                      </c:pt>
                      <c:pt idx="4">
                        <c:v>44955</c:v>
                      </c:pt>
                      <c:pt idx="5">
                        <c:v>44962</c:v>
                      </c:pt>
                      <c:pt idx="6">
                        <c:v>44969</c:v>
                      </c:pt>
                      <c:pt idx="7">
                        <c:v>44976</c:v>
                      </c:pt>
                      <c:pt idx="8">
                        <c:v>44983</c:v>
                      </c:pt>
                      <c:pt idx="9">
                        <c:v>44990</c:v>
                      </c:pt>
                      <c:pt idx="10">
                        <c:v>44997</c:v>
                      </c:pt>
                      <c:pt idx="11">
                        <c:v>45004</c:v>
                      </c:pt>
                      <c:pt idx="12">
                        <c:v>45011</c:v>
                      </c:pt>
                      <c:pt idx="13">
                        <c:v>45018</c:v>
                      </c:pt>
                      <c:pt idx="14">
                        <c:v>45025</c:v>
                      </c:pt>
                      <c:pt idx="15">
                        <c:v>45032</c:v>
                      </c:pt>
                      <c:pt idx="16">
                        <c:v>45039</c:v>
                      </c:pt>
                      <c:pt idx="17">
                        <c:v>45046</c:v>
                      </c:pt>
                      <c:pt idx="18">
                        <c:v>45053</c:v>
                      </c:pt>
                      <c:pt idx="19">
                        <c:v>45060</c:v>
                      </c:pt>
                      <c:pt idx="20">
                        <c:v>45067</c:v>
                      </c:pt>
                      <c:pt idx="21">
                        <c:v>45074</c:v>
                      </c:pt>
                      <c:pt idx="22">
                        <c:v>45081</c:v>
                      </c:pt>
                      <c:pt idx="23">
                        <c:v>45088</c:v>
                      </c:pt>
                      <c:pt idx="24">
                        <c:v>45095</c:v>
                      </c:pt>
                      <c:pt idx="25">
                        <c:v>45102</c:v>
                      </c:pt>
                      <c:pt idx="26">
                        <c:v>45109</c:v>
                      </c:pt>
                      <c:pt idx="27">
                        <c:v>45116</c:v>
                      </c:pt>
                      <c:pt idx="28">
                        <c:v>45123</c:v>
                      </c:pt>
                      <c:pt idx="29">
                        <c:v>45130</c:v>
                      </c:pt>
                      <c:pt idx="30">
                        <c:v>45137</c:v>
                      </c:pt>
                      <c:pt idx="31">
                        <c:v>45144</c:v>
                      </c:pt>
                      <c:pt idx="32">
                        <c:v>45151</c:v>
                      </c:pt>
                      <c:pt idx="33">
                        <c:v>45158</c:v>
                      </c:pt>
                      <c:pt idx="34">
                        <c:v>45165</c:v>
                      </c:pt>
                      <c:pt idx="35">
                        <c:v>45172</c:v>
                      </c:pt>
                      <c:pt idx="36">
                        <c:v>45179</c:v>
                      </c:pt>
                      <c:pt idx="37">
                        <c:v>45186</c:v>
                      </c:pt>
                      <c:pt idx="38">
                        <c:v>45193</c:v>
                      </c:pt>
                      <c:pt idx="39">
                        <c:v>45200</c:v>
                      </c:pt>
                      <c:pt idx="40">
                        <c:v>45207</c:v>
                      </c:pt>
                      <c:pt idx="41">
                        <c:v>45214</c:v>
                      </c:pt>
                      <c:pt idx="42">
                        <c:v>45221</c:v>
                      </c:pt>
                      <c:pt idx="43">
                        <c:v>45228</c:v>
                      </c:pt>
                      <c:pt idx="44">
                        <c:v>45235</c:v>
                      </c:pt>
                      <c:pt idx="45">
                        <c:v>45242</c:v>
                      </c:pt>
                      <c:pt idx="46">
                        <c:v>45249</c:v>
                      </c:pt>
                      <c:pt idx="47">
                        <c:v>45256</c:v>
                      </c:pt>
                      <c:pt idx="48">
                        <c:v>45263</c:v>
                      </c:pt>
                      <c:pt idx="49">
                        <c:v>45270</c:v>
                      </c:pt>
                      <c:pt idx="50">
                        <c:v>45277</c:v>
                      </c:pt>
                      <c:pt idx="51">
                        <c:v>45284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'돼지-EU(독일)'!$GB$8:$GB$60</c15:sqref>
                        </c15:formulaRef>
                      </c:ext>
                    </c:extLst>
                    <c:numCache>
                      <c:formatCode>0.00</c:formatCode>
                      <c:ptCount val="53"/>
                      <c:pt idx="0">
                        <c:v>1.2361</c:v>
                      </c:pt>
                      <c:pt idx="1">
                        <c:v>1.2426000000000001</c:v>
                      </c:pt>
                      <c:pt idx="2">
                        <c:v>1.2465999999999999</c:v>
                      </c:pt>
                      <c:pt idx="3">
                        <c:v>1.2451000000000001</c:v>
                      </c:pt>
                      <c:pt idx="4">
                        <c:v>1.2390999999999999</c:v>
                      </c:pt>
                      <c:pt idx="5">
                        <c:v>1.2423999999999999</c:v>
                      </c:pt>
                      <c:pt idx="6">
                        <c:v>1.2539</c:v>
                      </c:pt>
                      <c:pt idx="7">
                        <c:v>1.3148</c:v>
                      </c:pt>
                      <c:pt idx="8">
                        <c:v>1.4036999999999999</c:v>
                      </c:pt>
                      <c:pt idx="9">
                        <c:v>1.5101</c:v>
                      </c:pt>
                      <c:pt idx="10">
                        <c:v>1.5577000000000001</c:v>
                      </c:pt>
                      <c:pt idx="11">
                        <c:v>1.5582</c:v>
                      </c:pt>
                      <c:pt idx="12">
                        <c:v>1.5571000000000002</c:v>
                      </c:pt>
                      <c:pt idx="13">
                        <c:v>1.5586000000000002</c:v>
                      </c:pt>
                      <c:pt idx="14">
                        <c:v>1.5574000000000001</c:v>
                      </c:pt>
                      <c:pt idx="15">
                        <c:v>1.5156999999999998</c:v>
                      </c:pt>
                      <c:pt idx="16">
                        <c:v>1.4833000000000001</c:v>
                      </c:pt>
                      <c:pt idx="17">
                        <c:v>1.4775999999999998</c:v>
                      </c:pt>
                      <c:pt idx="18">
                        <c:v>1.5037</c:v>
                      </c:pt>
                      <c:pt idx="19">
                        <c:v>1.5677000000000001</c:v>
                      </c:pt>
                      <c:pt idx="20">
                        <c:v>1.5977000000000001</c:v>
                      </c:pt>
                      <c:pt idx="21">
                        <c:v>1.6108000000000002</c:v>
                      </c:pt>
                      <c:pt idx="22">
                        <c:v>1.6227</c:v>
                      </c:pt>
                      <c:pt idx="23">
                        <c:v>1.5705</c:v>
                      </c:pt>
                      <c:pt idx="24">
                        <c:v>1.5700999999999998</c:v>
                      </c:pt>
                      <c:pt idx="25">
                        <c:v>1.5375999999999999</c:v>
                      </c:pt>
                      <c:pt idx="26">
                        <c:v>1.5434000000000001</c:v>
                      </c:pt>
                      <c:pt idx="27">
                        <c:v>1.5128999999999999</c:v>
                      </c:pt>
                      <c:pt idx="28">
                        <c:v>1.4902000000000002</c:v>
                      </c:pt>
                      <c:pt idx="29">
                        <c:v>1.4859</c:v>
                      </c:pt>
                      <c:pt idx="30">
                        <c:v>1.4544999999999999</c:v>
                      </c:pt>
                      <c:pt idx="31">
                        <c:v>1.4428999999999998</c:v>
                      </c:pt>
                      <c:pt idx="32">
                        <c:v>1.4213</c:v>
                      </c:pt>
                      <c:pt idx="33">
                        <c:v>1.3721000000000001</c:v>
                      </c:pt>
                      <c:pt idx="34">
                        <c:v>1.3466999999999998</c:v>
                      </c:pt>
                      <c:pt idx="35">
                        <c:v>1.3252000000000002</c:v>
                      </c:pt>
                      <c:pt idx="36">
                        <c:v>1.3259999999999998</c:v>
                      </c:pt>
                      <c:pt idx="37">
                        <c:v>1.3262</c:v>
                      </c:pt>
                      <c:pt idx="38">
                        <c:v>1.3197999999999999</c:v>
                      </c:pt>
                      <c:pt idx="39">
                        <c:v>1.3268</c:v>
                      </c:pt>
                      <c:pt idx="40">
                        <c:v>1.2770000000000001</c:v>
                      </c:pt>
                      <c:pt idx="41">
                        <c:v>1.2777000000000001</c:v>
                      </c:pt>
                      <c:pt idx="42">
                        <c:v>1.2753000000000001</c:v>
                      </c:pt>
                      <c:pt idx="43">
                        <c:v>1.2726</c:v>
                      </c:pt>
                      <c:pt idx="44">
                        <c:v>1.2759</c:v>
                      </c:pt>
                      <c:pt idx="45">
                        <c:v>1.2756999999999998</c:v>
                      </c:pt>
                      <c:pt idx="46">
                        <c:v>1.2729000000000001</c:v>
                      </c:pt>
                      <c:pt idx="47">
                        <c:v>1.2665999999999999</c:v>
                      </c:pt>
                      <c:pt idx="48">
                        <c:v>1.2925</c:v>
                      </c:pt>
                      <c:pt idx="49">
                        <c:v>1.3028</c:v>
                      </c:pt>
                      <c:pt idx="50">
                        <c:v>1.3</c:v>
                      </c:pt>
                      <c:pt idx="51">
                        <c:v>1.3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69-B935-4E0F-98FF-E0C921E50B45}"/>
                  </c:ext>
                </c:extLst>
              </c15:ser>
            </c15:filteredLineSeries>
          </c:ext>
        </c:extLst>
      </c:lineChart>
      <c:dateAx>
        <c:axId val="1111"/>
        <c:scaling>
          <c:orientation val="minMax"/>
        </c:scaling>
        <c:delete val="0"/>
        <c:axPos val="b"/>
        <c:numFmt formatCode="m&quot;월&quot;" sourceLinked="0"/>
        <c:majorTickMark val="out"/>
        <c:minorTickMark val="none"/>
        <c:tickLblPos val="nextTo"/>
        <c:txPr>
          <a:bodyPr/>
          <a:lstStyle/>
          <a:p>
            <a:pPr>
              <a:defRPr sz="1200" b="0" i="0" u="none" baseline="0">
                <a:solidFill>
                  <a:srgbClr val="000000"/>
                </a:solidFill>
                <a:latin typeface="Calibri"/>
                <a:ea typeface="Calibri"/>
              </a:defRPr>
            </a:pPr>
            <a:endParaRPr lang="ko-KR"/>
          </a:p>
        </c:txPr>
        <c:crossAx val="2222"/>
        <c:crosses val="autoZero"/>
        <c:auto val="0"/>
        <c:lblOffset val="100"/>
        <c:baseTimeUnit val="days"/>
        <c:majorUnit val="1"/>
        <c:majorTimeUnit val="months"/>
      </c:dateAx>
      <c:valAx>
        <c:axId val="2222"/>
        <c:scaling>
          <c:orientation val="minMax"/>
          <c:min val="1.2"/>
        </c:scaling>
        <c:delete val="0"/>
        <c:axPos val="l"/>
        <c:majorGridlines>
          <c:spPr>
            <a:ln w="9525" cap="flat">
              <a:solidFill>
                <a:srgbClr val="D9D9D9">
                  <a:alpha val="91764"/>
                </a:srgbClr>
              </a:solidFill>
              <a:round/>
            </a:ln>
          </c:spPr>
        </c:majorGridlines>
        <c:minorGridlines>
          <c:spPr>
            <a:ln w="9525" cap="flat">
              <a:solidFill>
                <a:srgbClr val="F2F2F2">
                  <a:alpha val="91764"/>
                </a:srgbClr>
              </a:solidFill>
              <a:round/>
            </a:ln>
          </c:spPr>
        </c:minorGridlines>
        <c:numFmt formatCode="0.00" sourceLinked="1"/>
        <c:majorTickMark val="none"/>
        <c:minorTickMark val="none"/>
        <c:tickLblPos val="nextTo"/>
        <c:spPr>
          <a:noFill/>
          <a:ln>
            <a:noFill/>
            <a:round/>
          </a:ln>
        </c:spPr>
        <c:txPr>
          <a:bodyPr/>
          <a:lstStyle/>
          <a:p>
            <a:pPr>
              <a:defRPr sz="1200" b="0" i="0" u="none" baseline="0">
                <a:solidFill>
                  <a:srgbClr val="000000"/>
                </a:solidFill>
                <a:latin typeface="Calibri"/>
                <a:ea typeface="Calibri"/>
              </a:defRPr>
            </a:pPr>
            <a:endParaRPr lang="ko-KR"/>
          </a:p>
        </c:txPr>
        <c:crossAx val="1111"/>
        <c:crosses val="autoZero"/>
        <c:crossBetween val="between"/>
        <c:majorUnit val="0.2"/>
      </c:valAx>
      <c:spPr>
        <a:noFill/>
        <a:ln>
          <a:noFill/>
          <a:round/>
        </a:ln>
      </c:spPr>
    </c:plotArea>
    <c:legend>
      <c:legendPos val="t"/>
      <c:layout>
        <c:manualLayout>
          <c:xMode val="edge"/>
          <c:yMode val="edge"/>
          <c:x val="0.55425037417332723"/>
          <c:y val="0.75817378981619332"/>
          <c:w val="0.42522675954157435"/>
          <c:h val="9.6091961575161533E-2"/>
        </c:manualLayout>
      </c:layout>
      <c:overlay val="1"/>
      <c:spPr>
        <a:noFill/>
        <a:ln>
          <a:noFill/>
          <a:round/>
        </a:ln>
      </c:spPr>
      <c:txPr>
        <a:bodyPr rot="0" vert="horz" anchor="ctr" anchorCtr="1"/>
        <a:lstStyle/>
        <a:p>
          <a:pPr>
            <a:defRPr sz="1600" b="0" i="0" u="none" baseline="0">
              <a:solidFill>
                <a:srgbClr val="000000"/>
              </a:solidFill>
              <a:latin typeface="Calibri"/>
              <a:ea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>
        <a:alpha val="91764"/>
      </a:srgbClr>
    </a:solidFill>
    <a:ln>
      <a:noFill/>
      <a:round/>
    </a:ln>
  </c:spPr>
  <c:txPr>
    <a:bodyPr/>
    <a:lstStyle/>
    <a:p>
      <a:pPr>
        <a:defRPr sz="1200" b="0" i="0" u="none" baseline="0">
          <a:solidFill>
            <a:srgbClr val="000000"/>
          </a:solidFill>
          <a:latin typeface="Calibri"/>
          <a:ea typeface="Calibri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1"/>
          <c:tx>
            <c:strRef>
              <c:f>'돼지-EU(독일)'!$II$4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flat">
              <a:solidFill>
                <a:srgbClr val="00B050">
                  <a:alpha val="91764"/>
                </a:srgb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AA3B-4801-AF09-9DA1283327CF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AA3B-4801-AF09-9DA1283327CF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AA3B-4801-AF09-9DA1283327CF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AA3B-4801-AF09-9DA1283327CF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AA3B-4801-AF09-9DA1283327CF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AA3B-4801-AF09-9DA1283327CF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6-AA3B-4801-AF09-9DA1283327CF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7-AA3B-4801-AF09-9DA1283327CF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8-AA3B-4801-AF09-9DA1283327CF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9-AA3B-4801-AF09-9DA1283327CF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A-AA3B-4801-AF09-9DA1283327CF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B-AA3B-4801-AF09-9DA1283327CF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C-AA3B-4801-AF09-9DA1283327CF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0D-AA3B-4801-AF09-9DA1283327CF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0E-AA3B-4801-AF09-9DA1283327CF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0F-AA3B-4801-AF09-9DA1283327CF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10-AA3B-4801-AF09-9DA1283327CF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11-AA3B-4801-AF09-9DA1283327CF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12-AA3B-4801-AF09-9DA1283327CF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13-AA3B-4801-AF09-9DA1283327CF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14-AA3B-4801-AF09-9DA1283327CF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15-AA3B-4801-AF09-9DA1283327CF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16-AA3B-4801-AF09-9DA1283327CF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17-AA3B-4801-AF09-9DA1283327CF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18-AA3B-4801-AF09-9DA1283327CF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19-AA3B-4801-AF09-9DA1283327CF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1A-AA3B-4801-AF09-9DA1283327CF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1B-AA3B-4801-AF09-9DA1283327CF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1C-AA3B-4801-AF09-9DA1283327CF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1D-AA3B-4801-AF09-9DA1283327CF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1E-AA3B-4801-AF09-9DA1283327CF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1F-AA3B-4801-AF09-9DA1283327CF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20-AA3B-4801-AF09-9DA1283327CF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21-AA3B-4801-AF09-9DA1283327CF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22-AA3B-4801-AF09-9DA1283327CF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23-AA3B-4801-AF09-9DA1283327CF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24-AA3B-4801-AF09-9DA1283327CF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25-AA3B-4801-AF09-9DA1283327CF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26-AA3B-4801-AF09-9DA1283327CF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27-AA3B-4801-AF09-9DA1283327CF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28-AA3B-4801-AF09-9DA1283327CF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29-AA3B-4801-AF09-9DA1283327CF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2A-AA3B-4801-AF09-9DA1283327CF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2B-AA3B-4801-AF09-9DA1283327CF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2C-AA3B-4801-AF09-9DA1283327CF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2D-AA3B-4801-AF09-9DA1283327CF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2E-AA3B-4801-AF09-9DA1283327CF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2F-AA3B-4801-AF09-9DA1283327CF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30-AA3B-4801-AF09-9DA1283327CF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31-AA3B-4801-AF09-9DA1283327CF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032-AA3B-4801-AF09-9DA1283327CF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033-AA3B-4801-AF09-9DA1283327CF}"/>
              </c:ext>
            </c:extLst>
          </c:dPt>
          <c:dPt>
            <c:idx val="52"/>
            <c:bubble3D val="0"/>
            <c:extLst>
              <c:ext xmlns:c16="http://schemas.microsoft.com/office/drawing/2014/chart" uri="{C3380CC4-5D6E-409C-BE32-E72D297353CC}">
                <c16:uniqueId val="{00000034-AA3B-4801-AF09-9DA1283327CF}"/>
              </c:ext>
            </c:extLst>
          </c:dPt>
          <c:cat>
            <c:numRef>
              <c:f>'돼지-EU(독일)'!$II$8:$II$59</c:f>
              <c:numCache>
                <c:formatCode>m/d/yyyy</c:formatCode>
                <c:ptCount val="52"/>
                <c:pt idx="0">
                  <c:v>44927</c:v>
                </c:pt>
                <c:pt idx="1">
                  <c:v>44934</c:v>
                </c:pt>
                <c:pt idx="2">
                  <c:v>44941</c:v>
                </c:pt>
                <c:pt idx="3">
                  <c:v>44948</c:v>
                </c:pt>
                <c:pt idx="4">
                  <c:v>44955</c:v>
                </c:pt>
                <c:pt idx="5">
                  <c:v>44962</c:v>
                </c:pt>
                <c:pt idx="6">
                  <c:v>44969</c:v>
                </c:pt>
                <c:pt idx="7">
                  <c:v>44976</c:v>
                </c:pt>
                <c:pt idx="8">
                  <c:v>44983</c:v>
                </c:pt>
                <c:pt idx="9">
                  <c:v>44990</c:v>
                </c:pt>
                <c:pt idx="10">
                  <c:v>44997</c:v>
                </c:pt>
                <c:pt idx="11">
                  <c:v>45004</c:v>
                </c:pt>
                <c:pt idx="12">
                  <c:v>45011</c:v>
                </c:pt>
                <c:pt idx="13">
                  <c:v>45018</c:v>
                </c:pt>
                <c:pt idx="14">
                  <c:v>45025</c:v>
                </c:pt>
                <c:pt idx="15">
                  <c:v>45032</c:v>
                </c:pt>
                <c:pt idx="16">
                  <c:v>45039</c:v>
                </c:pt>
                <c:pt idx="17">
                  <c:v>45046</c:v>
                </c:pt>
                <c:pt idx="18">
                  <c:v>45053</c:v>
                </c:pt>
                <c:pt idx="19">
                  <c:v>45060</c:v>
                </c:pt>
                <c:pt idx="20">
                  <c:v>45067</c:v>
                </c:pt>
                <c:pt idx="21">
                  <c:v>45074</c:v>
                </c:pt>
                <c:pt idx="22">
                  <c:v>45081</c:v>
                </c:pt>
                <c:pt idx="23">
                  <c:v>45088</c:v>
                </c:pt>
                <c:pt idx="24">
                  <c:v>45095</c:v>
                </c:pt>
                <c:pt idx="25">
                  <c:v>45102</c:v>
                </c:pt>
                <c:pt idx="26">
                  <c:v>45109</c:v>
                </c:pt>
                <c:pt idx="27">
                  <c:v>45116</c:v>
                </c:pt>
                <c:pt idx="28">
                  <c:v>45123</c:v>
                </c:pt>
                <c:pt idx="29">
                  <c:v>45130</c:v>
                </c:pt>
                <c:pt idx="30">
                  <c:v>45137</c:v>
                </c:pt>
                <c:pt idx="31">
                  <c:v>45144</c:v>
                </c:pt>
                <c:pt idx="32">
                  <c:v>45151</c:v>
                </c:pt>
                <c:pt idx="33">
                  <c:v>45158</c:v>
                </c:pt>
                <c:pt idx="34">
                  <c:v>45165</c:v>
                </c:pt>
                <c:pt idx="35">
                  <c:v>45172</c:v>
                </c:pt>
                <c:pt idx="36">
                  <c:v>45179</c:v>
                </c:pt>
                <c:pt idx="37">
                  <c:v>45186</c:v>
                </c:pt>
                <c:pt idx="38">
                  <c:v>45193</c:v>
                </c:pt>
                <c:pt idx="39">
                  <c:v>45200</c:v>
                </c:pt>
                <c:pt idx="40">
                  <c:v>45207</c:v>
                </c:pt>
                <c:pt idx="41">
                  <c:v>45214</c:v>
                </c:pt>
                <c:pt idx="42">
                  <c:v>45221</c:v>
                </c:pt>
                <c:pt idx="43">
                  <c:v>45228</c:v>
                </c:pt>
                <c:pt idx="44">
                  <c:v>45235</c:v>
                </c:pt>
                <c:pt idx="45">
                  <c:v>45242</c:v>
                </c:pt>
                <c:pt idx="46">
                  <c:v>45249</c:v>
                </c:pt>
                <c:pt idx="47">
                  <c:v>45256</c:v>
                </c:pt>
                <c:pt idx="48">
                  <c:v>45263</c:v>
                </c:pt>
                <c:pt idx="49">
                  <c:v>45270</c:v>
                </c:pt>
                <c:pt idx="50">
                  <c:v>45277</c:v>
                </c:pt>
                <c:pt idx="51">
                  <c:v>45284</c:v>
                </c:pt>
              </c:numCache>
            </c:numRef>
          </c:cat>
          <c:val>
            <c:numRef>
              <c:f>'돼지-EU(독일)'!$IL$8:$IL$60</c:f>
              <c:numCache>
                <c:formatCode>0.00</c:formatCode>
                <c:ptCount val="53"/>
                <c:pt idx="0">
                  <c:v>2.0893000000000002</c:v>
                </c:pt>
                <c:pt idx="1">
                  <c:v>2.0884</c:v>
                </c:pt>
                <c:pt idx="2">
                  <c:v>2.0878999999999999</c:v>
                </c:pt>
                <c:pt idx="3">
                  <c:v>2.0838999999999999</c:v>
                </c:pt>
                <c:pt idx="4">
                  <c:v>2.0865</c:v>
                </c:pt>
                <c:pt idx="5">
                  <c:v>2.1396999999999999</c:v>
                </c:pt>
                <c:pt idx="6">
                  <c:v>2.2415000000000003</c:v>
                </c:pt>
                <c:pt idx="7">
                  <c:v>2.3363</c:v>
                </c:pt>
                <c:pt idx="8">
                  <c:v>2.36</c:v>
                </c:pt>
                <c:pt idx="9">
                  <c:v>2.3687</c:v>
                </c:pt>
                <c:pt idx="10">
                  <c:v>2.3755999999999999</c:v>
                </c:pt>
                <c:pt idx="11">
                  <c:v>2.3771</c:v>
                </c:pt>
                <c:pt idx="12">
                  <c:v>2.4097</c:v>
                </c:pt>
                <c:pt idx="13">
                  <c:v>2.4287999999999998</c:v>
                </c:pt>
                <c:pt idx="14">
                  <c:v>2.4302999999999999</c:v>
                </c:pt>
                <c:pt idx="15">
                  <c:v>2.4319000000000002</c:v>
                </c:pt>
                <c:pt idx="16">
                  <c:v>2.4312</c:v>
                </c:pt>
                <c:pt idx="17">
                  <c:v>2.4316</c:v>
                </c:pt>
                <c:pt idx="18">
                  <c:v>2.4350999999999998</c:v>
                </c:pt>
                <c:pt idx="19">
                  <c:v>2.4308000000000001</c:v>
                </c:pt>
                <c:pt idx="20">
                  <c:v>2.4334000000000002</c:v>
                </c:pt>
                <c:pt idx="21">
                  <c:v>2.4628000000000001</c:v>
                </c:pt>
                <c:pt idx="22">
                  <c:v>2.4784000000000002</c:v>
                </c:pt>
                <c:pt idx="23">
                  <c:v>2.5148999999999999</c:v>
                </c:pt>
                <c:pt idx="24">
                  <c:v>2.5356999999999998</c:v>
                </c:pt>
                <c:pt idx="25">
                  <c:v>2.5348999999999999</c:v>
                </c:pt>
                <c:pt idx="26">
                  <c:v>2.5732999999999997</c:v>
                </c:pt>
                <c:pt idx="27">
                  <c:v>2.5981000000000001</c:v>
                </c:pt>
                <c:pt idx="28">
                  <c:v>2.6082000000000001</c:v>
                </c:pt>
                <c:pt idx="29">
                  <c:v>2.6101000000000001</c:v>
                </c:pt>
                <c:pt idx="30">
                  <c:v>2.6087000000000002</c:v>
                </c:pt>
                <c:pt idx="31">
                  <c:v>2.5486</c:v>
                </c:pt>
                <c:pt idx="32">
                  <c:v>2.5099999999999998</c:v>
                </c:pt>
                <c:pt idx="33">
                  <c:v>2.4521999999999999</c:v>
                </c:pt>
                <c:pt idx="34">
                  <c:v>2.4153000000000002</c:v>
                </c:pt>
                <c:pt idx="35">
                  <c:v>2.4058999999999999</c:v>
                </c:pt>
                <c:pt idx="36">
                  <c:v>2.4049999999999998</c:v>
                </c:pt>
                <c:pt idx="37">
                  <c:v>2.4061000000000003</c:v>
                </c:pt>
                <c:pt idx="38">
                  <c:v>2.3794</c:v>
                </c:pt>
                <c:pt idx="39">
                  <c:v>2.3538000000000001</c:v>
                </c:pt>
                <c:pt idx="40">
                  <c:v>2.3222999999999998</c:v>
                </c:pt>
                <c:pt idx="41">
                  <c:v>2.2462999999999997</c:v>
                </c:pt>
                <c:pt idx="42">
                  <c:v>2.2071999999999998</c:v>
                </c:pt>
                <c:pt idx="43">
                  <c:v>2.2046000000000001</c:v>
                </c:pt>
                <c:pt idx="44">
                  <c:v>2.2025000000000001</c:v>
                </c:pt>
                <c:pt idx="45">
                  <c:v>2.2033</c:v>
                </c:pt>
                <c:pt idx="46">
                  <c:v>2.2040000000000002</c:v>
                </c:pt>
                <c:pt idx="47">
                  <c:v>2.1983000000000001</c:v>
                </c:pt>
                <c:pt idx="48">
                  <c:v>2.2033</c:v>
                </c:pt>
                <c:pt idx="49">
                  <c:v>2.2059000000000002</c:v>
                </c:pt>
                <c:pt idx="50">
                  <c:v>2.2071000000000001</c:v>
                </c:pt>
                <c:pt idx="51">
                  <c:v>2.2065999999999999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AA3B-4801-AF09-9DA1283327CF}"/>
            </c:ext>
          </c:extLst>
        </c:ser>
        <c:ser>
          <c:idx val="0"/>
          <c:order val="2"/>
          <c:tx>
            <c:strRef>
              <c:f>'돼지-EU(독일)'!$JN$4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flat">
              <a:solidFill>
                <a:schemeClr val="accent1">
                  <a:alpha val="91764"/>
                </a:scheme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36-AA3B-4801-AF09-9DA1283327CF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37-AA3B-4801-AF09-9DA1283327CF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38-AA3B-4801-AF09-9DA1283327CF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39-AA3B-4801-AF09-9DA1283327CF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3A-AA3B-4801-AF09-9DA1283327CF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3B-AA3B-4801-AF09-9DA1283327CF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3C-AA3B-4801-AF09-9DA1283327CF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3D-AA3B-4801-AF09-9DA1283327CF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3E-AA3B-4801-AF09-9DA1283327CF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3F-AA3B-4801-AF09-9DA1283327CF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40-AA3B-4801-AF09-9DA1283327CF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41-AA3B-4801-AF09-9DA1283327CF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42-AA3B-4801-AF09-9DA1283327CF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43-AA3B-4801-AF09-9DA1283327CF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44-AA3B-4801-AF09-9DA1283327CF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45-AA3B-4801-AF09-9DA1283327CF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46-AA3B-4801-AF09-9DA1283327CF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47-AA3B-4801-AF09-9DA1283327CF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48-AA3B-4801-AF09-9DA1283327CF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49-AA3B-4801-AF09-9DA1283327CF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4A-AA3B-4801-AF09-9DA1283327CF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4B-AA3B-4801-AF09-9DA1283327CF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4C-AA3B-4801-AF09-9DA1283327CF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4D-AA3B-4801-AF09-9DA1283327CF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4E-AA3B-4801-AF09-9DA1283327CF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4F-AA3B-4801-AF09-9DA1283327CF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50-AA3B-4801-AF09-9DA1283327CF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51-AA3B-4801-AF09-9DA1283327CF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52-AA3B-4801-AF09-9DA1283327CF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53-AA3B-4801-AF09-9DA1283327CF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54-AA3B-4801-AF09-9DA1283327CF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55-AA3B-4801-AF09-9DA1283327CF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56-AA3B-4801-AF09-9DA1283327CF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57-AA3B-4801-AF09-9DA1283327CF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58-AA3B-4801-AF09-9DA1283327CF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59-AA3B-4801-AF09-9DA1283327CF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5A-AA3B-4801-AF09-9DA1283327CF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5B-AA3B-4801-AF09-9DA1283327CF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5C-AA3B-4801-AF09-9DA1283327CF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5D-AA3B-4801-AF09-9DA1283327CF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5E-AA3B-4801-AF09-9DA1283327CF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5F-AA3B-4801-AF09-9DA1283327CF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60-AA3B-4801-AF09-9DA1283327CF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61-AA3B-4801-AF09-9DA1283327CF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62-AA3B-4801-AF09-9DA1283327CF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63-AA3B-4801-AF09-9DA1283327CF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64-AA3B-4801-AF09-9DA1283327CF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65-AA3B-4801-AF09-9DA1283327CF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66-AA3B-4801-AF09-9DA1283327CF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67-AA3B-4801-AF09-9DA1283327CF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068-AA3B-4801-AF09-9DA1283327CF}"/>
              </c:ext>
            </c:extLst>
          </c:dPt>
          <c:cat>
            <c:numRef>
              <c:f>'돼지-EU(독일)'!$II$8:$II$59</c:f>
              <c:numCache>
                <c:formatCode>m/d/yyyy</c:formatCode>
                <c:ptCount val="52"/>
                <c:pt idx="0">
                  <c:v>44927</c:v>
                </c:pt>
                <c:pt idx="1">
                  <c:v>44934</c:v>
                </c:pt>
                <c:pt idx="2">
                  <c:v>44941</c:v>
                </c:pt>
                <c:pt idx="3">
                  <c:v>44948</c:v>
                </c:pt>
                <c:pt idx="4">
                  <c:v>44955</c:v>
                </c:pt>
                <c:pt idx="5">
                  <c:v>44962</c:v>
                </c:pt>
                <c:pt idx="6">
                  <c:v>44969</c:v>
                </c:pt>
                <c:pt idx="7">
                  <c:v>44976</c:v>
                </c:pt>
                <c:pt idx="8">
                  <c:v>44983</c:v>
                </c:pt>
                <c:pt idx="9">
                  <c:v>44990</c:v>
                </c:pt>
                <c:pt idx="10">
                  <c:v>44997</c:v>
                </c:pt>
                <c:pt idx="11">
                  <c:v>45004</c:v>
                </c:pt>
                <c:pt idx="12">
                  <c:v>45011</c:v>
                </c:pt>
                <c:pt idx="13">
                  <c:v>45018</c:v>
                </c:pt>
                <c:pt idx="14">
                  <c:v>45025</c:v>
                </c:pt>
                <c:pt idx="15">
                  <c:v>45032</c:v>
                </c:pt>
                <c:pt idx="16">
                  <c:v>45039</c:v>
                </c:pt>
                <c:pt idx="17">
                  <c:v>45046</c:v>
                </c:pt>
                <c:pt idx="18">
                  <c:v>45053</c:v>
                </c:pt>
                <c:pt idx="19">
                  <c:v>45060</c:v>
                </c:pt>
                <c:pt idx="20">
                  <c:v>45067</c:v>
                </c:pt>
                <c:pt idx="21">
                  <c:v>45074</c:v>
                </c:pt>
                <c:pt idx="22">
                  <c:v>45081</c:v>
                </c:pt>
                <c:pt idx="23">
                  <c:v>45088</c:v>
                </c:pt>
                <c:pt idx="24">
                  <c:v>45095</c:v>
                </c:pt>
                <c:pt idx="25">
                  <c:v>45102</c:v>
                </c:pt>
                <c:pt idx="26">
                  <c:v>45109</c:v>
                </c:pt>
                <c:pt idx="27">
                  <c:v>45116</c:v>
                </c:pt>
                <c:pt idx="28">
                  <c:v>45123</c:v>
                </c:pt>
                <c:pt idx="29">
                  <c:v>45130</c:v>
                </c:pt>
                <c:pt idx="30">
                  <c:v>45137</c:v>
                </c:pt>
                <c:pt idx="31">
                  <c:v>45144</c:v>
                </c:pt>
                <c:pt idx="32">
                  <c:v>45151</c:v>
                </c:pt>
                <c:pt idx="33">
                  <c:v>45158</c:v>
                </c:pt>
                <c:pt idx="34">
                  <c:v>45165</c:v>
                </c:pt>
                <c:pt idx="35">
                  <c:v>45172</c:v>
                </c:pt>
                <c:pt idx="36">
                  <c:v>45179</c:v>
                </c:pt>
                <c:pt idx="37">
                  <c:v>45186</c:v>
                </c:pt>
                <c:pt idx="38">
                  <c:v>45193</c:v>
                </c:pt>
                <c:pt idx="39">
                  <c:v>45200</c:v>
                </c:pt>
                <c:pt idx="40">
                  <c:v>45207</c:v>
                </c:pt>
                <c:pt idx="41">
                  <c:v>45214</c:v>
                </c:pt>
                <c:pt idx="42">
                  <c:v>45221</c:v>
                </c:pt>
                <c:pt idx="43">
                  <c:v>45228</c:v>
                </c:pt>
                <c:pt idx="44">
                  <c:v>45235</c:v>
                </c:pt>
                <c:pt idx="45">
                  <c:v>45242</c:v>
                </c:pt>
                <c:pt idx="46">
                  <c:v>45249</c:v>
                </c:pt>
                <c:pt idx="47">
                  <c:v>45256</c:v>
                </c:pt>
                <c:pt idx="48">
                  <c:v>45263</c:v>
                </c:pt>
                <c:pt idx="49">
                  <c:v>45270</c:v>
                </c:pt>
                <c:pt idx="50">
                  <c:v>45277</c:v>
                </c:pt>
                <c:pt idx="51">
                  <c:v>45284</c:v>
                </c:pt>
              </c:numCache>
            </c:numRef>
          </c:cat>
          <c:val>
            <c:numRef>
              <c:f>'돼지-EU(독일)'!$JQ$8:$JQ$58</c:f>
              <c:numCache>
                <c:formatCode>0.0000</c:formatCode>
                <c:ptCount val="51"/>
                <c:pt idx="0">
                  <c:v>2.2049000000000003</c:v>
                </c:pt>
                <c:pt idx="1">
                  <c:v>2.2033</c:v>
                </c:pt>
                <c:pt idx="2">
                  <c:v>2.2066999999999997</c:v>
                </c:pt>
                <c:pt idx="3">
                  <c:v>2.1387</c:v>
                </c:pt>
                <c:pt idx="4">
                  <c:v>2.1044999999999998</c:v>
                </c:pt>
                <c:pt idx="5">
                  <c:v>2.1044999999999998</c:v>
                </c:pt>
                <c:pt idx="6">
                  <c:v>2.1701999999999999</c:v>
                </c:pt>
                <c:pt idx="7">
                  <c:v>2.2389999999999999</c:v>
                </c:pt>
                <c:pt idx="8">
                  <c:v>2.2569999999999997</c:v>
                </c:pt>
                <c:pt idx="9">
                  <c:v>2.2930999999999999</c:v>
                </c:pt>
                <c:pt idx="10">
                  <c:v>2.3090999999999999</c:v>
                </c:pt>
                <c:pt idx="11">
                  <c:v>2.3109999999999999</c:v>
                </c:pt>
                <c:pt idx="12">
                  <c:v>2.3080000000000003</c:v>
                </c:pt>
                <c:pt idx="13">
                  <c:v>2.3113000000000001</c:v>
                </c:pt>
                <c:pt idx="14">
                  <c:v>2.3090000000000002</c:v>
                </c:pt>
                <c:pt idx="15">
                  <c:v>2.3096999999999999</c:v>
                </c:pt>
                <c:pt idx="16">
                  <c:v>2.3062</c:v>
                </c:pt>
                <c:pt idx="17">
                  <c:v>2.3047999999999997</c:v>
                </c:pt>
                <c:pt idx="18">
                  <c:v>2.3079000000000001</c:v>
                </c:pt>
                <c:pt idx="19">
                  <c:v>2.3127</c:v>
                </c:pt>
                <c:pt idx="20">
                  <c:v>2.3111000000000002</c:v>
                </c:pt>
                <c:pt idx="21">
                  <c:v>2.3130999999999999</c:v>
                </c:pt>
                <c:pt idx="22">
                  <c:v>2.3111999999999999</c:v>
                </c:pt>
                <c:pt idx="23">
                  <c:v>2.3121999999999998</c:v>
                </c:pt>
                <c:pt idx="24">
                  <c:v>2.3071000000000002</c:v>
                </c:pt>
                <c:pt idx="25">
                  <c:v>2.3087</c:v>
                </c:pt>
                <c:pt idx="26">
                  <c:v>2.3077000000000001</c:v>
                </c:pt>
                <c:pt idx="27">
                  <c:v>2.2448999999999999</c:v>
                </c:pt>
                <c:pt idx="28">
                  <c:v>2.2126999999999999</c:v>
                </c:pt>
                <c:pt idx="29">
                  <c:v>2.2029000000000001</c:v>
                </c:pt>
                <c:pt idx="30">
                  <c:v>2.2098</c:v>
                </c:pt>
                <c:pt idx="31">
                  <c:v>2.2037999999999998</c:v>
                </c:pt>
                <c:pt idx="32">
                  <c:v>2.1416999999999997</c:v>
                </c:pt>
                <c:pt idx="33">
                  <c:v>2.1084000000000001</c:v>
                </c:pt>
                <c:pt idx="34">
                  <c:v>2.1017999999999999</c:v>
                </c:pt>
                <c:pt idx="35">
                  <c:v>2.1015999999999999</c:v>
                </c:pt>
                <c:pt idx="36">
                  <c:v>2.1006999999999998</c:v>
                </c:pt>
                <c:pt idx="37">
                  <c:v>2.1025</c:v>
                </c:pt>
                <c:pt idx="38">
                  <c:v>2.0990000000000002</c:v>
                </c:pt>
                <c:pt idx="39">
                  <c:v>2.1058000000000003</c:v>
                </c:pt>
                <c:pt idx="40">
                  <c:v>2.1023000000000001</c:v>
                </c:pt>
                <c:pt idx="41">
                  <c:v>2.0943000000000001</c:v>
                </c:pt>
                <c:pt idx="42">
                  <c:v>2.0992999999999999</c:v>
                </c:pt>
                <c:pt idx="43">
                  <c:v>2.0506000000000002</c:v>
                </c:pt>
                <c:pt idx="44">
                  <c:v>2.0259999999999998</c:v>
                </c:pt>
                <c:pt idx="45">
                  <c:v>2.0205000000000002</c:v>
                </c:pt>
                <c:pt idx="46">
                  <c:v>2.0183</c:v>
                </c:pt>
                <c:pt idx="47">
                  <c:v>2.0177</c:v>
                </c:pt>
                <c:pt idx="48">
                  <c:v>2.0207999999999999</c:v>
                </c:pt>
                <c:pt idx="49">
                  <c:v>2.0165999999999999</c:v>
                </c:pt>
                <c:pt idx="50">
                  <c:v>2.0190999999999999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AA3B-4801-AF09-9DA1283327CF}"/>
            </c:ext>
          </c:extLst>
        </c:ser>
        <c:ser>
          <c:idx val="1"/>
          <c:order val="3"/>
          <c:tx>
            <c:strRef>
              <c:f>'돼지-EU(독일)'!$KS$4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flat">
              <a:solidFill>
                <a:schemeClr val="accent2">
                  <a:alpha val="91764"/>
                </a:schemeClr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6A-AA3B-4801-AF09-9DA1283327CF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6B-AA3B-4801-AF09-9DA1283327CF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6C-AA3B-4801-AF09-9DA1283327CF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6D-AA3B-4801-AF09-9DA1283327CF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6E-AA3B-4801-AF09-9DA1283327CF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6F-AA3B-4801-AF09-9DA1283327CF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70-AA3B-4801-AF09-9DA1283327CF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71-AA3B-4801-AF09-9DA1283327CF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72-AA3B-4801-AF09-9DA1283327CF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73-AA3B-4801-AF09-9DA1283327CF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74-AA3B-4801-AF09-9DA1283327CF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75-AA3B-4801-AF09-9DA1283327CF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76-AA3B-4801-AF09-9DA1283327CF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77-AA3B-4801-AF09-9DA1283327CF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78-AA3B-4801-AF09-9DA1283327CF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79-AA3B-4801-AF09-9DA1283327CF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7A-AA3B-4801-AF09-9DA1283327CF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7B-AA3B-4801-AF09-9DA1283327CF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7C-AA3B-4801-AF09-9DA1283327CF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7D-AA3B-4801-AF09-9DA1283327CF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7E-AA3B-4801-AF09-9DA1283327CF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7F-AA3B-4801-AF09-9DA1283327CF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80-AA3B-4801-AF09-9DA1283327CF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81-AA3B-4801-AF09-9DA1283327CF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82-AA3B-4801-AF09-9DA1283327CF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83-AA3B-4801-AF09-9DA1283327CF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84-AA3B-4801-AF09-9DA1283327CF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85-AA3B-4801-AF09-9DA1283327CF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86-AA3B-4801-AF09-9DA1283327CF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87-AA3B-4801-AF09-9DA1283327CF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88-AA3B-4801-AF09-9DA1283327CF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89-AA3B-4801-AF09-9DA1283327CF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8A-AA3B-4801-AF09-9DA1283327CF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8B-AA3B-4801-AF09-9DA1283327CF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8C-AA3B-4801-AF09-9DA1283327CF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8D-AA3B-4801-AF09-9DA1283327CF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8E-AA3B-4801-AF09-9DA1283327CF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8F-AA3B-4801-AF09-9DA1283327CF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90-AA3B-4801-AF09-9DA1283327CF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91-AA3B-4801-AF09-9DA1283327CF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92-AA3B-4801-AF09-9DA1283327CF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93-AA3B-4801-AF09-9DA1283327CF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94-AA3B-4801-AF09-9DA1283327CF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95-AA3B-4801-AF09-9DA1283327CF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96-AA3B-4801-AF09-9DA1283327CF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97-AA3B-4801-AF09-9DA1283327CF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98-AA3B-4801-AF09-9DA1283327CF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99-AA3B-4801-AF09-9DA1283327CF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9A-AA3B-4801-AF09-9DA1283327CF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9B-AA3B-4801-AF09-9DA1283327CF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09C-AA3B-4801-AF09-9DA1283327CF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09D-AA3B-4801-AF09-9DA1283327CF}"/>
              </c:ext>
            </c:extLst>
          </c:dPt>
          <c:cat>
            <c:numRef>
              <c:f>'돼지-EU(독일)'!$II$8:$II$59</c:f>
              <c:numCache>
                <c:formatCode>m/d/yyyy</c:formatCode>
                <c:ptCount val="52"/>
                <c:pt idx="0">
                  <c:v>44927</c:v>
                </c:pt>
                <c:pt idx="1">
                  <c:v>44934</c:v>
                </c:pt>
                <c:pt idx="2">
                  <c:v>44941</c:v>
                </c:pt>
                <c:pt idx="3">
                  <c:v>44948</c:v>
                </c:pt>
                <c:pt idx="4">
                  <c:v>44955</c:v>
                </c:pt>
                <c:pt idx="5">
                  <c:v>44962</c:v>
                </c:pt>
                <c:pt idx="6">
                  <c:v>44969</c:v>
                </c:pt>
                <c:pt idx="7">
                  <c:v>44976</c:v>
                </c:pt>
                <c:pt idx="8">
                  <c:v>44983</c:v>
                </c:pt>
                <c:pt idx="9">
                  <c:v>44990</c:v>
                </c:pt>
                <c:pt idx="10">
                  <c:v>44997</c:v>
                </c:pt>
                <c:pt idx="11">
                  <c:v>45004</c:v>
                </c:pt>
                <c:pt idx="12">
                  <c:v>45011</c:v>
                </c:pt>
                <c:pt idx="13">
                  <c:v>45018</c:v>
                </c:pt>
                <c:pt idx="14">
                  <c:v>45025</c:v>
                </c:pt>
                <c:pt idx="15">
                  <c:v>45032</c:v>
                </c:pt>
                <c:pt idx="16">
                  <c:v>45039</c:v>
                </c:pt>
                <c:pt idx="17">
                  <c:v>45046</c:v>
                </c:pt>
                <c:pt idx="18">
                  <c:v>45053</c:v>
                </c:pt>
                <c:pt idx="19">
                  <c:v>45060</c:v>
                </c:pt>
                <c:pt idx="20">
                  <c:v>45067</c:v>
                </c:pt>
                <c:pt idx="21">
                  <c:v>45074</c:v>
                </c:pt>
                <c:pt idx="22">
                  <c:v>45081</c:v>
                </c:pt>
                <c:pt idx="23">
                  <c:v>45088</c:v>
                </c:pt>
                <c:pt idx="24">
                  <c:v>45095</c:v>
                </c:pt>
                <c:pt idx="25">
                  <c:v>45102</c:v>
                </c:pt>
                <c:pt idx="26">
                  <c:v>45109</c:v>
                </c:pt>
                <c:pt idx="27">
                  <c:v>45116</c:v>
                </c:pt>
                <c:pt idx="28">
                  <c:v>45123</c:v>
                </c:pt>
                <c:pt idx="29">
                  <c:v>45130</c:v>
                </c:pt>
                <c:pt idx="30">
                  <c:v>45137</c:v>
                </c:pt>
                <c:pt idx="31">
                  <c:v>45144</c:v>
                </c:pt>
                <c:pt idx="32">
                  <c:v>45151</c:v>
                </c:pt>
                <c:pt idx="33">
                  <c:v>45158</c:v>
                </c:pt>
                <c:pt idx="34">
                  <c:v>45165</c:v>
                </c:pt>
                <c:pt idx="35">
                  <c:v>45172</c:v>
                </c:pt>
                <c:pt idx="36">
                  <c:v>45179</c:v>
                </c:pt>
                <c:pt idx="37">
                  <c:v>45186</c:v>
                </c:pt>
                <c:pt idx="38">
                  <c:v>45193</c:v>
                </c:pt>
                <c:pt idx="39">
                  <c:v>45200</c:v>
                </c:pt>
                <c:pt idx="40">
                  <c:v>45207</c:v>
                </c:pt>
                <c:pt idx="41">
                  <c:v>45214</c:v>
                </c:pt>
                <c:pt idx="42">
                  <c:v>45221</c:v>
                </c:pt>
                <c:pt idx="43">
                  <c:v>45228</c:v>
                </c:pt>
                <c:pt idx="44">
                  <c:v>45235</c:v>
                </c:pt>
                <c:pt idx="45">
                  <c:v>45242</c:v>
                </c:pt>
                <c:pt idx="46">
                  <c:v>45249</c:v>
                </c:pt>
                <c:pt idx="47">
                  <c:v>45256</c:v>
                </c:pt>
                <c:pt idx="48">
                  <c:v>45263</c:v>
                </c:pt>
                <c:pt idx="49">
                  <c:v>45270</c:v>
                </c:pt>
                <c:pt idx="50">
                  <c:v>45277</c:v>
                </c:pt>
                <c:pt idx="51">
                  <c:v>45284</c:v>
                </c:pt>
              </c:numCache>
            </c:numRef>
          </c:cat>
          <c:val>
            <c:numRef>
              <c:f>'돼지-EU(독일)'!$KV$8:$KV$59</c:f>
              <c:numCache>
                <c:formatCode>0.00</c:formatCode>
                <c:ptCount val="52"/>
                <c:pt idx="0">
                  <c:v>2.0171000000000001</c:v>
                </c:pt>
                <c:pt idx="1">
                  <c:v>1.9553</c:v>
                </c:pt>
                <c:pt idx="2">
                  <c:v>1.8640000000000001</c:v>
                </c:pt>
                <c:pt idx="3">
                  <c:v>1.8182</c:v>
                </c:pt>
                <c:pt idx="4">
                  <c:v>1.8174999999999999</c:v>
                </c:pt>
                <c:pt idx="5">
                  <c:v>1.8041999999999998</c:v>
                </c:pt>
                <c:pt idx="6">
                  <c:v>1.8052000000000001</c:v>
                </c:pt>
                <c:pt idx="7">
                  <c:v>1.8015999999999999</c:v>
                </c:pt>
                <c:pt idx="8">
                  <c:v>1.7991999999999999</c:v>
                </c:pt>
                <c:pt idx="9">
                  <c:v>1.7949000000000002</c:v>
                </c:pt>
                <c:pt idx="10">
                  <c:v>1.7982</c:v>
                </c:pt>
                <c:pt idx="11">
                  <c:v>1.8034999999999999</c:v>
                </c:pt>
                <c:pt idx="12">
                  <c:v>1.8814</c:v>
                </c:pt>
                <c:pt idx="13">
                  <c:v>1.9968000000000001</c:v>
                </c:pt>
                <c:pt idx="14">
                  <c:v>2.0291000000000001</c:v>
                </c:pt>
                <c:pt idx="15">
                  <c:v>2.0398000000000001</c:v>
                </c:pt>
                <c:pt idx="16">
                  <c:v>2.0758999999999999</c:v>
                </c:pt>
                <c:pt idx="17">
                  <c:v>2.0918000000000001</c:v>
                </c:pt>
                <c:pt idx="18">
                  <c:v>2.0880999999999998</c:v>
                </c:pt>
                <c:pt idx="19">
                  <c:v>2.0951</c:v>
                </c:pt>
                <c:pt idx="20">
                  <c:v>2.1496</c:v>
                </c:pt>
                <c:pt idx="21">
                  <c:v>2.1879</c:v>
                </c:pt>
                <c:pt idx="22">
                  <c:v>2.1922000000000001</c:v>
                </c:pt>
                <c:pt idx="23">
                  <c:v>2.1913999999999998</c:v>
                </c:pt>
                <c:pt idx="24">
                  <c:v>2.1941999999999999</c:v>
                </c:pt>
                <c:pt idx="25">
                  <c:v>2.1919999999999997</c:v>
                </c:pt>
                <c:pt idx="26">
                  <c:v>2.1012</c:v>
                </c:pt>
                <c:pt idx="27">
                  <c:v>2.0488</c:v>
                </c:pt>
                <c:pt idx="28">
                  <c:v>2.0450999999999997</c:v>
                </c:pt>
                <c:pt idx="29">
                  <c:v>2.0508000000000002</c:v>
                </c:pt>
                <c:pt idx="30">
                  <c:v>2.0468999999999999</c:v>
                </c:pt>
                <c:pt idx="31">
                  <c:v>2.0488</c:v>
                </c:pt>
                <c:pt idx="32">
                  <c:v>2.0453000000000001</c:v>
                </c:pt>
                <c:pt idx="33">
                  <c:v>2.0448</c:v>
                </c:pt>
                <c:pt idx="34">
                  <c:v>2.0497999999999998</c:v>
                </c:pt>
                <c:pt idx="35">
                  <c:v>2.0497000000000001</c:v>
                </c:pt>
                <c:pt idx="36">
                  <c:v>2.0458000000000003</c:v>
                </c:pt>
                <c:pt idx="37">
                  <c:v>1.9916</c:v>
                </c:pt>
                <c:pt idx="38">
                  <c:v>1.9533</c:v>
                </c:pt>
                <c:pt idx="39">
                  <c:v>1.9519</c:v>
                </c:pt>
                <c:pt idx="40">
                  <c:v>1.8630000000000002</c:v>
                </c:pt>
                <c:pt idx="41">
                  <c:v>1.8097999999999999</c:v>
                </c:pt>
                <c:pt idx="42">
                  <c:v>1.7990000000000002</c:v>
                </c:pt>
                <c:pt idx="43">
                  <c:v>1.8041</c:v>
                </c:pt>
                <c:pt idx="44">
                  <c:v>1.7971999999999999</c:v>
                </c:pt>
                <c:pt idx="45">
                  <c:v>1.7965</c:v>
                </c:pt>
                <c:pt idx="46">
                  <c:v>1.7379</c:v>
                </c:pt>
                <c:pt idx="47">
                  <c:v>1.7041999999999999</c:v>
                </c:pt>
                <c:pt idx="48">
                  <c:v>1.7016</c:v>
                </c:pt>
                <c:pt idx="49">
                  <c:v>1.6997</c:v>
                </c:pt>
                <c:pt idx="50">
                  <c:v>1.7012</c:v>
                </c:pt>
                <c:pt idx="51">
                  <c:v>1.7196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AA3B-4801-AF09-9DA1283327CF}"/>
            </c:ext>
          </c:extLst>
        </c:ser>
        <c:ser>
          <c:idx val="4"/>
          <c:order val="4"/>
          <c:tx>
            <c:strRef>
              <c:f>'돼지-EU(독일)'!$LH$4</c:f>
              <c:strCache>
                <c:ptCount val="1"/>
                <c:pt idx="0">
                  <c:v>2026</c:v>
                </c:pt>
              </c:strCache>
            </c:strRef>
          </c:tx>
          <c:spPr>
            <a:ln w="57150"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'돼지-EU(독일)'!$LK$8:$LK$58</c:f>
              <c:numCache>
                <c:formatCode>0.00</c:formatCode>
                <c:ptCount val="51"/>
                <c:pt idx="0">
                  <c:v>1.6877000000000002</c:v>
                </c:pt>
                <c:pt idx="1">
                  <c:v>1.6021000000000001</c:v>
                </c:pt>
                <c:pt idx="2">
                  <c:v>1.5513999999999999</c:v>
                </c:pt>
                <c:pt idx="3">
                  <c:v>1.5444</c:v>
                </c:pt>
                <c:pt idx="4">
                  <c:v>1.546</c:v>
                </c:pt>
                <c:pt idx="5">
                  <c:v>1.5397999999999998</c:v>
                </c:pt>
                <c:pt idx="6">
                  <c:v>1.5425</c:v>
                </c:pt>
                <c:pt idx="7">
                  <c:v>1.5762</c:v>
                </c:pt>
                <c:pt idx="8">
                  <c:v>1.6244999999999998</c:v>
                </c:pt>
                <c:pt idx="9">
                  <c:v>1.6712</c:v>
                </c:pt>
                <c:pt idx="10">
                  <c:v>1.7533000000000001</c:v>
                </c:pt>
                <c:pt idx="11">
                  <c:v>1.7808999999999999</c:v>
                </c:pt>
                <c:pt idx="12">
                  <c:v>1.7838999999999998</c:v>
                </c:pt>
                <c:pt idx="13">
                  <c:v>1.7812000000000001</c:v>
                </c:pt>
                <c:pt idx="14">
                  <c:v>1.7869999999999999</c:v>
                </c:pt>
                <c:pt idx="15">
                  <c:v>1.7812999999999999</c:v>
                </c:pt>
                <c:pt idx="16">
                  <c:v>1.7878999999999998</c:v>
                </c:pt>
                <c:pt idx="17">
                  <c:v>1.7947</c:v>
                </c:pt>
                <c:pt idx="18">
                  <c:v>1.7297</c:v>
                </c:pt>
                <c:pt idx="19">
                  <c:v>1.6936000000000002</c:v>
                </c:pt>
                <c:pt idx="20">
                  <c:v>1.6856</c:v>
                </c:pt>
                <c:pt idx="21">
                  <c:v>1.6980999999999999</c:v>
                </c:pt>
                <c:pt idx="22">
                  <c:v>1.6913999999999998</c:v>
                </c:pt>
                <c:pt idx="23">
                  <c:v>1.6262000000000001</c:v>
                </c:pt>
                <c:pt idx="24">
                  <c:v>1.5971000000000002</c:v>
                </c:pt>
                <c:pt idx="25">
                  <c:v>1.5927</c:v>
                </c:pt>
                <c:pt idx="26">
                  <c:v>1.5863</c:v>
                </c:pt>
                <c:pt idx="27">
                  <c:v>1.5319999999999998</c:v>
                </c:pt>
                <c:pt idx="28">
                  <c:v>1.5019</c:v>
                </c:pt>
                <c:pt idx="29">
                  <c:v>1.4994999999999998</c:v>
                </c:pt>
                <c:pt idx="30">
                  <c:v>1.4946000000000002</c:v>
                </c:pt>
                <c:pt idx="31">
                  <c:v>1.5699000000000001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AA3B-4801-AF09-9DA128332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"/>
        <c:axId val="2222"/>
        <c:extLst>
          <c:ext xmlns:c15="http://schemas.microsoft.com/office/drawing/2012/chart" uri="{02D57815-91ED-43cb-92C2-25804820EDAC}">
            <c15:filteredLine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'돼지-EU(독일)'!$FY$4</c15:sqref>
                        </c15:formulaRef>
                      </c:ext>
                    </c:extLst>
                    <c:strCache>
                      <c:ptCount val="1"/>
                      <c:pt idx="0">
                        <c:v>2021</c:v>
                      </c:pt>
                    </c:strCache>
                  </c:strRef>
                </c:tx>
                <c:spPr>
                  <a:ln w="28575" cap="flat">
                    <a:solidFill>
                      <a:srgbClr val="00B050">
                        <a:alpha val="91764"/>
                      </a:srgbClr>
                    </a:solidFill>
                    <a:round/>
                  </a:ln>
                </c:spPr>
                <c:marker>
                  <c:symbol val="none"/>
                </c:marker>
                <c:dPt>
                  <c:idx val="0"/>
                  <c:bubble3D val="0"/>
                  <c:extLst>
                    <c:ext xmlns:c16="http://schemas.microsoft.com/office/drawing/2014/chart" uri="{C3380CC4-5D6E-409C-BE32-E72D297353CC}">
                      <c16:uniqueId val="{000000A0-AA3B-4801-AF09-9DA1283327CF}"/>
                    </c:ext>
                  </c:extLst>
                </c:dPt>
                <c:dPt>
                  <c:idx val="1"/>
                  <c:bubble3D val="0"/>
                  <c:extLst>
                    <c:ext xmlns:c16="http://schemas.microsoft.com/office/drawing/2014/chart" uri="{C3380CC4-5D6E-409C-BE32-E72D297353CC}">
                      <c16:uniqueId val="{000000A1-AA3B-4801-AF09-9DA1283327CF}"/>
                    </c:ext>
                  </c:extLst>
                </c:dPt>
                <c:dPt>
                  <c:idx val="2"/>
                  <c:bubble3D val="0"/>
                  <c:extLst>
                    <c:ext xmlns:c16="http://schemas.microsoft.com/office/drawing/2014/chart" uri="{C3380CC4-5D6E-409C-BE32-E72D297353CC}">
                      <c16:uniqueId val="{000000A2-AA3B-4801-AF09-9DA1283327CF}"/>
                    </c:ext>
                  </c:extLst>
                </c:dPt>
                <c:dPt>
                  <c:idx val="3"/>
                  <c:bubble3D val="0"/>
                  <c:extLst>
                    <c:ext xmlns:c16="http://schemas.microsoft.com/office/drawing/2014/chart" uri="{C3380CC4-5D6E-409C-BE32-E72D297353CC}">
                      <c16:uniqueId val="{000000A3-AA3B-4801-AF09-9DA1283327CF}"/>
                    </c:ext>
                  </c:extLst>
                </c:dPt>
                <c:dPt>
                  <c:idx val="4"/>
                  <c:bubble3D val="0"/>
                  <c:extLst>
                    <c:ext xmlns:c16="http://schemas.microsoft.com/office/drawing/2014/chart" uri="{C3380CC4-5D6E-409C-BE32-E72D297353CC}">
                      <c16:uniqueId val="{000000A4-AA3B-4801-AF09-9DA1283327CF}"/>
                    </c:ext>
                  </c:extLst>
                </c:dPt>
                <c:dPt>
                  <c:idx val="5"/>
                  <c:bubble3D val="0"/>
                  <c:extLst>
                    <c:ext xmlns:c16="http://schemas.microsoft.com/office/drawing/2014/chart" uri="{C3380CC4-5D6E-409C-BE32-E72D297353CC}">
                      <c16:uniqueId val="{000000A5-AA3B-4801-AF09-9DA1283327CF}"/>
                    </c:ext>
                  </c:extLst>
                </c:dPt>
                <c:dPt>
                  <c:idx val="6"/>
                  <c:bubble3D val="0"/>
                  <c:extLst>
                    <c:ext xmlns:c16="http://schemas.microsoft.com/office/drawing/2014/chart" uri="{C3380CC4-5D6E-409C-BE32-E72D297353CC}">
                      <c16:uniqueId val="{000000A6-AA3B-4801-AF09-9DA1283327CF}"/>
                    </c:ext>
                  </c:extLst>
                </c:dPt>
                <c:dPt>
                  <c:idx val="7"/>
                  <c:bubble3D val="0"/>
                  <c:extLst>
                    <c:ext xmlns:c16="http://schemas.microsoft.com/office/drawing/2014/chart" uri="{C3380CC4-5D6E-409C-BE32-E72D297353CC}">
                      <c16:uniqueId val="{000000A7-AA3B-4801-AF09-9DA1283327CF}"/>
                    </c:ext>
                  </c:extLst>
                </c:dPt>
                <c:dPt>
                  <c:idx val="8"/>
                  <c:bubble3D val="0"/>
                  <c:extLst>
                    <c:ext xmlns:c16="http://schemas.microsoft.com/office/drawing/2014/chart" uri="{C3380CC4-5D6E-409C-BE32-E72D297353CC}">
                      <c16:uniqueId val="{000000A8-AA3B-4801-AF09-9DA1283327CF}"/>
                    </c:ext>
                  </c:extLst>
                </c:dPt>
                <c:dPt>
                  <c:idx val="9"/>
                  <c:bubble3D val="0"/>
                  <c:extLst>
                    <c:ext xmlns:c16="http://schemas.microsoft.com/office/drawing/2014/chart" uri="{C3380CC4-5D6E-409C-BE32-E72D297353CC}">
                      <c16:uniqueId val="{000000A9-AA3B-4801-AF09-9DA1283327CF}"/>
                    </c:ext>
                  </c:extLst>
                </c:dPt>
                <c:dPt>
                  <c:idx val="10"/>
                  <c:bubble3D val="0"/>
                  <c:extLst>
                    <c:ext xmlns:c16="http://schemas.microsoft.com/office/drawing/2014/chart" uri="{C3380CC4-5D6E-409C-BE32-E72D297353CC}">
                      <c16:uniqueId val="{000000AA-AA3B-4801-AF09-9DA1283327CF}"/>
                    </c:ext>
                  </c:extLst>
                </c:dPt>
                <c:dPt>
                  <c:idx val="11"/>
                  <c:bubble3D val="0"/>
                  <c:extLst>
                    <c:ext xmlns:c16="http://schemas.microsoft.com/office/drawing/2014/chart" uri="{C3380CC4-5D6E-409C-BE32-E72D297353CC}">
                      <c16:uniqueId val="{000000AB-AA3B-4801-AF09-9DA1283327CF}"/>
                    </c:ext>
                  </c:extLst>
                </c:dPt>
                <c:dPt>
                  <c:idx val="12"/>
                  <c:bubble3D val="0"/>
                  <c:extLst>
                    <c:ext xmlns:c16="http://schemas.microsoft.com/office/drawing/2014/chart" uri="{C3380CC4-5D6E-409C-BE32-E72D297353CC}">
                      <c16:uniqueId val="{000000AC-AA3B-4801-AF09-9DA1283327CF}"/>
                    </c:ext>
                  </c:extLst>
                </c:dPt>
                <c:dPt>
                  <c:idx val="13"/>
                  <c:bubble3D val="0"/>
                  <c:extLst>
                    <c:ext xmlns:c16="http://schemas.microsoft.com/office/drawing/2014/chart" uri="{C3380CC4-5D6E-409C-BE32-E72D297353CC}">
                      <c16:uniqueId val="{000000AD-AA3B-4801-AF09-9DA1283327CF}"/>
                    </c:ext>
                  </c:extLst>
                </c:dPt>
                <c:dPt>
                  <c:idx val="14"/>
                  <c:bubble3D val="0"/>
                  <c:extLst>
                    <c:ext xmlns:c16="http://schemas.microsoft.com/office/drawing/2014/chart" uri="{C3380CC4-5D6E-409C-BE32-E72D297353CC}">
                      <c16:uniqueId val="{000000AE-AA3B-4801-AF09-9DA1283327CF}"/>
                    </c:ext>
                  </c:extLst>
                </c:dPt>
                <c:dPt>
                  <c:idx val="15"/>
                  <c:bubble3D val="0"/>
                  <c:extLst>
                    <c:ext xmlns:c16="http://schemas.microsoft.com/office/drawing/2014/chart" uri="{C3380CC4-5D6E-409C-BE32-E72D297353CC}">
                      <c16:uniqueId val="{000000AF-AA3B-4801-AF09-9DA1283327CF}"/>
                    </c:ext>
                  </c:extLst>
                </c:dPt>
                <c:dPt>
                  <c:idx val="16"/>
                  <c:bubble3D val="0"/>
                  <c:extLst>
                    <c:ext xmlns:c16="http://schemas.microsoft.com/office/drawing/2014/chart" uri="{C3380CC4-5D6E-409C-BE32-E72D297353CC}">
                      <c16:uniqueId val="{000000B0-AA3B-4801-AF09-9DA1283327CF}"/>
                    </c:ext>
                  </c:extLst>
                </c:dPt>
                <c:dPt>
                  <c:idx val="17"/>
                  <c:bubble3D val="0"/>
                  <c:extLst>
                    <c:ext xmlns:c16="http://schemas.microsoft.com/office/drawing/2014/chart" uri="{C3380CC4-5D6E-409C-BE32-E72D297353CC}">
                      <c16:uniqueId val="{000000B1-AA3B-4801-AF09-9DA1283327CF}"/>
                    </c:ext>
                  </c:extLst>
                </c:dPt>
                <c:dPt>
                  <c:idx val="18"/>
                  <c:bubble3D val="0"/>
                  <c:extLst>
                    <c:ext xmlns:c16="http://schemas.microsoft.com/office/drawing/2014/chart" uri="{C3380CC4-5D6E-409C-BE32-E72D297353CC}">
                      <c16:uniqueId val="{000000B2-AA3B-4801-AF09-9DA1283327CF}"/>
                    </c:ext>
                  </c:extLst>
                </c:dPt>
                <c:dPt>
                  <c:idx val="19"/>
                  <c:bubble3D val="0"/>
                  <c:extLst>
                    <c:ext xmlns:c16="http://schemas.microsoft.com/office/drawing/2014/chart" uri="{C3380CC4-5D6E-409C-BE32-E72D297353CC}">
                      <c16:uniqueId val="{000000B3-AA3B-4801-AF09-9DA1283327CF}"/>
                    </c:ext>
                  </c:extLst>
                </c:dPt>
                <c:dPt>
                  <c:idx val="20"/>
                  <c:bubble3D val="0"/>
                  <c:extLst>
                    <c:ext xmlns:c16="http://schemas.microsoft.com/office/drawing/2014/chart" uri="{C3380CC4-5D6E-409C-BE32-E72D297353CC}">
                      <c16:uniqueId val="{000000B4-AA3B-4801-AF09-9DA1283327CF}"/>
                    </c:ext>
                  </c:extLst>
                </c:dPt>
                <c:dPt>
                  <c:idx val="21"/>
                  <c:bubble3D val="0"/>
                  <c:extLst>
                    <c:ext xmlns:c16="http://schemas.microsoft.com/office/drawing/2014/chart" uri="{C3380CC4-5D6E-409C-BE32-E72D297353CC}">
                      <c16:uniqueId val="{000000B5-AA3B-4801-AF09-9DA1283327CF}"/>
                    </c:ext>
                  </c:extLst>
                </c:dPt>
                <c:dPt>
                  <c:idx val="22"/>
                  <c:bubble3D val="0"/>
                  <c:extLst>
                    <c:ext xmlns:c16="http://schemas.microsoft.com/office/drawing/2014/chart" uri="{C3380CC4-5D6E-409C-BE32-E72D297353CC}">
                      <c16:uniqueId val="{000000B6-AA3B-4801-AF09-9DA1283327CF}"/>
                    </c:ext>
                  </c:extLst>
                </c:dPt>
                <c:dPt>
                  <c:idx val="23"/>
                  <c:bubble3D val="0"/>
                  <c:extLst>
                    <c:ext xmlns:c16="http://schemas.microsoft.com/office/drawing/2014/chart" uri="{C3380CC4-5D6E-409C-BE32-E72D297353CC}">
                      <c16:uniqueId val="{000000B7-AA3B-4801-AF09-9DA1283327CF}"/>
                    </c:ext>
                  </c:extLst>
                </c:dPt>
                <c:dPt>
                  <c:idx val="24"/>
                  <c:bubble3D val="0"/>
                  <c:extLst>
                    <c:ext xmlns:c16="http://schemas.microsoft.com/office/drawing/2014/chart" uri="{C3380CC4-5D6E-409C-BE32-E72D297353CC}">
                      <c16:uniqueId val="{000000B8-AA3B-4801-AF09-9DA1283327CF}"/>
                    </c:ext>
                  </c:extLst>
                </c:dPt>
                <c:dPt>
                  <c:idx val="25"/>
                  <c:bubble3D val="0"/>
                  <c:extLst>
                    <c:ext xmlns:c16="http://schemas.microsoft.com/office/drawing/2014/chart" uri="{C3380CC4-5D6E-409C-BE32-E72D297353CC}">
                      <c16:uniqueId val="{000000B9-AA3B-4801-AF09-9DA1283327CF}"/>
                    </c:ext>
                  </c:extLst>
                </c:dPt>
                <c:dPt>
                  <c:idx val="26"/>
                  <c:bubble3D val="0"/>
                  <c:extLst>
                    <c:ext xmlns:c16="http://schemas.microsoft.com/office/drawing/2014/chart" uri="{C3380CC4-5D6E-409C-BE32-E72D297353CC}">
                      <c16:uniqueId val="{000000BA-AA3B-4801-AF09-9DA1283327CF}"/>
                    </c:ext>
                  </c:extLst>
                </c:dPt>
                <c:dPt>
                  <c:idx val="27"/>
                  <c:bubble3D val="0"/>
                  <c:extLst>
                    <c:ext xmlns:c16="http://schemas.microsoft.com/office/drawing/2014/chart" uri="{C3380CC4-5D6E-409C-BE32-E72D297353CC}">
                      <c16:uniqueId val="{000000BB-AA3B-4801-AF09-9DA1283327CF}"/>
                    </c:ext>
                  </c:extLst>
                </c:dPt>
                <c:dPt>
                  <c:idx val="28"/>
                  <c:bubble3D val="0"/>
                  <c:extLst>
                    <c:ext xmlns:c16="http://schemas.microsoft.com/office/drawing/2014/chart" uri="{C3380CC4-5D6E-409C-BE32-E72D297353CC}">
                      <c16:uniqueId val="{000000BC-AA3B-4801-AF09-9DA1283327CF}"/>
                    </c:ext>
                  </c:extLst>
                </c:dPt>
                <c:dPt>
                  <c:idx val="29"/>
                  <c:bubble3D val="0"/>
                  <c:extLst>
                    <c:ext xmlns:c16="http://schemas.microsoft.com/office/drawing/2014/chart" uri="{C3380CC4-5D6E-409C-BE32-E72D297353CC}">
                      <c16:uniqueId val="{000000BD-AA3B-4801-AF09-9DA1283327CF}"/>
                    </c:ext>
                  </c:extLst>
                </c:dPt>
                <c:dPt>
                  <c:idx val="30"/>
                  <c:bubble3D val="0"/>
                  <c:extLst>
                    <c:ext xmlns:c16="http://schemas.microsoft.com/office/drawing/2014/chart" uri="{C3380CC4-5D6E-409C-BE32-E72D297353CC}">
                      <c16:uniqueId val="{000000BE-AA3B-4801-AF09-9DA1283327CF}"/>
                    </c:ext>
                  </c:extLst>
                </c:dPt>
                <c:dPt>
                  <c:idx val="31"/>
                  <c:bubble3D val="0"/>
                  <c:extLst>
                    <c:ext xmlns:c16="http://schemas.microsoft.com/office/drawing/2014/chart" uri="{C3380CC4-5D6E-409C-BE32-E72D297353CC}">
                      <c16:uniqueId val="{000000BF-AA3B-4801-AF09-9DA1283327CF}"/>
                    </c:ext>
                  </c:extLst>
                </c:dPt>
                <c:dPt>
                  <c:idx val="32"/>
                  <c:bubble3D val="0"/>
                  <c:extLst>
                    <c:ext xmlns:c16="http://schemas.microsoft.com/office/drawing/2014/chart" uri="{C3380CC4-5D6E-409C-BE32-E72D297353CC}">
                      <c16:uniqueId val="{000000C0-AA3B-4801-AF09-9DA1283327CF}"/>
                    </c:ext>
                  </c:extLst>
                </c:dPt>
                <c:dPt>
                  <c:idx val="33"/>
                  <c:bubble3D val="0"/>
                  <c:extLst>
                    <c:ext xmlns:c16="http://schemas.microsoft.com/office/drawing/2014/chart" uri="{C3380CC4-5D6E-409C-BE32-E72D297353CC}">
                      <c16:uniqueId val="{000000C1-AA3B-4801-AF09-9DA1283327CF}"/>
                    </c:ext>
                  </c:extLst>
                </c:dPt>
                <c:dPt>
                  <c:idx val="34"/>
                  <c:bubble3D val="0"/>
                  <c:extLst>
                    <c:ext xmlns:c16="http://schemas.microsoft.com/office/drawing/2014/chart" uri="{C3380CC4-5D6E-409C-BE32-E72D297353CC}">
                      <c16:uniqueId val="{000000C2-AA3B-4801-AF09-9DA1283327CF}"/>
                    </c:ext>
                  </c:extLst>
                </c:dPt>
                <c:dPt>
                  <c:idx val="35"/>
                  <c:bubble3D val="0"/>
                  <c:extLst>
                    <c:ext xmlns:c16="http://schemas.microsoft.com/office/drawing/2014/chart" uri="{C3380CC4-5D6E-409C-BE32-E72D297353CC}">
                      <c16:uniqueId val="{000000C3-AA3B-4801-AF09-9DA1283327CF}"/>
                    </c:ext>
                  </c:extLst>
                </c:dPt>
                <c:dPt>
                  <c:idx val="36"/>
                  <c:bubble3D val="0"/>
                  <c:extLst>
                    <c:ext xmlns:c16="http://schemas.microsoft.com/office/drawing/2014/chart" uri="{C3380CC4-5D6E-409C-BE32-E72D297353CC}">
                      <c16:uniqueId val="{000000C4-AA3B-4801-AF09-9DA1283327CF}"/>
                    </c:ext>
                  </c:extLst>
                </c:dPt>
                <c:dPt>
                  <c:idx val="37"/>
                  <c:bubble3D val="0"/>
                  <c:extLst>
                    <c:ext xmlns:c16="http://schemas.microsoft.com/office/drawing/2014/chart" uri="{C3380CC4-5D6E-409C-BE32-E72D297353CC}">
                      <c16:uniqueId val="{000000C5-AA3B-4801-AF09-9DA1283327CF}"/>
                    </c:ext>
                  </c:extLst>
                </c:dPt>
                <c:dPt>
                  <c:idx val="38"/>
                  <c:bubble3D val="0"/>
                  <c:extLst>
                    <c:ext xmlns:c16="http://schemas.microsoft.com/office/drawing/2014/chart" uri="{C3380CC4-5D6E-409C-BE32-E72D297353CC}">
                      <c16:uniqueId val="{000000C6-AA3B-4801-AF09-9DA1283327CF}"/>
                    </c:ext>
                  </c:extLst>
                </c:dPt>
                <c:dPt>
                  <c:idx val="39"/>
                  <c:bubble3D val="0"/>
                  <c:extLst>
                    <c:ext xmlns:c16="http://schemas.microsoft.com/office/drawing/2014/chart" uri="{C3380CC4-5D6E-409C-BE32-E72D297353CC}">
                      <c16:uniqueId val="{000000C7-AA3B-4801-AF09-9DA1283327CF}"/>
                    </c:ext>
                  </c:extLst>
                </c:dPt>
                <c:dPt>
                  <c:idx val="40"/>
                  <c:bubble3D val="0"/>
                  <c:extLst>
                    <c:ext xmlns:c16="http://schemas.microsoft.com/office/drawing/2014/chart" uri="{C3380CC4-5D6E-409C-BE32-E72D297353CC}">
                      <c16:uniqueId val="{000000C8-AA3B-4801-AF09-9DA1283327CF}"/>
                    </c:ext>
                  </c:extLst>
                </c:dPt>
                <c:dPt>
                  <c:idx val="41"/>
                  <c:bubble3D val="0"/>
                  <c:extLst>
                    <c:ext xmlns:c16="http://schemas.microsoft.com/office/drawing/2014/chart" uri="{C3380CC4-5D6E-409C-BE32-E72D297353CC}">
                      <c16:uniqueId val="{000000C9-AA3B-4801-AF09-9DA1283327CF}"/>
                    </c:ext>
                  </c:extLst>
                </c:dPt>
                <c:dPt>
                  <c:idx val="42"/>
                  <c:bubble3D val="0"/>
                  <c:extLst>
                    <c:ext xmlns:c16="http://schemas.microsoft.com/office/drawing/2014/chart" uri="{C3380CC4-5D6E-409C-BE32-E72D297353CC}">
                      <c16:uniqueId val="{000000CA-AA3B-4801-AF09-9DA1283327CF}"/>
                    </c:ext>
                  </c:extLst>
                </c:dPt>
                <c:dPt>
                  <c:idx val="43"/>
                  <c:bubble3D val="0"/>
                  <c:extLst>
                    <c:ext xmlns:c16="http://schemas.microsoft.com/office/drawing/2014/chart" uri="{C3380CC4-5D6E-409C-BE32-E72D297353CC}">
                      <c16:uniqueId val="{000000CB-AA3B-4801-AF09-9DA1283327CF}"/>
                    </c:ext>
                  </c:extLst>
                </c:dPt>
                <c:dPt>
                  <c:idx val="44"/>
                  <c:bubble3D val="0"/>
                  <c:extLst>
                    <c:ext xmlns:c16="http://schemas.microsoft.com/office/drawing/2014/chart" uri="{C3380CC4-5D6E-409C-BE32-E72D297353CC}">
                      <c16:uniqueId val="{000000CC-AA3B-4801-AF09-9DA1283327CF}"/>
                    </c:ext>
                  </c:extLst>
                </c:dPt>
                <c:dPt>
                  <c:idx val="45"/>
                  <c:bubble3D val="0"/>
                  <c:extLst>
                    <c:ext xmlns:c16="http://schemas.microsoft.com/office/drawing/2014/chart" uri="{C3380CC4-5D6E-409C-BE32-E72D297353CC}">
                      <c16:uniqueId val="{000000CD-AA3B-4801-AF09-9DA1283327CF}"/>
                    </c:ext>
                  </c:extLst>
                </c:dPt>
                <c:dPt>
                  <c:idx val="46"/>
                  <c:bubble3D val="0"/>
                  <c:extLst>
                    <c:ext xmlns:c16="http://schemas.microsoft.com/office/drawing/2014/chart" uri="{C3380CC4-5D6E-409C-BE32-E72D297353CC}">
                      <c16:uniqueId val="{000000CE-AA3B-4801-AF09-9DA1283327CF}"/>
                    </c:ext>
                  </c:extLst>
                </c:dPt>
                <c:dPt>
                  <c:idx val="47"/>
                  <c:bubble3D val="0"/>
                  <c:extLst>
                    <c:ext xmlns:c16="http://schemas.microsoft.com/office/drawing/2014/chart" uri="{C3380CC4-5D6E-409C-BE32-E72D297353CC}">
                      <c16:uniqueId val="{000000CF-AA3B-4801-AF09-9DA1283327CF}"/>
                    </c:ext>
                  </c:extLst>
                </c:dPt>
                <c:dPt>
                  <c:idx val="48"/>
                  <c:bubble3D val="0"/>
                  <c:extLst>
                    <c:ext xmlns:c16="http://schemas.microsoft.com/office/drawing/2014/chart" uri="{C3380CC4-5D6E-409C-BE32-E72D297353CC}">
                      <c16:uniqueId val="{000000D0-AA3B-4801-AF09-9DA1283327CF}"/>
                    </c:ext>
                  </c:extLst>
                </c:dPt>
                <c:dPt>
                  <c:idx val="49"/>
                  <c:bubble3D val="0"/>
                  <c:extLst>
                    <c:ext xmlns:c16="http://schemas.microsoft.com/office/drawing/2014/chart" uri="{C3380CC4-5D6E-409C-BE32-E72D297353CC}">
                      <c16:uniqueId val="{000000D1-AA3B-4801-AF09-9DA1283327CF}"/>
                    </c:ext>
                  </c:extLst>
                </c:dPt>
                <c:dPt>
                  <c:idx val="50"/>
                  <c:bubble3D val="0"/>
                  <c:extLst>
                    <c:ext xmlns:c16="http://schemas.microsoft.com/office/drawing/2014/chart" uri="{C3380CC4-5D6E-409C-BE32-E72D297353CC}">
                      <c16:uniqueId val="{000000D2-AA3B-4801-AF09-9DA1283327CF}"/>
                    </c:ext>
                  </c:extLst>
                </c:dPt>
                <c:dPt>
                  <c:idx val="51"/>
                  <c:bubble3D val="0"/>
                  <c:extLst>
                    <c:ext xmlns:c16="http://schemas.microsoft.com/office/drawing/2014/chart" uri="{C3380CC4-5D6E-409C-BE32-E72D297353CC}">
                      <c16:uniqueId val="{000000D3-AA3B-4801-AF09-9DA1283327CF}"/>
                    </c:ext>
                  </c:extLst>
                </c:dPt>
                <c:dPt>
                  <c:idx val="52"/>
                  <c:bubble3D val="0"/>
                  <c:extLst>
                    <c:ext xmlns:c16="http://schemas.microsoft.com/office/drawing/2014/chart" uri="{C3380CC4-5D6E-409C-BE32-E72D297353CC}">
                      <c16:uniqueId val="{000000D4-AA3B-4801-AF09-9DA1283327CF}"/>
                    </c:ext>
                  </c:extLst>
                </c:dPt>
                <c:cat>
                  <c:numRef>
                    <c:extLst>
                      <c:ext uri="{02D57815-91ED-43cb-92C2-25804820EDAC}">
                        <c15:formulaRef>
                          <c15:sqref>'돼지-EU(독일)'!$II$8:$II$59</c15:sqref>
                        </c15:formulaRef>
                      </c:ext>
                    </c:extLst>
                    <c:numCache>
                      <c:formatCode>m/d/yyyy</c:formatCode>
                      <c:ptCount val="52"/>
                      <c:pt idx="0">
                        <c:v>44927</c:v>
                      </c:pt>
                      <c:pt idx="1">
                        <c:v>44934</c:v>
                      </c:pt>
                      <c:pt idx="2">
                        <c:v>44941</c:v>
                      </c:pt>
                      <c:pt idx="3">
                        <c:v>44948</c:v>
                      </c:pt>
                      <c:pt idx="4">
                        <c:v>44955</c:v>
                      </c:pt>
                      <c:pt idx="5">
                        <c:v>44962</c:v>
                      </c:pt>
                      <c:pt idx="6">
                        <c:v>44969</c:v>
                      </c:pt>
                      <c:pt idx="7">
                        <c:v>44976</c:v>
                      </c:pt>
                      <c:pt idx="8">
                        <c:v>44983</c:v>
                      </c:pt>
                      <c:pt idx="9">
                        <c:v>44990</c:v>
                      </c:pt>
                      <c:pt idx="10">
                        <c:v>44997</c:v>
                      </c:pt>
                      <c:pt idx="11">
                        <c:v>45004</c:v>
                      </c:pt>
                      <c:pt idx="12">
                        <c:v>45011</c:v>
                      </c:pt>
                      <c:pt idx="13">
                        <c:v>45018</c:v>
                      </c:pt>
                      <c:pt idx="14">
                        <c:v>45025</c:v>
                      </c:pt>
                      <c:pt idx="15">
                        <c:v>45032</c:v>
                      </c:pt>
                      <c:pt idx="16">
                        <c:v>45039</c:v>
                      </c:pt>
                      <c:pt idx="17">
                        <c:v>45046</c:v>
                      </c:pt>
                      <c:pt idx="18">
                        <c:v>45053</c:v>
                      </c:pt>
                      <c:pt idx="19">
                        <c:v>45060</c:v>
                      </c:pt>
                      <c:pt idx="20">
                        <c:v>45067</c:v>
                      </c:pt>
                      <c:pt idx="21">
                        <c:v>45074</c:v>
                      </c:pt>
                      <c:pt idx="22">
                        <c:v>45081</c:v>
                      </c:pt>
                      <c:pt idx="23">
                        <c:v>45088</c:v>
                      </c:pt>
                      <c:pt idx="24">
                        <c:v>45095</c:v>
                      </c:pt>
                      <c:pt idx="25">
                        <c:v>45102</c:v>
                      </c:pt>
                      <c:pt idx="26">
                        <c:v>45109</c:v>
                      </c:pt>
                      <c:pt idx="27">
                        <c:v>45116</c:v>
                      </c:pt>
                      <c:pt idx="28">
                        <c:v>45123</c:v>
                      </c:pt>
                      <c:pt idx="29">
                        <c:v>45130</c:v>
                      </c:pt>
                      <c:pt idx="30">
                        <c:v>45137</c:v>
                      </c:pt>
                      <c:pt idx="31">
                        <c:v>45144</c:v>
                      </c:pt>
                      <c:pt idx="32">
                        <c:v>45151</c:v>
                      </c:pt>
                      <c:pt idx="33">
                        <c:v>45158</c:v>
                      </c:pt>
                      <c:pt idx="34">
                        <c:v>45165</c:v>
                      </c:pt>
                      <c:pt idx="35">
                        <c:v>45172</c:v>
                      </c:pt>
                      <c:pt idx="36">
                        <c:v>45179</c:v>
                      </c:pt>
                      <c:pt idx="37">
                        <c:v>45186</c:v>
                      </c:pt>
                      <c:pt idx="38">
                        <c:v>45193</c:v>
                      </c:pt>
                      <c:pt idx="39">
                        <c:v>45200</c:v>
                      </c:pt>
                      <c:pt idx="40">
                        <c:v>45207</c:v>
                      </c:pt>
                      <c:pt idx="41">
                        <c:v>45214</c:v>
                      </c:pt>
                      <c:pt idx="42">
                        <c:v>45221</c:v>
                      </c:pt>
                      <c:pt idx="43">
                        <c:v>45228</c:v>
                      </c:pt>
                      <c:pt idx="44">
                        <c:v>45235</c:v>
                      </c:pt>
                      <c:pt idx="45">
                        <c:v>45242</c:v>
                      </c:pt>
                      <c:pt idx="46">
                        <c:v>45249</c:v>
                      </c:pt>
                      <c:pt idx="47">
                        <c:v>45256</c:v>
                      </c:pt>
                      <c:pt idx="48">
                        <c:v>45263</c:v>
                      </c:pt>
                      <c:pt idx="49">
                        <c:v>45270</c:v>
                      </c:pt>
                      <c:pt idx="50">
                        <c:v>45277</c:v>
                      </c:pt>
                      <c:pt idx="51">
                        <c:v>45284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'돼지-EU(독일)'!$GB$8:$GB$60</c15:sqref>
                        </c15:formulaRef>
                      </c:ext>
                    </c:extLst>
                    <c:numCache>
                      <c:formatCode>0.00</c:formatCode>
                      <c:ptCount val="53"/>
                      <c:pt idx="0">
                        <c:v>1.2361</c:v>
                      </c:pt>
                      <c:pt idx="1">
                        <c:v>1.2426000000000001</c:v>
                      </c:pt>
                      <c:pt idx="2">
                        <c:v>1.2465999999999999</c:v>
                      </c:pt>
                      <c:pt idx="3">
                        <c:v>1.2451000000000001</c:v>
                      </c:pt>
                      <c:pt idx="4">
                        <c:v>1.2390999999999999</c:v>
                      </c:pt>
                      <c:pt idx="5">
                        <c:v>1.2423999999999999</c:v>
                      </c:pt>
                      <c:pt idx="6">
                        <c:v>1.2539</c:v>
                      </c:pt>
                      <c:pt idx="7">
                        <c:v>1.3148</c:v>
                      </c:pt>
                      <c:pt idx="8">
                        <c:v>1.4036999999999999</c:v>
                      </c:pt>
                      <c:pt idx="9">
                        <c:v>1.5101</c:v>
                      </c:pt>
                      <c:pt idx="10">
                        <c:v>1.5577000000000001</c:v>
                      </c:pt>
                      <c:pt idx="11">
                        <c:v>1.5582</c:v>
                      </c:pt>
                      <c:pt idx="12">
                        <c:v>1.5571000000000002</c:v>
                      </c:pt>
                      <c:pt idx="13">
                        <c:v>1.5586000000000002</c:v>
                      </c:pt>
                      <c:pt idx="14">
                        <c:v>1.5574000000000001</c:v>
                      </c:pt>
                      <c:pt idx="15">
                        <c:v>1.5156999999999998</c:v>
                      </c:pt>
                      <c:pt idx="16">
                        <c:v>1.4833000000000001</c:v>
                      </c:pt>
                      <c:pt idx="17">
                        <c:v>1.4775999999999998</c:v>
                      </c:pt>
                      <c:pt idx="18">
                        <c:v>1.5037</c:v>
                      </c:pt>
                      <c:pt idx="19">
                        <c:v>1.5677000000000001</c:v>
                      </c:pt>
                      <c:pt idx="20">
                        <c:v>1.5977000000000001</c:v>
                      </c:pt>
                      <c:pt idx="21">
                        <c:v>1.6108000000000002</c:v>
                      </c:pt>
                      <c:pt idx="22">
                        <c:v>1.6227</c:v>
                      </c:pt>
                      <c:pt idx="23">
                        <c:v>1.5705</c:v>
                      </c:pt>
                      <c:pt idx="24">
                        <c:v>1.5700999999999998</c:v>
                      </c:pt>
                      <c:pt idx="25">
                        <c:v>1.5375999999999999</c:v>
                      </c:pt>
                      <c:pt idx="26">
                        <c:v>1.5434000000000001</c:v>
                      </c:pt>
                      <c:pt idx="27">
                        <c:v>1.5128999999999999</c:v>
                      </c:pt>
                      <c:pt idx="28">
                        <c:v>1.4902000000000002</c:v>
                      </c:pt>
                      <c:pt idx="29">
                        <c:v>1.4859</c:v>
                      </c:pt>
                      <c:pt idx="30">
                        <c:v>1.4544999999999999</c:v>
                      </c:pt>
                      <c:pt idx="31">
                        <c:v>1.4428999999999998</c:v>
                      </c:pt>
                      <c:pt idx="32">
                        <c:v>1.4213</c:v>
                      </c:pt>
                      <c:pt idx="33">
                        <c:v>1.3721000000000001</c:v>
                      </c:pt>
                      <c:pt idx="34">
                        <c:v>1.3466999999999998</c:v>
                      </c:pt>
                      <c:pt idx="35">
                        <c:v>1.3252000000000002</c:v>
                      </c:pt>
                      <c:pt idx="36">
                        <c:v>1.3259999999999998</c:v>
                      </c:pt>
                      <c:pt idx="37">
                        <c:v>1.3262</c:v>
                      </c:pt>
                      <c:pt idx="38">
                        <c:v>1.3197999999999999</c:v>
                      </c:pt>
                      <c:pt idx="39">
                        <c:v>1.3268</c:v>
                      </c:pt>
                      <c:pt idx="40">
                        <c:v>1.2770000000000001</c:v>
                      </c:pt>
                      <c:pt idx="41">
                        <c:v>1.2777000000000001</c:v>
                      </c:pt>
                      <c:pt idx="42">
                        <c:v>1.2753000000000001</c:v>
                      </c:pt>
                      <c:pt idx="43">
                        <c:v>1.2726</c:v>
                      </c:pt>
                      <c:pt idx="44">
                        <c:v>1.2759</c:v>
                      </c:pt>
                      <c:pt idx="45">
                        <c:v>1.2756999999999998</c:v>
                      </c:pt>
                      <c:pt idx="46">
                        <c:v>1.2729000000000001</c:v>
                      </c:pt>
                      <c:pt idx="47">
                        <c:v>1.2665999999999999</c:v>
                      </c:pt>
                      <c:pt idx="48">
                        <c:v>1.2925</c:v>
                      </c:pt>
                      <c:pt idx="49">
                        <c:v>1.3028</c:v>
                      </c:pt>
                      <c:pt idx="50">
                        <c:v>1.3</c:v>
                      </c:pt>
                      <c:pt idx="51">
                        <c:v>1.3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D5-AA3B-4801-AF09-9DA1283327CF}"/>
                  </c:ext>
                </c:extLst>
              </c15:ser>
            </c15:filteredLineSeries>
          </c:ext>
        </c:extLst>
      </c:lineChart>
      <c:dateAx>
        <c:axId val="1111"/>
        <c:scaling>
          <c:orientation val="minMax"/>
        </c:scaling>
        <c:delete val="0"/>
        <c:axPos val="b"/>
        <c:numFmt formatCode="m&quot;월&quot;" sourceLinked="0"/>
        <c:majorTickMark val="out"/>
        <c:minorTickMark val="none"/>
        <c:tickLblPos val="nextTo"/>
        <c:txPr>
          <a:bodyPr/>
          <a:lstStyle/>
          <a:p>
            <a:pPr>
              <a:defRPr sz="1200" b="0" i="0" u="none" baseline="0">
                <a:solidFill>
                  <a:srgbClr val="000000"/>
                </a:solidFill>
                <a:latin typeface="Calibri"/>
                <a:ea typeface="Calibri"/>
              </a:defRPr>
            </a:pPr>
            <a:endParaRPr lang="ko-KR"/>
          </a:p>
        </c:txPr>
        <c:crossAx val="2222"/>
        <c:crosses val="autoZero"/>
        <c:auto val="0"/>
        <c:lblOffset val="100"/>
        <c:baseTimeUnit val="days"/>
        <c:majorUnit val="1"/>
        <c:majorTimeUnit val="months"/>
      </c:dateAx>
      <c:valAx>
        <c:axId val="2222"/>
        <c:scaling>
          <c:orientation val="minMax"/>
          <c:min val="1.2"/>
        </c:scaling>
        <c:delete val="0"/>
        <c:axPos val="l"/>
        <c:majorGridlines>
          <c:spPr>
            <a:ln w="9525" cap="flat">
              <a:solidFill>
                <a:srgbClr val="D9D9D9">
                  <a:alpha val="91764"/>
                </a:srgbClr>
              </a:solidFill>
              <a:round/>
            </a:ln>
          </c:spPr>
        </c:majorGridlines>
        <c:minorGridlines>
          <c:spPr>
            <a:ln w="9525" cap="flat">
              <a:solidFill>
                <a:srgbClr val="F2F2F2">
                  <a:alpha val="91764"/>
                </a:srgbClr>
              </a:solidFill>
              <a:round/>
            </a:ln>
          </c:spPr>
        </c:minorGridlines>
        <c:numFmt formatCode="0.00" sourceLinked="1"/>
        <c:majorTickMark val="none"/>
        <c:minorTickMark val="none"/>
        <c:tickLblPos val="nextTo"/>
        <c:spPr>
          <a:noFill/>
          <a:ln>
            <a:noFill/>
            <a:round/>
          </a:ln>
        </c:spPr>
        <c:txPr>
          <a:bodyPr/>
          <a:lstStyle/>
          <a:p>
            <a:pPr>
              <a:defRPr sz="1200" b="0" i="0" u="none" baseline="0">
                <a:solidFill>
                  <a:srgbClr val="000000"/>
                </a:solidFill>
                <a:latin typeface="Calibri"/>
                <a:ea typeface="Calibri"/>
              </a:defRPr>
            </a:pPr>
            <a:endParaRPr lang="ko-KR"/>
          </a:p>
        </c:txPr>
        <c:crossAx val="1111"/>
        <c:crosses val="autoZero"/>
        <c:crossBetween val="between"/>
        <c:majorUnit val="0.2"/>
      </c:valAx>
      <c:spPr>
        <a:noFill/>
        <a:ln>
          <a:noFill/>
          <a:round/>
        </a:ln>
      </c:spPr>
    </c:plotArea>
    <c:legend>
      <c:legendPos val="t"/>
      <c:layout>
        <c:manualLayout>
          <c:xMode val="edge"/>
          <c:yMode val="edge"/>
          <c:x val="0.55425037417332723"/>
          <c:y val="0.75817378981619332"/>
          <c:w val="0.42522675954157435"/>
          <c:h val="9.6091961575161533E-2"/>
        </c:manualLayout>
      </c:layout>
      <c:overlay val="1"/>
      <c:spPr>
        <a:noFill/>
        <a:ln>
          <a:noFill/>
          <a:round/>
        </a:ln>
      </c:spPr>
      <c:txPr>
        <a:bodyPr rot="0" vert="horz" anchor="ctr" anchorCtr="1"/>
        <a:lstStyle/>
        <a:p>
          <a:pPr>
            <a:defRPr sz="1600" b="0" i="0" u="none" baseline="0">
              <a:solidFill>
                <a:srgbClr val="000000"/>
              </a:solidFill>
              <a:latin typeface="Calibri"/>
              <a:ea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>
        <a:alpha val="91764"/>
      </a:srgbClr>
    </a:solidFill>
    <a:ln>
      <a:noFill/>
      <a:round/>
    </a:ln>
  </c:spPr>
  <c:txPr>
    <a:bodyPr/>
    <a:lstStyle/>
    <a:p>
      <a:pPr>
        <a:defRPr sz="1200" b="0" i="0" u="none" baseline="0">
          <a:solidFill>
            <a:srgbClr val="000000"/>
          </a:solidFill>
          <a:latin typeface="Calibri"/>
          <a:ea typeface="Calibri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23344140805929"/>
          <c:y val="5.2948255114320095E-2"/>
          <c:w val="0.87111669864796315"/>
          <c:h val="0.76859982754863232"/>
        </c:manualLayout>
      </c:layout>
      <c:lineChart>
        <c:grouping val="standard"/>
        <c:varyColors val="0"/>
        <c:ser>
          <c:idx val="2"/>
          <c:order val="0"/>
          <c:tx>
            <c:strRef>
              <c:f>'미국 육계 그래프(WOG)'!$E$1</c:f>
              <c:strCache>
                <c:ptCount val="1"/>
                <c:pt idx="0">
                  <c:v>2025YMD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'미국 육계 그래프(WOG)'!$B$2:$B$53</c:f>
              <c:strCache>
                <c:ptCount val="49"/>
                <c:pt idx="0">
                  <c:v>J</c:v>
                </c:pt>
                <c:pt idx="5">
                  <c:v>F</c:v>
                </c:pt>
                <c:pt idx="9">
                  <c:v>M</c:v>
                </c:pt>
                <c:pt idx="13">
                  <c:v>A</c:v>
                </c:pt>
                <c:pt idx="17">
                  <c:v>M</c:v>
                </c:pt>
                <c:pt idx="22">
                  <c:v>J</c:v>
                </c:pt>
                <c:pt idx="26">
                  <c:v>J</c:v>
                </c:pt>
                <c:pt idx="30">
                  <c:v>A</c:v>
                </c:pt>
                <c:pt idx="35">
                  <c:v>S</c:v>
                </c:pt>
                <c:pt idx="39">
                  <c:v>O</c:v>
                </c:pt>
                <c:pt idx="44">
                  <c:v>N</c:v>
                </c:pt>
                <c:pt idx="48">
                  <c:v>D</c:v>
                </c:pt>
              </c:strCache>
            </c:strRef>
          </c:cat>
          <c:val>
            <c:numRef>
              <c:f>'미국 육계 그래프(WOG)'!$E$2:$E$53</c:f>
              <c:numCache>
                <c:formatCode>0.00</c:formatCode>
                <c:ptCount val="52"/>
                <c:pt idx="0">
                  <c:v>134.9</c:v>
                </c:pt>
                <c:pt idx="1">
                  <c:v>133.81</c:v>
                </c:pt>
                <c:pt idx="2">
                  <c:v>132.35</c:v>
                </c:pt>
                <c:pt idx="3">
                  <c:v>133.03</c:v>
                </c:pt>
                <c:pt idx="4">
                  <c:v>129.59</c:v>
                </c:pt>
                <c:pt idx="5">
                  <c:v>127.97</c:v>
                </c:pt>
                <c:pt idx="6">
                  <c:v>126.05</c:v>
                </c:pt>
                <c:pt idx="7">
                  <c:v>124.33</c:v>
                </c:pt>
                <c:pt idx="8">
                  <c:v>125.16</c:v>
                </c:pt>
                <c:pt idx="9">
                  <c:v>127.83</c:v>
                </c:pt>
                <c:pt idx="10">
                  <c:v>130.72</c:v>
                </c:pt>
                <c:pt idx="11">
                  <c:v>133.30000000000001</c:v>
                </c:pt>
                <c:pt idx="12">
                  <c:v>134.85</c:v>
                </c:pt>
                <c:pt idx="13">
                  <c:v>135.13999999999999</c:v>
                </c:pt>
                <c:pt idx="14">
                  <c:v>135.83000000000001</c:v>
                </c:pt>
                <c:pt idx="15">
                  <c:v>135.56</c:v>
                </c:pt>
                <c:pt idx="16">
                  <c:v>135.55000000000001</c:v>
                </c:pt>
                <c:pt idx="17">
                  <c:v>135.27000000000001</c:v>
                </c:pt>
                <c:pt idx="18">
                  <c:v>135.52000000000001</c:v>
                </c:pt>
                <c:pt idx="19">
                  <c:v>135.22</c:v>
                </c:pt>
                <c:pt idx="20">
                  <c:v>135.19999999999999</c:v>
                </c:pt>
                <c:pt idx="21">
                  <c:v>136.13999999999999</c:v>
                </c:pt>
                <c:pt idx="22">
                  <c:v>137.12</c:v>
                </c:pt>
                <c:pt idx="23">
                  <c:v>136.76</c:v>
                </c:pt>
                <c:pt idx="24">
                  <c:v>136.66999999999999</c:v>
                </c:pt>
                <c:pt idx="25">
                  <c:v>136.84</c:v>
                </c:pt>
                <c:pt idx="26">
                  <c:v>135.44</c:v>
                </c:pt>
                <c:pt idx="27">
                  <c:v>134.47</c:v>
                </c:pt>
                <c:pt idx="28">
                  <c:v>131.38</c:v>
                </c:pt>
                <c:pt idx="29">
                  <c:v>128.76</c:v>
                </c:pt>
                <c:pt idx="30">
                  <c:v>123.8</c:v>
                </c:pt>
                <c:pt idx="31">
                  <c:v>118.23</c:v>
                </c:pt>
                <c:pt idx="32">
                  <c:v>116.03</c:v>
                </c:pt>
                <c:pt idx="33">
                  <c:v>116.14</c:v>
                </c:pt>
                <c:pt idx="34">
                  <c:v>115.01</c:v>
                </c:pt>
                <c:pt idx="35">
                  <c:v>115.79</c:v>
                </c:pt>
                <c:pt idx="36">
                  <c:v>113.73</c:v>
                </c:pt>
                <c:pt idx="37">
                  <c:v>110.88</c:v>
                </c:pt>
                <c:pt idx="38">
                  <c:v>109.44</c:v>
                </c:pt>
                <c:pt idx="39">
                  <c:v>105.88</c:v>
                </c:pt>
                <c:pt idx="40">
                  <c:v>104.35</c:v>
                </c:pt>
                <c:pt idx="41" formatCode="General">
                  <c:v>104.62</c:v>
                </c:pt>
                <c:pt idx="42" formatCode="General">
                  <c:v>103.93</c:v>
                </c:pt>
                <c:pt idx="43" formatCode="General">
                  <c:v>104.19</c:v>
                </c:pt>
                <c:pt idx="44">
                  <c:v>103.82</c:v>
                </c:pt>
                <c:pt idx="45" formatCode="General">
                  <c:v>104.17</c:v>
                </c:pt>
                <c:pt idx="46" formatCode="General">
                  <c:v>106.06</c:v>
                </c:pt>
                <c:pt idx="47" formatCode="General">
                  <c:v>109.06</c:v>
                </c:pt>
                <c:pt idx="48" formatCode="General">
                  <c:v>109.85</c:v>
                </c:pt>
                <c:pt idx="49" formatCode="General">
                  <c:v>113.13</c:v>
                </c:pt>
                <c:pt idx="50" formatCode="General">
                  <c:v>114.84</c:v>
                </c:pt>
                <c:pt idx="51" formatCode="General">
                  <c:v>117.08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1E-46B1-B9EB-C9B08DDBE331}"/>
            </c:ext>
          </c:extLst>
        </c:ser>
        <c:ser>
          <c:idx val="3"/>
          <c:order val="1"/>
          <c:tx>
            <c:strRef>
              <c:f>'미국 육계 그래프(WOG)'!$F$1</c:f>
              <c:strCache>
                <c:ptCount val="1"/>
                <c:pt idx="0">
                  <c:v>2026YMD</c:v>
                </c:pt>
              </c:strCache>
            </c:strRef>
          </c:tx>
          <c:spPr>
            <a:ln w="28575" cap="rnd">
              <a:solidFill>
                <a:srgbClr val="77DBD6"/>
              </a:solidFill>
              <a:round/>
            </a:ln>
            <a:effectLst/>
          </c:spPr>
          <c:marker>
            <c:symbol val="none"/>
          </c:marker>
          <c:cat>
            <c:strRef>
              <c:f>'미국 육계 그래프(WOG)'!$B$2:$B$53</c:f>
              <c:strCache>
                <c:ptCount val="49"/>
                <c:pt idx="0">
                  <c:v>J</c:v>
                </c:pt>
                <c:pt idx="5">
                  <c:v>F</c:v>
                </c:pt>
                <c:pt idx="9">
                  <c:v>M</c:v>
                </c:pt>
                <c:pt idx="13">
                  <c:v>A</c:v>
                </c:pt>
                <c:pt idx="17">
                  <c:v>M</c:v>
                </c:pt>
                <c:pt idx="22">
                  <c:v>J</c:v>
                </c:pt>
                <c:pt idx="26">
                  <c:v>J</c:v>
                </c:pt>
                <c:pt idx="30">
                  <c:v>A</c:v>
                </c:pt>
                <c:pt idx="35">
                  <c:v>S</c:v>
                </c:pt>
                <c:pt idx="39">
                  <c:v>O</c:v>
                </c:pt>
                <c:pt idx="44">
                  <c:v>N</c:v>
                </c:pt>
                <c:pt idx="48">
                  <c:v>D</c:v>
                </c:pt>
              </c:strCache>
            </c:strRef>
          </c:cat>
          <c:val>
            <c:numRef>
              <c:f>'미국 육계 그래프(WOG)'!$F$2:$F$53</c:f>
              <c:numCache>
                <c:formatCode>0.00</c:formatCode>
                <c:ptCount val="52"/>
                <c:pt idx="0">
                  <c:v>118.57</c:v>
                </c:pt>
                <c:pt idx="1">
                  <c:v>120.38</c:v>
                </c:pt>
                <c:pt idx="2">
                  <c:v>120.77</c:v>
                </c:pt>
                <c:pt idx="3">
                  <c:v>117.63</c:v>
                </c:pt>
                <c:pt idx="4">
                  <c:v>116.77</c:v>
                </c:pt>
                <c:pt idx="5">
                  <c:v>116.77</c:v>
                </c:pt>
                <c:pt idx="6">
                  <c:v>117.22</c:v>
                </c:pt>
                <c:pt idx="7">
                  <c:v>117.21</c:v>
                </c:pt>
                <c:pt idx="8">
                  <c:v>117.35</c:v>
                </c:pt>
                <c:pt idx="9">
                  <c:v>117.63</c:v>
                </c:pt>
                <c:pt idx="10">
                  <c:v>117.09</c:v>
                </c:pt>
                <c:pt idx="11">
                  <c:v>118.39</c:v>
                </c:pt>
                <c:pt idx="12">
                  <c:v>119.16</c:v>
                </c:pt>
                <c:pt idx="13">
                  <c:v>119.49</c:v>
                </c:pt>
                <c:pt idx="14">
                  <c:v>119.48</c:v>
                </c:pt>
                <c:pt idx="15">
                  <c:v>118.89</c:v>
                </c:pt>
                <c:pt idx="16">
                  <c:v>120.88</c:v>
                </c:pt>
                <c:pt idx="17">
                  <c:v>121.95</c:v>
                </c:pt>
                <c:pt idx="18">
                  <c:v>121.09</c:v>
                </c:pt>
                <c:pt idx="19" formatCode="General">
                  <c:v>122.37</c:v>
                </c:pt>
                <c:pt idx="20" formatCode="General">
                  <c:v>123.72</c:v>
                </c:pt>
                <c:pt idx="21" formatCode="General">
                  <c:v>124.13</c:v>
                </c:pt>
                <c:pt idx="22" formatCode="General">
                  <c:v>124.25</c:v>
                </c:pt>
                <c:pt idx="23" formatCode="General">
                  <c:v>122.19</c:v>
                </c:pt>
                <c:pt idx="24">
                  <c:v>121.25</c:v>
                </c:pt>
                <c:pt idx="25" formatCode="General">
                  <c:v>119.33</c:v>
                </c:pt>
                <c:pt idx="26" formatCode="General">
                  <c:v>117.59</c:v>
                </c:pt>
                <c:pt idx="27" formatCode="General">
                  <c:v>117.42</c:v>
                </c:pt>
                <c:pt idx="28" formatCode="General">
                  <c:v>116.72</c:v>
                </c:pt>
                <c:pt idx="29" formatCode="General">
                  <c:v>116.47</c:v>
                </c:pt>
                <c:pt idx="30" formatCode="General">
                  <c:v>116.7</c:v>
                </c:pt>
                <c:pt idx="31" formatCode="General">
                  <c:v>115.5</c:v>
                </c:pt>
                <c:pt idx="32" formatCode="General">
                  <c:v>116.49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1E-46B1-B9EB-C9B08DDBE331}"/>
            </c:ext>
          </c:extLst>
        </c:ser>
        <c:ser>
          <c:idx val="4"/>
          <c:order val="2"/>
          <c:tx>
            <c:strRef>
              <c:f>'미국 육계 그래프(WOG)'!$G$1</c:f>
              <c:strCache>
                <c:ptCount val="1"/>
                <c:pt idx="0">
                  <c:v>3 Year Avg</c:v>
                </c:pt>
              </c:strCache>
            </c:strRef>
          </c:tx>
          <c:spPr>
            <a:ln w="28575" cap="rnd">
              <a:solidFill>
                <a:srgbClr val="E74437"/>
              </a:solidFill>
              <a:round/>
            </a:ln>
            <a:effectLst/>
          </c:spPr>
          <c:marker>
            <c:symbol val="none"/>
          </c:marker>
          <c:cat>
            <c:strRef>
              <c:f>'미국 육계 그래프(WOG)'!$B$2:$B$53</c:f>
              <c:strCache>
                <c:ptCount val="49"/>
                <c:pt idx="0">
                  <c:v>J</c:v>
                </c:pt>
                <c:pt idx="5">
                  <c:v>F</c:v>
                </c:pt>
                <c:pt idx="9">
                  <c:v>M</c:v>
                </c:pt>
                <c:pt idx="13">
                  <c:v>A</c:v>
                </c:pt>
                <c:pt idx="17">
                  <c:v>M</c:v>
                </c:pt>
                <c:pt idx="22">
                  <c:v>J</c:v>
                </c:pt>
                <c:pt idx="26">
                  <c:v>J</c:v>
                </c:pt>
                <c:pt idx="30">
                  <c:v>A</c:v>
                </c:pt>
                <c:pt idx="35">
                  <c:v>S</c:v>
                </c:pt>
                <c:pt idx="39">
                  <c:v>O</c:v>
                </c:pt>
                <c:pt idx="44">
                  <c:v>N</c:v>
                </c:pt>
                <c:pt idx="48">
                  <c:v>D</c:v>
                </c:pt>
              </c:strCache>
            </c:strRef>
          </c:cat>
          <c:val>
            <c:numRef>
              <c:f>'미국 육계 그래프(WOG)'!$G$2:$G$53</c:f>
              <c:numCache>
                <c:formatCode>0.00</c:formatCode>
                <c:ptCount val="52"/>
                <c:pt idx="0">
                  <c:v>127.81</c:v>
                </c:pt>
                <c:pt idx="1">
                  <c:v>127.20333333333333</c:v>
                </c:pt>
                <c:pt idx="2">
                  <c:v>126.94333333333333</c:v>
                </c:pt>
                <c:pt idx="3">
                  <c:v>126.7</c:v>
                </c:pt>
                <c:pt idx="4">
                  <c:v>125.23000000000002</c:v>
                </c:pt>
                <c:pt idx="5">
                  <c:v>124.29</c:v>
                </c:pt>
                <c:pt idx="6">
                  <c:v>123.81</c:v>
                </c:pt>
                <c:pt idx="7">
                  <c:v>123.67333333333333</c:v>
                </c:pt>
                <c:pt idx="8">
                  <c:v>125.05</c:v>
                </c:pt>
                <c:pt idx="9">
                  <c:v>126.52</c:v>
                </c:pt>
                <c:pt idx="10">
                  <c:v>129.65333333333334</c:v>
                </c:pt>
                <c:pt idx="11">
                  <c:v>131.94666666666669</c:v>
                </c:pt>
                <c:pt idx="12">
                  <c:v>134.58666666666667</c:v>
                </c:pt>
                <c:pt idx="13">
                  <c:v>135.89333333333335</c:v>
                </c:pt>
                <c:pt idx="14">
                  <c:v>136.36000000000001</c:v>
                </c:pt>
                <c:pt idx="15">
                  <c:v>136.62666666666669</c:v>
                </c:pt>
                <c:pt idx="16">
                  <c:v>136.85</c:v>
                </c:pt>
                <c:pt idx="17">
                  <c:v>136.89666666666665</c:v>
                </c:pt>
                <c:pt idx="18">
                  <c:v>137.0633333333333</c:v>
                </c:pt>
                <c:pt idx="19">
                  <c:v>136.98666666666668</c:v>
                </c:pt>
                <c:pt idx="20">
                  <c:v>137.17666666666668</c:v>
                </c:pt>
                <c:pt idx="21">
                  <c:v>137.21</c:v>
                </c:pt>
                <c:pt idx="22">
                  <c:v>137.71666666666667</c:v>
                </c:pt>
                <c:pt idx="23">
                  <c:v>135.35666666666665</c:v>
                </c:pt>
                <c:pt idx="24">
                  <c:v>133.17666666666665</c:v>
                </c:pt>
                <c:pt idx="25">
                  <c:v>133.08333333333334</c:v>
                </c:pt>
                <c:pt idx="26">
                  <c:v>131.69</c:v>
                </c:pt>
                <c:pt idx="27">
                  <c:v>129.48333333333332</c:v>
                </c:pt>
                <c:pt idx="28">
                  <c:v>125.33333333333333</c:v>
                </c:pt>
                <c:pt idx="29">
                  <c:v>122.89333333333333</c:v>
                </c:pt>
                <c:pt idx="30">
                  <c:v>119.71</c:v>
                </c:pt>
                <c:pt idx="31">
                  <c:v>115.97666666666667</c:v>
                </c:pt>
                <c:pt idx="32">
                  <c:v>116.48666666666668</c:v>
                </c:pt>
                <c:pt idx="33">
                  <c:v>117.78666666666668</c:v>
                </c:pt>
                <c:pt idx="34">
                  <c:v>117.10333333333334</c:v>
                </c:pt>
                <c:pt idx="35">
                  <c:v>117.67</c:v>
                </c:pt>
                <c:pt idx="36">
                  <c:v>117.98333333333333</c:v>
                </c:pt>
                <c:pt idx="37">
                  <c:v>117.69</c:v>
                </c:pt>
                <c:pt idx="38">
                  <c:v>116.96</c:v>
                </c:pt>
                <c:pt idx="39">
                  <c:v>114.64666666666666</c:v>
                </c:pt>
                <c:pt idx="40">
                  <c:v>113.96666666666665</c:v>
                </c:pt>
                <c:pt idx="41">
                  <c:v>114.35000000000001</c:v>
                </c:pt>
                <c:pt idx="42">
                  <c:v>114.41666666666667</c:v>
                </c:pt>
                <c:pt idx="43">
                  <c:v>114.41000000000001</c:v>
                </c:pt>
                <c:pt idx="44">
                  <c:v>114.45333333333333</c:v>
                </c:pt>
                <c:pt idx="45">
                  <c:v>114.23</c:v>
                </c:pt>
                <c:pt idx="46">
                  <c:v>115.51666666666667</c:v>
                </c:pt>
                <c:pt idx="47">
                  <c:v>118.64333333333333</c:v>
                </c:pt>
                <c:pt idx="48">
                  <c:v>120.88666666666666</c:v>
                </c:pt>
                <c:pt idx="49">
                  <c:v>123.62666666666667</c:v>
                </c:pt>
                <c:pt idx="50">
                  <c:v>124.28666666666668</c:v>
                </c:pt>
                <c:pt idx="51">
                  <c:v>125.94333333333333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1E-46B1-B9EB-C9B08DDBE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59647"/>
        <c:axId val="234874863"/>
      </c:lineChart>
      <c:catAx>
        <c:axId val="246059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4874863"/>
        <c:crosses val="autoZero"/>
        <c:auto val="1"/>
        <c:lblAlgn val="ctr"/>
        <c:lblOffset val="100"/>
        <c:noMultiLvlLbl val="0"/>
      </c:catAx>
      <c:valAx>
        <c:axId val="234874863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.00_);[Red]\([$$]#,##0.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46059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507170427226006"/>
          <c:y val="0.90433156144290627"/>
          <c:w val="0.48096480514193152"/>
          <c:h val="7.45038327162747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60361516317719E-2"/>
          <c:y val="3.4708126272983267E-2"/>
          <c:w val="0.93197262418782645"/>
          <c:h val="0.82944446625262058"/>
        </c:manualLayout>
      </c:layout>
      <c:lineChart>
        <c:grouping val="standard"/>
        <c:varyColors val="0"/>
        <c:ser>
          <c:idx val="0"/>
          <c:order val="0"/>
          <c:tx>
            <c:strRef>
              <c:f>브라질그래프!$E$2</c:f>
              <c:strCache>
                <c:ptCount val="1"/>
                <c:pt idx="0">
                  <c:v>2023년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브라질그래프!$C$3:$C$253</c:f>
              <c:strCache>
                <c:ptCount val="233"/>
                <c:pt idx="0">
                  <c:v>1월</c:v>
                </c:pt>
                <c:pt idx="22">
                  <c:v>2월</c:v>
                </c:pt>
                <c:pt idx="41">
                  <c:v>3월</c:v>
                </c:pt>
                <c:pt idx="61">
                  <c:v>4월</c:v>
                </c:pt>
                <c:pt idx="83">
                  <c:v>5월</c:v>
                </c:pt>
                <c:pt idx="104">
                  <c:v>6월</c:v>
                </c:pt>
                <c:pt idx="124">
                  <c:v>7월</c:v>
                </c:pt>
                <c:pt idx="147">
                  <c:v>8월</c:v>
                </c:pt>
                <c:pt idx="169">
                  <c:v>9월</c:v>
                </c:pt>
                <c:pt idx="190">
                  <c:v>10월</c:v>
                </c:pt>
                <c:pt idx="213">
                  <c:v>11월</c:v>
                </c:pt>
                <c:pt idx="232">
                  <c:v>12월</c:v>
                </c:pt>
              </c:strCache>
            </c:strRef>
          </c:cat>
          <c:val>
            <c:numRef>
              <c:f>브라질그래프!$E$3:$E$253</c:f>
              <c:numCache>
                <c:formatCode>0.00</c:formatCode>
                <c:ptCount val="251"/>
                <c:pt idx="0">
                  <c:v>7.61</c:v>
                </c:pt>
                <c:pt idx="1">
                  <c:v>7.58</c:v>
                </c:pt>
                <c:pt idx="2">
                  <c:v>7.48</c:v>
                </c:pt>
                <c:pt idx="3">
                  <c:v>7.47</c:v>
                </c:pt>
                <c:pt idx="4">
                  <c:v>7.4</c:v>
                </c:pt>
                <c:pt idx="5">
                  <c:v>7.4</c:v>
                </c:pt>
                <c:pt idx="6">
                  <c:v>7.36</c:v>
                </c:pt>
                <c:pt idx="7">
                  <c:v>7.36</c:v>
                </c:pt>
                <c:pt idx="8">
                  <c:v>6.94</c:v>
                </c:pt>
                <c:pt idx="9">
                  <c:v>6.96</c:v>
                </c:pt>
                <c:pt idx="10">
                  <c:v>7.02</c:v>
                </c:pt>
                <c:pt idx="11">
                  <c:v>7.02</c:v>
                </c:pt>
                <c:pt idx="12">
                  <c:v>7.03</c:v>
                </c:pt>
                <c:pt idx="13">
                  <c:v>7.03</c:v>
                </c:pt>
                <c:pt idx="14">
                  <c:v>7.03</c:v>
                </c:pt>
                <c:pt idx="15">
                  <c:v>7</c:v>
                </c:pt>
                <c:pt idx="16">
                  <c:v>7</c:v>
                </c:pt>
                <c:pt idx="17">
                  <c:v>6.87</c:v>
                </c:pt>
                <c:pt idx="18">
                  <c:v>6.52</c:v>
                </c:pt>
                <c:pt idx="19">
                  <c:v>6.5</c:v>
                </c:pt>
                <c:pt idx="20">
                  <c:v>6.56</c:v>
                </c:pt>
                <c:pt idx="21">
                  <c:v>6.56</c:v>
                </c:pt>
                <c:pt idx="22">
                  <c:v>6.56</c:v>
                </c:pt>
                <c:pt idx="23">
                  <c:v>6.56</c:v>
                </c:pt>
                <c:pt idx="24">
                  <c:v>6.55</c:v>
                </c:pt>
                <c:pt idx="25">
                  <c:v>6.55</c:v>
                </c:pt>
                <c:pt idx="26">
                  <c:v>6.57</c:v>
                </c:pt>
                <c:pt idx="27">
                  <c:v>6.59</c:v>
                </c:pt>
                <c:pt idx="28">
                  <c:v>6.59</c:v>
                </c:pt>
                <c:pt idx="29">
                  <c:v>6.62</c:v>
                </c:pt>
                <c:pt idx="30">
                  <c:v>6.55</c:v>
                </c:pt>
                <c:pt idx="31">
                  <c:v>6.58</c:v>
                </c:pt>
                <c:pt idx="32">
                  <c:v>6.72</c:v>
                </c:pt>
                <c:pt idx="33">
                  <c:v>6.78</c:v>
                </c:pt>
                <c:pt idx="34">
                  <c:v>6.83</c:v>
                </c:pt>
                <c:pt idx="35">
                  <c:v>6.83</c:v>
                </c:pt>
                <c:pt idx="36">
                  <c:v>7.03</c:v>
                </c:pt>
                <c:pt idx="37">
                  <c:v>7.03</c:v>
                </c:pt>
                <c:pt idx="38">
                  <c:v>7.07</c:v>
                </c:pt>
                <c:pt idx="39">
                  <c:v>7.06</c:v>
                </c:pt>
                <c:pt idx="40">
                  <c:v>7.15</c:v>
                </c:pt>
                <c:pt idx="41">
                  <c:v>7.15</c:v>
                </c:pt>
                <c:pt idx="42">
                  <c:v>7.13</c:v>
                </c:pt>
                <c:pt idx="43">
                  <c:v>7.13</c:v>
                </c:pt>
                <c:pt idx="44">
                  <c:v>7.14</c:v>
                </c:pt>
                <c:pt idx="45">
                  <c:v>7.14</c:v>
                </c:pt>
                <c:pt idx="46">
                  <c:v>7.3</c:v>
                </c:pt>
                <c:pt idx="47">
                  <c:v>7.3</c:v>
                </c:pt>
                <c:pt idx="48">
                  <c:v>7.3</c:v>
                </c:pt>
                <c:pt idx="49">
                  <c:v>7.3</c:v>
                </c:pt>
                <c:pt idx="50">
                  <c:v>7.3</c:v>
                </c:pt>
                <c:pt idx="51">
                  <c:v>7.3</c:v>
                </c:pt>
                <c:pt idx="52">
                  <c:v>7.3</c:v>
                </c:pt>
                <c:pt idx="53">
                  <c:v>7.3</c:v>
                </c:pt>
                <c:pt idx="54">
                  <c:v>7.26</c:v>
                </c:pt>
                <c:pt idx="55">
                  <c:v>7.19</c:v>
                </c:pt>
                <c:pt idx="56">
                  <c:v>7.19</c:v>
                </c:pt>
                <c:pt idx="57">
                  <c:v>7.15</c:v>
                </c:pt>
                <c:pt idx="58">
                  <c:v>6.77</c:v>
                </c:pt>
                <c:pt idx="59">
                  <c:v>6.69</c:v>
                </c:pt>
                <c:pt idx="60">
                  <c:v>6.59</c:v>
                </c:pt>
                <c:pt idx="61">
                  <c:v>6.59</c:v>
                </c:pt>
                <c:pt idx="62">
                  <c:v>7.05</c:v>
                </c:pt>
                <c:pt idx="63">
                  <c:v>7.05</c:v>
                </c:pt>
                <c:pt idx="64">
                  <c:v>7.05</c:v>
                </c:pt>
                <c:pt idx="65">
                  <c:v>7.07</c:v>
                </c:pt>
                <c:pt idx="66">
                  <c:v>7.1</c:v>
                </c:pt>
                <c:pt idx="67">
                  <c:v>6.63</c:v>
                </c:pt>
                <c:pt idx="68">
                  <c:v>6.7</c:v>
                </c:pt>
                <c:pt idx="69">
                  <c:v>6.7</c:v>
                </c:pt>
                <c:pt idx="70">
                  <c:v>6.7</c:v>
                </c:pt>
                <c:pt idx="71">
                  <c:v>6.68</c:v>
                </c:pt>
                <c:pt idx="72">
                  <c:v>6.72</c:v>
                </c:pt>
                <c:pt idx="73">
                  <c:v>6.66</c:v>
                </c:pt>
                <c:pt idx="74">
                  <c:v>6.66</c:v>
                </c:pt>
                <c:pt idx="75">
                  <c:v>6.63</c:v>
                </c:pt>
                <c:pt idx="76">
                  <c:v>6.57</c:v>
                </c:pt>
                <c:pt idx="77">
                  <c:v>6.59</c:v>
                </c:pt>
                <c:pt idx="78">
                  <c:v>6.59</c:v>
                </c:pt>
                <c:pt idx="79">
                  <c:v>6.59</c:v>
                </c:pt>
                <c:pt idx="80">
                  <c:v>6.46</c:v>
                </c:pt>
                <c:pt idx="81">
                  <c:v>6.55</c:v>
                </c:pt>
                <c:pt idx="82">
                  <c:v>6.55</c:v>
                </c:pt>
                <c:pt idx="83">
                  <c:v>6.62</c:v>
                </c:pt>
                <c:pt idx="84">
                  <c:v>6.7</c:v>
                </c:pt>
                <c:pt idx="85">
                  <c:v>6.7</c:v>
                </c:pt>
                <c:pt idx="86">
                  <c:v>6.72</c:v>
                </c:pt>
                <c:pt idx="87">
                  <c:v>6.81</c:v>
                </c:pt>
                <c:pt idx="88">
                  <c:v>6.81</c:v>
                </c:pt>
                <c:pt idx="89">
                  <c:v>6.82</c:v>
                </c:pt>
                <c:pt idx="90">
                  <c:v>6.81</c:v>
                </c:pt>
                <c:pt idx="91">
                  <c:v>6.78</c:v>
                </c:pt>
                <c:pt idx="92">
                  <c:v>6.63</c:v>
                </c:pt>
                <c:pt idx="93">
                  <c:v>6.63</c:v>
                </c:pt>
                <c:pt idx="94">
                  <c:v>6.57</c:v>
                </c:pt>
                <c:pt idx="95">
                  <c:v>6.57</c:v>
                </c:pt>
                <c:pt idx="96">
                  <c:v>6.53</c:v>
                </c:pt>
                <c:pt idx="97">
                  <c:v>6.33</c:v>
                </c:pt>
                <c:pt idx="98">
                  <c:v>6.3</c:v>
                </c:pt>
                <c:pt idx="99">
                  <c:v>6.25</c:v>
                </c:pt>
                <c:pt idx="100">
                  <c:v>6.25</c:v>
                </c:pt>
                <c:pt idx="101">
                  <c:v>6.18</c:v>
                </c:pt>
                <c:pt idx="102">
                  <c:v>6.03</c:v>
                </c:pt>
                <c:pt idx="103">
                  <c:v>6</c:v>
                </c:pt>
                <c:pt idx="104">
                  <c:v>5.96</c:v>
                </c:pt>
                <c:pt idx="105">
                  <c:v>5.96</c:v>
                </c:pt>
                <c:pt idx="106">
                  <c:v>6.05</c:v>
                </c:pt>
                <c:pt idx="107">
                  <c:v>6.05</c:v>
                </c:pt>
                <c:pt idx="108">
                  <c:v>6.06</c:v>
                </c:pt>
                <c:pt idx="109">
                  <c:v>5.97</c:v>
                </c:pt>
                <c:pt idx="110">
                  <c:v>6.13</c:v>
                </c:pt>
                <c:pt idx="111">
                  <c:v>6.08</c:v>
                </c:pt>
                <c:pt idx="112">
                  <c:v>6.08</c:v>
                </c:pt>
                <c:pt idx="113">
                  <c:v>6.12</c:v>
                </c:pt>
                <c:pt idx="114">
                  <c:v>6.12</c:v>
                </c:pt>
                <c:pt idx="115">
                  <c:v>6.08</c:v>
                </c:pt>
                <c:pt idx="116">
                  <c:v>5.99</c:v>
                </c:pt>
                <c:pt idx="117">
                  <c:v>5.99</c:v>
                </c:pt>
                <c:pt idx="118">
                  <c:v>5.94</c:v>
                </c:pt>
                <c:pt idx="119">
                  <c:v>5.94</c:v>
                </c:pt>
                <c:pt idx="120">
                  <c:v>5.98</c:v>
                </c:pt>
                <c:pt idx="121">
                  <c:v>6.06</c:v>
                </c:pt>
                <c:pt idx="122">
                  <c:v>6.06</c:v>
                </c:pt>
                <c:pt idx="123">
                  <c:v>6.04</c:v>
                </c:pt>
                <c:pt idx="124">
                  <c:v>6.04</c:v>
                </c:pt>
                <c:pt idx="125">
                  <c:v>6.04</c:v>
                </c:pt>
                <c:pt idx="126">
                  <c:v>5.96</c:v>
                </c:pt>
                <c:pt idx="127">
                  <c:v>5.82</c:v>
                </c:pt>
                <c:pt idx="128">
                  <c:v>5.84</c:v>
                </c:pt>
                <c:pt idx="129">
                  <c:v>5.78</c:v>
                </c:pt>
                <c:pt idx="130">
                  <c:v>5.92</c:v>
                </c:pt>
                <c:pt idx="131">
                  <c:v>5.82</c:v>
                </c:pt>
                <c:pt idx="132">
                  <c:v>5.82</c:v>
                </c:pt>
                <c:pt idx="133">
                  <c:v>5.83</c:v>
                </c:pt>
                <c:pt idx="134">
                  <c:v>5.83</c:v>
                </c:pt>
                <c:pt idx="135">
                  <c:v>5.8</c:v>
                </c:pt>
                <c:pt idx="136">
                  <c:v>5.79</c:v>
                </c:pt>
                <c:pt idx="137">
                  <c:v>5.79</c:v>
                </c:pt>
                <c:pt idx="138">
                  <c:v>5.78</c:v>
                </c:pt>
                <c:pt idx="139">
                  <c:v>5.78</c:v>
                </c:pt>
                <c:pt idx="140">
                  <c:v>5.81</c:v>
                </c:pt>
                <c:pt idx="141">
                  <c:v>5.87</c:v>
                </c:pt>
                <c:pt idx="142">
                  <c:v>5.89</c:v>
                </c:pt>
                <c:pt idx="143">
                  <c:v>5.93</c:v>
                </c:pt>
                <c:pt idx="144">
                  <c:v>5.93</c:v>
                </c:pt>
                <c:pt idx="145">
                  <c:v>6</c:v>
                </c:pt>
                <c:pt idx="146">
                  <c:v>6.1</c:v>
                </c:pt>
                <c:pt idx="147">
                  <c:v>6.1</c:v>
                </c:pt>
                <c:pt idx="148">
                  <c:v>6.11</c:v>
                </c:pt>
                <c:pt idx="149">
                  <c:v>6.11</c:v>
                </c:pt>
                <c:pt idx="150">
                  <c:v>6.18</c:v>
                </c:pt>
                <c:pt idx="151">
                  <c:v>6.28</c:v>
                </c:pt>
                <c:pt idx="152">
                  <c:v>6.49</c:v>
                </c:pt>
                <c:pt idx="153">
                  <c:v>6.55</c:v>
                </c:pt>
                <c:pt idx="154">
                  <c:v>6.55</c:v>
                </c:pt>
                <c:pt idx="155">
                  <c:v>6.56</c:v>
                </c:pt>
                <c:pt idx="156">
                  <c:v>6.65</c:v>
                </c:pt>
                <c:pt idx="157">
                  <c:v>6.63</c:v>
                </c:pt>
                <c:pt idx="158">
                  <c:v>6.63</c:v>
                </c:pt>
                <c:pt idx="159">
                  <c:v>6.52</c:v>
                </c:pt>
                <c:pt idx="160">
                  <c:v>6.5</c:v>
                </c:pt>
                <c:pt idx="161">
                  <c:v>6.48</c:v>
                </c:pt>
                <c:pt idx="162">
                  <c:v>6.48</c:v>
                </c:pt>
                <c:pt idx="163">
                  <c:v>6.32</c:v>
                </c:pt>
                <c:pt idx="164">
                  <c:v>6.36</c:v>
                </c:pt>
                <c:pt idx="165">
                  <c:v>6.34</c:v>
                </c:pt>
                <c:pt idx="166">
                  <c:v>6.34</c:v>
                </c:pt>
                <c:pt idx="167">
                  <c:v>6.52</c:v>
                </c:pt>
                <c:pt idx="168">
                  <c:v>6.53</c:v>
                </c:pt>
                <c:pt idx="169">
                  <c:v>6.53</c:v>
                </c:pt>
                <c:pt idx="170">
                  <c:v>6.57</c:v>
                </c:pt>
                <c:pt idx="171">
                  <c:v>6.79</c:v>
                </c:pt>
                <c:pt idx="172">
                  <c:v>6.97</c:v>
                </c:pt>
                <c:pt idx="173">
                  <c:v>6.97</c:v>
                </c:pt>
                <c:pt idx="174">
                  <c:v>6.99</c:v>
                </c:pt>
                <c:pt idx="175">
                  <c:v>7.12</c:v>
                </c:pt>
                <c:pt idx="176">
                  <c:v>7.19</c:v>
                </c:pt>
                <c:pt idx="177">
                  <c:v>7.24</c:v>
                </c:pt>
                <c:pt idx="178">
                  <c:v>7.24</c:v>
                </c:pt>
                <c:pt idx="179">
                  <c:v>7.22</c:v>
                </c:pt>
                <c:pt idx="180">
                  <c:v>7.22</c:v>
                </c:pt>
                <c:pt idx="181">
                  <c:v>7.22</c:v>
                </c:pt>
                <c:pt idx="182">
                  <c:v>7.2</c:v>
                </c:pt>
                <c:pt idx="183">
                  <c:v>7.2</c:v>
                </c:pt>
                <c:pt idx="184">
                  <c:v>7.18</c:v>
                </c:pt>
                <c:pt idx="185">
                  <c:v>7.07</c:v>
                </c:pt>
                <c:pt idx="186">
                  <c:v>6.91</c:v>
                </c:pt>
                <c:pt idx="187">
                  <c:v>6.91</c:v>
                </c:pt>
                <c:pt idx="188">
                  <c:v>6.91</c:v>
                </c:pt>
                <c:pt idx="189">
                  <c:v>6.94</c:v>
                </c:pt>
                <c:pt idx="190">
                  <c:v>7.02</c:v>
                </c:pt>
                <c:pt idx="191">
                  <c:v>7.18</c:v>
                </c:pt>
                <c:pt idx="192">
                  <c:v>7.21</c:v>
                </c:pt>
                <c:pt idx="193">
                  <c:v>7.21</c:v>
                </c:pt>
                <c:pt idx="194">
                  <c:v>7.22</c:v>
                </c:pt>
                <c:pt idx="195">
                  <c:v>7.22</c:v>
                </c:pt>
                <c:pt idx="196">
                  <c:v>7.23</c:v>
                </c:pt>
                <c:pt idx="197">
                  <c:v>7.23</c:v>
                </c:pt>
                <c:pt idx="198">
                  <c:v>7.23</c:v>
                </c:pt>
                <c:pt idx="199">
                  <c:v>7.23</c:v>
                </c:pt>
                <c:pt idx="200">
                  <c:v>7.33</c:v>
                </c:pt>
                <c:pt idx="201">
                  <c:v>7.3</c:v>
                </c:pt>
                <c:pt idx="202">
                  <c:v>7.3</c:v>
                </c:pt>
                <c:pt idx="203">
                  <c:v>7.29</c:v>
                </c:pt>
                <c:pt idx="204">
                  <c:v>7.14</c:v>
                </c:pt>
                <c:pt idx="205">
                  <c:v>7.11</c:v>
                </c:pt>
                <c:pt idx="206">
                  <c:v>7.14</c:v>
                </c:pt>
                <c:pt idx="207">
                  <c:v>7.14</c:v>
                </c:pt>
                <c:pt idx="208">
                  <c:v>7.32</c:v>
                </c:pt>
                <c:pt idx="209">
                  <c:v>7.34</c:v>
                </c:pt>
                <c:pt idx="210">
                  <c:v>7.35</c:v>
                </c:pt>
                <c:pt idx="211">
                  <c:v>7.31</c:v>
                </c:pt>
                <c:pt idx="212">
                  <c:v>7.31</c:v>
                </c:pt>
                <c:pt idx="213">
                  <c:v>7.33</c:v>
                </c:pt>
                <c:pt idx="214">
                  <c:v>7.46</c:v>
                </c:pt>
                <c:pt idx="215">
                  <c:v>7.41</c:v>
                </c:pt>
                <c:pt idx="216">
                  <c:v>7.41</c:v>
                </c:pt>
                <c:pt idx="217">
                  <c:v>7.42</c:v>
                </c:pt>
                <c:pt idx="218">
                  <c:v>7.43</c:v>
                </c:pt>
                <c:pt idx="219">
                  <c:v>7.37</c:v>
                </c:pt>
                <c:pt idx="220">
                  <c:v>7.37</c:v>
                </c:pt>
                <c:pt idx="221">
                  <c:v>7.39</c:v>
                </c:pt>
                <c:pt idx="222">
                  <c:v>7.38</c:v>
                </c:pt>
                <c:pt idx="223">
                  <c:v>7.38</c:v>
                </c:pt>
                <c:pt idx="224">
                  <c:v>7.41</c:v>
                </c:pt>
                <c:pt idx="225">
                  <c:v>7.39</c:v>
                </c:pt>
                <c:pt idx="226">
                  <c:v>7.4</c:v>
                </c:pt>
                <c:pt idx="227">
                  <c:v>7.41</c:v>
                </c:pt>
                <c:pt idx="228">
                  <c:v>7.46</c:v>
                </c:pt>
                <c:pt idx="229">
                  <c:v>7.44</c:v>
                </c:pt>
                <c:pt idx="230">
                  <c:v>7.44</c:v>
                </c:pt>
                <c:pt idx="231">
                  <c:v>7.43</c:v>
                </c:pt>
                <c:pt idx="232">
                  <c:v>7.43</c:v>
                </c:pt>
                <c:pt idx="233">
                  <c:v>7.43</c:v>
                </c:pt>
                <c:pt idx="234">
                  <c:v>7.43</c:v>
                </c:pt>
                <c:pt idx="235">
                  <c:v>7.43</c:v>
                </c:pt>
                <c:pt idx="236">
                  <c:v>7.45</c:v>
                </c:pt>
                <c:pt idx="237">
                  <c:v>7.45</c:v>
                </c:pt>
                <c:pt idx="238">
                  <c:v>7.45</c:v>
                </c:pt>
                <c:pt idx="239">
                  <c:v>7.22</c:v>
                </c:pt>
                <c:pt idx="240">
                  <c:v>7.29</c:v>
                </c:pt>
                <c:pt idx="241">
                  <c:v>7.45</c:v>
                </c:pt>
                <c:pt idx="242">
                  <c:v>7.43</c:v>
                </c:pt>
                <c:pt idx="243">
                  <c:v>7.43</c:v>
                </c:pt>
                <c:pt idx="244">
                  <c:v>7.42</c:v>
                </c:pt>
                <c:pt idx="245">
                  <c:v>7.42</c:v>
                </c:pt>
                <c:pt idx="246">
                  <c:v>7.42</c:v>
                </c:pt>
                <c:pt idx="247">
                  <c:v>7.42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91-46C0-B2DE-B994DE8FC99D}"/>
            </c:ext>
          </c:extLst>
        </c:ser>
        <c:ser>
          <c:idx val="1"/>
          <c:order val="1"/>
          <c:tx>
            <c:strRef>
              <c:f>브라질그래프!$F$2</c:f>
              <c:strCache>
                <c:ptCount val="1"/>
                <c:pt idx="0">
                  <c:v>2024년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브라질그래프!$C$3:$C$253</c:f>
              <c:strCache>
                <c:ptCount val="233"/>
                <c:pt idx="0">
                  <c:v>1월</c:v>
                </c:pt>
                <c:pt idx="22">
                  <c:v>2월</c:v>
                </c:pt>
                <c:pt idx="41">
                  <c:v>3월</c:v>
                </c:pt>
                <c:pt idx="61">
                  <c:v>4월</c:v>
                </c:pt>
                <c:pt idx="83">
                  <c:v>5월</c:v>
                </c:pt>
                <c:pt idx="104">
                  <c:v>6월</c:v>
                </c:pt>
                <c:pt idx="124">
                  <c:v>7월</c:v>
                </c:pt>
                <c:pt idx="147">
                  <c:v>8월</c:v>
                </c:pt>
                <c:pt idx="169">
                  <c:v>9월</c:v>
                </c:pt>
                <c:pt idx="190">
                  <c:v>10월</c:v>
                </c:pt>
                <c:pt idx="213">
                  <c:v>11월</c:v>
                </c:pt>
                <c:pt idx="232">
                  <c:v>12월</c:v>
                </c:pt>
              </c:strCache>
            </c:strRef>
          </c:cat>
          <c:val>
            <c:numRef>
              <c:f>브라질그래프!$F$3:$F$253</c:f>
              <c:numCache>
                <c:formatCode>0.00</c:formatCode>
                <c:ptCount val="251"/>
                <c:pt idx="0">
                  <c:v>7.44</c:v>
                </c:pt>
                <c:pt idx="1">
                  <c:v>7.44</c:v>
                </c:pt>
                <c:pt idx="2">
                  <c:v>7.38</c:v>
                </c:pt>
                <c:pt idx="3">
                  <c:v>7.34</c:v>
                </c:pt>
                <c:pt idx="4">
                  <c:v>7.34</c:v>
                </c:pt>
                <c:pt idx="5">
                  <c:v>7.34</c:v>
                </c:pt>
                <c:pt idx="6">
                  <c:v>7.28</c:v>
                </c:pt>
                <c:pt idx="7">
                  <c:v>7.28</c:v>
                </c:pt>
                <c:pt idx="8">
                  <c:v>7.25</c:v>
                </c:pt>
                <c:pt idx="9">
                  <c:v>7.29</c:v>
                </c:pt>
                <c:pt idx="10">
                  <c:v>7.27</c:v>
                </c:pt>
                <c:pt idx="11">
                  <c:v>7.32</c:v>
                </c:pt>
                <c:pt idx="12">
                  <c:v>7.32</c:v>
                </c:pt>
                <c:pt idx="13">
                  <c:v>7.36</c:v>
                </c:pt>
                <c:pt idx="14">
                  <c:v>7.36</c:v>
                </c:pt>
                <c:pt idx="15">
                  <c:v>7.36</c:v>
                </c:pt>
                <c:pt idx="16">
                  <c:v>7.25</c:v>
                </c:pt>
                <c:pt idx="17">
                  <c:v>7.26</c:v>
                </c:pt>
                <c:pt idx="18">
                  <c:v>7.28</c:v>
                </c:pt>
                <c:pt idx="19">
                  <c:v>7.28</c:v>
                </c:pt>
                <c:pt idx="20">
                  <c:v>7.28</c:v>
                </c:pt>
                <c:pt idx="21">
                  <c:v>7.3</c:v>
                </c:pt>
                <c:pt idx="22">
                  <c:v>7.3</c:v>
                </c:pt>
                <c:pt idx="23">
                  <c:v>7.3</c:v>
                </c:pt>
                <c:pt idx="24">
                  <c:v>7.32</c:v>
                </c:pt>
                <c:pt idx="25">
                  <c:v>7.33</c:v>
                </c:pt>
                <c:pt idx="26">
                  <c:v>7.39</c:v>
                </c:pt>
                <c:pt idx="27">
                  <c:v>7.39</c:v>
                </c:pt>
                <c:pt idx="28">
                  <c:v>7.4</c:v>
                </c:pt>
                <c:pt idx="29">
                  <c:v>7.4</c:v>
                </c:pt>
                <c:pt idx="30">
                  <c:v>7.4</c:v>
                </c:pt>
                <c:pt idx="31">
                  <c:v>7.4</c:v>
                </c:pt>
                <c:pt idx="32">
                  <c:v>7.42</c:v>
                </c:pt>
                <c:pt idx="33">
                  <c:v>7.4</c:v>
                </c:pt>
                <c:pt idx="34">
                  <c:v>7.4</c:v>
                </c:pt>
                <c:pt idx="35">
                  <c:v>7.36</c:v>
                </c:pt>
                <c:pt idx="36">
                  <c:v>7.34</c:v>
                </c:pt>
                <c:pt idx="37">
                  <c:v>7.34</c:v>
                </c:pt>
                <c:pt idx="38">
                  <c:v>7.3</c:v>
                </c:pt>
                <c:pt idx="39">
                  <c:v>7.26</c:v>
                </c:pt>
                <c:pt idx="40">
                  <c:v>7.26</c:v>
                </c:pt>
                <c:pt idx="41">
                  <c:v>7.28</c:v>
                </c:pt>
                <c:pt idx="42">
                  <c:v>7.28</c:v>
                </c:pt>
                <c:pt idx="43">
                  <c:v>7.28</c:v>
                </c:pt>
                <c:pt idx="44">
                  <c:v>7.27</c:v>
                </c:pt>
                <c:pt idx="45">
                  <c:v>7.34</c:v>
                </c:pt>
                <c:pt idx="46">
                  <c:v>7.33</c:v>
                </c:pt>
                <c:pt idx="47">
                  <c:v>7.33</c:v>
                </c:pt>
                <c:pt idx="48">
                  <c:v>7.33</c:v>
                </c:pt>
                <c:pt idx="49">
                  <c:v>7.33</c:v>
                </c:pt>
                <c:pt idx="50">
                  <c:v>7.31</c:v>
                </c:pt>
                <c:pt idx="51">
                  <c:v>7.3</c:v>
                </c:pt>
                <c:pt idx="52">
                  <c:v>7.3</c:v>
                </c:pt>
                <c:pt idx="53">
                  <c:v>7.29</c:v>
                </c:pt>
                <c:pt idx="54">
                  <c:v>7.28</c:v>
                </c:pt>
                <c:pt idx="55">
                  <c:v>7.28</c:v>
                </c:pt>
                <c:pt idx="56">
                  <c:v>7.28</c:v>
                </c:pt>
                <c:pt idx="57">
                  <c:v>7.28</c:v>
                </c:pt>
                <c:pt idx="58">
                  <c:v>7.28</c:v>
                </c:pt>
                <c:pt idx="59">
                  <c:v>7.19</c:v>
                </c:pt>
                <c:pt idx="60">
                  <c:v>7.19</c:v>
                </c:pt>
                <c:pt idx="61">
                  <c:v>7.21</c:v>
                </c:pt>
                <c:pt idx="62">
                  <c:v>7.21</c:v>
                </c:pt>
                <c:pt idx="63">
                  <c:v>7.17</c:v>
                </c:pt>
                <c:pt idx="64">
                  <c:v>7.17</c:v>
                </c:pt>
                <c:pt idx="65">
                  <c:v>7.17</c:v>
                </c:pt>
                <c:pt idx="66">
                  <c:v>7.24</c:v>
                </c:pt>
                <c:pt idx="67">
                  <c:v>7.24</c:v>
                </c:pt>
                <c:pt idx="68">
                  <c:v>7.24</c:v>
                </c:pt>
                <c:pt idx="69">
                  <c:v>7.24</c:v>
                </c:pt>
                <c:pt idx="70">
                  <c:v>7.24</c:v>
                </c:pt>
                <c:pt idx="71">
                  <c:v>7.23</c:v>
                </c:pt>
                <c:pt idx="72">
                  <c:v>7.23</c:v>
                </c:pt>
                <c:pt idx="73">
                  <c:v>7.19</c:v>
                </c:pt>
                <c:pt idx="74">
                  <c:v>7.19</c:v>
                </c:pt>
                <c:pt idx="75">
                  <c:v>7.16</c:v>
                </c:pt>
                <c:pt idx="76">
                  <c:v>7.14</c:v>
                </c:pt>
                <c:pt idx="77">
                  <c:v>7.14</c:v>
                </c:pt>
                <c:pt idx="78">
                  <c:v>7.07</c:v>
                </c:pt>
                <c:pt idx="79">
                  <c:v>7.07</c:v>
                </c:pt>
                <c:pt idx="80">
                  <c:v>7.1</c:v>
                </c:pt>
                <c:pt idx="81">
                  <c:v>7.1</c:v>
                </c:pt>
                <c:pt idx="82">
                  <c:v>7.13</c:v>
                </c:pt>
                <c:pt idx="83">
                  <c:v>7.13</c:v>
                </c:pt>
                <c:pt idx="84">
                  <c:v>7.11</c:v>
                </c:pt>
                <c:pt idx="85">
                  <c:v>7.14</c:v>
                </c:pt>
                <c:pt idx="86">
                  <c:v>7.14</c:v>
                </c:pt>
                <c:pt idx="87">
                  <c:v>7.14</c:v>
                </c:pt>
                <c:pt idx="88">
                  <c:v>7.15</c:v>
                </c:pt>
                <c:pt idx="89">
                  <c:v>7.18</c:v>
                </c:pt>
                <c:pt idx="90">
                  <c:v>7.18</c:v>
                </c:pt>
                <c:pt idx="91">
                  <c:v>7.18</c:v>
                </c:pt>
                <c:pt idx="92">
                  <c:v>7.14</c:v>
                </c:pt>
                <c:pt idx="93">
                  <c:v>7.14</c:v>
                </c:pt>
                <c:pt idx="94">
                  <c:v>7.13</c:v>
                </c:pt>
                <c:pt idx="95">
                  <c:v>7.12</c:v>
                </c:pt>
                <c:pt idx="96">
                  <c:v>7.12</c:v>
                </c:pt>
                <c:pt idx="97">
                  <c:v>7.02</c:v>
                </c:pt>
                <c:pt idx="98">
                  <c:v>7.02</c:v>
                </c:pt>
                <c:pt idx="99">
                  <c:v>7.02</c:v>
                </c:pt>
                <c:pt idx="100">
                  <c:v>7.02</c:v>
                </c:pt>
                <c:pt idx="101">
                  <c:v>7.01</c:v>
                </c:pt>
                <c:pt idx="102">
                  <c:v>7.01</c:v>
                </c:pt>
                <c:pt idx="103">
                  <c:v>7.02</c:v>
                </c:pt>
                <c:pt idx="104">
                  <c:v>7.04</c:v>
                </c:pt>
                <c:pt idx="105">
                  <c:v>7.05</c:v>
                </c:pt>
                <c:pt idx="106">
                  <c:v>7.11</c:v>
                </c:pt>
                <c:pt idx="107">
                  <c:v>7.11</c:v>
                </c:pt>
                <c:pt idx="108">
                  <c:v>7.11</c:v>
                </c:pt>
                <c:pt idx="109">
                  <c:v>7.12</c:v>
                </c:pt>
                <c:pt idx="110">
                  <c:v>7.11</c:v>
                </c:pt>
                <c:pt idx="111">
                  <c:v>7.15</c:v>
                </c:pt>
                <c:pt idx="112">
                  <c:v>7.16</c:v>
                </c:pt>
                <c:pt idx="113">
                  <c:v>7.11</c:v>
                </c:pt>
                <c:pt idx="114">
                  <c:v>7.17</c:v>
                </c:pt>
                <c:pt idx="115">
                  <c:v>7.15</c:v>
                </c:pt>
                <c:pt idx="116">
                  <c:v>7.15</c:v>
                </c:pt>
                <c:pt idx="117">
                  <c:v>7.13</c:v>
                </c:pt>
                <c:pt idx="118">
                  <c:v>7.09</c:v>
                </c:pt>
                <c:pt idx="119">
                  <c:v>7.09</c:v>
                </c:pt>
                <c:pt idx="120">
                  <c:v>7.09</c:v>
                </c:pt>
                <c:pt idx="121">
                  <c:v>7.05</c:v>
                </c:pt>
                <c:pt idx="122">
                  <c:v>7.05</c:v>
                </c:pt>
                <c:pt idx="123">
                  <c:v>7.03</c:v>
                </c:pt>
                <c:pt idx="124">
                  <c:v>7.01</c:v>
                </c:pt>
                <c:pt idx="125">
                  <c:v>7.07</c:v>
                </c:pt>
                <c:pt idx="126">
                  <c:v>7.03</c:v>
                </c:pt>
                <c:pt idx="127">
                  <c:v>7.03</c:v>
                </c:pt>
                <c:pt idx="128">
                  <c:v>7.03</c:v>
                </c:pt>
                <c:pt idx="129">
                  <c:v>7.03</c:v>
                </c:pt>
                <c:pt idx="130">
                  <c:v>7.03</c:v>
                </c:pt>
                <c:pt idx="131">
                  <c:v>7.09</c:v>
                </c:pt>
                <c:pt idx="132">
                  <c:v>7.09</c:v>
                </c:pt>
                <c:pt idx="133">
                  <c:v>7.05</c:v>
                </c:pt>
                <c:pt idx="134">
                  <c:v>7.05</c:v>
                </c:pt>
                <c:pt idx="135">
                  <c:v>7.05</c:v>
                </c:pt>
                <c:pt idx="136">
                  <c:v>7.13</c:v>
                </c:pt>
                <c:pt idx="137">
                  <c:v>7.13</c:v>
                </c:pt>
                <c:pt idx="138">
                  <c:v>7.1</c:v>
                </c:pt>
                <c:pt idx="139">
                  <c:v>7.11</c:v>
                </c:pt>
                <c:pt idx="140">
                  <c:v>7.11</c:v>
                </c:pt>
                <c:pt idx="141">
                  <c:v>7.03</c:v>
                </c:pt>
                <c:pt idx="142">
                  <c:v>7.03</c:v>
                </c:pt>
                <c:pt idx="143">
                  <c:v>7.03</c:v>
                </c:pt>
                <c:pt idx="144">
                  <c:v>7.01</c:v>
                </c:pt>
                <c:pt idx="145">
                  <c:v>7.01</c:v>
                </c:pt>
                <c:pt idx="146">
                  <c:v>7.02</c:v>
                </c:pt>
                <c:pt idx="147">
                  <c:v>7.02</c:v>
                </c:pt>
                <c:pt idx="148">
                  <c:v>7.05</c:v>
                </c:pt>
                <c:pt idx="149">
                  <c:v>7.06</c:v>
                </c:pt>
                <c:pt idx="150">
                  <c:v>7.09</c:v>
                </c:pt>
                <c:pt idx="151">
                  <c:v>7.11</c:v>
                </c:pt>
                <c:pt idx="152">
                  <c:v>7.11</c:v>
                </c:pt>
                <c:pt idx="153">
                  <c:v>7.12</c:v>
                </c:pt>
                <c:pt idx="154">
                  <c:v>7.12</c:v>
                </c:pt>
                <c:pt idx="155">
                  <c:v>7.14</c:v>
                </c:pt>
                <c:pt idx="156">
                  <c:v>7.21</c:v>
                </c:pt>
                <c:pt idx="157">
                  <c:v>7.21</c:v>
                </c:pt>
                <c:pt idx="158">
                  <c:v>7.2</c:v>
                </c:pt>
                <c:pt idx="159">
                  <c:v>7.2</c:v>
                </c:pt>
                <c:pt idx="160">
                  <c:v>7.2</c:v>
                </c:pt>
                <c:pt idx="161">
                  <c:v>7.17</c:v>
                </c:pt>
                <c:pt idx="162">
                  <c:v>7.17</c:v>
                </c:pt>
                <c:pt idx="163">
                  <c:v>7.37</c:v>
                </c:pt>
                <c:pt idx="164">
                  <c:v>7.41</c:v>
                </c:pt>
                <c:pt idx="165">
                  <c:v>7.4</c:v>
                </c:pt>
                <c:pt idx="166">
                  <c:v>7.15</c:v>
                </c:pt>
                <c:pt idx="167">
                  <c:v>7.15</c:v>
                </c:pt>
                <c:pt idx="168">
                  <c:v>7.1</c:v>
                </c:pt>
                <c:pt idx="169">
                  <c:v>7.1</c:v>
                </c:pt>
                <c:pt idx="170">
                  <c:v>7.1</c:v>
                </c:pt>
                <c:pt idx="171">
                  <c:v>7.24</c:v>
                </c:pt>
                <c:pt idx="172">
                  <c:v>7.28</c:v>
                </c:pt>
                <c:pt idx="173">
                  <c:v>7.26</c:v>
                </c:pt>
                <c:pt idx="174">
                  <c:v>7.26</c:v>
                </c:pt>
                <c:pt idx="175">
                  <c:v>7.28</c:v>
                </c:pt>
                <c:pt idx="176">
                  <c:v>7.31</c:v>
                </c:pt>
                <c:pt idx="177">
                  <c:v>7.31</c:v>
                </c:pt>
                <c:pt idx="178">
                  <c:v>7.32</c:v>
                </c:pt>
                <c:pt idx="179">
                  <c:v>7.35</c:v>
                </c:pt>
                <c:pt idx="180">
                  <c:v>7.35</c:v>
                </c:pt>
                <c:pt idx="181">
                  <c:v>7.33</c:v>
                </c:pt>
                <c:pt idx="182">
                  <c:v>7.33</c:v>
                </c:pt>
                <c:pt idx="183">
                  <c:v>7.34</c:v>
                </c:pt>
                <c:pt idx="184">
                  <c:v>7.34</c:v>
                </c:pt>
                <c:pt idx="185">
                  <c:v>7.34</c:v>
                </c:pt>
                <c:pt idx="186">
                  <c:v>7.34</c:v>
                </c:pt>
                <c:pt idx="187">
                  <c:v>7.34</c:v>
                </c:pt>
                <c:pt idx="188">
                  <c:v>7.38</c:v>
                </c:pt>
                <c:pt idx="189">
                  <c:v>7.38</c:v>
                </c:pt>
                <c:pt idx="190">
                  <c:v>7.38</c:v>
                </c:pt>
                <c:pt idx="191">
                  <c:v>7.41</c:v>
                </c:pt>
                <c:pt idx="192">
                  <c:v>7.41</c:v>
                </c:pt>
                <c:pt idx="193">
                  <c:v>7.41</c:v>
                </c:pt>
                <c:pt idx="194">
                  <c:v>7.35</c:v>
                </c:pt>
                <c:pt idx="195">
                  <c:v>7.37</c:v>
                </c:pt>
                <c:pt idx="196">
                  <c:v>7.44</c:v>
                </c:pt>
                <c:pt idx="197">
                  <c:v>7.44</c:v>
                </c:pt>
                <c:pt idx="198">
                  <c:v>7.44</c:v>
                </c:pt>
                <c:pt idx="199">
                  <c:v>7.49</c:v>
                </c:pt>
                <c:pt idx="200">
                  <c:v>7.49</c:v>
                </c:pt>
                <c:pt idx="201">
                  <c:v>7.51</c:v>
                </c:pt>
                <c:pt idx="202">
                  <c:v>7.51</c:v>
                </c:pt>
                <c:pt idx="203">
                  <c:v>7.53</c:v>
                </c:pt>
                <c:pt idx="204">
                  <c:v>7.6</c:v>
                </c:pt>
                <c:pt idx="205">
                  <c:v>7.58</c:v>
                </c:pt>
                <c:pt idx="206">
                  <c:v>7.55</c:v>
                </c:pt>
                <c:pt idx="207">
                  <c:v>7.55</c:v>
                </c:pt>
                <c:pt idx="208">
                  <c:v>7.52</c:v>
                </c:pt>
                <c:pt idx="209">
                  <c:v>7.55</c:v>
                </c:pt>
                <c:pt idx="210">
                  <c:v>7.53</c:v>
                </c:pt>
                <c:pt idx="211">
                  <c:v>7.53</c:v>
                </c:pt>
                <c:pt idx="212">
                  <c:v>7.53</c:v>
                </c:pt>
                <c:pt idx="213">
                  <c:v>7.48</c:v>
                </c:pt>
                <c:pt idx="214">
                  <c:v>7.67</c:v>
                </c:pt>
                <c:pt idx="215">
                  <c:v>7.67</c:v>
                </c:pt>
                <c:pt idx="216">
                  <c:v>7.87</c:v>
                </c:pt>
                <c:pt idx="217">
                  <c:v>7.87</c:v>
                </c:pt>
                <c:pt idx="218">
                  <c:v>7.87</c:v>
                </c:pt>
                <c:pt idx="219">
                  <c:v>7.9</c:v>
                </c:pt>
                <c:pt idx="220">
                  <c:v>7.9</c:v>
                </c:pt>
                <c:pt idx="221">
                  <c:v>7.9</c:v>
                </c:pt>
                <c:pt idx="222">
                  <c:v>7.9</c:v>
                </c:pt>
                <c:pt idx="223">
                  <c:v>7.9</c:v>
                </c:pt>
                <c:pt idx="224">
                  <c:v>7.97</c:v>
                </c:pt>
                <c:pt idx="225">
                  <c:v>8.07</c:v>
                </c:pt>
                <c:pt idx="226">
                  <c:v>8.07</c:v>
                </c:pt>
                <c:pt idx="227">
                  <c:v>8.08</c:v>
                </c:pt>
                <c:pt idx="228">
                  <c:v>8.08</c:v>
                </c:pt>
                <c:pt idx="229">
                  <c:v>8.14</c:v>
                </c:pt>
                <c:pt idx="230">
                  <c:v>8.14</c:v>
                </c:pt>
                <c:pt idx="231">
                  <c:v>8.14</c:v>
                </c:pt>
                <c:pt idx="232">
                  <c:v>8.14</c:v>
                </c:pt>
                <c:pt idx="233">
                  <c:v>8.17</c:v>
                </c:pt>
                <c:pt idx="234">
                  <c:v>8.1300000000000008</c:v>
                </c:pt>
                <c:pt idx="235">
                  <c:v>8.1300000000000008</c:v>
                </c:pt>
                <c:pt idx="236">
                  <c:v>8.16</c:v>
                </c:pt>
                <c:pt idx="237">
                  <c:v>8.16</c:v>
                </c:pt>
                <c:pt idx="238">
                  <c:v>8.16</c:v>
                </c:pt>
                <c:pt idx="239">
                  <c:v>8.26</c:v>
                </c:pt>
                <c:pt idx="240">
                  <c:v>8.35</c:v>
                </c:pt>
                <c:pt idx="241">
                  <c:v>8.34</c:v>
                </c:pt>
                <c:pt idx="242">
                  <c:v>8.34</c:v>
                </c:pt>
                <c:pt idx="243">
                  <c:v>8.34</c:v>
                </c:pt>
                <c:pt idx="244">
                  <c:v>8.33</c:v>
                </c:pt>
                <c:pt idx="245">
                  <c:v>8.33</c:v>
                </c:pt>
                <c:pt idx="246">
                  <c:v>8.3000000000000007</c:v>
                </c:pt>
                <c:pt idx="247">
                  <c:v>8.33</c:v>
                </c:pt>
                <c:pt idx="248">
                  <c:v>8.34</c:v>
                </c:pt>
                <c:pt idx="249">
                  <c:v>8.34</c:v>
                </c:pt>
                <c:pt idx="250">
                  <c:v>8.3699999999999992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91-46C0-B2DE-B994DE8FC99D}"/>
            </c:ext>
          </c:extLst>
        </c:ser>
        <c:ser>
          <c:idx val="2"/>
          <c:order val="2"/>
          <c:tx>
            <c:strRef>
              <c:f>브라질그래프!$G$2</c:f>
              <c:strCache>
                <c:ptCount val="1"/>
                <c:pt idx="0">
                  <c:v>2025년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브라질그래프!$C$3:$C$253</c:f>
              <c:strCache>
                <c:ptCount val="233"/>
                <c:pt idx="0">
                  <c:v>1월</c:v>
                </c:pt>
                <c:pt idx="22">
                  <c:v>2월</c:v>
                </c:pt>
                <c:pt idx="41">
                  <c:v>3월</c:v>
                </c:pt>
                <c:pt idx="61">
                  <c:v>4월</c:v>
                </c:pt>
                <c:pt idx="83">
                  <c:v>5월</c:v>
                </c:pt>
                <c:pt idx="104">
                  <c:v>6월</c:v>
                </c:pt>
                <c:pt idx="124">
                  <c:v>7월</c:v>
                </c:pt>
                <c:pt idx="147">
                  <c:v>8월</c:v>
                </c:pt>
                <c:pt idx="169">
                  <c:v>9월</c:v>
                </c:pt>
                <c:pt idx="190">
                  <c:v>10월</c:v>
                </c:pt>
                <c:pt idx="213">
                  <c:v>11월</c:v>
                </c:pt>
                <c:pt idx="232">
                  <c:v>12월</c:v>
                </c:pt>
              </c:strCache>
            </c:strRef>
          </c:cat>
          <c:val>
            <c:numRef>
              <c:f>브라질그래프!$G$3:$G$253</c:f>
              <c:numCache>
                <c:formatCode>0.00</c:formatCode>
                <c:ptCount val="251"/>
                <c:pt idx="0">
                  <c:v>8.42</c:v>
                </c:pt>
                <c:pt idx="1">
                  <c:v>8.42</c:v>
                </c:pt>
                <c:pt idx="2">
                  <c:v>8.42</c:v>
                </c:pt>
                <c:pt idx="3">
                  <c:v>8.5</c:v>
                </c:pt>
                <c:pt idx="4">
                  <c:v>8.5500000000000007</c:v>
                </c:pt>
                <c:pt idx="5">
                  <c:v>8.5500000000000007</c:v>
                </c:pt>
                <c:pt idx="6">
                  <c:v>8.5</c:v>
                </c:pt>
                <c:pt idx="7">
                  <c:v>8.5299999999999994</c:v>
                </c:pt>
                <c:pt idx="8">
                  <c:v>8.5299999999999994</c:v>
                </c:pt>
                <c:pt idx="9">
                  <c:v>8.49</c:v>
                </c:pt>
                <c:pt idx="10">
                  <c:v>8.42</c:v>
                </c:pt>
                <c:pt idx="11">
                  <c:v>8.39</c:v>
                </c:pt>
                <c:pt idx="12">
                  <c:v>8.41</c:v>
                </c:pt>
                <c:pt idx="13">
                  <c:v>8.41</c:v>
                </c:pt>
                <c:pt idx="14">
                  <c:v>8.35</c:v>
                </c:pt>
                <c:pt idx="15">
                  <c:v>8.35</c:v>
                </c:pt>
                <c:pt idx="16">
                  <c:v>8.35</c:v>
                </c:pt>
                <c:pt idx="17">
                  <c:v>8.3699999999999992</c:v>
                </c:pt>
                <c:pt idx="18">
                  <c:v>8.3699999999999992</c:v>
                </c:pt>
                <c:pt idx="19">
                  <c:v>8.3000000000000007</c:v>
                </c:pt>
                <c:pt idx="20">
                  <c:v>8.3000000000000007</c:v>
                </c:pt>
                <c:pt idx="21">
                  <c:v>8.24</c:v>
                </c:pt>
                <c:pt idx="22">
                  <c:v>8.24</c:v>
                </c:pt>
                <c:pt idx="23">
                  <c:v>8.24</c:v>
                </c:pt>
                <c:pt idx="24">
                  <c:v>8.17</c:v>
                </c:pt>
                <c:pt idx="25">
                  <c:v>8.2200000000000006</c:v>
                </c:pt>
                <c:pt idx="26">
                  <c:v>8.4</c:v>
                </c:pt>
                <c:pt idx="27">
                  <c:v>8.42</c:v>
                </c:pt>
                <c:pt idx="28">
                  <c:v>8.49</c:v>
                </c:pt>
                <c:pt idx="29">
                  <c:v>8.41</c:v>
                </c:pt>
                <c:pt idx="30">
                  <c:v>8.41</c:v>
                </c:pt>
                <c:pt idx="31">
                  <c:v>8.41</c:v>
                </c:pt>
                <c:pt idx="32">
                  <c:v>8.4</c:v>
                </c:pt>
                <c:pt idx="33">
                  <c:v>8.4</c:v>
                </c:pt>
                <c:pt idx="34">
                  <c:v>8.4</c:v>
                </c:pt>
                <c:pt idx="35">
                  <c:v>8.44</c:v>
                </c:pt>
                <c:pt idx="36">
                  <c:v>8.51</c:v>
                </c:pt>
                <c:pt idx="37">
                  <c:v>8.5</c:v>
                </c:pt>
                <c:pt idx="38">
                  <c:v>8.5</c:v>
                </c:pt>
                <c:pt idx="39">
                  <c:v>8.43</c:v>
                </c:pt>
                <c:pt idx="40">
                  <c:v>8.42</c:v>
                </c:pt>
                <c:pt idx="41">
                  <c:v>8.32</c:v>
                </c:pt>
                <c:pt idx="42">
                  <c:v>8.32</c:v>
                </c:pt>
                <c:pt idx="43">
                  <c:v>8.3800000000000008</c:v>
                </c:pt>
                <c:pt idx="44">
                  <c:v>8.35</c:v>
                </c:pt>
                <c:pt idx="45">
                  <c:v>8.32</c:v>
                </c:pt>
                <c:pt idx="46">
                  <c:v>8.41</c:v>
                </c:pt>
                <c:pt idx="47">
                  <c:v>8.51</c:v>
                </c:pt>
                <c:pt idx="48">
                  <c:v>8.51</c:v>
                </c:pt>
                <c:pt idx="49">
                  <c:v>8.4700000000000006</c:v>
                </c:pt>
                <c:pt idx="50">
                  <c:v>8.4700000000000006</c:v>
                </c:pt>
                <c:pt idx="51">
                  <c:v>8.4700000000000006</c:v>
                </c:pt>
                <c:pt idx="52">
                  <c:v>8.44</c:v>
                </c:pt>
                <c:pt idx="53">
                  <c:v>8.44</c:v>
                </c:pt>
                <c:pt idx="54">
                  <c:v>8.39</c:v>
                </c:pt>
                <c:pt idx="55">
                  <c:v>8.39</c:v>
                </c:pt>
                <c:pt idx="56">
                  <c:v>8.3800000000000008</c:v>
                </c:pt>
                <c:pt idx="57">
                  <c:v>8.36</c:v>
                </c:pt>
                <c:pt idx="58">
                  <c:v>8.36</c:v>
                </c:pt>
                <c:pt idx="59">
                  <c:v>8.33</c:v>
                </c:pt>
                <c:pt idx="60">
                  <c:v>8.39</c:v>
                </c:pt>
                <c:pt idx="61">
                  <c:v>8.48</c:v>
                </c:pt>
                <c:pt idx="62">
                  <c:v>8.51</c:v>
                </c:pt>
                <c:pt idx="63">
                  <c:v>8.61</c:v>
                </c:pt>
                <c:pt idx="64">
                  <c:v>8.61</c:v>
                </c:pt>
                <c:pt idx="65">
                  <c:v>8.61</c:v>
                </c:pt>
                <c:pt idx="66">
                  <c:v>8.64</c:v>
                </c:pt>
                <c:pt idx="67">
                  <c:v>8.6300000000000008</c:v>
                </c:pt>
                <c:pt idx="68">
                  <c:v>8.66</c:v>
                </c:pt>
                <c:pt idx="69">
                  <c:v>8.66</c:v>
                </c:pt>
                <c:pt idx="70">
                  <c:v>8.69</c:v>
                </c:pt>
                <c:pt idx="71">
                  <c:v>8.77</c:v>
                </c:pt>
                <c:pt idx="72">
                  <c:v>8.77</c:v>
                </c:pt>
                <c:pt idx="73">
                  <c:v>8.77</c:v>
                </c:pt>
                <c:pt idx="74">
                  <c:v>8.77</c:v>
                </c:pt>
                <c:pt idx="75">
                  <c:v>8.65</c:v>
                </c:pt>
                <c:pt idx="76">
                  <c:v>8.74</c:v>
                </c:pt>
                <c:pt idx="77">
                  <c:v>8.69</c:v>
                </c:pt>
                <c:pt idx="78">
                  <c:v>8.67</c:v>
                </c:pt>
                <c:pt idx="79">
                  <c:v>8.61</c:v>
                </c:pt>
                <c:pt idx="80">
                  <c:v>8.58</c:v>
                </c:pt>
                <c:pt idx="81">
                  <c:v>8.57</c:v>
                </c:pt>
                <c:pt idx="82">
                  <c:v>8.6999999999999993</c:v>
                </c:pt>
                <c:pt idx="83">
                  <c:v>8.6999999999999993</c:v>
                </c:pt>
                <c:pt idx="84">
                  <c:v>8.73</c:v>
                </c:pt>
                <c:pt idx="85">
                  <c:v>8.73</c:v>
                </c:pt>
                <c:pt idx="86">
                  <c:v>8.73</c:v>
                </c:pt>
                <c:pt idx="87">
                  <c:v>8.73</c:v>
                </c:pt>
                <c:pt idx="88">
                  <c:v>8.74</c:v>
                </c:pt>
                <c:pt idx="89">
                  <c:v>8.6999999999999993</c:v>
                </c:pt>
                <c:pt idx="90">
                  <c:v>8.6999999999999993</c:v>
                </c:pt>
                <c:pt idx="91">
                  <c:v>8.6999999999999993</c:v>
                </c:pt>
                <c:pt idx="92">
                  <c:v>8.67</c:v>
                </c:pt>
                <c:pt idx="93">
                  <c:v>8.67</c:v>
                </c:pt>
                <c:pt idx="94">
                  <c:v>8.56</c:v>
                </c:pt>
                <c:pt idx="95">
                  <c:v>8.56</c:v>
                </c:pt>
                <c:pt idx="96">
                  <c:v>8.56</c:v>
                </c:pt>
                <c:pt idx="97">
                  <c:v>8.65</c:v>
                </c:pt>
                <c:pt idx="98">
                  <c:v>8.65</c:v>
                </c:pt>
                <c:pt idx="99">
                  <c:v>8.19</c:v>
                </c:pt>
                <c:pt idx="100">
                  <c:v>8.19</c:v>
                </c:pt>
                <c:pt idx="101">
                  <c:v>8.14</c:v>
                </c:pt>
                <c:pt idx="102">
                  <c:v>8.08</c:v>
                </c:pt>
                <c:pt idx="103">
                  <c:v>7.63</c:v>
                </c:pt>
                <c:pt idx="104">
                  <c:v>7.38</c:v>
                </c:pt>
                <c:pt idx="105">
                  <c:v>7.38</c:v>
                </c:pt>
                <c:pt idx="106">
                  <c:v>7.38</c:v>
                </c:pt>
                <c:pt idx="107">
                  <c:v>7.41</c:v>
                </c:pt>
                <c:pt idx="108">
                  <c:v>7.36</c:v>
                </c:pt>
                <c:pt idx="109">
                  <c:v>7.36</c:v>
                </c:pt>
                <c:pt idx="110">
                  <c:v>7.36</c:v>
                </c:pt>
                <c:pt idx="111">
                  <c:v>7.35</c:v>
                </c:pt>
                <c:pt idx="112">
                  <c:v>7.4</c:v>
                </c:pt>
                <c:pt idx="113">
                  <c:v>7.43</c:v>
                </c:pt>
                <c:pt idx="114">
                  <c:v>7.43</c:v>
                </c:pt>
                <c:pt idx="115">
                  <c:v>7.43</c:v>
                </c:pt>
                <c:pt idx="116">
                  <c:v>7.44</c:v>
                </c:pt>
                <c:pt idx="117">
                  <c:v>7.44</c:v>
                </c:pt>
                <c:pt idx="118">
                  <c:v>7.44</c:v>
                </c:pt>
                <c:pt idx="119">
                  <c:v>7.45</c:v>
                </c:pt>
                <c:pt idx="120">
                  <c:v>7.44</c:v>
                </c:pt>
                <c:pt idx="121">
                  <c:v>7.44</c:v>
                </c:pt>
                <c:pt idx="122">
                  <c:v>7.46</c:v>
                </c:pt>
                <c:pt idx="123">
                  <c:v>7.46</c:v>
                </c:pt>
                <c:pt idx="124">
                  <c:v>7.46</c:v>
                </c:pt>
                <c:pt idx="125">
                  <c:v>7.44</c:v>
                </c:pt>
                <c:pt idx="126">
                  <c:v>7.44</c:v>
                </c:pt>
                <c:pt idx="127">
                  <c:v>7.39</c:v>
                </c:pt>
                <c:pt idx="128">
                  <c:v>7.39</c:v>
                </c:pt>
                <c:pt idx="129">
                  <c:v>7.39</c:v>
                </c:pt>
                <c:pt idx="130">
                  <c:v>7.39</c:v>
                </c:pt>
                <c:pt idx="131">
                  <c:v>7.4</c:v>
                </c:pt>
                <c:pt idx="132">
                  <c:v>7.28</c:v>
                </c:pt>
                <c:pt idx="133">
                  <c:v>7.28</c:v>
                </c:pt>
                <c:pt idx="134">
                  <c:v>7.28</c:v>
                </c:pt>
                <c:pt idx="135">
                  <c:v>7.25</c:v>
                </c:pt>
                <c:pt idx="136">
                  <c:v>7.2</c:v>
                </c:pt>
                <c:pt idx="137">
                  <c:v>7.2</c:v>
                </c:pt>
                <c:pt idx="138">
                  <c:v>7.2</c:v>
                </c:pt>
                <c:pt idx="139">
                  <c:v>7.2</c:v>
                </c:pt>
                <c:pt idx="140">
                  <c:v>7.2</c:v>
                </c:pt>
                <c:pt idx="141">
                  <c:v>7.16</c:v>
                </c:pt>
                <c:pt idx="142">
                  <c:v>7.11</c:v>
                </c:pt>
                <c:pt idx="143">
                  <c:v>7.11</c:v>
                </c:pt>
                <c:pt idx="144">
                  <c:v>7.22</c:v>
                </c:pt>
                <c:pt idx="145">
                  <c:v>7.22</c:v>
                </c:pt>
                <c:pt idx="146">
                  <c:v>7.26</c:v>
                </c:pt>
                <c:pt idx="147">
                  <c:v>7.27</c:v>
                </c:pt>
                <c:pt idx="148">
                  <c:v>7.31</c:v>
                </c:pt>
                <c:pt idx="149">
                  <c:v>7.32</c:v>
                </c:pt>
                <c:pt idx="150">
                  <c:v>7.29</c:v>
                </c:pt>
                <c:pt idx="151">
                  <c:v>7.36</c:v>
                </c:pt>
                <c:pt idx="152">
                  <c:v>7.36</c:v>
                </c:pt>
                <c:pt idx="153">
                  <c:v>7.37</c:v>
                </c:pt>
                <c:pt idx="154">
                  <c:v>7.37</c:v>
                </c:pt>
                <c:pt idx="155">
                  <c:v>7.38</c:v>
                </c:pt>
                <c:pt idx="156">
                  <c:v>7.35</c:v>
                </c:pt>
                <c:pt idx="157">
                  <c:v>7.33</c:v>
                </c:pt>
                <c:pt idx="158">
                  <c:v>7.27</c:v>
                </c:pt>
                <c:pt idx="159">
                  <c:v>7.27</c:v>
                </c:pt>
                <c:pt idx="160">
                  <c:v>7.25</c:v>
                </c:pt>
                <c:pt idx="161">
                  <c:v>7.25</c:v>
                </c:pt>
                <c:pt idx="162">
                  <c:v>7.22</c:v>
                </c:pt>
                <c:pt idx="163">
                  <c:v>7.19</c:v>
                </c:pt>
                <c:pt idx="164">
                  <c:v>7.18</c:v>
                </c:pt>
                <c:pt idx="165">
                  <c:v>7.18</c:v>
                </c:pt>
                <c:pt idx="166">
                  <c:v>7.06</c:v>
                </c:pt>
                <c:pt idx="167">
                  <c:v>7.01</c:v>
                </c:pt>
                <c:pt idx="168">
                  <c:v>7.04</c:v>
                </c:pt>
                <c:pt idx="169">
                  <c:v>7.17</c:v>
                </c:pt>
                <c:pt idx="170">
                  <c:v>7.17</c:v>
                </c:pt>
                <c:pt idx="171">
                  <c:v>7.33</c:v>
                </c:pt>
                <c:pt idx="172">
                  <c:v>7.4</c:v>
                </c:pt>
                <c:pt idx="173">
                  <c:v>7.5</c:v>
                </c:pt>
                <c:pt idx="174">
                  <c:v>7.5</c:v>
                </c:pt>
                <c:pt idx="175">
                  <c:v>7.5</c:v>
                </c:pt>
                <c:pt idx="176">
                  <c:v>7.73</c:v>
                </c:pt>
                <c:pt idx="177">
                  <c:v>7.96</c:v>
                </c:pt>
                <c:pt idx="178">
                  <c:v>7.96</c:v>
                </c:pt>
                <c:pt idx="179">
                  <c:v>7.96</c:v>
                </c:pt>
                <c:pt idx="180">
                  <c:v>7.96</c:v>
                </c:pt>
                <c:pt idx="181">
                  <c:v>7.97</c:v>
                </c:pt>
                <c:pt idx="182">
                  <c:v>7.97</c:v>
                </c:pt>
                <c:pt idx="183">
                  <c:v>7.99</c:v>
                </c:pt>
                <c:pt idx="184">
                  <c:v>7.99</c:v>
                </c:pt>
                <c:pt idx="185">
                  <c:v>7.98</c:v>
                </c:pt>
                <c:pt idx="186">
                  <c:v>7.99</c:v>
                </c:pt>
                <c:pt idx="187">
                  <c:v>7.99</c:v>
                </c:pt>
                <c:pt idx="188">
                  <c:v>7.99</c:v>
                </c:pt>
                <c:pt idx="189">
                  <c:v>8.06</c:v>
                </c:pt>
                <c:pt idx="190">
                  <c:v>8.07</c:v>
                </c:pt>
                <c:pt idx="191">
                  <c:v>8.09</c:v>
                </c:pt>
                <c:pt idx="192">
                  <c:v>8.11</c:v>
                </c:pt>
                <c:pt idx="193">
                  <c:v>8.1999999999999993</c:v>
                </c:pt>
                <c:pt idx="194">
                  <c:v>8.1999999999999993</c:v>
                </c:pt>
                <c:pt idx="195">
                  <c:v>8.19</c:v>
                </c:pt>
                <c:pt idx="196">
                  <c:v>8.1999999999999993</c:v>
                </c:pt>
                <c:pt idx="197">
                  <c:v>8.19</c:v>
                </c:pt>
                <c:pt idx="198">
                  <c:v>8.19</c:v>
                </c:pt>
                <c:pt idx="199">
                  <c:v>8.26</c:v>
                </c:pt>
                <c:pt idx="200">
                  <c:v>8.2100000000000009</c:v>
                </c:pt>
                <c:pt idx="201">
                  <c:v>8.24</c:v>
                </c:pt>
                <c:pt idx="202">
                  <c:v>8.1199999999999992</c:v>
                </c:pt>
                <c:pt idx="203">
                  <c:v>8.1199999999999992</c:v>
                </c:pt>
                <c:pt idx="204">
                  <c:v>8.1199999999999992</c:v>
                </c:pt>
                <c:pt idx="205">
                  <c:v>8.02</c:v>
                </c:pt>
                <c:pt idx="206">
                  <c:v>8.01</c:v>
                </c:pt>
                <c:pt idx="207">
                  <c:v>8.01</c:v>
                </c:pt>
                <c:pt idx="208">
                  <c:v>8.01</c:v>
                </c:pt>
                <c:pt idx="209">
                  <c:v>8.01</c:v>
                </c:pt>
                <c:pt idx="210">
                  <c:v>8.01</c:v>
                </c:pt>
                <c:pt idx="211">
                  <c:v>7.99</c:v>
                </c:pt>
                <c:pt idx="212">
                  <c:v>8.02</c:v>
                </c:pt>
                <c:pt idx="213">
                  <c:v>8.02</c:v>
                </c:pt>
                <c:pt idx="214">
                  <c:v>8.0299999999999994</c:v>
                </c:pt>
                <c:pt idx="215">
                  <c:v>8.0299999999999994</c:v>
                </c:pt>
                <c:pt idx="216">
                  <c:v>8.0399999999999991</c:v>
                </c:pt>
                <c:pt idx="217">
                  <c:v>8.0399999999999991</c:v>
                </c:pt>
                <c:pt idx="218">
                  <c:v>8.0500000000000007</c:v>
                </c:pt>
                <c:pt idx="219">
                  <c:v>8.0500000000000007</c:v>
                </c:pt>
                <c:pt idx="220">
                  <c:v>8.0500000000000007</c:v>
                </c:pt>
                <c:pt idx="221">
                  <c:v>8.01</c:v>
                </c:pt>
                <c:pt idx="222">
                  <c:v>8.11</c:v>
                </c:pt>
                <c:pt idx="223">
                  <c:v>8.11</c:v>
                </c:pt>
                <c:pt idx="224">
                  <c:v>8.11</c:v>
                </c:pt>
                <c:pt idx="225">
                  <c:v>8.11</c:v>
                </c:pt>
                <c:pt idx="226">
                  <c:v>8.11</c:v>
                </c:pt>
                <c:pt idx="227">
                  <c:v>8.11</c:v>
                </c:pt>
                <c:pt idx="228">
                  <c:v>8.11</c:v>
                </c:pt>
                <c:pt idx="229">
                  <c:v>8.11</c:v>
                </c:pt>
                <c:pt idx="230">
                  <c:v>8.11</c:v>
                </c:pt>
                <c:pt idx="231">
                  <c:v>8.11</c:v>
                </c:pt>
                <c:pt idx="232">
                  <c:v>8.11</c:v>
                </c:pt>
                <c:pt idx="233">
                  <c:v>8.11</c:v>
                </c:pt>
                <c:pt idx="234">
                  <c:v>8.1</c:v>
                </c:pt>
                <c:pt idx="235">
                  <c:v>8.09</c:v>
                </c:pt>
                <c:pt idx="236">
                  <c:v>8.1300000000000008</c:v>
                </c:pt>
                <c:pt idx="237">
                  <c:v>8.1300000000000008</c:v>
                </c:pt>
                <c:pt idx="238">
                  <c:v>8.1300000000000008</c:v>
                </c:pt>
                <c:pt idx="239">
                  <c:v>8.11</c:v>
                </c:pt>
                <c:pt idx="240">
                  <c:v>8.09</c:v>
                </c:pt>
                <c:pt idx="241">
                  <c:v>8.09</c:v>
                </c:pt>
                <c:pt idx="242">
                  <c:v>8.09</c:v>
                </c:pt>
                <c:pt idx="243">
                  <c:v>8.09</c:v>
                </c:pt>
                <c:pt idx="244">
                  <c:v>8.09</c:v>
                </c:pt>
                <c:pt idx="245">
                  <c:v>8.14</c:v>
                </c:pt>
                <c:pt idx="246">
                  <c:v>8.1</c:v>
                </c:pt>
                <c:pt idx="247">
                  <c:v>8.1</c:v>
                </c:pt>
                <c:pt idx="248">
                  <c:v>8.1</c:v>
                </c:pt>
                <c:pt idx="249">
                  <c:v>8.1199999999999992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91-46C0-B2DE-B994DE8FC99D}"/>
            </c:ext>
          </c:extLst>
        </c:ser>
        <c:ser>
          <c:idx val="3"/>
          <c:order val="3"/>
          <c:tx>
            <c:strRef>
              <c:f>브라질그래프!$H$2</c:f>
              <c:strCache>
                <c:ptCount val="1"/>
                <c:pt idx="0">
                  <c:v>2026년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브라질그래프!$C$3:$C$253</c:f>
              <c:strCache>
                <c:ptCount val="233"/>
                <c:pt idx="0">
                  <c:v>1월</c:v>
                </c:pt>
                <c:pt idx="22">
                  <c:v>2월</c:v>
                </c:pt>
                <c:pt idx="41">
                  <c:v>3월</c:v>
                </c:pt>
                <c:pt idx="61">
                  <c:v>4월</c:v>
                </c:pt>
                <c:pt idx="83">
                  <c:v>5월</c:v>
                </c:pt>
                <c:pt idx="104">
                  <c:v>6월</c:v>
                </c:pt>
                <c:pt idx="124">
                  <c:v>7월</c:v>
                </c:pt>
                <c:pt idx="147">
                  <c:v>8월</c:v>
                </c:pt>
                <c:pt idx="169">
                  <c:v>9월</c:v>
                </c:pt>
                <c:pt idx="190">
                  <c:v>10월</c:v>
                </c:pt>
                <c:pt idx="213">
                  <c:v>11월</c:v>
                </c:pt>
                <c:pt idx="232">
                  <c:v>12월</c:v>
                </c:pt>
              </c:strCache>
            </c:strRef>
          </c:cat>
          <c:val>
            <c:numRef>
              <c:f>브라질그래프!$H$3:$H$253</c:f>
              <c:numCache>
                <c:formatCode>General</c:formatCode>
                <c:ptCount val="251"/>
                <c:pt idx="0">
                  <c:v>8.07</c:v>
                </c:pt>
                <c:pt idx="1">
                  <c:v>7.71</c:v>
                </c:pt>
                <c:pt idx="2">
                  <c:v>7.71</c:v>
                </c:pt>
                <c:pt idx="3">
                  <c:v>7.64</c:v>
                </c:pt>
                <c:pt idx="4">
                  <c:v>7.64</c:v>
                </c:pt>
                <c:pt idx="5">
                  <c:v>7.51</c:v>
                </c:pt>
                <c:pt idx="6">
                  <c:v>7.53</c:v>
                </c:pt>
                <c:pt idx="7">
                  <c:v>7.49</c:v>
                </c:pt>
                <c:pt idx="8">
                  <c:v>7.34</c:v>
                </c:pt>
                <c:pt idx="9">
                  <c:v>7.34</c:v>
                </c:pt>
                <c:pt idx="10">
                  <c:v>7.28</c:v>
                </c:pt>
                <c:pt idx="11">
                  <c:v>7.25</c:v>
                </c:pt>
                <c:pt idx="12">
                  <c:v>7.25</c:v>
                </c:pt>
                <c:pt idx="13">
                  <c:v>7.25</c:v>
                </c:pt>
                <c:pt idx="14">
                  <c:v>7.25</c:v>
                </c:pt>
                <c:pt idx="15">
                  <c:v>7.25</c:v>
                </c:pt>
                <c:pt idx="16">
                  <c:v>7.16</c:v>
                </c:pt>
                <c:pt idx="17">
                  <c:v>7.09</c:v>
                </c:pt>
                <c:pt idx="18">
                  <c:v>7.07</c:v>
                </c:pt>
                <c:pt idx="19">
                  <c:v>7.07</c:v>
                </c:pt>
                <c:pt idx="20">
                  <c:v>6.99</c:v>
                </c:pt>
                <c:pt idx="21">
                  <c:v>6.92</c:v>
                </c:pt>
                <c:pt idx="22">
                  <c:v>6.9</c:v>
                </c:pt>
                <c:pt idx="23">
                  <c:v>6.96</c:v>
                </c:pt>
                <c:pt idx="24">
                  <c:v>6.96</c:v>
                </c:pt>
                <c:pt idx="25">
                  <c:v>6.97</c:v>
                </c:pt>
                <c:pt idx="26">
                  <c:v>6.97</c:v>
                </c:pt>
                <c:pt idx="27">
                  <c:v>7.07</c:v>
                </c:pt>
                <c:pt idx="28">
                  <c:v>7.26</c:v>
                </c:pt>
                <c:pt idx="29">
                  <c:v>7.26</c:v>
                </c:pt>
                <c:pt idx="30">
                  <c:v>7.31</c:v>
                </c:pt>
                <c:pt idx="31">
                  <c:v>7.31</c:v>
                </c:pt>
                <c:pt idx="32">
                  <c:v>7.3</c:v>
                </c:pt>
                <c:pt idx="33">
                  <c:v>7.29</c:v>
                </c:pt>
                <c:pt idx="34">
                  <c:v>7.26</c:v>
                </c:pt>
                <c:pt idx="35">
                  <c:v>7.26</c:v>
                </c:pt>
                <c:pt idx="36">
                  <c:v>7.26</c:v>
                </c:pt>
                <c:pt idx="37">
                  <c:v>7.26</c:v>
                </c:pt>
                <c:pt idx="38">
                  <c:v>7.26</c:v>
                </c:pt>
                <c:pt idx="39">
                  <c:v>7.12</c:v>
                </c:pt>
                <c:pt idx="40">
                  <c:v>7.07</c:v>
                </c:pt>
                <c:pt idx="41">
                  <c:v>7.06</c:v>
                </c:pt>
                <c:pt idx="42">
                  <c:v>7.06</c:v>
                </c:pt>
                <c:pt idx="43">
                  <c:v>7.06</c:v>
                </c:pt>
                <c:pt idx="44">
                  <c:v>7.05</c:v>
                </c:pt>
                <c:pt idx="45">
                  <c:v>7.05</c:v>
                </c:pt>
                <c:pt idx="46">
                  <c:v>7.05</c:v>
                </c:pt>
                <c:pt idx="47">
                  <c:v>7.05</c:v>
                </c:pt>
                <c:pt idx="48">
                  <c:v>7.03</c:v>
                </c:pt>
                <c:pt idx="49">
                  <c:v>7.03</c:v>
                </c:pt>
                <c:pt idx="50">
                  <c:v>7</c:v>
                </c:pt>
                <c:pt idx="51">
                  <c:v>6.81</c:v>
                </c:pt>
                <c:pt idx="52">
                  <c:v>6.81</c:v>
                </c:pt>
                <c:pt idx="53">
                  <c:v>6.81</c:v>
                </c:pt>
                <c:pt idx="54">
                  <c:v>6.88</c:v>
                </c:pt>
                <c:pt idx="55">
                  <c:v>6.88</c:v>
                </c:pt>
                <c:pt idx="56">
                  <c:v>6.9</c:v>
                </c:pt>
                <c:pt idx="57">
                  <c:v>6.9</c:v>
                </c:pt>
                <c:pt idx="58">
                  <c:v>6.95</c:v>
                </c:pt>
                <c:pt idx="59">
                  <c:v>7.09</c:v>
                </c:pt>
                <c:pt idx="60">
                  <c:v>7.24</c:v>
                </c:pt>
                <c:pt idx="61">
                  <c:v>7.24</c:v>
                </c:pt>
                <c:pt idx="62">
                  <c:v>7.24</c:v>
                </c:pt>
                <c:pt idx="63">
                  <c:v>7.27</c:v>
                </c:pt>
                <c:pt idx="64">
                  <c:v>7.27</c:v>
                </c:pt>
                <c:pt idx="65">
                  <c:v>7.29</c:v>
                </c:pt>
                <c:pt idx="66">
                  <c:v>7.32</c:v>
                </c:pt>
                <c:pt idx="67">
                  <c:v>7.27</c:v>
                </c:pt>
                <c:pt idx="68">
                  <c:v>7.34</c:v>
                </c:pt>
                <c:pt idx="69">
                  <c:v>7.34</c:v>
                </c:pt>
                <c:pt idx="70">
                  <c:v>7.34</c:v>
                </c:pt>
                <c:pt idx="71">
                  <c:v>7.34</c:v>
                </c:pt>
                <c:pt idx="72">
                  <c:v>7.34</c:v>
                </c:pt>
                <c:pt idx="73">
                  <c:v>7.34</c:v>
                </c:pt>
                <c:pt idx="74">
                  <c:v>7.23</c:v>
                </c:pt>
                <c:pt idx="75">
                  <c:v>7.23</c:v>
                </c:pt>
                <c:pt idx="76">
                  <c:v>7.19</c:v>
                </c:pt>
                <c:pt idx="77">
                  <c:v>7.16</c:v>
                </c:pt>
                <c:pt idx="78">
                  <c:v>7.16</c:v>
                </c:pt>
                <c:pt idx="79">
                  <c:v>7.16</c:v>
                </c:pt>
                <c:pt idx="80">
                  <c:v>7.16</c:v>
                </c:pt>
                <c:pt idx="83">
                  <c:v>7.16</c:v>
                </c:pt>
                <c:pt idx="84">
                  <c:v>7.21</c:v>
                </c:pt>
                <c:pt idx="85">
                  <c:v>7.45</c:v>
                </c:pt>
                <c:pt idx="86">
                  <c:v>7.61</c:v>
                </c:pt>
                <c:pt idx="87">
                  <c:v>7.61</c:v>
                </c:pt>
                <c:pt idx="88">
                  <c:v>7.66</c:v>
                </c:pt>
                <c:pt idx="89">
                  <c:v>7.66</c:v>
                </c:pt>
                <c:pt idx="90">
                  <c:v>7.66</c:v>
                </c:pt>
                <c:pt idx="91">
                  <c:v>7.66</c:v>
                </c:pt>
                <c:pt idx="92">
                  <c:v>7.61</c:v>
                </c:pt>
                <c:pt idx="93">
                  <c:v>7.6</c:v>
                </c:pt>
                <c:pt idx="94">
                  <c:v>7.58</c:v>
                </c:pt>
                <c:pt idx="95">
                  <c:v>7.48</c:v>
                </c:pt>
                <c:pt idx="96">
                  <c:v>7.48</c:v>
                </c:pt>
                <c:pt idx="97">
                  <c:v>7.48</c:v>
                </c:pt>
                <c:pt idx="98">
                  <c:v>7.46</c:v>
                </c:pt>
                <c:pt idx="99">
                  <c:v>7.41</c:v>
                </c:pt>
                <c:pt idx="100">
                  <c:v>7.41</c:v>
                </c:pt>
                <c:pt idx="101">
                  <c:v>7.39</c:v>
                </c:pt>
                <c:pt idx="102">
                  <c:v>7.03</c:v>
                </c:pt>
                <c:pt idx="103">
                  <c:v>7.18</c:v>
                </c:pt>
                <c:pt idx="104">
                  <c:v>7.03</c:v>
                </c:pt>
                <c:pt idx="105">
                  <c:v>7.13</c:v>
                </c:pt>
                <c:pt idx="106">
                  <c:v>7.13</c:v>
                </c:pt>
                <c:pt idx="107">
                  <c:v>7.18</c:v>
                </c:pt>
                <c:pt idx="108">
                  <c:v>7.2</c:v>
                </c:pt>
                <c:pt idx="109">
                  <c:v>7.27</c:v>
                </c:pt>
                <c:pt idx="110">
                  <c:v>7.28</c:v>
                </c:pt>
                <c:pt idx="111">
                  <c:v>7.28</c:v>
                </c:pt>
                <c:pt idx="112">
                  <c:v>7.33</c:v>
                </c:pt>
                <c:pt idx="113">
                  <c:v>7.29</c:v>
                </c:pt>
                <c:pt idx="114">
                  <c:v>7.29</c:v>
                </c:pt>
                <c:pt idx="115">
                  <c:v>7.29</c:v>
                </c:pt>
                <c:pt idx="116">
                  <c:v>7.27</c:v>
                </c:pt>
                <c:pt idx="117">
                  <c:v>7.29</c:v>
                </c:pt>
                <c:pt idx="118">
                  <c:v>7.29</c:v>
                </c:pt>
                <c:pt idx="119">
                  <c:v>7.29</c:v>
                </c:pt>
                <c:pt idx="120">
                  <c:v>7.29</c:v>
                </c:pt>
                <c:pt idx="121">
                  <c:v>7.29</c:v>
                </c:pt>
                <c:pt idx="122">
                  <c:v>7.29</c:v>
                </c:pt>
                <c:pt idx="123">
                  <c:v>7.26</c:v>
                </c:pt>
                <c:pt idx="124">
                  <c:v>7.2</c:v>
                </c:pt>
                <c:pt idx="125">
                  <c:v>7.2</c:v>
                </c:pt>
                <c:pt idx="126">
                  <c:v>7.2</c:v>
                </c:pt>
                <c:pt idx="127">
                  <c:v>7.18</c:v>
                </c:pt>
                <c:pt idx="128">
                  <c:v>7.18</c:v>
                </c:pt>
                <c:pt idx="129">
                  <c:v>7.19</c:v>
                </c:pt>
                <c:pt idx="130">
                  <c:v>7.19</c:v>
                </c:pt>
                <c:pt idx="131">
                  <c:v>7.26</c:v>
                </c:pt>
                <c:pt idx="132">
                  <c:v>7.27</c:v>
                </c:pt>
                <c:pt idx="133">
                  <c:v>7.27</c:v>
                </c:pt>
                <c:pt idx="134">
                  <c:v>7.32</c:v>
                </c:pt>
                <c:pt idx="135">
                  <c:v>7.32</c:v>
                </c:pt>
                <c:pt idx="136">
                  <c:v>7.27</c:v>
                </c:pt>
                <c:pt idx="137">
                  <c:v>7.27</c:v>
                </c:pt>
                <c:pt idx="138">
                  <c:v>7.27</c:v>
                </c:pt>
                <c:pt idx="139">
                  <c:v>7.17</c:v>
                </c:pt>
                <c:pt idx="140">
                  <c:v>7.17</c:v>
                </c:pt>
                <c:pt idx="141">
                  <c:v>7.15</c:v>
                </c:pt>
                <c:pt idx="142">
                  <c:v>7.15</c:v>
                </c:pt>
                <c:pt idx="143">
                  <c:v>7.15</c:v>
                </c:pt>
                <c:pt idx="144">
                  <c:v>7.15</c:v>
                </c:pt>
                <c:pt idx="145">
                  <c:v>7.14</c:v>
                </c:pt>
                <c:pt idx="146">
                  <c:v>7.14</c:v>
                </c:pt>
                <c:pt idx="147">
                  <c:v>6.87</c:v>
                </c:pt>
                <c:pt idx="148">
                  <c:v>6.88</c:v>
                </c:pt>
                <c:pt idx="149">
                  <c:v>7.13</c:v>
                </c:pt>
                <c:pt idx="150">
                  <c:v>7.13</c:v>
                </c:pt>
                <c:pt idx="151">
                  <c:v>7.16</c:v>
                </c:pt>
                <c:pt idx="152">
                  <c:v>7.19</c:v>
                </c:pt>
                <c:pt idx="153">
                  <c:v>7.19</c:v>
                </c:pt>
                <c:pt idx="154">
                  <c:v>7.19</c:v>
                </c:pt>
                <c:pt idx="155">
                  <c:v>7.2</c:v>
                </c:pt>
                <c:pt idx="156">
                  <c:v>7.19</c:v>
                </c:pt>
                <c:pt idx="157">
                  <c:v>7.17</c:v>
                </c:pt>
                <c:pt idx="158">
                  <c:v>7.17</c:v>
                </c:pt>
                <c:pt idx="159">
                  <c:v>7.17</c:v>
                </c:pt>
                <c:pt idx="160">
                  <c:v>7.17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91-46C0-B2DE-B994DE8FC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017056"/>
        <c:axId val="209320240"/>
      </c:lineChart>
      <c:catAx>
        <c:axId val="20701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320240"/>
        <c:crosses val="autoZero"/>
        <c:auto val="1"/>
        <c:lblAlgn val="ctr"/>
        <c:lblOffset val="100"/>
        <c:noMultiLvlLbl val="0"/>
      </c:catAx>
      <c:valAx>
        <c:axId val="209320240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701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8357050690291205E-2"/>
          <c:y val="0.76088312181334927"/>
          <c:w val="0.46594558810945264"/>
          <c:h val="7.99380073610047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368064308981366E-2"/>
          <c:y val="4.2684119030575722E-2"/>
          <c:w val="0.90744636134254575"/>
          <c:h val="0.84925929713331305"/>
        </c:manualLayout>
      </c:layout>
      <c:lineChart>
        <c:grouping val="standard"/>
        <c:varyColors val="0"/>
        <c:ser>
          <c:idx val="0"/>
          <c:order val="0"/>
          <c:tx>
            <c:strRef>
              <c:f>'계란-미국'!$AO$2</c:f>
              <c:strCache>
                <c:ptCount val="1"/>
                <c:pt idx="0">
                  <c:v>2023년</c:v>
                </c:pt>
              </c:strCache>
            </c:strRef>
          </c:tx>
          <c:spPr>
            <a:ln w="28575" cap="rnd">
              <a:solidFill>
                <a:srgbClr val="00CC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00CC00"/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cat>
            <c:strRef>
              <c:f>'계란-미국'!$AK$3:$AK$14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'계란-미국'!$AO$3:$AO$14</c:f>
              <c:numCache>
                <c:formatCode>0.000</c:formatCode>
                <c:ptCount val="12"/>
                <c:pt idx="0">
                  <c:v>4.8230000000000004</c:v>
                </c:pt>
                <c:pt idx="1">
                  <c:v>4.2110000000000003</c:v>
                </c:pt>
                <c:pt idx="2">
                  <c:v>3.4460000000000002</c:v>
                </c:pt>
                <c:pt idx="3">
                  <c:v>3.27</c:v>
                </c:pt>
                <c:pt idx="4">
                  <c:v>2.6659999999999999</c:v>
                </c:pt>
                <c:pt idx="5">
                  <c:v>2.2189999999999999</c:v>
                </c:pt>
                <c:pt idx="6">
                  <c:v>2.0939999999999999</c:v>
                </c:pt>
                <c:pt idx="7">
                  <c:v>2.0430000000000001</c:v>
                </c:pt>
                <c:pt idx="8">
                  <c:v>2.0649999999999999</c:v>
                </c:pt>
                <c:pt idx="9">
                  <c:v>2.0720000000000001</c:v>
                </c:pt>
                <c:pt idx="10">
                  <c:v>2.1379999999999999</c:v>
                </c:pt>
                <c:pt idx="11">
                  <c:v>2.5070000000000001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59-4E57-A45C-793D0534F3E1}"/>
            </c:ext>
          </c:extLst>
        </c:ser>
        <c:ser>
          <c:idx val="1"/>
          <c:order val="1"/>
          <c:tx>
            <c:strRef>
              <c:f>'계란-미국'!$AP$2</c:f>
              <c:strCache>
                <c:ptCount val="1"/>
                <c:pt idx="0">
                  <c:v>2024년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'계란-미국'!$AK$3:$AK$14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'계란-미국'!$AP$3:$AP$14</c:f>
              <c:numCache>
                <c:formatCode>0.000</c:formatCode>
                <c:ptCount val="12"/>
                <c:pt idx="0">
                  <c:v>2.5219999999999998</c:v>
                </c:pt>
                <c:pt idx="1">
                  <c:v>2.996</c:v>
                </c:pt>
                <c:pt idx="2">
                  <c:v>2.992</c:v>
                </c:pt>
                <c:pt idx="3">
                  <c:v>2.8639999999999999</c:v>
                </c:pt>
                <c:pt idx="4">
                  <c:v>2.6989999999999998</c:v>
                </c:pt>
                <c:pt idx="5">
                  <c:v>2.7149999999999999</c:v>
                </c:pt>
                <c:pt idx="6">
                  <c:v>3.08</c:v>
                </c:pt>
                <c:pt idx="7">
                  <c:v>3.2040000000000002</c:v>
                </c:pt>
                <c:pt idx="8">
                  <c:v>3.8210000000000002</c:v>
                </c:pt>
                <c:pt idx="9">
                  <c:v>3.37</c:v>
                </c:pt>
                <c:pt idx="10">
                  <c:v>3.649</c:v>
                </c:pt>
                <c:pt idx="11">
                  <c:v>4.1459999999999999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59-4E57-A45C-793D0534F3E1}"/>
            </c:ext>
          </c:extLst>
        </c:ser>
        <c:ser>
          <c:idx val="2"/>
          <c:order val="2"/>
          <c:tx>
            <c:strRef>
              <c:f>'계란-미국'!$AQ$2</c:f>
              <c:strCache>
                <c:ptCount val="1"/>
                <c:pt idx="0">
                  <c:v>2025년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cat>
            <c:strRef>
              <c:f>'계란-미국'!$AK$3:$AK$14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'계란-미국'!$AQ$3:$AQ$14</c:f>
              <c:numCache>
                <c:formatCode>0.000</c:formatCode>
                <c:ptCount val="12"/>
                <c:pt idx="0">
                  <c:v>4.9530000000000003</c:v>
                </c:pt>
                <c:pt idx="1">
                  <c:v>5.8970000000000002</c:v>
                </c:pt>
                <c:pt idx="2">
                  <c:v>6.2270000000000003</c:v>
                </c:pt>
                <c:pt idx="3">
                  <c:v>5.1219999999999999</c:v>
                </c:pt>
                <c:pt idx="4">
                  <c:v>4.548</c:v>
                </c:pt>
                <c:pt idx="5">
                  <c:v>3.7749999999999999</c:v>
                </c:pt>
                <c:pt idx="6">
                  <c:v>3.5990000000000002</c:v>
                </c:pt>
                <c:pt idx="7">
                  <c:v>3.5870000000000002</c:v>
                </c:pt>
                <c:pt idx="8">
                  <c:v>3.488</c:v>
                </c:pt>
                <c:pt idx="10">
                  <c:v>2.86</c:v>
                </c:pt>
                <c:pt idx="11">
                  <c:v>2.7120000000000002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59-4E57-A45C-793D0534F3E1}"/>
            </c:ext>
          </c:extLst>
        </c:ser>
        <c:ser>
          <c:idx val="3"/>
          <c:order val="3"/>
          <c:tx>
            <c:strRef>
              <c:f>'계란-미국'!$AR$2</c:f>
              <c:strCache>
                <c:ptCount val="1"/>
                <c:pt idx="0">
                  <c:v>2026년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Pt>
            <c:idx val="0"/>
            <c:marker>
              <c:symbol val="square"/>
              <c:size val="5"/>
              <c:spPr>
                <a:solidFill>
                  <a:srgbClr val="FF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C659-4E57-A45C-793D0534F3E1}"/>
              </c:ext>
            </c:extLst>
          </c:dPt>
          <c:dPt>
            <c:idx val="1"/>
            <c:marker>
              <c:symbol val="square"/>
              <c:size val="5"/>
              <c:spPr>
                <a:solidFill>
                  <a:srgbClr val="FF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C659-4E57-A45C-793D0534F3E1}"/>
              </c:ext>
            </c:extLst>
          </c:dPt>
          <c:dPt>
            <c:idx val="2"/>
            <c:marker>
              <c:symbol val="square"/>
              <c:size val="5"/>
              <c:spPr>
                <a:solidFill>
                  <a:srgbClr val="FF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C659-4E57-A45C-793D0534F3E1}"/>
              </c:ext>
            </c:extLst>
          </c:dPt>
          <c:dPt>
            <c:idx val="3"/>
            <c:marker>
              <c:symbol val="square"/>
              <c:size val="5"/>
              <c:spPr>
                <a:solidFill>
                  <a:srgbClr val="FF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C659-4E57-A45C-793D0534F3E1}"/>
              </c:ext>
            </c:extLst>
          </c:dPt>
          <c:dPt>
            <c:idx val="4"/>
            <c:marker>
              <c:symbol val="square"/>
              <c:size val="5"/>
              <c:spPr>
                <a:solidFill>
                  <a:srgbClr val="FF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C659-4E57-A45C-793D0534F3E1}"/>
              </c:ext>
            </c:extLst>
          </c:dPt>
          <c:dPt>
            <c:idx val="5"/>
            <c:marker>
              <c:symbol val="square"/>
              <c:size val="5"/>
              <c:spPr>
                <a:solidFill>
                  <a:srgbClr val="FF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C659-4E57-A45C-793D0534F3E1}"/>
              </c:ext>
            </c:extLst>
          </c:dPt>
          <c:dPt>
            <c:idx val="6"/>
            <c:marker>
              <c:symbol val="square"/>
              <c:size val="5"/>
              <c:spPr>
                <a:solidFill>
                  <a:srgbClr val="FF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C659-4E57-A45C-793D0534F3E1}"/>
              </c:ext>
            </c:extLst>
          </c:dPt>
          <c:dPt>
            <c:idx val="7"/>
            <c:marker>
              <c:symbol val="square"/>
              <c:size val="5"/>
              <c:spPr>
                <a:solidFill>
                  <a:srgbClr val="FF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C659-4E57-A45C-793D0534F3E1}"/>
              </c:ext>
            </c:extLst>
          </c:dPt>
          <c:dPt>
            <c:idx val="8"/>
            <c:marker>
              <c:symbol val="square"/>
              <c:size val="5"/>
              <c:spPr>
                <a:solidFill>
                  <a:srgbClr val="FF0000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C659-4E57-A45C-793D0534F3E1}"/>
              </c:ext>
            </c:extLst>
          </c:dPt>
          <c:cat>
            <c:strRef>
              <c:f>'계란-미국'!$AK$3:$AK$14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'계란-미국'!$AR$3:$AR$14</c:f>
              <c:numCache>
                <c:formatCode>0.000</c:formatCode>
                <c:ptCount val="12"/>
                <c:pt idx="0">
                  <c:v>2.577</c:v>
                </c:pt>
                <c:pt idx="1">
                  <c:v>2.5</c:v>
                </c:pt>
                <c:pt idx="2">
                  <c:v>2.3479999999999999</c:v>
                </c:pt>
                <c:pt idx="3">
                  <c:v>2.25</c:v>
                </c:pt>
                <c:pt idx="4">
                  <c:v>2.1909999999999998</c:v>
                </c:pt>
                <c:pt idx="5">
                  <c:v>2.141</c:v>
                </c:pt>
                <c:pt idx="6">
                  <c:v>2.1890000000000001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59-4E57-A45C-793D0534F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6655648"/>
        <c:axId val="199097200"/>
      </c:lineChart>
      <c:catAx>
        <c:axId val="40665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9097200"/>
        <c:crosses val="autoZero"/>
        <c:auto val="1"/>
        <c:lblAlgn val="ctr"/>
        <c:lblOffset val="100"/>
        <c:noMultiLvlLbl val="0"/>
      </c:catAx>
      <c:valAx>
        <c:axId val="1990972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665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435045281038723"/>
          <c:y val="3.2607287725398032E-2"/>
          <c:w val="0.57484925955292643"/>
          <c:h val="8.77390326209223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176</xdr:col>
      <xdr:colOff>149860</xdr:colOff>
      <xdr:row>74</xdr:row>
      <xdr:rowOff>123825</xdr:rowOff>
    </xdr:from>
    <xdr:to>
      <xdr:col>186</xdr:col>
      <xdr:colOff>442595</xdr:colOff>
      <xdr:row>90</xdr:row>
      <xdr:rowOff>157480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176</xdr:col>
      <xdr:colOff>173990</xdr:colOff>
      <xdr:row>91</xdr:row>
      <xdr:rowOff>76835</xdr:rowOff>
    </xdr:from>
    <xdr:to>
      <xdr:col>185</xdr:col>
      <xdr:colOff>590550</xdr:colOff>
      <xdr:row>107</xdr:row>
      <xdr:rowOff>118745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176</xdr:col>
      <xdr:colOff>120015</xdr:colOff>
      <xdr:row>57</xdr:row>
      <xdr:rowOff>152400</xdr:rowOff>
    </xdr:from>
    <xdr:to>
      <xdr:col>186</xdr:col>
      <xdr:colOff>412750</xdr:colOff>
      <xdr:row>73</xdr:row>
      <xdr:rowOff>194310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176</xdr:col>
      <xdr:colOff>114300</xdr:colOff>
      <xdr:row>41</xdr:row>
      <xdr:rowOff>0</xdr:rowOff>
    </xdr:from>
    <xdr:to>
      <xdr:col>186</xdr:col>
      <xdr:colOff>400050</xdr:colOff>
      <xdr:row>57</xdr:row>
      <xdr:rowOff>47625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187</xdr:col>
      <xdr:colOff>311785</xdr:colOff>
      <xdr:row>27</xdr:row>
      <xdr:rowOff>85725</xdr:rowOff>
    </xdr:from>
    <xdr:to>
      <xdr:col>188</xdr:col>
      <xdr:colOff>130810</xdr:colOff>
      <xdr:row>28</xdr:row>
      <xdr:rowOff>180975</xdr:rowOff>
    </xdr:to>
    <xdr:pic>
      <xdr:nvPicPr>
        <xdr:cNvPr id="8" name="_x501487904" descr="EMB00001ee8c1b5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5641080" y="5730240"/>
          <a:ext cx="504825" cy="304800"/>
        </a:xfrm>
        <a:prstGeom prst="rect">
          <a:avLst/>
        </a:prstGeom>
        <a:noFill/>
      </xdr:spPr>
    </xdr:pic>
    <xdr:clientData/>
  </xdr:twoCellAnchor>
  <xdr:twoCellAnchor>
    <xdr:from>
      <xdr:col>176</xdr:col>
      <xdr:colOff>95250</xdr:colOff>
      <xdr:row>24</xdr:row>
      <xdr:rowOff>28575</xdr:rowOff>
    </xdr:from>
    <xdr:to>
      <xdr:col>186</xdr:col>
      <xdr:colOff>381000</xdr:colOff>
      <xdr:row>40</xdr:row>
      <xdr:rowOff>66675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176</xdr:col>
      <xdr:colOff>161925</xdr:colOff>
      <xdr:row>6</xdr:row>
      <xdr:rowOff>139700</xdr:rowOff>
    </xdr:from>
    <xdr:to>
      <xdr:col>186</xdr:col>
      <xdr:colOff>477308</xdr:colOff>
      <xdr:row>22</xdr:row>
      <xdr:rowOff>187325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56E7C85B-9066-4002-BF8F-5C17E892DA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165</xdr:col>
      <xdr:colOff>0</xdr:colOff>
      <xdr:row>6</xdr:row>
      <xdr:rowOff>0</xdr:rowOff>
    </xdr:from>
    <xdr:to>
      <xdr:col>173</xdr:col>
      <xdr:colOff>391583</xdr:colOff>
      <xdr:row>22</xdr:row>
      <xdr:rowOff>47625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7B9F7037-3846-46E9-8349-FBCAC5D91D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182</xdr:col>
      <xdr:colOff>539750</xdr:colOff>
      <xdr:row>80</xdr:row>
      <xdr:rowOff>187960</xdr:rowOff>
    </xdr:from>
    <xdr:to>
      <xdr:col>193</xdr:col>
      <xdr:colOff>364490</xdr:colOff>
      <xdr:row>96</xdr:row>
      <xdr:rowOff>131445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171</xdr:col>
      <xdr:colOff>445770</xdr:colOff>
      <xdr:row>80</xdr:row>
      <xdr:rowOff>186055</xdr:rowOff>
    </xdr:from>
    <xdr:to>
      <xdr:col>182</xdr:col>
      <xdr:colOff>150495</xdr:colOff>
      <xdr:row>96</xdr:row>
      <xdr:rowOff>104775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182</xdr:col>
      <xdr:colOff>535940</xdr:colOff>
      <xdr:row>62</xdr:row>
      <xdr:rowOff>139065</xdr:rowOff>
    </xdr:from>
    <xdr:to>
      <xdr:col>193</xdr:col>
      <xdr:colOff>360045</xdr:colOff>
      <xdr:row>80</xdr:row>
      <xdr:rowOff>93980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182</xdr:col>
      <xdr:colOff>535940</xdr:colOff>
      <xdr:row>44</xdr:row>
      <xdr:rowOff>50165</xdr:rowOff>
    </xdr:from>
    <xdr:to>
      <xdr:col>193</xdr:col>
      <xdr:colOff>360045</xdr:colOff>
      <xdr:row>62</xdr:row>
      <xdr:rowOff>5080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182</xdr:col>
      <xdr:colOff>552450</xdr:colOff>
      <xdr:row>25</xdr:row>
      <xdr:rowOff>161925</xdr:rowOff>
    </xdr:from>
    <xdr:to>
      <xdr:col>193</xdr:col>
      <xdr:colOff>376555</xdr:colOff>
      <xdr:row>43</xdr:row>
      <xdr:rowOff>116205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182</xdr:col>
      <xdr:colOff>495300</xdr:colOff>
      <xdr:row>6</xdr:row>
      <xdr:rowOff>47625</xdr:rowOff>
    </xdr:from>
    <xdr:to>
      <xdr:col>193</xdr:col>
      <xdr:colOff>319405</xdr:colOff>
      <xdr:row>24</xdr:row>
      <xdr:rowOff>1905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9ADF6EBB-51AD-450F-A1E4-D3AE761559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168</xdr:col>
      <xdr:colOff>0</xdr:colOff>
      <xdr:row>7</xdr:row>
      <xdr:rowOff>0</xdr:rowOff>
    </xdr:from>
    <xdr:to>
      <xdr:col>177</xdr:col>
      <xdr:colOff>624205</xdr:colOff>
      <xdr:row>22</xdr:row>
      <xdr:rowOff>114300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F8A316D8-639F-48CE-9042-B7D68F425A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343</xdr:col>
      <xdr:colOff>137795</xdr:colOff>
      <xdr:row>75</xdr:row>
      <xdr:rowOff>116205</xdr:rowOff>
    </xdr:from>
    <xdr:to>
      <xdr:col>355</xdr:col>
      <xdr:colOff>6985</xdr:colOff>
      <xdr:row>91</xdr:row>
      <xdr:rowOff>151765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343</xdr:col>
      <xdr:colOff>75565</xdr:colOff>
      <xdr:row>92</xdr:row>
      <xdr:rowOff>126365</xdr:rowOff>
    </xdr:from>
    <xdr:to>
      <xdr:col>354</xdr:col>
      <xdr:colOff>647065</xdr:colOff>
      <xdr:row>107</xdr:row>
      <xdr:rowOff>181610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343</xdr:col>
      <xdr:colOff>172085</xdr:colOff>
      <xdr:row>59</xdr:row>
      <xdr:rowOff>10795</xdr:rowOff>
    </xdr:from>
    <xdr:to>
      <xdr:col>355</xdr:col>
      <xdr:colOff>46355</xdr:colOff>
      <xdr:row>75</xdr:row>
      <xdr:rowOff>1905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343</xdr:col>
      <xdr:colOff>191135</xdr:colOff>
      <xdr:row>43</xdr:row>
      <xdr:rowOff>122555</xdr:rowOff>
    </xdr:from>
    <xdr:to>
      <xdr:col>355</xdr:col>
      <xdr:colOff>53340</xdr:colOff>
      <xdr:row>58</xdr:row>
      <xdr:rowOff>173990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343</xdr:col>
      <xdr:colOff>133350</xdr:colOff>
      <xdr:row>27</xdr:row>
      <xdr:rowOff>73660</xdr:rowOff>
    </xdr:from>
    <xdr:to>
      <xdr:col>354</xdr:col>
      <xdr:colOff>680720</xdr:colOff>
      <xdr:row>42</xdr:row>
      <xdr:rowOff>135890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343</xdr:col>
      <xdr:colOff>9525</xdr:colOff>
      <xdr:row>10</xdr:row>
      <xdr:rowOff>133350</xdr:rowOff>
    </xdr:from>
    <xdr:to>
      <xdr:col>354</xdr:col>
      <xdr:colOff>556895</xdr:colOff>
      <xdr:row>25</xdr:row>
      <xdr:rowOff>195580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E244EA17-F9F0-493A-A805-1E705CA164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328</xdr:col>
      <xdr:colOff>19050</xdr:colOff>
      <xdr:row>8</xdr:row>
      <xdr:rowOff>104775</xdr:rowOff>
    </xdr:from>
    <xdr:to>
      <xdr:col>339</xdr:col>
      <xdr:colOff>566420</xdr:colOff>
      <xdr:row>23</xdr:row>
      <xdr:rowOff>167005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3D66F210-4D57-422F-9A5D-527B595951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228600</xdr:colOff>
      <xdr:row>0</xdr:row>
      <xdr:rowOff>95250</xdr:rowOff>
    </xdr:from>
    <xdr:to>
      <xdr:col>15</xdr:col>
      <xdr:colOff>514350</xdr:colOff>
      <xdr:row>14</xdr:row>
      <xdr:rowOff>38100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5A8138B-7CCE-4FB1-A265-EAFFA3A61B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28573</xdr:colOff>
      <xdr:row>1</xdr:row>
      <xdr:rowOff>4081</xdr:rowOff>
    </xdr:from>
    <xdr:to>
      <xdr:col>26</xdr:col>
      <xdr:colOff>438150</xdr:colOff>
      <xdr:row>22</xdr:row>
      <xdr:rowOff>9525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F10DA61-F89C-4A1B-BBD0-70097E8D22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23811</xdr:colOff>
      <xdr:row>15</xdr:row>
      <xdr:rowOff>66674</xdr:rowOff>
    </xdr:from>
    <xdr:to>
      <xdr:col>46</xdr:col>
      <xdr:colOff>676274</xdr:colOff>
      <xdr:row>32</xdr:row>
      <xdr:rowOff>171449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87419E1-C0C4-4906-87B4-8C99DD0C8F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O237"/>
  <sheetViews>
    <sheetView topLeftCell="IU1" workbookViewId="0">
      <selection activeCell="JO236" sqref="JO236"/>
    </sheetView>
    <sheetView workbookViewId="1"/>
  </sheetViews>
  <sheetFormatPr defaultRowHeight="16.5"/>
  <cols>
    <col min="1" max="1" width="6.25" customWidth="1"/>
    <col min="2" max="2" width="12.75" customWidth="1"/>
    <col min="6" max="6" width="9.5" customWidth="1"/>
    <col min="9" max="9" width="6.25" customWidth="1"/>
    <col min="10" max="10" width="12.75" customWidth="1"/>
    <col min="11" max="11" width="9.5" bestFit="1" customWidth="1"/>
    <col min="12" max="12" width="9.5" customWidth="1"/>
    <col min="13" max="13" width="9.5" bestFit="1" customWidth="1"/>
    <col min="17" max="17" width="6.25" customWidth="1"/>
    <col min="18" max="18" width="12.75" customWidth="1"/>
    <col min="20" max="20" width="9.5" customWidth="1"/>
    <col min="21" max="21" width="9.625" customWidth="1"/>
    <col min="25" max="25" width="6.25" customWidth="1"/>
    <col min="26" max="26" width="12.75" customWidth="1"/>
    <col min="28" max="28" width="9.5" customWidth="1"/>
    <col min="29" max="29" width="9.5" bestFit="1" customWidth="1"/>
    <col min="33" max="33" width="6.25" customWidth="1"/>
    <col min="34" max="34" width="12.75" customWidth="1"/>
    <col min="36" max="36" width="9.5" customWidth="1"/>
    <col min="37" max="37" width="9.5" bestFit="1" customWidth="1"/>
    <col min="41" max="41" width="6.25" customWidth="1"/>
    <col min="42" max="42" width="12.75" customWidth="1"/>
    <col min="44" max="44" width="9.5" customWidth="1"/>
    <col min="45" max="45" width="9.5" bestFit="1" customWidth="1"/>
    <col min="50" max="50" width="18.625" customWidth="1"/>
    <col min="53" max="53" width="9.5" bestFit="1" customWidth="1"/>
    <col min="58" max="58" width="20.125" customWidth="1"/>
    <col min="61" max="61" width="9.5" bestFit="1" customWidth="1"/>
    <col min="66" max="66" width="26.5" customWidth="1"/>
    <col min="67" max="67" width="9.375" customWidth="1"/>
    <col min="69" max="69" width="9.5" bestFit="1" customWidth="1"/>
    <col min="74" max="74" width="27.875" customWidth="1"/>
    <col min="77" max="77" width="9.5" bestFit="1" customWidth="1"/>
    <col min="82" max="82" width="28.5" customWidth="1"/>
    <col min="85" max="85" width="9.625" customWidth="1"/>
    <col min="90" max="90" width="33.75" customWidth="1"/>
    <col min="92" max="92" width="9.625" customWidth="1"/>
    <col min="93" max="93" width="9.5" bestFit="1" customWidth="1"/>
    <col min="98" max="98" width="36.25" customWidth="1"/>
    <col min="101" max="101" width="9.625" customWidth="1"/>
    <col min="106" max="106" width="32.25" customWidth="1"/>
    <col min="109" max="109" width="9.5" bestFit="1" customWidth="1"/>
    <col min="114" max="114" width="32.625" customWidth="1"/>
    <col min="117" max="117" width="9.5" bestFit="1" customWidth="1"/>
    <col min="122" max="122" width="33.75" customWidth="1"/>
    <col min="125" max="125" width="9.5" bestFit="1" customWidth="1"/>
    <col min="130" max="130" width="32.625" customWidth="1"/>
    <col min="133" max="133" width="9.5" bestFit="1" customWidth="1"/>
    <col min="138" max="138" width="24.625" customWidth="1"/>
    <col min="141" max="141" width="9.5" bestFit="1" customWidth="1"/>
    <col min="146" max="146" width="25.875" customWidth="1"/>
    <col min="147" max="147" width="9.625" customWidth="1"/>
    <col min="149" max="149" width="9.25" customWidth="1"/>
    <col min="154" max="154" width="25.625" customWidth="1"/>
    <col min="157" max="157" width="9.5" bestFit="1" customWidth="1"/>
    <col min="162" max="162" width="28.375" customWidth="1"/>
    <col min="165" max="165" width="9.5" bestFit="1" customWidth="1"/>
    <col min="170" max="170" width="22.625" customWidth="1"/>
    <col min="173" max="173" width="9.5" bestFit="1" customWidth="1"/>
    <col min="178" max="178" width="23.5" customWidth="1"/>
    <col min="181" max="181" width="9.375" customWidth="1"/>
    <col min="186" max="186" width="21.375" customWidth="1"/>
    <col min="188" max="189" width="9.375" customWidth="1"/>
    <col min="194" max="194" width="19.375" customWidth="1"/>
    <col min="197" max="197" width="9.5" bestFit="1" customWidth="1"/>
    <col min="202" max="202" width="22.875" customWidth="1"/>
    <col min="205" max="205" width="9.5" bestFit="1" customWidth="1"/>
    <col min="210" max="210" width="21.5" customWidth="1"/>
    <col min="213" max="213" width="9.5" bestFit="1" customWidth="1"/>
    <col min="218" max="218" width="21.125" customWidth="1"/>
    <col min="219" max="219" width="9.125" customWidth="1"/>
    <col min="221" max="221" width="9.5" customWidth="1"/>
    <col min="226" max="226" width="17.875" customWidth="1"/>
    <col min="229" max="229" width="9.5" bestFit="1" customWidth="1"/>
    <col min="234" max="234" width="20.375" customWidth="1"/>
    <col min="237" max="237" width="9.5" bestFit="1" customWidth="1"/>
    <col min="242" max="242" width="22.375" customWidth="1"/>
    <col min="245" max="245" width="9.5" bestFit="1" customWidth="1"/>
    <col min="250" max="250" width="26.625" customWidth="1"/>
    <col min="253" max="253" width="9.5" bestFit="1" customWidth="1"/>
    <col min="258" max="258" width="21.125" customWidth="1"/>
    <col min="261" max="261" width="9.5" bestFit="1" customWidth="1"/>
    <col min="266" max="266" width="21" customWidth="1"/>
    <col min="269" max="269" width="9.5" bestFit="1" customWidth="1"/>
    <col min="274" max="274" width="20.625" customWidth="1"/>
    <col min="277" max="277" width="9.5" bestFit="1" customWidth="1"/>
    <col min="282" max="282" width="22.625" customWidth="1"/>
    <col min="285" max="285" width="9.5" bestFit="1" customWidth="1"/>
    <col min="290" max="290" width="22.375" customWidth="1"/>
    <col min="293" max="293" width="9.5" bestFit="1" customWidth="1"/>
    <col min="298" max="298" width="17.75" customWidth="1"/>
    <col min="301" max="301" width="9.5" bestFit="1" customWidth="1"/>
    <col min="306" max="306" width="19.5" customWidth="1"/>
    <col min="309" max="309" width="9.5" bestFit="1" customWidth="1"/>
    <col min="314" max="314" width="20.625" customWidth="1"/>
    <col min="317" max="317" width="9.5" bestFit="1" customWidth="1"/>
    <col min="322" max="322" width="23.5" customWidth="1"/>
    <col min="325" max="325" width="9.5" bestFit="1" customWidth="1"/>
    <col min="330" max="330" width="18.25" customWidth="1"/>
    <col min="333" max="333" width="9.5" bestFit="1" customWidth="1"/>
    <col min="338" max="338" width="17.875" customWidth="1"/>
    <col min="341" max="341" width="9.5" bestFit="1" customWidth="1"/>
    <col min="346" max="346" width="19.375" customWidth="1"/>
    <col min="349" max="349" width="9.5" bestFit="1" customWidth="1"/>
    <col min="353" max="353" width="9" customWidth="1"/>
    <col min="354" max="354" width="19.5" customWidth="1"/>
    <col min="357" max="357" width="9.5" bestFit="1" customWidth="1"/>
    <col min="361" max="361" width="9" customWidth="1"/>
    <col min="362" max="362" width="19.5" customWidth="1"/>
    <col min="365" max="365" width="9.5" bestFit="1" customWidth="1"/>
    <col min="370" max="370" width="19.5" customWidth="1"/>
    <col min="373" max="373" width="9.5" bestFit="1" customWidth="1"/>
    <col min="378" max="378" width="19.5" customWidth="1"/>
    <col min="381" max="381" width="9.5" bestFit="1" customWidth="1"/>
    <col min="386" max="386" width="19.5" customWidth="1"/>
    <col min="389" max="389" width="9.5" bestFit="1" customWidth="1"/>
    <col min="394" max="394" width="19.5" customWidth="1"/>
    <col min="395" max="395" width="10" customWidth="1"/>
    <col min="397" max="397" width="9.5" bestFit="1" customWidth="1"/>
    <col min="402" max="402" width="19.5" customWidth="1"/>
    <col min="403" max="403" width="10" customWidth="1"/>
    <col min="405" max="405" width="9.5" bestFit="1" customWidth="1"/>
    <col min="410" max="410" width="19.5" customWidth="1"/>
    <col min="411" max="411" width="10" customWidth="1"/>
    <col min="413" max="413" width="9.5" customWidth="1"/>
    <col min="418" max="418" width="19.5" customWidth="1"/>
    <col min="419" max="419" width="10" customWidth="1"/>
    <col min="421" max="421" width="9.5" bestFit="1" customWidth="1"/>
    <col min="426" max="426" width="19.5" customWidth="1"/>
    <col min="427" max="427" width="10" customWidth="1"/>
    <col min="429" max="429" width="9.5" bestFit="1" customWidth="1"/>
    <col min="434" max="434" width="19.5" customWidth="1"/>
    <col min="435" max="435" width="10" customWidth="1"/>
    <col min="442" max="442" width="19.5" customWidth="1"/>
    <col min="443" max="443" width="10" customWidth="1"/>
    <col min="450" max="450" width="19.5" customWidth="1"/>
    <col min="451" max="451" width="10" customWidth="1"/>
    <col min="458" max="458" width="19.5" customWidth="1"/>
    <col min="459" max="459" width="10" customWidth="1"/>
    <col min="466" max="466" width="19.5" customWidth="1"/>
    <col min="467" max="467" width="10" customWidth="1"/>
    <col min="474" max="474" width="19.5" customWidth="1"/>
    <col min="475" max="475" width="10" customWidth="1"/>
    <col min="482" max="482" width="19.5" customWidth="1"/>
    <col min="483" max="483" width="10" customWidth="1"/>
    <col min="490" max="490" width="19.5" customWidth="1"/>
    <col min="491" max="491" width="10" customWidth="1"/>
    <col min="498" max="498" width="19.5" customWidth="1"/>
    <col min="499" max="499" width="10" customWidth="1"/>
    <col min="506" max="506" width="19.5" customWidth="1"/>
    <col min="507" max="507" width="10" customWidth="1"/>
    <col min="514" max="514" width="19.5" customWidth="1"/>
    <col min="515" max="515" width="10" customWidth="1"/>
    <col min="522" max="522" width="19.5" customWidth="1"/>
    <col min="523" max="523" width="10" customWidth="1"/>
    <col min="530" max="530" width="19.5" customWidth="1"/>
    <col min="531" max="531" width="10" customWidth="1"/>
    <col min="538" max="538" width="19.5" customWidth="1"/>
    <col min="539" max="539" width="10" customWidth="1"/>
    <col min="546" max="546" width="19.5" customWidth="1"/>
    <col min="554" max="554" width="24.625" customWidth="1"/>
    <col min="562" max="562" width="24.625" customWidth="1"/>
    <col min="570" max="570" width="24.625" customWidth="1"/>
    <col min="578" max="578" width="24.625" customWidth="1"/>
    <col min="586" max="586" width="24.625" customWidth="1"/>
    <col min="594" max="594" width="24.625" customWidth="1"/>
    <col min="602" max="602" width="24.625" customWidth="1"/>
    <col min="610" max="610" width="24.625" customWidth="1"/>
    <col min="618" max="618" width="24.625" customWidth="1"/>
    <col min="626" max="626" width="24.625" customWidth="1"/>
    <col min="634" max="634" width="24.625" customWidth="1"/>
    <col min="642" max="642" width="24.625" customWidth="1"/>
  </cols>
  <sheetData>
    <row r="1" spans="161:407">
      <c r="FE1" s="14" t="s">
        <v>24</v>
      </c>
      <c r="FM1" s="14" t="s">
        <v>25</v>
      </c>
      <c r="FU1" s="14" t="s">
        <v>56</v>
      </c>
      <c r="GC1" s="14" t="s">
        <v>59</v>
      </c>
      <c r="GK1" s="14" t="s">
        <v>69</v>
      </c>
      <c r="GS1" s="14" t="s">
        <v>70</v>
      </c>
      <c r="HA1" s="14" t="s">
        <v>73</v>
      </c>
      <c r="HI1" s="14" t="s">
        <v>75</v>
      </c>
      <c r="HQ1" s="14" t="s">
        <v>76</v>
      </c>
      <c r="HY1" s="14" t="s">
        <v>78</v>
      </c>
      <c r="IG1" s="14" t="s">
        <v>80</v>
      </c>
      <c r="IO1" s="14" t="s">
        <v>82</v>
      </c>
      <c r="IW1" s="14" t="s">
        <v>84</v>
      </c>
      <c r="JE1" s="14" t="s">
        <v>96</v>
      </c>
      <c r="JM1" s="14" t="s">
        <v>99</v>
      </c>
      <c r="JU1" s="14" t="s">
        <v>102</v>
      </c>
      <c r="KC1" s="14" t="s">
        <v>104</v>
      </c>
      <c r="KK1" s="14" t="s">
        <v>106</v>
      </c>
      <c r="KS1" s="14" t="s">
        <v>109</v>
      </c>
      <c r="LA1" s="14" t="s">
        <v>110</v>
      </c>
      <c r="LI1" s="14" t="s">
        <v>113</v>
      </c>
      <c r="LQ1" s="14" t="s">
        <v>114</v>
      </c>
      <c r="LY1" s="14" t="s">
        <v>116</v>
      </c>
      <c r="MG1" s="14" t="s">
        <v>118</v>
      </c>
      <c r="MO1" s="14" t="s">
        <v>120</v>
      </c>
      <c r="MW1" s="14" t="s">
        <v>122</v>
      </c>
      <c r="NE1" s="14" t="s">
        <v>124</v>
      </c>
      <c r="NM1" s="14" t="s">
        <v>127</v>
      </c>
      <c r="NU1" s="14" t="s">
        <v>128</v>
      </c>
      <c r="OC1" s="14" t="s">
        <v>131</v>
      </c>
      <c r="OK1" s="14" t="s">
        <v>133</v>
      </c>
    </row>
    <row r="2" spans="161:407" hidden="1">
      <c r="FE2" s="13"/>
    </row>
    <row r="3" spans="161:407" hidden="1">
      <c r="FE3" t="s">
        <v>18</v>
      </c>
      <c r="FM3" t="s">
        <v>18</v>
      </c>
      <c r="FU3" t="s">
        <v>18</v>
      </c>
      <c r="GC3" t="s">
        <v>18</v>
      </c>
      <c r="GK3" t="s">
        <v>18</v>
      </c>
      <c r="GS3" t="s">
        <v>18</v>
      </c>
      <c r="HA3" t="s">
        <v>18</v>
      </c>
      <c r="HI3" t="s">
        <v>18</v>
      </c>
      <c r="HQ3" t="s">
        <v>18</v>
      </c>
      <c r="HY3" t="s">
        <v>18</v>
      </c>
      <c r="IG3" t="s">
        <v>18</v>
      </c>
      <c r="IO3" t="s">
        <v>18</v>
      </c>
      <c r="IW3" t="s">
        <v>18</v>
      </c>
      <c r="JE3" t="s">
        <v>18</v>
      </c>
      <c r="JM3" t="s">
        <v>18</v>
      </c>
      <c r="JU3" t="s">
        <v>18</v>
      </c>
      <c r="KC3" t="s">
        <v>18</v>
      </c>
      <c r="KK3" t="s">
        <v>18</v>
      </c>
      <c r="KS3" t="s">
        <v>18</v>
      </c>
      <c r="LA3" t="s">
        <v>18</v>
      </c>
      <c r="LI3" t="s">
        <v>18</v>
      </c>
      <c r="LQ3" t="s">
        <v>18</v>
      </c>
      <c r="LY3" t="s">
        <v>18</v>
      </c>
      <c r="MG3" t="s">
        <v>18</v>
      </c>
      <c r="MO3" t="s">
        <v>18</v>
      </c>
      <c r="MW3" t="s">
        <v>18</v>
      </c>
      <c r="NE3" t="s">
        <v>18</v>
      </c>
      <c r="NM3" t="s">
        <v>18</v>
      </c>
      <c r="NU3" t="s">
        <v>18</v>
      </c>
      <c r="OC3" t="s">
        <v>18</v>
      </c>
      <c r="OK3" t="s">
        <v>18</v>
      </c>
    </row>
    <row r="4" spans="161:407" ht="18" hidden="1" customHeight="1">
      <c r="FE4" s="535" t="s">
        <v>0</v>
      </c>
      <c r="FF4" s="536"/>
      <c r="FG4" s="1" t="s">
        <v>5</v>
      </c>
      <c r="FH4" s="543" t="s">
        <v>6</v>
      </c>
      <c r="FI4" s="540"/>
      <c r="FJ4" s="2" t="s">
        <v>9</v>
      </c>
      <c r="FK4" s="4" t="s">
        <v>8</v>
      </c>
      <c r="FM4" s="535" t="s">
        <v>0</v>
      </c>
      <c r="FN4" s="536"/>
      <c r="FO4" s="1" t="s">
        <v>5</v>
      </c>
      <c r="FP4" s="543" t="s">
        <v>6</v>
      </c>
      <c r="FQ4" s="540"/>
      <c r="FR4" s="2" t="s">
        <v>9</v>
      </c>
      <c r="FS4" s="4" t="s">
        <v>8</v>
      </c>
      <c r="FU4" s="535" t="s">
        <v>0</v>
      </c>
      <c r="FV4" s="536"/>
      <c r="FW4" s="1" t="s">
        <v>5</v>
      </c>
      <c r="FX4" s="543" t="s">
        <v>6</v>
      </c>
      <c r="FY4" s="540"/>
      <c r="FZ4" s="2" t="s">
        <v>9</v>
      </c>
      <c r="GA4" s="4" t="s">
        <v>8</v>
      </c>
      <c r="GC4" s="535" t="s">
        <v>0</v>
      </c>
      <c r="GD4" s="536"/>
      <c r="GE4" s="1" t="s">
        <v>5</v>
      </c>
      <c r="GF4" s="543" t="s">
        <v>6</v>
      </c>
      <c r="GG4" s="540"/>
      <c r="GH4" s="2" t="s">
        <v>9</v>
      </c>
      <c r="GI4" s="4" t="s">
        <v>8</v>
      </c>
      <c r="GK4" s="535" t="s">
        <v>0</v>
      </c>
      <c r="GL4" s="536"/>
      <c r="GM4" s="1" t="s">
        <v>5</v>
      </c>
      <c r="GN4" s="543" t="s">
        <v>6</v>
      </c>
      <c r="GO4" s="540"/>
      <c r="GP4" s="2" t="s">
        <v>9</v>
      </c>
      <c r="GQ4" s="4" t="s">
        <v>8</v>
      </c>
      <c r="GS4" s="535" t="s">
        <v>0</v>
      </c>
      <c r="GT4" s="536"/>
      <c r="GU4" s="1" t="s">
        <v>5</v>
      </c>
      <c r="GV4" s="543" t="s">
        <v>6</v>
      </c>
      <c r="GW4" s="540"/>
      <c r="GX4" s="2" t="s">
        <v>9</v>
      </c>
      <c r="GY4" s="4" t="s">
        <v>8</v>
      </c>
      <c r="HA4" s="535" t="s">
        <v>0</v>
      </c>
      <c r="HB4" s="536"/>
      <c r="HC4" s="1" t="s">
        <v>5</v>
      </c>
      <c r="HD4" s="543" t="s">
        <v>6</v>
      </c>
      <c r="HE4" s="540"/>
      <c r="HF4" s="2" t="s">
        <v>9</v>
      </c>
      <c r="HG4" s="4" t="s">
        <v>8</v>
      </c>
      <c r="HI4" s="535" t="s">
        <v>0</v>
      </c>
      <c r="HJ4" s="536"/>
      <c r="HK4" s="1" t="s">
        <v>5</v>
      </c>
      <c r="HL4" s="543" t="s">
        <v>6</v>
      </c>
      <c r="HM4" s="540"/>
      <c r="HN4" s="2" t="s">
        <v>9</v>
      </c>
      <c r="HO4" s="4" t="s">
        <v>8</v>
      </c>
      <c r="HQ4" s="535" t="s">
        <v>0</v>
      </c>
      <c r="HR4" s="536"/>
      <c r="HS4" s="1" t="s">
        <v>5</v>
      </c>
      <c r="HT4" s="543" t="s">
        <v>6</v>
      </c>
      <c r="HU4" s="540"/>
      <c r="HV4" s="2" t="s">
        <v>9</v>
      </c>
      <c r="HW4" s="4" t="s">
        <v>8</v>
      </c>
      <c r="HY4" s="535" t="s">
        <v>0</v>
      </c>
      <c r="HZ4" s="536"/>
      <c r="IA4" s="1" t="s">
        <v>5</v>
      </c>
      <c r="IB4" s="543" t="s">
        <v>6</v>
      </c>
      <c r="IC4" s="540"/>
      <c r="ID4" s="2" t="s">
        <v>9</v>
      </c>
      <c r="IE4" s="4" t="s">
        <v>8</v>
      </c>
      <c r="IG4" s="535" t="s">
        <v>0</v>
      </c>
      <c r="IH4" s="536"/>
      <c r="II4" s="1" t="s">
        <v>5</v>
      </c>
      <c r="IJ4" s="543" t="s">
        <v>6</v>
      </c>
      <c r="IK4" s="540"/>
      <c r="IL4" s="2" t="s">
        <v>9</v>
      </c>
      <c r="IM4" s="4" t="s">
        <v>8</v>
      </c>
      <c r="IO4" s="535" t="s">
        <v>0</v>
      </c>
      <c r="IP4" s="536"/>
      <c r="IQ4" s="1" t="s">
        <v>5</v>
      </c>
      <c r="IR4" s="543" t="s">
        <v>6</v>
      </c>
      <c r="IS4" s="540"/>
      <c r="IT4" s="2" t="s">
        <v>9</v>
      </c>
      <c r="IU4" s="4" t="s">
        <v>8</v>
      </c>
      <c r="IW4" s="535" t="s">
        <v>0</v>
      </c>
      <c r="IX4" s="536"/>
      <c r="IY4" s="1" t="s">
        <v>5</v>
      </c>
      <c r="IZ4" s="543" t="s">
        <v>6</v>
      </c>
      <c r="JA4" s="540"/>
      <c r="JB4" s="2" t="s">
        <v>9</v>
      </c>
      <c r="JC4" s="4" t="s">
        <v>8</v>
      </c>
      <c r="JE4" s="535" t="s">
        <v>0</v>
      </c>
      <c r="JF4" s="536"/>
      <c r="JG4" s="1" t="s">
        <v>5</v>
      </c>
      <c r="JH4" s="543" t="s">
        <v>6</v>
      </c>
      <c r="JI4" s="540"/>
      <c r="JJ4" s="2" t="s">
        <v>9</v>
      </c>
      <c r="JK4" s="4" t="s">
        <v>8</v>
      </c>
      <c r="JM4" s="535" t="s">
        <v>0</v>
      </c>
      <c r="JN4" s="536"/>
      <c r="JO4" s="1" t="s">
        <v>5</v>
      </c>
      <c r="JP4" s="543" t="s">
        <v>6</v>
      </c>
      <c r="JQ4" s="540"/>
      <c r="JR4" s="2" t="s">
        <v>9</v>
      </c>
      <c r="JS4" s="4" t="s">
        <v>8</v>
      </c>
      <c r="JU4" s="535" t="s">
        <v>0</v>
      </c>
      <c r="JV4" s="536"/>
      <c r="JW4" s="1" t="s">
        <v>5</v>
      </c>
      <c r="JX4" s="543" t="s">
        <v>6</v>
      </c>
      <c r="JY4" s="540"/>
      <c r="JZ4" s="2" t="s">
        <v>9</v>
      </c>
      <c r="KA4" s="4" t="s">
        <v>8</v>
      </c>
      <c r="KC4" s="535" t="s">
        <v>0</v>
      </c>
      <c r="KD4" s="536"/>
      <c r="KE4" s="1" t="s">
        <v>5</v>
      </c>
      <c r="KF4" s="543" t="s">
        <v>6</v>
      </c>
      <c r="KG4" s="540"/>
      <c r="KH4" s="2" t="s">
        <v>9</v>
      </c>
      <c r="KI4" s="4" t="s">
        <v>8</v>
      </c>
      <c r="KK4" s="535" t="s">
        <v>0</v>
      </c>
      <c r="KL4" s="536"/>
      <c r="KM4" s="1" t="s">
        <v>5</v>
      </c>
      <c r="KN4" s="543" t="s">
        <v>6</v>
      </c>
      <c r="KO4" s="540"/>
      <c r="KP4" s="2" t="s">
        <v>9</v>
      </c>
      <c r="KQ4" s="4" t="s">
        <v>8</v>
      </c>
      <c r="KS4" s="535" t="s">
        <v>0</v>
      </c>
      <c r="KT4" s="536"/>
      <c r="KU4" s="1" t="s">
        <v>5</v>
      </c>
      <c r="KV4" s="543" t="s">
        <v>6</v>
      </c>
      <c r="KW4" s="540"/>
      <c r="KX4" s="2" t="s">
        <v>9</v>
      </c>
      <c r="KY4" s="4" t="s">
        <v>8</v>
      </c>
      <c r="LA4" s="535" t="s">
        <v>0</v>
      </c>
      <c r="LB4" s="536"/>
      <c r="LC4" s="1" t="s">
        <v>5</v>
      </c>
      <c r="LD4" s="543" t="s">
        <v>6</v>
      </c>
      <c r="LE4" s="540"/>
      <c r="LF4" s="2" t="s">
        <v>9</v>
      </c>
      <c r="LG4" s="4" t="s">
        <v>8</v>
      </c>
      <c r="LI4" s="137" t="s">
        <v>0</v>
      </c>
      <c r="LJ4" s="138"/>
      <c r="LK4" s="1" t="s">
        <v>5</v>
      </c>
      <c r="LL4" s="141" t="s">
        <v>6</v>
      </c>
      <c r="LM4" s="142"/>
      <c r="LN4" s="2" t="s">
        <v>9</v>
      </c>
      <c r="LO4" s="4" t="s">
        <v>8</v>
      </c>
      <c r="LQ4" s="137" t="s">
        <v>0</v>
      </c>
      <c r="LR4" s="138"/>
      <c r="LS4" s="1" t="s">
        <v>5</v>
      </c>
      <c r="LT4" s="141" t="s">
        <v>6</v>
      </c>
      <c r="LU4" s="142"/>
      <c r="LV4" s="2" t="s">
        <v>9</v>
      </c>
      <c r="LW4" s="4" t="s">
        <v>8</v>
      </c>
      <c r="LY4" s="137" t="s">
        <v>0</v>
      </c>
      <c r="LZ4" s="138"/>
      <c r="MA4" s="1" t="s">
        <v>5</v>
      </c>
      <c r="MB4" s="141" t="s">
        <v>6</v>
      </c>
      <c r="MC4" s="142"/>
      <c r="MD4" s="2" t="s">
        <v>9</v>
      </c>
      <c r="ME4" s="4" t="s">
        <v>8</v>
      </c>
      <c r="MG4" s="137" t="s">
        <v>0</v>
      </c>
      <c r="MH4" s="138"/>
      <c r="MI4" s="1" t="s">
        <v>5</v>
      </c>
      <c r="MJ4" s="141" t="s">
        <v>6</v>
      </c>
      <c r="MK4" s="142"/>
      <c r="ML4" s="2" t="s">
        <v>9</v>
      </c>
      <c r="MM4" s="4" t="s">
        <v>8</v>
      </c>
      <c r="MO4" s="137" t="s">
        <v>0</v>
      </c>
      <c r="MP4" s="138"/>
      <c r="MQ4" s="1" t="s">
        <v>5</v>
      </c>
      <c r="MR4" s="141" t="s">
        <v>6</v>
      </c>
      <c r="MS4" s="142"/>
      <c r="MT4" s="2" t="s">
        <v>9</v>
      </c>
      <c r="MU4" s="4" t="s">
        <v>8</v>
      </c>
      <c r="MW4" s="137" t="s">
        <v>0</v>
      </c>
      <c r="MX4" s="138"/>
      <c r="MY4" s="1" t="s">
        <v>5</v>
      </c>
      <c r="MZ4" s="141" t="s">
        <v>6</v>
      </c>
      <c r="NA4" s="142"/>
      <c r="NB4" s="2" t="s">
        <v>9</v>
      </c>
      <c r="NC4" s="4" t="s">
        <v>8</v>
      </c>
      <c r="NE4" s="137" t="s">
        <v>0</v>
      </c>
      <c r="NF4" s="138"/>
      <c r="NG4" s="1" t="s">
        <v>5</v>
      </c>
      <c r="NH4" s="141" t="s">
        <v>6</v>
      </c>
      <c r="NI4" s="142"/>
      <c r="NJ4" s="2" t="s">
        <v>9</v>
      </c>
      <c r="NK4" s="4" t="s">
        <v>8</v>
      </c>
      <c r="NM4" s="137" t="s">
        <v>0</v>
      </c>
      <c r="NN4" s="138"/>
      <c r="NO4" s="1" t="s">
        <v>5</v>
      </c>
      <c r="NP4" s="141" t="s">
        <v>6</v>
      </c>
      <c r="NQ4" s="142"/>
      <c r="NR4" s="2" t="s">
        <v>9</v>
      </c>
      <c r="NS4" s="4" t="s">
        <v>8</v>
      </c>
      <c r="NU4" s="137" t="s">
        <v>0</v>
      </c>
      <c r="NV4" s="138"/>
      <c r="NW4" s="1" t="s">
        <v>5</v>
      </c>
      <c r="NX4" s="141" t="s">
        <v>6</v>
      </c>
      <c r="NY4" s="142"/>
      <c r="NZ4" s="2" t="s">
        <v>9</v>
      </c>
      <c r="OA4" s="4" t="s">
        <v>8</v>
      </c>
      <c r="OC4" s="137" t="s">
        <v>0</v>
      </c>
      <c r="OD4" s="138"/>
      <c r="OE4" s="1" t="s">
        <v>5</v>
      </c>
      <c r="OF4" s="141" t="s">
        <v>6</v>
      </c>
      <c r="OG4" s="142"/>
      <c r="OH4" s="2" t="s">
        <v>9</v>
      </c>
      <c r="OI4" s="4" t="s">
        <v>8</v>
      </c>
      <c r="OJ4" s="104"/>
      <c r="OK4" s="137" t="s">
        <v>0</v>
      </c>
      <c r="OL4" s="138"/>
      <c r="OM4" s="1" t="s">
        <v>5</v>
      </c>
      <c r="ON4" s="141" t="s">
        <v>6</v>
      </c>
      <c r="OO4" s="142"/>
      <c r="OP4" s="2" t="s">
        <v>9</v>
      </c>
      <c r="OQ4" s="4" t="s">
        <v>8</v>
      </c>
    </row>
    <row r="5" spans="161:407" ht="18" hidden="1" customHeight="1" thickBot="1">
      <c r="FE5" s="537"/>
      <c r="FF5" s="538"/>
      <c r="FG5" s="6" t="s">
        <v>10</v>
      </c>
      <c r="FH5" s="6" t="s">
        <v>11</v>
      </c>
      <c r="FI5" s="6" t="s">
        <v>10</v>
      </c>
      <c r="FJ5" s="3" t="s">
        <v>7</v>
      </c>
      <c r="FK5" s="5" t="s">
        <v>7</v>
      </c>
      <c r="FM5" s="537"/>
      <c r="FN5" s="538"/>
      <c r="FO5" s="6" t="s">
        <v>26</v>
      </c>
      <c r="FP5" s="6" t="s">
        <v>10</v>
      </c>
      <c r="FQ5" s="6" t="s">
        <v>26</v>
      </c>
      <c r="FR5" s="3" t="s">
        <v>7</v>
      </c>
      <c r="FS5" s="5" t="s">
        <v>7</v>
      </c>
      <c r="FU5" s="537"/>
      <c r="FV5" s="538"/>
      <c r="FW5" s="6" t="s">
        <v>57</v>
      </c>
      <c r="FX5" s="6" t="s">
        <v>26</v>
      </c>
      <c r="FY5" s="6" t="s">
        <v>58</v>
      </c>
      <c r="FZ5" s="3" t="s">
        <v>7</v>
      </c>
      <c r="GA5" s="5" t="s">
        <v>7</v>
      </c>
      <c r="GC5" s="537"/>
      <c r="GD5" s="538"/>
      <c r="GE5" s="6" t="s">
        <v>60</v>
      </c>
      <c r="GF5" s="6" t="s">
        <v>57</v>
      </c>
      <c r="GG5" s="6" t="s">
        <v>60</v>
      </c>
      <c r="GH5" s="3" t="s">
        <v>7</v>
      </c>
      <c r="GI5" s="5" t="s">
        <v>7</v>
      </c>
      <c r="GK5" s="537"/>
      <c r="GL5" s="538"/>
      <c r="GM5" s="6" t="s">
        <v>65</v>
      </c>
      <c r="GN5" s="6" t="s">
        <v>60</v>
      </c>
      <c r="GO5" s="6" t="s">
        <v>66</v>
      </c>
      <c r="GP5" s="3" t="s">
        <v>7</v>
      </c>
      <c r="GQ5" s="5" t="s">
        <v>7</v>
      </c>
      <c r="GS5" s="537"/>
      <c r="GT5" s="538"/>
      <c r="GU5" s="6" t="s">
        <v>71</v>
      </c>
      <c r="GV5" s="6" t="s">
        <v>65</v>
      </c>
      <c r="GW5" s="6" t="s">
        <v>71</v>
      </c>
      <c r="GX5" s="3" t="s">
        <v>7</v>
      </c>
      <c r="GY5" s="5" t="s">
        <v>7</v>
      </c>
      <c r="HA5" s="537"/>
      <c r="HB5" s="538"/>
      <c r="HC5" s="6" t="s">
        <v>72</v>
      </c>
      <c r="HD5" s="6" t="s">
        <v>71</v>
      </c>
      <c r="HE5" s="6" t="s">
        <v>72</v>
      </c>
      <c r="HF5" s="3" t="s">
        <v>7</v>
      </c>
      <c r="HG5" s="5" t="s">
        <v>7</v>
      </c>
      <c r="HI5" s="537"/>
      <c r="HJ5" s="538"/>
      <c r="HK5" s="6" t="s">
        <v>74</v>
      </c>
      <c r="HL5" s="6" t="s">
        <v>72</v>
      </c>
      <c r="HM5" s="6" t="s">
        <v>74</v>
      </c>
      <c r="HN5" s="3" t="s">
        <v>7</v>
      </c>
      <c r="HO5" s="5" t="s">
        <v>7</v>
      </c>
      <c r="HQ5" s="537"/>
      <c r="HR5" s="538"/>
      <c r="HS5" s="83" t="s">
        <v>77</v>
      </c>
      <c r="HT5" s="6" t="s">
        <v>74</v>
      </c>
      <c r="HU5" s="83" t="s">
        <v>77</v>
      </c>
      <c r="HV5" s="3" t="s">
        <v>7</v>
      </c>
      <c r="HW5" s="5" t="s">
        <v>7</v>
      </c>
      <c r="HY5" s="537"/>
      <c r="HZ5" s="538"/>
      <c r="IA5" s="83" t="s">
        <v>97</v>
      </c>
      <c r="IB5" s="83" t="s">
        <v>77</v>
      </c>
      <c r="IC5" s="83" t="s">
        <v>97</v>
      </c>
      <c r="ID5" s="3" t="s">
        <v>7</v>
      </c>
      <c r="IE5" s="5" t="s">
        <v>7</v>
      </c>
      <c r="IG5" s="537"/>
      <c r="IH5" s="538"/>
      <c r="II5" s="83" t="s">
        <v>79</v>
      </c>
      <c r="IJ5" s="83" t="s">
        <v>97</v>
      </c>
      <c r="IK5" s="83" t="s">
        <v>79</v>
      </c>
      <c r="IL5" s="3" t="s">
        <v>7</v>
      </c>
      <c r="IM5" s="5" t="s">
        <v>7</v>
      </c>
      <c r="IO5" s="537"/>
      <c r="IP5" s="538"/>
      <c r="IQ5" s="83" t="s">
        <v>81</v>
      </c>
      <c r="IR5" s="83" t="s">
        <v>79</v>
      </c>
      <c r="IS5" s="83" t="s">
        <v>81</v>
      </c>
      <c r="IT5" s="3" t="s">
        <v>7</v>
      </c>
      <c r="IU5" s="5" t="s">
        <v>7</v>
      </c>
      <c r="IW5" s="537"/>
      <c r="IX5" s="538"/>
      <c r="IY5" s="83" t="s">
        <v>83</v>
      </c>
      <c r="IZ5" s="83" t="s">
        <v>81</v>
      </c>
      <c r="JA5" s="83" t="s">
        <v>83</v>
      </c>
      <c r="JB5" s="3" t="s">
        <v>7</v>
      </c>
      <c r="JC5" s="5" t="s">
        <v>7</v>
      </c>
      <c r="JE5" s="537"/>
      <c r="JF5" s="538"/>
      <c r="JG5" s="83" t="s">
        <v>85</v>
      </c>
      <c r="JH5" s="83" t="s">
        <v>83</v>
      </c>
      <c r="JI5" s="83" t="s">
        <v>85</v>
      </c>
      <c r="JJ5" s="3" t="s">
        <v>7</v>
      </c>
      <c r="JK5" s="5" t="s">
        <v>7</v>
      </c>
      <c r="JM5" s="537"/>
      <c r="JN5" s="538"/>
      <c r="JO5" s="83" t="s">
        <v>100</v>
      </c>
      <c r="JP5" s="83" t="s">
        <v>85</v>
      </c>
      <c r="JQ5" s="83" t="s">
        <v>100</v>
      </c>
      <c r="JR5" s="3" t="s">
        <v>7</v>
      </c>
      <c r="JS5" s="5" t="s">
        <v>7</v>
      </c>
      <c r="JU5" s="537"/>
      <c r="JV5" s="538"/>
      <c r="JW5" s="83" t="s">
        <v>103</v>
      </c>
      <c r="JX5" s="83" t="s">
        <v>100</v>
      </c>
      <c r="JY5" s="83" t="s">
        <v>103</v>
      </c>
      <c r="JZ5" s="3" t="s">
        <v>7</v>
      </c>
      <c r="KA5" s="5" t="s">
        <v>7</v>
      </c>
      <c r="KC5" s="537"/>
      <c r="KD5" s="538"/>
      <c r="KE5" s="83" t="s">
        <v>105</v>
      </c>
      <c r="KF5" s="83" t="s">
        <v>103</v>
      </c>
      <c r="KG5" s="83" t="s">
        <v>105</v>
      </c>
      <c r="KH5" s="3" t="s">
        <v>7</v>
      </c>
      <c r="KI5" s="5" t="s">
        <v>7</v>
      </c>
      <c r="KK5" s="537"/>
      <c r="KL5" s="538"/>
      <c r="KM5" s="83" t="s">
        <v>107</v>
      </c>
      <c r="KN5" s="83" t="s">
        <v>105</v>
      </c>
      <c r="KO5" s="83" t="s">
        <v>107</v>
      </c>
      <c r="KP5" s="3" t="s">
        <v>7</v>
      </c>
      <c r="KQ5" s="5" t="s">
        <v>7</v>
      </c>
      <c r="KS5" s="537"/>
      <c r="KT5" s="538"/>
      <c r="KU5" s="83" t="s">
        <v>108</v>
      </c>
      <c r="KV5" s="83" t="s">
        <v>107</v>
      </c>
      <c r="KW5" s="83" t="s">
        <v>108</v>
      </c>
      <c r="KX5" s="3" t="s">
        <v>7</v>
      </c>
      <c r="KY5" s="5" t="s">
        <v>7</v>
      </c>
      <c r="LA5" s="537"/>
      <c r="LB5" s="538"/>
      <c r="LC5" s="83" t="s">
        <v>111</v>
      </c>
      <c r="LD5" s="83" t="s">
        <v>108</v>
      </c>
      <c r="LE5" s="83" t="s">
        <v>111</v>
      </c>
      <c r="LF5" s="3" t="s">
        <v>7</v>
      </c>
      <c r="LG5" s="5" t="s">
        <v>7</v>
      </c>
      <c r="LI5" s="139"/>
      <c r="LJ5" s="140"/>
      <c r="LK5" s="83" t="s">
        <v>112</v>
      </c>
      <c r="LL5" s="83" t="s">
        <v>111</v>
      </c>
      <c r="LM5" s="83" t="s">
        <v>112</v>
      </c>
      <c r="LN5" s="3" t="s">
        <v>7</v>
      </c>
      <c r="LO5" s="5" t="s">
        <v>7</v>
      </c>
      <c r="LQ5" s="139"/>
      <c r="LR5" s="140"/>
      <c r="LS5" s="83" t="s">
        <v>115</v>
      </c>
      <c r="LT5" s="83" t="s">
        <v>112</v>
      </c>
      <c r="LU5" s="83" t="s">
        <v>115</v>
      </c>
      <c r="LV5" s="3" t="s">
        <v>7</v>
      </c>
      <c r="LW5" s="5" t="s">
        <v>7</v>
      </c>
      <c r="LY5" s="139"/>
      <c r="LZ5" s="140"/>
      <c r="MA5" s="83" t="s">
        <v>117</v>
      </c>
      <c r="MB5" s="83" t="s">
        <v>115</v>
      </c>
      <c r="MC5" s="83" t="s">
        <v>117</v>
      </c>
      <c r="MD5" s="3" t="s">
        <v>7</v>
      </c>
      <c r="ME5" s="5" t="s">
        <v>7</v>
      </c>
      <c r="MG5" s="139"/>
      <c r="MH5" s="140"/>
      <c r="MI5" s="83" t="s">
        <v>119</v>
      </c>
      <c r="MJ5" s="83" t="s">
        <v>117</v>
      </c>
      <c r="MK5" s="83" t="s">
        <v>119</v>
      </c>
      <c r="ML5" s="3" t="s">
        <v>7</v>
      </c>
      <c r="MM5" s="5" t="s">
        <v>7</v>
      </c>
      <c r="MO5" s="139"/>
      <c r="MP5" s="140"/>
      <c r="MQ5" s="83" t="s">
        <v>121</v>
      </c>
      <c r="MR5" s="83" t="s">
        <v>119</v>
      </c>
      <c r="MS5" s="83" t="s">
        <v>121</v>
      </c>
      <c r="MT5" s="3" t="s">
        <v>7</v>
      </c>
      <c r="MU5" s="5" t="s">
        <v>7</v>
      </c>
      <c r="MW5" s="139"/>
      <c r="MX5" s="140"/>
      <c r="MY5" s="83" t="s">
        <v>123</v>
      </c>
      <c r="MZ5" s="83" t="s">
        <v>121</v>
      </c>
      <c r="NA5" s="83" t="s">
        <v>123</v>
      </c>
      <c r="NB5" s="3" t="s">
        <v>7</v>
      </c>
      <c r="NC5" s="5" t="s">
        <v>7</v>
      </c>
      <c r="NE5" s="139"/>
      <c r="NF5" s="140"/>
      <c r="NG5" s="83" t="s">
        <v>125</v>
      </c>
      <c r="NH5" s="83" t="s">
        <v>123</v>
      </c>
      <c r="NI5" s="83" t="s">
        <v>125</v>
      </c>
      <c r="NJ5" s="3" t="s">
        <v>7</v>
      </c>
      <c r="NK5" s="5" t="s">
        <v>7</v>
      </c>
      <c r="NM5" s="139"/>
      <c r="NN5" s="140"/>
      <c r="NO5" s="83" t="s">
        <v>126</v>
      </c>
      <c r="NP5" s="83" t="s">
        <v>125</v>
      </c>
      <c r="NQ5" s="83" t="s">
        <v>126</v>
      </c>
      <c r="NR5" s="3" t="s">
        <v>7</v>
      </c>
      <c r="NS5" s="5" t="s">
        <v>7</v>
      </c>
      <c r="NU5" s="139"/>
      <c r="NV5" s="140"/>
      <c r="NW5" s="83" t="s">
        <v>129</v>
      </c>
      <c r="NX5" s="83" t="s">
        <v>126</v>
      </c>
      <c r="NY5" s="83" t="s">
        <v>129</v>
      </c>
      <c r="NZ5" s="3" t="s">
        <v>7</v>
      </c>
      <c r="OA5" s="5" t="s">
        <v>7</v>
      </c>
      <c r="OC5" s="139"/>
      <c r="OD5" s="140"/>
      <c r="OE5" s="83" t="s">
        <v>132</v>
      </c>
      <c r="OF5" s="83" t="s">
        <v>129</v>
      </c>
      <c r="OG5" s="83" t="s">
        <v>132</v>
      </c>
      <c r="OH5" s="3" t="s">
        <v>7</v>
      </c>
      <c r="OI5" s="5" t="s">
        <v>7</v>
      </c>
      <c r="OJ5" s="104"/>
      <c r="OK5" s="139"/>
      <c r="OL5" s="140"/>
      <c r="OM5" s="83" t="s">
        <v>134</v>
      </c>
      <c r="ON5" s="83" t="s">
        <v>132</v>
      </c>
      <c r="OO5" s="83" t="s">
        <v>134</v>
      </c>
      <c r="OP5" s="3" t="s">
        <v>7</v>
      </c>
      <c r="OQ5" s="5" t="s">
        <v>7</v>
      </c>
    </row>
    <row r="6" spans="161:407" ht="18" hidden="1" customHeight="1" thickTop="1">
      <c r="FE6" s="544" t="s">
        <v>1</v>
      </c>
      <c r="FF6" s="7" t="s">
        <v>12</v>
      </c>
      <c r="FG6" s="8">
        <v>641</v>
      </c>
      <c r="FH6" s="8">
        <v>555</v>
      </c>
      <c r="FI6" s="8">
        <v>524</v>
      </c>
      <c r="FJ6" s="16">
        <f>(FI6-FH6)/FH6</f>
        <v>-5.5855855855855854E-2</v>
      </c>
      <c r="FK6" s="18">
        <f>(FI6-FG6)/FG6</f>
        <v>-0.18252730109204368</v>
      </c>
      <c r="FM6" s="544" t="s">
        <v>1</v>
      </c>
      <c r="FN6" s="7" t="s">
        <v>12</v>
      </c>
      <c r="FO6" s="8">
        <v>582</v>
      </c>
      <c r="FP6" s="8">
        <v>524</v>
      </c>
      <c r="FQ6" s="8">
        <v>636</v>
      </c>
      <c r="FR6" s="16">
        <f>(FQ6-FP6)/FP6</f>
        <v>0.21374045801526717</v>
      </c>
      <c r="FS6" s="18">
        <f>(FQ6-FO6)/FO6</f>
        <v>9.2783505154639179E-2</v>
      </c>
      <c r="FU6" s="544" t="s">
        <v>1</v>
      </c>
      <c r="FV6" s="7" t="s">
        <v>12</v>
      </c>
      <c r="FW6" s="8">
        <v>662</v>
      </c>
      <c r="FX6" s="8">
        <v>636</v>
      </c>
      <c r="FY6" s="8">
        <v>658</v>
      </c>
      <c r="FZ6" s="16">
        <f>(FY6-FX6)/FX6</f>
        <v>3.4591194968553458E-2</v>
      </c>
      <c r="GA6" s="18">
        <f>(FY6-FW6)/FW6</f>
        <v>-6.0422960725075529E-3</v>
      </c>
      <c r="GC6" s="544" t="s">
        <v>1</v>
      </c>
      <c r="GD6" s="7" t="s">
        <v>12</v>
      </c>
      <c r="GE6" s="8">
        <v>665</v>
      </c>
      <c r="GF6" s="8">
        <v>658</v>
      </c>
      <c r="GG6" s="8">
        <v>656</v>
      </c>
      <c r="GH6" s="64">
        <f>(GG6-GF6)/GF6</f>
        <v>-3.0395136778115501E-3</v>
      </c>
      <c r="GI6" s="51">
        <f>(GG6-GE6)/GE6</f>
        <v>-1.3533834586466165E-2</v>
      </c>
      <c r="GK6" s="544" t="s">
        <v>1</v>
      </c>
      <c r="GL6" s="7" t="s">
        <v>12</v>
      </c>
      <c r="GM6" s="8">
        <v>662</v>
      </c>
      <c r="GN6" s="8">
        <v>656</v>
      </c>
      <c r="GO6" s="8">
        <v>680</v>
      </c>
      <c r="GP6" s="52">
        <f>(GO6-GN6)/GN6</f>
        <v>3.6585365853658534E-2</v>
      </c>
      <c r="GQ6" s="61">
        <f>(GO6-GM6)/GM6</f>
        <v>2.7190332326283987E-2</v>
      </c>
      <c r="GS6" s="544" t="s">
        <v>1</v>
      </c>
      <c r="GT6" s="7" t="s">
        <v>12</v>
      </c>
      <c r="GU6" s="8">
        <v>665</v>
      </c>
      <c r="GV6" s="8">
        <v>680</v>
      </c>
      <c r="GW6" s="8">
        <v>593</v>
      </c>
      <c r="GX6" s="64">
        <f>(GW6-GV6)/GV6</f>
        <v>-0.12794117647058822</v>
      </c>
      <c r="GY6" s="51">
        <f>(GW6-GU6)/GU6</f>
        <v>-0.10827067669172932</v>
      </c>
      <c r="HA6" s="544" t="s">
        <v>1</v>
      </c>
      <c r="HB6" s="7" t="s">
        <v>12</v>
      </c>
      <c r="HC6" s="8">
        <v>573</v>
      </c>
      <c r="HD6" s="8">
        <v>593</v>
      </c>
      <c r="HE6" s="8">
        <v>657</v>
      </c>
      <c r="HF6" s="52">
        <f>(HE6-HD6)/HD6</f>
        <v>0.10792580101180438</v>
      </c>
      <c r="HG6" s="61">
        <f>(HE6-HC6)/HC6</f>
        <v>0.14659685863874344</v>
      </c>
      <c r="HI6" s="544" t="s">
        <v>1</v>
      </c>
      <c r="HJ6" s="7" t="s">
        <v>12</v>
      </c>
      <c r="HK6" s="8">
        <v>655</v>
      </c>
      <c r="HL6" s="8">
        <v>657</v>
      </c>
      <c r="HM6" s="8">
        <v>650</v>
      </c>
      <c r="HN6" s="52">
        <f>(HM6-HL6)/HL6</f>
        <v>-1.06544901065449E-2</v>
      </c>
      <c r="HO6" s="61">
        <f>(HM6-HK6)/HK6</f>
        <v>-7.6335877862595417E-3</v>
      </c>
      <c r="HQ6" s="544" t="s">
        <v>1</v>
      </c>
      <c r="HR6" s="7" t="s">
        <v>12</v>
      </c>
      <c r="HS6" s="8">
        <v>651</v>
      </c>
      <c r="HT6" s="8">
        <v>650</v>
      </c>
      <c r="HU6" s="8">
        <v>646</v>
      </c>
      <c r="HV6" s="52">
        <f>(HU6-HT6)/HT6</f>
        <v>-6.1538461538461538E-3</v>
      </c>
      <c r="HW6" s="61">
        <f>(HU6-HS6)/HS6</f>
        <v>-7.6804915514592934E-3</v>
      </c>
      <c r="HY6" s="544" t="s">
        <v>1</v>
      </c>
      <c r="HZ6" s="7" t="s">
        <v>12</v>
      </c>
      <c r="IA6" s="8">
        <v>651</v>
      </c>
      <c r="IB6" s="8">
        <v>646</v>
      </c>
      <c r="IC6" s="8">
        <v>638</v>
      </c>
      <c r="ID6" s="52">
        <f>(IC6-IB6)/IB6</f>
        <v>-1.238390092879257E-2</v>
      </c>
      <c r="IE6" s="61">
        <f>(IC6-IA6)/IA6</f>
        <v>-1.9969278033794162E-2</v>
      </c>
      <c r="IG6" s="544" t="s">
        <v>1</v>
      </c>
      <c r="IH6" s="7" t="s">
        <v>12</v>
      </c>
      <c r="II6" s="8">
        <v>626</v>
      </c>
      <c r="IJ6" s="8">
        <v>638</v>
      </c>
      <c r="IK6" s="8">
        <v>633</v>
      </c>
      <c r="IL6" s="52">
        <f>(IK6-IJ6)/IJ6</f>
        <v>-7.8369905956112845E-3</v>
      </c>
      <c r="IM6" s="61">
        <f>(IK6-II6)/II6</f>
        <v>1.1182108626198083E-2</v>
      </c>
      <c r="IO6" s="544" t="s">
        <v>1</v>
      </c>
      <c r="IP6" s="7" t="s">
        <v>12</v>
      </c>
      <c r="IQ6" s="8">
        <v>645</v>
      </c>
      <c r="IR6" s="8">
        <v>633</v>
      </c>
      <c r="IS6" s="8">
        <v>640</v>
      </c>
      <c r="IT6" s="52">
        <f>(IS6-IR6)/IR6</f>
        <v>1.1058451816745656E-2</v>
      </c>
      <c r="IU6" s="61">
        <f>(IS6-IQ6)/IQ6</f>
        <v>-7.7519379844961239E-3</v>
      </c>
      <c r="IW6" s="544" t="s">
        <v>1</v>
      </c>
      <c r="IX6" s="7" t="s">
        <v>12</v>
      </c>
      <c r="IY6" s="8">
        <v>651</v>
      </c>
      <c r="IZ6" s="8">
        <v>640</v>
      </c>
      <c r="JA6" s="8">
        <v>652</v>
      </c>
      <c r="JB6" s="52">
        <f>(JA6-IZ6)/IZ6</f>
        <v>1.8749999999999999E-2</v>
      </c>
      <c r="JC6" s="61">
        <f>(JA6-IY6)/IY6</f>
        <v>1.5360983102918587E-3</v>
      </c>
      <c r="JE6" s="544" t="s">
        <v>1</v>
      </c>
      <c r="JF6" s="7" t="s">
        <v>12</v>
      </c>
      <c r="JG6" s="8">
        <v>654</v>
      </c>
      <c r="JH6" s="8">
        <v>652</v>
      </c>
      <c r="JI6" s="8">
        <v>654</v>
      </c>
      <c r="JJ6" s="52">
        <f>(JI6-JH6)/JH6</f>
        <v>3.0674846625766872E-3</v>
      </c>
      <c r="JK6" s="61">
        <f>(JI6-JG6)/JG6</f>
        <v>0</v>
      </c>
      <c r="JM6" s="544" t="s">
        <v>1</v>
      </c>
      <c r="JN6" s="7" t="s">
        <v>12</v>
      </c>
      <c r="JO6" s="8">
        <v>644</v>
      </c>
      <c r="JP6" s="8">
        <v>654</v>
      </c>
      <c r="JQ6" s="8">
        <v>633</v>
      </c>
      <c r="JR6" s="52">
        <f>(JQ6-JP6)/JP6</f>
        <v>-3.2110091743119268E-2</v>
      </c>
      <c r="JS6" s="61">
        <f>(JQ6-JO6)/JO6</f>
        <v>-1.7080745341614908E-2</v>
      </c>
      <c r="JU6" s="544" t="s">
        <v>1</v>
      </c>
      <c r="JV6" s="7" t="s">
        <v>12</v>
      </c>
      <c r="JW6" s="8">
        <v>565</v>
      </c>
      <c r="JX6" s="8">
        <v>633</v>
      </c>
      <c r="JY6" s="8">
        <v>574</v>
      </c>
      <c r="JZ6" s="52">
        <f>(JY6-JX6)/JX6</f>
        <v>-9.3206951026856236E-2</v>
      </c>
      <c r="KA6" s="61">
        <f>(JY6-JW6)/JW6</f>
        <v>1.5929203539823009E-2</v>
      </c>
      <c r="KC6" s="544" t="s">
        <v>1</v>
      </c>
      <c r="KD6" s="7" t="s">
        <v>12</v>
      </c>
      <c r="KE6" s="8">
        <v>629</v>
      </c>
      <c r="KF6" s="8">
        <v>574</v>
      </c>
      <c r="KG6" s="8">
        <v>645</v>
      </c>
      <c r="KH6" s="52">
        <f>(KG6-KF6)/KF6</f>
        <v>0.12369337979094076</v>
      </c>
      <c r="KI6" s="61">
        <f>(KG6-KE6)/KE6</f>
        <v>2.5437201907790145E-2</v>
      </c>
      <c r="KK6" s="544" t="s">
        <v>1</v>
      </c>
      <c r="KL6" s="7" t="s">
        <v>12</v>
      </c>
      <c r="KM6" s="8">
        <v>658</v>
      </c>
      <c r="KN6" s="8">
        <v>645</v>
      </c>
      <c r="KO6" s="8">
        <v>651</v>
      </c>
      <c r="KP6" s="52">
        <f>(KO6-KN6)/KN6</f>
        <v>9.3023255813953487E-3</v>
      </c>
      <c r="KQ6" s="61">
        <f>(KO6-KM6)/KM6</f>
        <v>-1.0638297872340425E-2</v>
      </c>
      <c r="KS6" s="544" t="s">
        <v>1</v>
      </c>
      <c r="KT6" s="7" t="s">
        <v>12</v>
      </c>
      <c r="KU6" s="8">
        <v>648</v>
      </c>
      <c r="KV6" s="8">
        <v>651</v>
      </c>
      <c r="KW6" s="8">
        <v>665</v>
      </c>
      <c r="KX6" s="52">
        <f>(KW6-KV6)/KV6</f>
        <v>2.1505376344086023E-2</v>
      </c>
      <c r="KY6" s="61">
        <f>(KW6-KU6)/KU6</f>
        <v>2.6234567901234566E-2</v>
      </c>
      <c r="LA6" s="544" t="s">
        <v>1</v>
      </c>
      <c r="LB6" s="7" t="s">
        <v>12</v>
      </c>
      <c r="LC6" s="8">
        <v>639</v>
      </c>
      <c r="LD6" s="8">
        <v>665</v>
      </c>
      <c r="LE6" s="8">
        <v>637</v>
      </c>
      <c r="LF6" s="52">
        <f>(LE6-LD6)/LD6</f>
        <v>-4.2105263157894736E-2</v>
      </c>
      <c r="LG6" s="61">
        <f>(LE6-LC6)/LC6</f>
        <v>-3.1298904538341159E-3</v>
      </c>
      <c r="LI6" s="143" t="s">
        <v>1</v>
      </c>
      <c r="LJ6" s="7" t="s">
        <v>12</v>
      </c>
      <c r="LK6" s="8">
        <v>645</v>
      </c>
      <c r="LL6" s="8">
        <v>637</v>
      </c>
      <c r="LM6" s="8">
        <v>654</v>
      </c>
      <c r="LN6" s="52">
        <f>(LM6-LL6)/LL6</f>
        <v>2.6687598116169546E-2</v>
      </c>
      <c r="LO6" s="61">
        <f>(LM6-LK6)/LK6</f>
        <v>1.3953488372093023E-2</v>
      </c>
      <c r="LQ6" s="143" t="s">
        <v>1</v>
      </c>
      <c r="LR6" s="7" t="s">
        <v>12</v>
      </c>
      <c r="LS6" s="8">
        <v>642</v>
      </c>
      <c r="LT6" s="8">
        <v>654</v>
      </c>
      <c r="LU6" s="8">
        <v>643</v>
      </c>
      <c r="LV6" s="52">
        <f>(LU6-LT6)/LT6</f>
        <v>-1.6819571865443424E-2</v>
      </c>
      <c r="LW6" s="61">
        <f>(LU6-LS6)/LS6</f>
        <v>1.557632398753894E-3</v>
      </c>
      <c r="LY6" s="143" t="s">
        <v>1</v>
      </c>
      <c r="LZ6" s="7" t="s">
        <v>12</v>
      </c>
      <c r="MA6" s="8">
        <v>640</v>
      </c>
      <c r="MB6" s="8">
        <v>643</v>
      </c>
      <c r="MC6" s="8">
        <v>638</v>
      </c>
      <c r="MD6" s="52">
        <f>(MC6-MB6)/MB6</f>
        <v>-7.7760497667185074E-3</v>
      </c>
      <c r="ME6" s="61">
        <f>(MC6-MA6)/MA6</f>
        <v>-3.1250000000000002E-3</v>
      </c>
      <c r="MG6" s="143" t="s">
        <v>1</v>
      </c>
      <c r="MH6" s="7" t="s">
        <v>12</v>
      </c>
      <c r="MI6" s="8">
        <v>655</v>
      </c>
      <c r="MJ6" s="8">
        <v>638</v>
      </c>
      <c r="MK6" s="8">
        <v>647</v>
      </c>
      <c r="ML6" s="52">
        <f>(MK6-MJ6)/MJ6</f>
        <v>1.4106583072100314E-2</v>
      </c>
      <c r="MM6" s="61">
        <f>(MK6-MI6)/MI6</f>
        <v>-1.2213740458015267E-2</v>
      </c>
      <c r="MO6" s="143" t="s">
        <v>1</v>
      </c>
      <c r="MP6" s="7" t="s">
        <v>12</v>
      </c>
      <c r="MQ6" s="8">
        <v>651</v>
      </c>
      <c r="MR6" s="8">
        <v>647</v>
      </c>
      <c r="MS6" s="8">
        <v>653</v>
      </c>
      <c r="MT6" s="52">
        <f>(MS6-MR6)/MR6</f>
        <v>9.2735703245749607E-3</v>
      </c>
      <c r="MU6" s="61">
        <f>(MS6-MQ6)/MQ6</f>
        <v>3.0721966205837174E-3</v>
      </c>
      <c r="MW6" s="143" t="s">
        <v>1</v>
      </c>
      <c r="MX6" s="7" t="s">
        <v>12</v>
      </c>
      <c r="MY6" s="8">
        <v>657</v>
      </c>
      <c r="MZ6" s="8">
        <v>653</v>
      </c>
      <c r="NA6" s="8">
        <v>665</v>
      </c>
      <c r="NB6" s="52">
        <f>(NA6-MZ6)/MZ6</f>
        <v>1.8376722817764167E-2</v>
      </c>
      <c r="NC6" s="61">
        <f>(NA6-MY6)/MY6</f>
        <v>1.2176560121765601E-2</v>
      </c>
      <c r="NE6" s="143" t="s">
        <v>1</v>
      </c>
      <c r="NF6" s="7" t="s">
        <v>12</v>
      </c>
      <c r="NG6" s="8">
        <v>662</v>
      </c>
      <c r="NH6" s="8">
        <v>665</v>
      </c>
      <c r="NI6" s="8">
        <v>564</v>
      </c>
      <c r="NJ6" s="52">
        <f>(NI6-NH6)/NH6</f>
        <v>-0.15187969924812031</v>
      </c>
      <c r="NK6" s="61">
        <f>(NI6-NG6)/NG6</f>
        <v>-0.14803625377643503</v>
      </c>
      <c r="NM6" s="143" t="s">
        <v>1</v>
      </c>
      <c r="NN6" s="7" t="s">
        <v>12</v>
      </c>
      <c r="NO6" s="8">
        <v>556</v>
      </c>
      <c r="NP6" s="8">
        <v>564</v>
      </c>
      <c r="NQ6" s="8">
        <v>667</v>
      </c>
      <c r="NR6" s="52">
        <f>(NQ6-NP6)/NP6</f>
        <v>0.18262411347517732</v>
      </c>
      <c r="NS6" s="61">
        <f>(NQ6-NO6)/NO6</f>
        <v>0.19964028776978418</v>
      </c>
      <c r="NU6" s="143" t="s">
        <v>1</v>
      </c>
      <c r="NV6" s="7" t="s">
        <v>12</v>
      </c>
      <c r="NW6" s="8">
        <v>679</v>
      </c>
      <c r="NX6" s="8">
        <v>667</v>
      </c>
      <c r="NY6" s="8">
        <v>665</v>
      </c>
      <c r="NZ6" s="52">
        <f>(NY6-NX6)/NX6</f>
        <v>-2.9985007496251873E-3</v>
      </c>
      <c r="OA6" s="61">
        <f>(NY6-NW6)/NW6</f>
        <v>-2.0618556701030927E-2</v>
      </c>
      <c r="OC6" s="143" t="s">
        <v>1</v>
      </c>
      <c r="OD6" s="7" t="s">
        <v>12</v>
      </c>
      <c r="OE6" s="8">
        <v>662</v>
      </c>
      <c r="OF6" s="8">
        <v>665</v>
      </c>
      <c r="OG6" s="8">
        <v>659</v>
      </c>
      <c r="OH6" s="52">
        <f>(OG6-OF6)/OF6</f>
        <v>-9.0225563909774441E-3</v>
      </c>
      <c r="OI6" s="61">
        <f>(OG6-OE6)/OE6</f>
        <v>-4.5317220543806651E-3</v>
      </c>
      <c r="OJ6" s="105"/>
      <c r="OK6" s="143" t="s">
        <v>1</v>
      </c>
      <c r="OL6" s="7" t="s">
        <v>12</v>
      </c>
      <c r="OM6" s="8">
        <v>668</v>
      </c>
      <c r="ON6" s="8">
        <v>659</v>
      </c>
      <c r="OO6" s="8">
        <v>419</v>
      </c>
      <c r="OP6" s="52">
        <f>(OO6-ON6)/ON6</f>
        <v>-0.36418816388467373</v>
      </c>
      <c r="OQ6" s="61">
        <f>(OO6-OM6)/OM6</f>
        <v>-0.3727544910179641</v>
      </c>
    </row>
    <row r="7" spans="161:407" ht="18" hidden="1" customHeight="1">
      <c r="FE7" s="542"/>
      <c r="FF7" s="9" t="s">
        <v>13</v>
      </c>
      <c r="FG7" s="10"/>
      <c r="FH7" s="10"/>
      <c r="FI7" s="10"/>
      <c r="FJ7" s="15" t="e">
        <f>(FI7-FH7)/FH7</f>
        <v>#DIV/0!</v>
      </c>
      <c r="FK7" s="19" t="e">
        <f>(FI7-FG7)/FG7</f>
        <v>#DIV/0!</v>
      </c>
      <c r="FM7" s="542"/>
      <c r="FN7" s="23" t="s">
        <v>28</v>
      </c>
      <c r="FO7" s="24"/>
      <c r="FP7" s="24"/>
      <c r="FQ7" s="24"/>
      <c r="FR7" s="25" t="e">
        <f>(FQ7-FP7)/FP7</f>
        <v>#DIV/0!</v>
      </c>
      <c r="FS7" s="26" t="e">
        <f>(FQ7-FO7)/FO7</f>
        <v>#DIV/0!</v>
      </c>
      <c r="FU7" s="542"/>
      <c r="FV7" s="23" t="s">
        <v>28</v>
      </c>
      <c r="FW7" s="24"/>
      <c r="FX7" s="24"/>
      <c r="FY7" s="24"/>
      <c r="FZ7" s="25" t="e">
        <f>(FY7-FX7)/FX7</f>
        <v>#DIV/0!</v>
      </c>
      <c r="GA7" s="26" t="e">
        <f>(FY7-FW7)/FW7</f>
        <v>#DIV/0!</v>
      </c>
      <c r="GC7" s="542"/>
      <c r="GD7" s="23" t="s">
        <v>28</v>
      </c>
      <c r="GE7" s="24"/>
      <c r="GF7" s="24"/>
      <c r="GG7" s="24"/>
      <c r="GH7" s="25" t="e">
        <f>(GG7-GF7)/GF7</f>
        <v>#DIV/0!</v>
      </c>
      <c r="GI7" s="26" t="e">
        <f>(GG7-GE7)/GE7</f>
        <v>#DIV/0!</v>
      </c>
      <c r="GK7" s="542"/>
      <c r="GL7" s="23" t="s">
        <v>28</v>
      </c>
      <c r="GM7" s="24"/>
      <c r="GN7" s="24"/>
      <c r="GO7" s="24"/>
      <c r="GP7" s="25" t="e">
        <f>(GO7-GN7)/GN7</f>
        <v>#DIV/0!</v>
      </c>
      <c r="GQ7" s="26" t="e">
        <f>(GO7-GM7)/GM7</f>
        <v>#DIV/0!</v>
      </c>
      <c r="GS7" s="542"/>
      <c r="GT7" s="23" t="s">
        <v>28</v>
      </c>
      <c r="GU7" s="24"/>
      <c r="GV7" s="24"/>
      <c r="GW7" s="24"/>
      <c r="GX7" s="25" t="e">
        <f>(GW7-GV7)/GV7</f>
        <v>#DIV/0!</v>
      </c>
      <c r="GY7" s="26" t="e">
        <f>(GW7-GU7)/GU7</f>
        <v>#DIV/0!</v>
      </c>
      <c r="HA7" s="542"/>
      <c r="HB7" s="23" t="s">
        <v>28</v>
      </c>
      <c r="HC7" s="24"/>
      <c r="HD7" s="24"/>
      <c r="HE7" s="24"/>
      <c r="HF7" s="25" t="e">
        <f>(HE7-HD7)/HD7</f>
        <v>#DIV/0!</v>
      </c>
      <c r="HG7" s="26" t="e">
        <f>(HE7-HC7)/HC7</f>
        <v>#DIV/0!</v>
      </c>
      <c r="HI7" s="542"/>
      <c r="HJ7" s="23" t="s">
        <v>28</v>
      </c>
      <c r="HK7" s="24"/>
      <c r="HL7" s="24"/>
      <c r="HM7" s="24"/>
      <c r="HN7" s="25" t="e">
        <f>(HM7-HL7)/HL7</f>
        <v>#DIV/0!</v>
      </c>
      <c r="HO7" s="26" t="e">
        <f>(HM7-HK7)/HK7</f>
        <v>#DIV/0!</v>
      </c>
      <c r="HQ7" s="542"/>
      <c r="HR7" s="23" t="s">
        <v>28</v>
      </c>
      <c r="HS7" s="24"/>
      <c r="HT7" s="24"/>
      <c r="HU7" s="24"/>
      <c r="HV7" s="25" t="e">
        <f>(HU7-HT7)/HT7</f>
        <v>#DIV/0!</v>
      </c>
      <c r="HW7" s="26" t="e">
        <f>(HU7-HS7)/HS7</f>
        <v>#DIV/0!</v>
      </c>
      <c r="HY7" s="542"/>
      <c r="HZ7" s="23" t="s">
        <v>28</v>
      </c>
      <c r="IA7" s="24"/>
      <c r="IB7" s="24"/>
      <c r="IC7" s="24"/>
      <c r="ID7" s="25" t="e">
        <f>(IC7-IB7)/IB7</f>
        <v>#DIV/0!</v>
      </c>
      <c r="IE7" s="26" t="e">
        <f>(IC7-IA7)/IA7</f>
        <v>#DIV/0!</v>
      </c>
      <c r="IG7" s="542"/>
      <c r="IH7" s="23" t="s">
        <v>28</v>
      </c>
      <c r="II7" s="24"/>
      <c r="IJ7" s="24"/>
      <c r="IK7" s="24"/>
      <c r="IL7" s="25" t="e">
        <f>(IK7-IJ7)/IJ7</f>
        <v>#DIV/0!</v>
      </c>
      <c r="IM7" s="26" t="e">
        <f>(IK7-II7)/II7</f>
        <v>#DIV/0!</v>
      </c>
      <c r="IO7" s="542"/>
      <c r="IP7" s="23" t="s">
        <v>28</v>
      </c>
      <c r="IQ7" s="24"/>
      <c r="IR7" s="24"/>
      <c r="IS7" s="24"/>
      <c r="IT7" s="25" t="e">
        <f>(IS7-IR7)/IR7</f>
        <v>#DIV/0!</v>
      </c>
      <c r="IU7" s="26" t="e">
        <f>(IS7-IQ7)/IQ7</f>
        <v>#DIV/0!</v>
      </c>
      <c r="IW7" s="542"/>
      <c r="IX7" s="23" t="s">
        <v>28</v>
      </c>
      <c r="IY7" s="24"/>
      <c r="IZ7" s="24"/>
      <c r="JA7" s="24"/>
      <c r="JB7" s="25" t="e">
        <f>(JA7-IZ7)/IZ7</f>
        <v>#DIV/0!</v>
      </c>
      <c r="JC7" s="26" t="e">
        <f>(JA7-IY7)/IY7</f>
        <v>#DIV/0!</v>
      </c>
      <c r="JE7" s="542"/>
      <c r="JF7" s="23" t="s">
        <v>28</v>
      </c>
      <c r="JG7" s="24"/>
      <c r="JH7" s="24"/>
      <c r="JI7" s="24"/>
      <c r="JJ7" s="25" t="e">
        <f>(JI7-JH7)/JH7</f>
        <v>#DIV/0!</v>
      </c>
      <c r="JK7" s="26" t="e">
        <f>(JI7-JG7)/JG7</f>
        <v>#DIV/0!</v>
      </c>
      <c r="JM7" s="542"/>
      <c r="JN7" s="23" t="s">
        <v>28</v>
      </c>
      <c r="JO7" s="24"/>
      <c r="JP7" s="24"/>
      <c r="JQ7" s="24"/>
      <c r="JR7" s="25" t="e">
        <f>(JQ7-JP7)/JP7</f>
        <v>#DIV/0!</v>
      </c>
      <c r="JS7" s="26" t="e">
        <f>(JQ7-JO7)/JO7</f>
        <v>#DIV/0!</v>
      </c>
      <c r="JU7" s="542"/>
      <c r="JV7" s="23" t="s">
        <v>28</v>
      </c>
      <c r="JW7" s="24"/>
      <c r="JX7" s="24"/>
      <c r="JY7" s="24"/>
      <c r="JZ7" s="25" t="e">
        <f>(JY7-JX7)/JX7</f>
        <v>#DIV/0!</v>
      </c>
      <c r="KA7" s="26" t="e">
        <f>(JY7-JW7)/JW7</f>
        <v>#DIV/0!</v>
      </c>
      <c r="KC7" s="542"/>
      <c r="KD7" s="23" t="s">
        <v>28</v>
      </c>
      <c r="KE7" s="24"/>
      <c r="KF7" s="24"/>
      <c r="KG7" s="24"/>
      <c r="KH7" s="25" t="e">
        <f>(KG7-KF7)/KF7</f>
        <v>#DIV/0!</v>
      </c>
      <c r="KI7" s="26" t="e">
        <f>(KG7-KE7)/KE7</f>
        <v>#DIV/0!</v>
      </c>
      <c r="KK7" s="542"/>
      <c r="KL7" s="23" t="s">
        <v>28</v>
      </c>
      <c r="KM7" s="24"/>
      <c r="KN7" s="24"/>
      <c r="KO7" s="24"/>
      <c r="KP7" s="25" t="e">
        <f>(KO7-KN7)/KN7</f>
        <v>#DIV/0!</v>
      </c>
      <c r="KQ7" s="26" t="e">
        <f>(KO7-KM7)/KM7</f>
        <v>#DIV/0!</v>
      </c>
      <c r="KS7" s="542"/>
      <c r="KT7" s="23" t="s">
        <v>28</v>
      </c>
      <c r="KU7" s="24"/>
      <c r="KV7" s="24"/>
      <c r="KW7" s="24"/>
      <c r="KX7" s="25" t="e">
        <f>(KW7-KV7)/KV7</f>
        <v>#DIV/0!</v>
      </c>
      <c r="KY7" s="26" t="e">
        <f>(KW7-KU7)/KU7</f>
        <v>#DIV/0!</v>
      </c>
      <c r="LA7" s="542"/>
      <c r="LB7" s="23" t="s">
        <v>28</v>
      </c>
      <c r="LC7" s="24"/>
      <c r="LD7" s="24"/>
      <c r="LE7" s="24"/>
      <c r="LF7" s="25" t="e">
        <f>(LE7-LD7)/LD7</f>
        <v>#DIV/0!</v>
      </c>
      <c r="LG7" s="26" t="e">
        <f>(LE7-LC7)/LC7</f>
        <v>#DIV/0!</v>
      </c>
      <c r="LI7" s="144"/>
      <c r="LJ7" s="23" t="s">
        <v>28</v>
      </c>
      <c r="LK7" s="24"/>
      <c r="LL7" s="24"/>
      <c r="LM7" s="24"/>
      <c r="LN7" s="25" t="e">
        <f>(LM7-LL7)/LL7</f>
        <v>#DIV/0!</v>
      </c>
      <c r="LO7" s="26" t="e">
        <f>(LM7-LK7)/LK7</f>
        <v>#DIV/0!</v>
      </c>
      <c r="LQ7" s="144"/>
      <c r="LR7" s="23" t="s">
        <v>28</v>
      </c>
      <c r="LS7" s="24"/>
      <c r="LT7" s="24"/>
      <c r="LU7" s="24"/>
      <c r="LV7" s="25" t="e">
        <f>(LU7-LT7)/LT7</f>
        <v>#DIV/0!</v>
      </c>
      <c r="LW7" s="26" t="e">
        <f>(LU7-LS7)/LS7</f>
        <v>#DIV/0!</v>
      </c>
      <c r="LY7" s="144"/>
      <c r="LZ7" s="23" t="s">
        <v>28</v>
      </c>
      <c r="MA7" s="24"/>
      <c r="MB7" s="24"/>
      <c r="MC7" s="24"/>
      <c r="MD7" s="25" t="e">
        <f>(MC7-MB7)/MB7</f>
        <v>#DIV/0!</v>
      </c>
      <c r="ME7" s="26" t="e">
        <f>(MC7-MA7)/MA7</f>
        <v>#DIV/0!</v>
      </c>
      <c r="MG7" s="144"/>
      <c r="MH7" s="23" t="s">
        <v>28</v>
      </c>
      <c r="MI7" s="24"/>
      <c r="MJ7" s="24"/>
      <c r="MK7" s="24"/>
      <c r="ML7" s="25" t="e">
        <f>(MK7-MJ7)/MJ7</f>
        <v>#DIV/0!</v>
      </c>
      <c r="MM7" s="26" t="e">
        <f>(MK7-MI7)/MI7</f>
        <v>#DIV/0!</v>
      </c>
      <c r="MO7" s="144"/>
      <c r="MP7" s="23" t="s">
        <v>28</v>
      </c>
      <c r="MQ7" s="24"/>
      <c r="MR7" s="24"/>
      <c r="MS7" s="24"/>
      <c r="MT7" s="25" t="e">
        <f>(MS7-MR7)/MR7</f>
        <v>#DIV/0!</v>
      </c>
      <c r="MU7" s="26" t="e">
        <f>(MS7-MQ7)/MQ7</f>
        <v>#DIV/0!</v>
      </c>
      <c r="MW7" s="144"/>
      <c r="MX7" s="23" t="s">
        <v>28</v>
      </c>
      <c r="MY7" s="24"/>
      <c r="MZ7" s="24"/>
      <c r="NA7" s="24"/>
      <c r="NB7" s="25" t="e">
        <f>(NA7-MZ7)/MZ7</f>
        <v>#DIV/0!</v>
      </c>
      <c r="NC7" s="26" t="e">
        <f>(NA7-MY7)/MY7</f>
        <v>#DIV/0!</v>
      </c>
      <c r="NE7" s="144"/>
      <c r="NF7" s="23" t="s">
        <v>28</v>
      </c>
      <c r="NG7" s="24"/>
      <c r="NH7" s="24"/>
      <c r="NI7" s="24"/>
      <c r="NJ7" s="25" t="e">
        <f>(NI7-NH7)/NH7</f>
        <v>#DIV/0!</v>
      </c>
      <c r="NK7" s="26" t="e">
        <f>(NI7-NG7)/NG7</f>
        <v>#DIV/0!</v>
      </c>
      <c r="NM7" s="144"/>
      <c r="NN7" s="23" t="s">
        <v>28</v>
      </c>
      <c r="NO7" s="24"/>
      <c r="NP7" s="24"/>
      <c r="NQ7" s="24"/>
      <c r="NR7" s="25" t="e">
        <f>(NQ7-NP7)/NP7</f>
        <v>#DIV/0!</v>
      </c>
      <c r="NS7" s="26" t="e">
        <f>(NQ7-NO7)/NO7</f>
        <v>#DIV/0!</v>
      </c>
      <c r="NU7" s="144"/>
      <c r="NV7" s="23" t="s">
        <v>28</v>
      </c>
      <c r="NW7" s="24"/>
      <c r="NX7" s="24"/>
      <c r="NY7" s="24"/>
      <c r="NZ7" s="25" t="e">
        <f>(NY7-NX7)/NX7</f>
        <v>#DIV/0!</v>
      </c>
      <c r="OA7" s="26" t="e">
        <f>(NY7-NW7)/NW7</f>
        <v>#DIV/0!</v>
      </c>
      <c r="OC7" s="144"/>
      <c r="OD7" s="23" t="s">
        <v>28</v>
      </c>
      <c r="OE7" s="24"/>
      <c r="OF7" s="24"/>
      <c r="OG7" s="24"/>
      <c r="OH7" s="25" t="e">
        <f>(OG7-OF7)/OF7</f>
        <v>#DIV/0!</v>
      </c>
      <c r="OI7" s="26" t="e">
        <f>(OG7-OE7)/OE7</f>
        <v>#DIV/0!</v>
      </c>
      <c r="OJ7" s="106"/>
      <c r="OK7" s="144"/>
      <c r="OL7" s="23" t="s">
        <v>28</v>
      </c>
      <c r="OM7" s="24"/>
      <c r="ON7" s="24"/>
      <c r="OO7" s="24"/>
      <c r="OP7" s="25" t="e">
        <f>(OO7-ON7)/ON7</f>
        <v>#DIV/0!</v>
      </c>
      <c r="OQ7" s="26" t="e">
        <f>(OO7-OM7)/OM7</f>
        <v>#DIV/0!</v>
      </c>
    </row>
    <row r="8" spans="161:407" ht="18" hidden="1" customHeight="1">
      <c r="FE8" s="541" t="s">
        <v>2</v>
      </c>
      <c r="FF8" s="9" t="s">
        <v>14</v>
      </c>
      <c r="FG8" s="10">
        <v>1.1599999999999999</v>
      </c>
      <c r="FH8" s="10">
        <v>1.17</v>
      </c>
      <c r="FI8" s="10">
        <v>1.1599999999999999</v>
      </c>
      <c r="FJ8" s="17">
        <f>(FI8-FH8)/FH8</f>
        <v>-8.5470085470085548E-3</v>
      </c>
      <c r="FK8" s="19">
        <f>(FI8-FG8)/FG8</f>
        <v>0</v>
      </c>
      <c r="FM8" s="541" t="s">
        <v>2</v>
      </c>
      <c r="FN8" s="65" t="s">
        <v>63</v>
      </c>
      <c r="FO8" s="24"/>
      <c r="FP8" s="24"/>
      <c r="FQ8" s="24"/>
      <c r="FR8" s="32" t="e">
        <f>(FQ8-FP8)/FP8</f>
        <v>#DIV/0!</v>
      </c>
      <c r="FS8" s="26" t="e">
        <f>(FQ8-FO8)/FO8</f>
        <v>#DIV/0!</v>
      </c>
      <c r="FU8" s="541" t="s">
        <v>2</v>
      </c>
      <c r="FV8" s="65" t="s">
        <v>63</v>
      </c>
      <c r="FW8" s="24"/>
      <c r="FX8" s="24"/>
      <c r="FY8" s="24"/>
      <c r="FZ8" s="32" t="e">
        <f>(FY8-FX8)/FX8</f>
        <v>#DIV/0!</v>
      </c>
      <c r="GA8" s="26" t="e">
        <f>(FY8-FW8)/FW8</f>
        <v>#DIV/0!</v>
      </c>
      <c r="GC8" s="541" t="s">
        <v>2</v>
      </c>
      <c r="GD8" s="65" t="s">
        <v>63</v>
      </c>
      <c r="GE8" s="66">
        <v>4.8899999999999997</v>
      </c>
      <c r="GF8" s="66">
        <v>5.31</v>
      </c>
      <c r="GG8" s="66">
        <v>4.8499999999999996</v>
      </c>
      <c r="GH8" s="59">
        <f>(GG8-GF8)/GF8</f>
        <v>-8.6629001883239173E-2</v>
      </c>
      <c r="GI8" s="60">
        <f>(GG8-GE8)/GE8</f>
        <v>-8.1799591002045067E-3</v>
      </c>
      <c r="GK8" s="541" t="s">
        <v>2</v>
      </c>
      <c r="GL8" s="65" t="s">
        <v>63</v>
      </c>
      <c r="GM8" s="66">
        <v>4.87</v>
      </c>
      <c r="GN8" s="66">
        <v>4.8499999999999996</v>
      </c>
      <c r="GO8" s="66">
        <v>4.63</v>
      </c>
      <c r="GP8" s="59">
        <f>(GO8-GN8)/GN8</f>
        <v>-4.5360824742267991E-2</v>
      </c>
      <c r="GQ8" s="60">
        <f>(GO8-GM8)/GM8</f>
        <v>-4.9281314168377867E-2</v>
      </c>
      <c r="GS8" s="541" t="s">
        <v>2</v>
      </c>
      <c r="GT8" s="65" t="s">
        <v>63</v>
      </c>
      <c r="GU8" s="66">
        <v>4.8499999999999996</v>
      </c>
      <c r="GV8" s="66">
        <v>4.63</v>
      </c>
      <c r="GW8" s="66">
        <v>4.5599999999999996</v>
      </c>
      <c r="GX8" s="59">
        <f>(GW8-GV8)/GV8</f>
        <v>-1.511879049676032E-2</v>
      </c>
      <c r="GY8" s="60">
        <f>(GW8-GU8)/GU8</f>
        <v>-5.97938144329897E-2</v>
      </c>
      <c r="HA8" s="541" t="s">
        <v>2</v>
      </c>
      <c r="HB8" s="65" t="s">
        <v>63</v>
      </c>
      <c r="HC8" s="66">
        <v>4.8499999999999996</v>
      </c>
      <c r="HD8" s="66">
        <v>4.5599999999999996</v>
      </c>
      <c r="HE8" s="66">
        <v>4.5199999999999996</v>
      </c>
      <c r="HF8" s="59">
        <f>(HE8-HD8)/HD8</f>
        <v>-8.7719298245614117E-3</v>
      </c>
      <c r="HG8" s="60">
        <f>(HE8-HC8)/HC8</f>
        <v>-6.8041237113402084E-2</v>
      </c>
      <c r="HI8" s="541" t="s">
        <v>2</v>
      </c>
      <c r="HJ8" s="65" t="s">
        <v>63</v>
      </c>
      <c r="HK8" s="66">
        <v>4.74</v>
      </c>
      <c r="HL8" s="66">
        <v>4.5199999999999996</v>
      </c>
      <c r="HM8" s="66">
        <v>4.43</v>
      </c>
      <c r="HN8" s="59">
        <f>(HM8-HL8)/HL8</f>
        <v>-1.9911504424778733E-2</v>
      </c>
      <c r="HO8" s="60">
        <f>(HM8-HK8)/HK8</f>
        <v>-6.5400843881856643E-2</v>
      </c>
      <c r="HQ8" s="541" t="s">
        <v>2</v>
      </c>
      <c r="HR8" s="65" t="s">
        <v>63</v>
      </c>
      <c r="HS8" s="66">
        <v>4.7</v>
      </c>
      <c r="HT8" s="66">
        <v>4.43</v>
      </c>
      <c r="HU8" s="66">
        <v>4.45</v>
      </c>
      <c r="HV8" s="59">
        <f>(HU8-HT8)/HT8</f>
        <v>4.5146726862303529E-3</v>
      </c>
      <c r="HW8" s="60">
        <f>(HU8-HS8)/HS8</f>
        <v>-5.3191489361702128E-2</v>
      </c>
      <c r="HY8" s="541" t="s">
        <v>2</v>
      </c>
      <c r="HZ8" s="65" t="s">
        <v>63</v>
      </c>
      <c r="IA8" s="66">
        <v>4.7</v>
      </c>
      <c r="IB8" s="66">
        <v>4.45</v>
      </c>
      <c r="IC8" s="66">
        <v>4.45</v>
      </c>
      <c r="ID8" s="59">
        <f>(IC8-IB8)/IB8</f>
        <v>0</v>
      </c>
      <c r="IE8" s="60">
        <f>(IC8-IA8)/IA8</f>
        <v>-5.3191489361702128E-2</v>
      </c>
      <c r="IG8" s="541" t="s">
        <v>2</v>
      </c>
      <c r="IH8" s="65" t="s">
        <v>63</v>
      </c>
      <c r="II8" s="66">
        <v>4.7</v>
      </c>
      <c r="IJ8" s="66">
        <v>4.45</v>
      </c>
      <c r="IK8" s="66">
        <v>4.5199999999999996</v>
      </c>
      <c r="IL8" s="59">
        <f>(IK8-IJ8)/IJ8</f>
        <v>1.5730337078651548E-2</v>
      </c>
      <c r="IM8" s="60">
        <f>(IK8-II8)/II8</f>
        <v>-3.8297872340425657E-2</v>
      </c>
      <c r="IO8" s="541" t="s">
        <v>2</v>
      </c>
      <c r="IP8" s="65" t="s">
        <v>63</v>
      </c>
      <c r="IQ8" s="66">
        <v>4.76</v>
      </c>
      <c r="IR8" s="66">
        <v>4.5199999999999996</v>
      </c>
      <c r="IS8" s="66">
        <v>4.63</v>
      </c>
      <c r="IT8" s="59">
        <f>(IS8-IR8)/IR8</f>
        <v>2.433628318584078E-2</v>
      </c>
      <c r="IU8" s="60">
        <f>(IS8-IQ8)/IQ8</f>
        <v>-2.7310924369747878E-2</v>
      </c>
      <c r="IW8" s="541" t="s">
        <v>2</v>
      </c>
      <c r="IX8" s="65" t="s">
        <v>63</v>
      </c>
      <c r="IY8" s="66">
        <v>5.07</v>
      </c>
      <c r="IZ8" s="66">
        <v>4.63</v>
      </c>
      <c r="JA8" s="66">
        <v>4.92</v>
      </c>
      <c r="JB8" s="59">
        <f>(JA8-IZ8)/IZ8</f>
        <v>6.2634989200863939E-2</v>
      </c>
      <c r="JC8" s="60">
        <f>(JA8-IY8)/IY8</f>
        <v>-2.9585798816568115E-2</v>
      </c>
      <c r="JE8" s="541" t="s">
        <v>2</v>
      </c>
      <c r="JF8" s="65" t="s">
        <v>63</v>
      </c>
      <c r="JG8" s="66">
        <v>5.29</v>
      </c>
      <c r="JH8" s="66">
        <v>4.92</v>
      </c>
      <c r="JI8" s="66">
        <v>5.07</v>
      </c>
      <c r="JJ8" s="59">
        <f>(JI8-JH8)/JH8</f>
        <v>3.0487804878048853E-2</v>
      </c>
      <c r="JK8" s="60">
        <f>(JI8-JG8)/JG8</f>
        <v>-4.1587901701323204E-2</v>
      </c>
      <c r="JM8" s="541" t="s">
        <v>2</v>
      </c>
      <c r="JN8" s="65" t="s">
        <v>63</v>
      </c>
      <c r="JO8" s="66">
        <v>5.16</v>
      </c>
      <c r="JP8" s="66">
        <v>5.07</v>
      </c>
      <c r="JQ8" s="66">
        <v>5</v>
      </c>
      <c r="JR8" s="59">
        <f>(JQ8-JP8)/JP8</f>
        <v>-1.3806706114398477E-2</v>
      </c>
      <c r="JS8" s="60">
        <f>(JQ8-JO8)/JO8</f>
        <v>-3.1007751937984523E-2</v>
      </c>
      <c r="JU8" s="541" t="s">
        <v>2</v>
      </c>
      <c r="JV8" s="65" t="s">
        <v>63</v>
      </c>
      <c r="JW8" s="66">
        <v>5.07</v>
      </c>
      <c r="JX8" s="66">
        <v>5</v>
      </c>
      <c r="JY8" s="66">
        <v>4.8899999999999997</v>
      </c>
      <c r="JZ8" s="59">
        <f>(JY8-JX8)/JX8</f>
        <v>-2.2000000000000065E-2</v>
      </c>
      <c r="KA8" s="60">
        <f>(JY8-JW8)/JW8</f>
        <v>-3.5502958579881776E-2</v>
      </c>
      <c r="KC8" s="541" t="s">
        <v>2</v>
      </c>
      <c r="KD8" s="65" t="s">
        <v>63</v>
      </c>
      <c r="KE8" s="66">
        <v>4.92</v>
      </c>
      <c r="KF8" s="66">
        <v>4.8899999999999997</v>
      </c>
      <c r="KG8" s="66">
        <v>4.76</v>
      </c>
      <c r="KH8" s="59">
        <f>(KG8-KF8)/KF8</f>
        <v>-2.6584867075664601E-2</v>
      </c>
      <c r="KI8" s="60">
        <f>(KG8-KE8)/KE8</f>
        <v>-3.2520325203252064E-2</v>
      </c>
      <c r="KK8" s="541" t="s">
        <v>2</v>
      </c>
      <c r="KL8" s="65" t="s">
        <v>63</v>
      </c>
      <c r="KM8" s="66">
        <v>4.83</v>
      </c>
      <c r="KN8" s="66">
        <v>4.76</v>
      </c>
      <c r="KO8" s="66">
        <v>4.78</v>
      </c>
      <c r="KP8" s="59">
        <f>(KO8-KN8)/KN8</f>
        <v>4.2016806722690045E-3</v>
      </c>
      <c r="KQ8" s="60">
        <f>(KO8-KM8)/KM8</f>
        <v>-1.0351966873705968E-2</v>
      </c>
      <c r="KS8" s="541" t="s">
        <v>2</v>
      </c>
      <c r="KT8" s="65" t="s">
        <v>63</v>
      </c>
      <c r="KU8" s="66">
        <v>4.74</v>
      </c>
      <c r="KV8" s="66">
        <v>4.78</v>
      </c>
      <c r="KW8" s="66">
        <v>4.8099999999999996</v>
      </c>
      <c r="KX8" s="59">
        <f>(KW8-KV8)/KV8</f>
        <v>6.2761506276149291E-3</v>
      </c>
      <c r="KY8" s="60">
        <f>(KW8-KU8)/KU8</f>
        <v>1.4767932489451348E-2</v>
      </c>
      <c r="LA8" s="541" t="s">
        <v>2</v>
      </c>
      <c r="LB8" s="65" t="s">
        <v>63</v>
      </c>
      <c r="LC8" s="66">
        <v>4.7</v>
      </c>
      <c r="LD8" s="66">
        <v>4.8099999999999996</v>
      </c>
      <c r="LE8" s="66">
        <v>4.76</v>
      </c>
      <c r="LF8" s="59">
        <f>(LE8-LD8)/LD8</f>
        <v>-1.0395010395010359E-2</v>
      </c>
      <c r="LG8" s="60">
        <f>(LE8-LC8)/LC8</f>
        <v>1.2765957446808427E-2</v>
      </c>
      <c r="LI8" s="145" t="s">
        <v>2</v>
      </c>
      <c r="LJ8" s="65" t="s">
        <v>63</v>
      </c>
      <c r="LK8" s="66">
        <v>4.72</v>
      </c>
      <c r="LL8" s="66">
        <v>4.76</v>
      </c>
      <c r="LM8" s="66">
        <v>4.67</v>
      </c>
      <c r="LN8" s="59">
        <f>(LM8-LL8)/LL8</f>
        <v>-1.8907563025210055E-2</v>
      </c>
      <c r="LO8" s="60">
        <f>(LM8-LK8)/LK8</f>
        <v>-1.0593220338983014E-2</v>
      </c>
      <c r="LQ8" s="145" t="s">
        <v>2</v>
      </c>
      <c r="LR8" s="65" t="s">
        <v>63</v>
      </c>
      <c r="LS8" s="66">
        <v>4.8099999999999996</v>
      </c>
      <c r="LT8" s="66">
        <v>4.67</v>
      </c>
      <c r="LU8" s="66">
        <v>4.6100000000000003</v>
      </c>
      <c r="LV8" s="59">
        <f>(LU8-LT8)/LT8</f>
        <v>-1.2847965738757947E-2</v>
      </c>
      <c r="LW8" s="60">
        <f>(LU8-LS8)/LS8</f>
        <v>-4.1580041580041437E-2</v>
      </c>
      <c r="LY8" s="145" t="s">
        <v>2</v>
      </c>
      <c r="LZ8" s="65" t="s">
        <v>63</v>
      </c>
      <c r="MA8" s="66">
        <v>4.92</v>
      </c>
      <c r="MB8" s="66">
        <v>4.6100000000000003</v>
      </c>
      <c r="MC8" s="66">
        <v>4.5599999999999996</v>
      </c>
      <c r="MD8" s="59">
        <f>(MC8-MB8)/MB8</f>
        <v>-1.0845986984815771E-2</v>
      </c>
      <c r="ME8" s="60">
        <f>(MC8-MA8)/MA8</f>
        <v>-7.3170731707317138E-2</v>
      </c>
      <c r="MG8" s="145" t="s">
        <v>2</v>
      </c>
      <c r="MH8" s="65" t="s">
        <v>63</v>
      </c>
      <c r="MI8" s="66">
        <v>5.09</v>
      </c>
      <c r="MJ8" s="66">
        <v>4.5599999999999996</v>
      </c>
      <c r="MK8" s="66">
        <v>4.6500000000000004</v>
      </c>
      <c r="ML8" s="59">
        <f>(MK8-MJ8)/MJ8</f>
        <v>1.9736842105263323E-2</v>
      </c>
      <c r="MM8" s="60">
        <f>(MK8-MI8)/MI8</f>
        <v>-8.6444007858546071E-2</v>
      </c>
      <c r="MO8" s="145" t="s">
        <v>2</v>
      </c>
      <c r="MP8" s="65" t="s">
        <v>63</v>
      </c>
      <c r="MQ8" s="66">
        <v>5.22</v>
      </c>
      <c r="MR8" s="66">
        <v>4.6500000000000004</v>
      </c>
      <c r="MS8" s="66">
        <v>4.92</v>
      </c>
      <c r="MT8" s="59">
        <f>(MS8-MR8)/MR8</f>
        <v>5.8064516129032163E-2</v>
      </c>
      <c r="MU8" s="60">
        <f>(MS8-MQ8)/MQ8</f>
        <v>-5.7471264367816063E-2</v>
      </c>
      <c r="MW8" s="145" t="s">
        <v>2</v>
      </c>
      <c r="MX8" s="65" t="s">
        <v>63</v>
      </c>
      <c r="MY8" s="66">
        <v>5.31</v>
      </c>
      <c r="MZ8" s="66">
        <v>4.92</v>
      </c>
      <c r="NA8" s="66">
        <v>5.18</v>
      </c>
      <c r="NB8" s="59">
        <f>(NA8-MZ8)/MZ8</f>
        <v>5.2845528455284507E-2</v>
      </c>
      <c r="NC8" s="60">
        <f>(NA8-MY8)/MY8</f>
        <v>-2.4482109227871921E-2</v>
      </c>
      <c r="NE8" s="145" t="s">
        <v>2</v>
      </c>
      <c r="NF8" s="65" t="s">
        <v>63</v>
      </c>
      <c r="NG8" s="66">
        <v>5.22</v>
      </c>
      <c r="NH8" s="66">
        <v>5.18</v>
      </c>
      <c r="NI8" s="66">
        <v>5.36</v>
      </c>
      <c r="NJ8" s="59">
        <f>(NI8-NH8)/NH8</f>
        <v>3.4749034749034867E-2</v>
      </c>
      <c r="NK8" s="60">
        <f>(NI8-NG8)/NG8</f>
        <v>2.6819923371647621E-2</v>
      </c>
      <c r="NM8" s="145" t="s">
        <v>2</v>
      </c>
      <c r="NN8" s="65" t="s">
        <v>63</v>
      </c>
      <c r="NO8" s="66">
        <v>5.1100000000000003</v>
      </c>
      <c r="NP8" s="66">
        <v>5.36</v>
      </c>
      <c r="NQ8" s="66">
        <v>5.29</v>
      </c>
      <c r="NR8" s="59">
        <f>(NQ8-NP8)/NP8</f>
        <v>-1.3059701492537365E-2</v>
      </c>
      <c r="NS8" s="60">
        <f>(NQ8-NO8)/NO8</f>
        <v>3.5225048923679003E-2</v>
      </c>
      <c r="NU8" s="145" t="s">
        <v>2</v>
      </c>
      <c r="NV8" s="65" t="s">
        <v>63</v>
      </c>
      <c r="NW8" s="66">
        <v>5.03</v>
      </c>
      <c r="NX8" s="66">
        <v>5.29</v>
      </c>
      <c r="NY8" s="66">
        <v>4.87</v>
      </c>
      <c r="NZ8" s="59">
        <f>(NY8-NX8)/NX8</f>
        <v>-7.9395085066162552E-2</v>
      </c>
      <c r="OA8" s="60">
        <f>(NY8-NW8)/NW8</f>
        <v>-3.1809145129224677E-2</v>
      </c>
      <c r="OC8" s="145" t="s">
        <v>2</v>
      </c>
      <c r="OD8" s="65" t="s">
        <v>63</v>
      </c>
      <c r="OE8" s="66">
        <v>4.83</v>
      </c>
      <c r="OF8" s="66">
        <v>4.87</v>
      </c>
      <c r="OG8" s="66">
        <v>4.6100000000000003</v>
      </c>
      <c r="OH8" s="59">
        <f>(OG8-OF8)/OF8</f>
        <v>-5.3388090349075927E-2</v>
      </c>
      <c r="OI8" s="60">
        <f>(OG8-OE8)/OE8</f>
        <v>-4.5548654244306368E-2</v>
      </c>
      <c r="OJ8" s="107"/>
      <c r="OK8" s="145" t="s">
        <v>2</v>
      </c>
      <c r="OL8" s="65" t="s">
        <v>63</v>
      </c>
      <c r="OM8" s="66">
        <v>4.67</v>
      </c>
      <c r="ON8" s="66">
        <v>4.6100000000000003</v>
      </c>
      <c r="OO8" s="66">
        <v>4.63</v>
      </c>
      <c r="OP8" s="59">
        <f>(OO8-ON8)/ON8</f>
        <v>4.3383947939261546E-3</v>
      </c>
      <c r="OQ8" s="60">
        <f>(OO8-OM8)/OM8</f>
        <v>-8.5653104925053607E-3</v>
      </c>
    </row>
    <row r="9" spans="161:407" ht="18" hidden="1" customHeight="1">
      <c r="FE9" s="542"/>
      <c r="FF9" s="9" t="s">
        <v>15</v>
      </c>
      <c r="FG9" s="10">
        <v>2.21</v>
      </c>
      <c r="FH9" s="10">
        <v>4.05</v>
      </c>
      <c r="FI9" s="10">
        <v>3.74</v>
      </c>
      <c r="FJ9" s="17">
        <f>(FI9-FH9)/FH9</f>
        <v>-7.6543209876543117E-2</v>
      </c>
      <c r="FK9" s="19">
        <f>(FI9-FG9)/FG9</f>
        <v>0.6923076923076924</v>
      </c>
      <c r="FM9" s="542"/>
      <c r="FN9" s="9" t="s">
        <v>54</v>
      </c>
      <c r="FO9" s="31">
        <v>5791</v>
      </c>
      <c r="FP9" s="31">
        <v>10035</v>
      </c>
      <c r="FQ9" s="31">
        <v>7837</v>
      </c>
      <c r="FR9" s="17">
        <f>(FQ9-FP9)/FP9</f>
        <v>-0.21903338315894369</v>
      </c>
      <c r="FS9" s="19">
        <f>(FQ9-FO9)/FO9</f>
        <v>0.35330685546537732</v>
      </c>
      <c r="FU9" s="542"/>
      <c r="FV9" s="9" t="s">
        <v>47</v>
      </c>
      <c r="FW9" s="31">
        <v>5300</v>
      </c>
      <c r="FX9" s="31">
        <v>7837</v>
      </c>
      <c r="FY9" s="31">
        <v>6299</v>
      </c>
      <c r="FZ9" s="17">
        <f>(FY9-FX9)/FX9</f>
        <v>-0.19624856450172259</v>
      </c>
      <c r="GA9" s="19">
        <f>(FY9-FW9)/FW9</f>
        <v>0.18849056603773584</v>
      </c>
      <c r="GC9" s="542"/>
      <c r="GD9" s="9" t="s">
        <v>41</v>
      </c>
      <c r="GE9" s="31">
        <v>5758</v>
      </c>
      <c r="GF9" s="31">
        <v>6299</v>
      </c>
      <c r="GG9" s="31">
        <v>5850</v>
      </c>
      <c r="GH9" s="67">
        <f>(GG9-GF9)/GF9</f>
        <v>-7.1281155739006188E-2</v>
      </c>
      <c r="GI9" s="68">
        <f>(GG9-GE9)/GE9</f>
        <v>1.5977770059048279E-2</v>
      </c>
      <c r="GK9" s="542"/>
      <c r="GL9" s="9" t="s">
        <v>41</v>
      </c>
      <c r="GM9" s="31">
        <v>5635</v>
      </c>
      <c r="GN9" s="31">
        <v>5850</v>
      </c>
      <c r="GO9" s="31">
        <v>5572</v>
      </c>
      <c r="GP9" s="67">
        <f>(GO9-GN9)/GN9</f>
        <v>-4.752136752136752E-2</v>
      </c>
      <c r="GQ9" s="68">
        <f>(GO9-GM9)/GM9</f>
        <v>-1.1180124223602485E-2</v>
      </c>
      <c r="GS9" s="542"/>
      <c r="GT9" s="9" t="s">
        <v>41</v>
      </c>
      <c r="GU9" s="31">
        <v>5677</v>
      </c>
      <c r="GV9" s="31">
        <v>5572</v>
      </c>
      <c r="GW9" s="31">
        <v>5453</v>
      </c>
      <c r="GX9" s="32">
        <f>(GW9-GV9)/GV9</f>
        <v>-2.1356783919597989E-2</v>
      </c>
      <c r="GY9" s="26">
        <f>(GW9-GU9)/GU9</f>
        <v>-3.9457459926017263E-2</v>
      </c>
      <c r="HA9" s="542"/>
      <c r="HB9" s="9" t="s">
        <v>41</v>
      </c>
      <c r="HC9" s="31">
        <v>5730</v>
      </c>
      <c r="HD9" s="31">
        <v>5453</v>
      </c>
      <c r="HE9" s="31">
        <v>5428</v>
      </c>
      <c r="HF9" s="32">
        <f>(HE9-HD9)/HD9</f>
        <v>-4.5846323124885385E-3</v>
      </c>
      <c r="HG9" s="26">
        <f>(HE9-HC9)/HC9</f>
        <v>-5.2705061082024433E-2</v>
      </c>
      <c r="HI9" s="542"/>
      <c r="HJ9" s="9" t="s">
        <v>41</v>
      </c>
      <c r="HK9" s="31">
        <v>5598</v>
      </c>
      <c r="HL9" s="31">
        <v>5428</v>
      </c>
      <c r="HM9" s="31">
        <v>5304</v>
      </c>
      <c r="HN9" s="32">
        <f>(HM9-HL9)/HL9</f>
        <v>-2.2844509948415623E-2</v>
      </c>
      <c r="HO9" s="26">
        <f>(HM9-HK9)/HK9</f>
        <v>-5.2518756698821008E-2</v>
      </c>
      <c r="HQ9" s="542"/>
      <c r="HR9" s="9" t="s">
        <v>41</v>
      </c>
      <c r="HS9" s="31">
        <v>5534</v>
      </c>
      <c r="HT9" s="31">
        <v>5304</v>
      </c>
      <c r="HU9" s="31">
        <v>5321</v>
      </c>
      <c r="HV9" s="32">
        <f>(HU9-HT9)/HT9</f>
        <v>3.205128205128205E-3</v>
      </c>
      <c r="HW9" s="26">
        <f>(HU9-HS9)/HS9</f>
        <v>-3.8489338633899528E-2</v>
      </c>
      <c r="HY9" s="542"/>
      <c r="HZ9" s="9" t="s">
        <v>41</v>
      </c>
      <c r="IA9" s="31">
        <v>5555</v>
      </c>
      <c r="IB9" s="31">
        <v>5321</v>
      </c>
      <c r="IC9" s="31">
        <v>5291</v>
      </c>
      <c r="ID9" s="32">
        <f>(IC9-IB9)/IB9</f>
        <v>-5.6380379627889495E-3</v>
      </c>
      <c r="IE9" s="26">
        <f>(IC9-IA9)/IA9</f>
        <v>-4.7524752475247525E-2</v>
      </c>
      <c r="IG9" s="542"/>
      <c r="IH9" s="9" t="s">
        <v>41</v>
      </c>
      <c r="II9" s="31">
        <v>5708</v>
      </c>
      <c r="IJ9" s="31">
        <v>5291</v>
      </c>
      <c r="IK9" s="31">
        <v>5353</v>
      </c>
      <c r="IL9" s="32">
        <f>(IK9-IJ9)/IJ9</f>
        <v>1.1718011718011718E-2</v>
      </c>
      <c r="IM9" s="26">
        <f>(IK9-II9)/II9</f>
        <v>-6.2193412754029433E-2</v>
      </c>
      <c r="IO9" s="542"/>
      <c r="IP9" s="9" t="s">
        <v>41</v>
      </c>
      <c r="IQ9" s="31">
        <v>5786</v>
      </c>
      <c r="IR9" s="31">
        <v>5353</v>
      </c>
      <c r="IS9" s="31">
        <v>5468</v>
      </c>
      <c r="IT9" s="32">
        <f>(IS9-IR9)/IR9</f>
        <v>2.1483280403512051E-2</v>
      </c>
      <c r="IU9" s="26">
        <f>(IS9-IQ9)/IQ9</f>
        <v>-5.4960248876598686E-2</v>
      </c>
      <c r="IW9" s="542"/>
      <c r="IX9" s="9" t="s">
        <v>41</v>
      </c>
      <c r="IY9" s="31">
        <v>6103</v>
      </c>
      <c r="IZ9" s="31">
        <v>5468</v>
      </c>
      <c r="JA9" s="31">
        <v>5836</v>
      </c>
      <c r="JB9" s="32">
        <f>(JA9-IZ9)/IZ9</f>
        <v>6.7300658376005851E-2</v>
      </c>
      <c r="JC9" s="26">
        <f>(JA9-IY9)/IY9</f>
        <v>-4.3748975913485172E-2</v>
      </c>
      <c r="JE9" s="542"/>
      <c r="JF9" s="9" t="s">
        <v>41</v>
      </c>
      <c r="JG9" s="31">
        <v>6426</v>
      </c>
      <c r="JH9" s="31">
        <v>5836</v>
      </c>
      <c r="JI9" s="31">
        <v>6019</v>
      </c>
      <c r="JJ9" s="32">
        <f>(JI9-JH9)/JH9</f>
        <v>3.1357093899931458E-2</v>
      </c>
      <c r="JK9" s="26">
        <f>(JI9-JG9)/JG9</f>
        <v>-6.3336445689386872E-2</v>
      </c>
      <c r="JM9" s="542"/>
      <c r="JN9" s="9" t="s">
        <v>41</v>
      </c>
      <c r="JO9" s="31">
        <v>6227</v>
      </c>
      <c r="JP9" s="31">
        <v>6019</v>
      </c>
      <c r="JQ9" s="31">
        <v>5943</v>
      </c>
      <c r="JR9" s="32">
        <f>(JQ9-JP9)/JP9</f>
        <v>-1.2626682173118459E-2</v>
      </c>
      <c r="JS9" s="26">
        <f>(JQ9-JO9)/JO9</f>
        <v>-4.5607836839569614E-2</v>
      </c>
      <c r="JU9" s="542"/>
      <c r="JV9" s="9" t="s">
        <v>41</v>
      </c>
      <c r="JW9" s="31">
        <v>6057</v>
      </c>
      <c r="JX9" s="31">
        <v>5943</v>
      </c>
      <c r="JY9" s="31">
        <v>5743</v>
      </c>
      <c r="JZ9" s="32">
        <f>(JY9-JX9)/JX9</f>
        <v>-3.3653037186606088E-2</v>
      </c>
      <c r="KA9" s="26">
        <f>(JY9-JW9)/JW9</f>
        <v>-5.1840845302955262E-2</v>
      </c>
      <c r="KC9" s="542"/>
      <c r="KD9" s="9" t="s">
        <v>41</v>
      </c>
      <c r="KE9" s="31">
        <v>5860</v>
      </c>
      <c r="KF9" s="31">
        <v>5743</v>
      </c>
      <c r="KG9" s="31">
        <v>5547</v>
      </c>
      <c r="KH9" s="32">
        <f>(KG9-KF9)/KF9</f>
        <v>-3.4128504266063037E-2</v>
      </c>
      <c r="KI9" s="26">
        <f>(KG9-KE9)/KE9</f>
        <v>-5.3412969283276449E-2</v>
      </c>
      <c r="KK9" s="542"/>
      <c r="KL9" s="9" t="s">
        <v>41</v>
      </c>
      <c r="KM9" s="31">
        <v>5796</v>
      </c>
      <c r="KN9" s="31">
        <v>5547</v>
      </c>
      <c r="KO9" s="31">
        <v>5593</v>
      </c>
      <c r="KP9" s="32">
        <f>(KO9-KN9)/KN9</f>
        <v>8.2927708671353892E-3</v>
      </c>
      <c r="KQ9" s="26">
        <f>(KO9-KM9)/KM9</f>
        <v>-3.5024154589371984E-2</v>
      </c>
      <c r="KS9" s="542"/>
      <c r="KT9" s="9" t="s">
        <v>41</v>
      </c>
      <c r="KU9" s="31">
        <v>5721</v>
      </c>
      <c r="KV9" s="31">
        <v>5593</v>
      </c>
      <c r="KW9" s="31">
        <v>5583</v>
      </c>
      <c r="KX9" s="32">
        <f>(KW9-KV9)/KV9</f>
        <v>-1.7879492222420883E-3</v>
      </c>
      <c r="KY9" s="26">
        <f>(KW9-KU9)/KU9</f>
        <v>-2.4121657052962767E-2</v>
      </c>
      <c r="LA9" s="542"/>
      <c r="LB9" s="9" t="s">
        <v>41</v>
      </c>
      <c r="LC9" s="31">
        <v>5619</v>
      </c>
      <c r="LD9" s="31">
        <v>5583</v>
      </c>
      <c r="LE9" s="31">
        <v>5460</v>
      </c>
      <c r="LF9" s="32">
        <f>(LE9-LD9)/LD9</f>
        <v>-2.2031166039763569E-2</v>
      </c>
      <c r="LG9" s="26">
        <f>(LE9-LC9)/LC9</f>
        <v>-2.8296849973304859E-2</v>
      </c>
      <c r="LI9" s="144"/>
      <c r="LJ9" s="9" t="s">
        <v>41</v>
      </c>
      <c r="LK9" s="31">
        <v>5612</v>
      </c>
      <c r="LL9" s="31">
        <v>5460</v>
      </c>
      <c r="LM9" s="31">
        <v>5298</v>
      </c>
      <c r="LN9" s="32">
        <f>(LM9-LL9)/LL9</f>
        <v>-2.9670329670329669E-2</v>
      </c>
      <c r="LO9" s="26">
        <f>(LM9-LK9)/LK9</f>
        <v>-5.595153243050606E-2</v>
      </c>
      <c r="LQ9" s="144"/>
      <c r="LR9" s="9" t="s">
        <v>41</v>
      </c>
      <c r="LS9" s="31">
        <v>5638</v>
      </c>
      <c r="LT9" s="31">
        <v>5298</v>
      </c>
      <c r="LU9" s="31">
        <v>5223</v>
      </c>
      <c r="LV9" s="32">
        <f>(LU9-LT9)/LT9</f>
        <v>-1.4156285390713477E-2</v>
      </c>
      <c r="LW9" s="26">
        <f>(LU9-LS9)/LS9</f>
        <v>-7.3607662291592768E-2</v>
      </c>
      <c r="LY9" s="144"/>
      <c r="LZ9" s="9" t="s">
        <v>41</v>
      </c>
      <c r="MA9" s="31">
        <v>5735</v>
      </c>
      <c r="MB9" s="31">
        <v>5223</v>
      </c>
      <c r="MC9" s="31">
        <v>5202</v>
      </c>
      <c r="MD9" s="32">
        <f>(MC9-MB9)/MB9</f>
        <v>-4.0206777713957496E-3</v>
      </c>
      <c r="ME9" s="26">
        <f>(MC9-MA9)/MA9</f>
        <v>-9.2938099389712286E-2</v>
      </c>
      <c r="MG9" s="144"/>
      <c r="MH9" s="9" t="s">
        <v>41</v>
      </c>
      <c r="MI9" s="31">
        <v>5900</v>
      </c>
      <c r="MJ9" s="31">
        <v>5202</v>
      </c>
      <c r="MK9" s="31">
        <v>5177</v>
      </c>
      <c r="ML9" s="32">
        <f>(MK9-MJ9)/MJ9</f>
        <v>-4.8058439061899267E-3</v>
      </c>
      <c r="MM9" s="26">
        <f>(MK9-MI9)/MI9</f>
        <v>-0.12254237288135593</v>
      </c>
      <c r="MO9" s="144"/>
      <c r="MP9" s="9" t="s">
        <v>41</v>
      </c>
      <c r="MQ9" s="31">
        <v>6111</v>
      </c>
      <c r="MR9" s="31">
        <v>5177</v>
      </c>
      <c r="MS9" s="31">
        <v>5425</v>
      </c>
      <c r="MT9" s="32">
        <f>(MS9-MR9)/MR9</f>
        <v>4.790419161676647E-2</v>
      </c>
      <c r="MU9" s="26">
        <f>(MS9-MQ9)/MQ9</f>
        <v>-0.11225658648339061</v>
      </c>
      <c r="MW9" s="144"/>
      <c r="MX9" s="9" t="s">
        <v>41</v>
      </c>
      <c r="MY9" s="31">
        <v>6219</v>
      </c>
      <c r="MZ9" s="31">
        <v>5425</v>
      </c>
      <c r="NA9" s="31">
        <v>5735</v>
      </c>
      <c r="NB9" s="32">
        <f>(NA9-MZ9)/MZ9</f>
        <v>5.7142857142857141E-2</v>
      </c>
      <c r="NC9" s="26">
        <f>(NA9-MY9)/MY9</f>
        <v>-7.7826017044540924E-2</v>
      </c>
      <c r="NE9" s="144"/>
      <c r="NF9" s="9" t="s">
        <v>41</v>
      </c>
      <c r="NG9" s="31">
        <v>6152</v>
      </c>
      <c r="NH9" s="31">
        <v>5735</v>
      </c>
      <c r="NI9" s="31">
        <v>5909</v>
      </c>
      <c r="NJ9" s="32">
        <f>(NI9-NH9)/NH9</f>
        <v>3.0340017436791631E-2</v>
      </c>
      <c r="NK9" s="26">
        <f>(NI9-NG9)/NG9</f>
        <v>-3.9499349804941485E-2</v>
      </c>
      <c r="NM9" s="144"/>
      <c r="NN9" s="9" t="s">
        <v>41</v>
      </c>
      <c r="NO9" s="31">
        <v>6102</v>
      </c>
      <c r="NP9" s="31">
        <v>5909</v>
      </c>
      <c r="NQ9" s="31">
        <v>5741</v>
      </c>
      <c r="NR9" s="32">
        <f>(NQ9-NP9)/NP9</f>
        <v>-2.8431206633948214E-2</v>
      </c>
      <c r="NS9" s="26">
        <f>(NQ9-NO9)/NO9</f>
        <v>-5.9160930842346769E-2</v>
      </c>
      <c r="NU9" s="144"/>
      <c r="NV9" s="9" t="s">
        <v>41</v>
      </c>
      <c r="NW9" s="31">
        <v>6005</v>
      </c>
      <c r="NX9" s="31">
        <v>5741</v>
      </c>
      <c r="NY9" s="31">
        <v>5316</v>
      </c>
      <c r="NZ9" s="32">
        <f>(NY9-NX9)/NX9</f>
        <v>-7.4028914823201536E-2</v>
      </c>
      <c r="OA9" s="26">
        <f>(NY9-NW9)/NW9</f>
        <v>-0.11473771856786012</v>
      </c>
      <c r="OC9" s="144"/>
      <c r="OD9" s="9" t="s">
        <v>41</v>
      </c>
      <c r="OE9" s="31">
        <v>5642</v>
      </c>
      <c r="OF9" s="31">
        <v>5316</v>
      </c>
      <c r="OG9" s="31">
        <v>5109</v>
      </c>
      <c r="OH9" s="32">
        <f>(OG9-OF9)/OF9</f>
        <v>-3.8939051918735888E-2</v>
      </c>
      <c r="OI9" s="26">
        <f>(OG9-OE9)/OE9</f>
        <v>-9.4470046082949302E-2</v>
      </c>
      <c r="OJ9" s="106"/>
      <c r="OK9" s="144"/>
      <c r="OL9" s="9" t="s">
        <v>41</v>
      </c>
      <c r="OM9" s="31">
        <v>5440</v>
      </c>
      <c r="ON9" s="31">
        <v>5109</v>
      </c>
      <c r="OO9" s="31">
        <v>5035</v>
      </c>
      <c r="OP9" s="32">
        <f>(OO9-ON9)/ON9</f>
        <v>-1.448424349187708E-2</v>
      </c>
      <c r="OQ9" s="26">
        <f>(OO9-OM9)/OM9</f>
        <v>-7.4448529411764705E-2</v>
      </c>
    </row>
    <row r="10" spans="161:407" ht="18" hidden="1" customHeight="1"/>
    <row r="11" spans="161:407" ht="18" hidden="1" customHeight="1">
      <c r="FE11" t="s">
        <v>19</v>
      </c>
      <c r="FM11" t="s">
        <v>19</v>
      </c>
      <c r="FU11" t="s">
        <v>19</v>
      </c>
      <c r="GC11" t="s">
        <v>19</v>
      </c>
      <c r="GK11" t="s">
        <v>19</v>
      </c>
      <c r="GS11" t="s">
        <v>19</v>
      </c>
      <c r="HA11" t="s">
        <v>19</v>
      </c>
      <c r="HI11" t="s">
        <v>19</v>
      </c>
      <c r="HQ11" t="s">
        <v>19</v>
      </c>
      <c r="HY11" t="s">
        <v>19</v>
      </c>
      <c r="IG11" t="s">
        <v>19</v>
      </c>
      <c r="IO11" t="s">
        <v>19</v>
      </c>
      <c r="IW11" t="s">
        <v>19</v>
      </c>
      <c r="JE11" t="s">
        <v>19</v>
      </c>
      <c r="JM11" t="s">
        <v>19</v>
      </c>
      <c r="JU11" t="s">
        <v>19</v>
      </c>
      <c r="KC11" t="s">
        <v>19</v>
      </c>
      <c r="KK11" t="s">
        <v>19</v>
      </c>
      <c r="KS11" t="s">
        <v>19</v>
      </c>
      <c r="LA11" t="s">
        <v>19</v>
      </c>
      <c r="LI11" t="s">
        <v>19</v>
      </c>
      <c r="LQ11" t="s">
        <v>19</v>
      </c>
      <c r="LY11" t="s">
        <v>19</v>
      </c>
      <c r="MG11" t="s">
        <v>19</v>
      </c>
      <c r="MO11" t="s">
        <v>19</v>
      </c>
      <c r="MW11" t="s">
        <v>19</v>
      </c>
      <c r="NE11" t="s">
        <v>19</v>
      </c>
      <c r="NM11" t="s">
        <v>19</v>
      </c>
      <c r="NU11" t="s">
        <v>19</v>
      </c>
      <c r="OC11" t="s">
        <v>19</v>
      </c>
      <c r="OK11" t="s">
        <v>19</v>
      </c>
    </row>
    <row r="12" spans="161:407" ht="18" hidden="1" customHeight="1">
      <c r="FE12" s="535" t="s">
        <v>0</v>
      </c>
      <c r="FF12" s="536"/>
      <c r="FG12" s="1" t="s">
        <v>5</v>
      </c>
      <c r="FH12" s="543" t="s">
        <v>6</v>
      </c>
      <c r="FI12" s="540"/>
      <c r="FJ12" s="2" t="s">
        <v>9</v>
      </c>
      <c r="FK12" s="4" t="s">
        <v>8</v>
      </c>
      <c r="FM12" s="535" t="s">
        <v>0</v>
      </c>
      <c r="FN12" s="536"/>
      <c r="FO12" s="1" t="s">
        <v>5</v>
      </c>
      <c r="FP12" s="543" t="s">
        <v>6</v>
      </c>
      <c r="FQ12" s="540"/>
      <c r="FR12" s="2" t="s">
        <v>9</v>
      </c>
      <c r="FS12" s="4" t="s">
        <v>8</v>
      </c>
      <c r="FU12" s="535" t="s">
        <v>0</v>
      </c>
      <c r="FV12" s="536"/>
      <c r="FW12" s="1" t="s">
        <v>5</v>
      </c>
      <c r="FX12" s="543" t="s">
        <v>6</v>
      </c>
      <c r="FY12" s="540"/>
      <c r="FZ12" s="2" t="s">
        <v>9</v>
      </c>
      <c r="GA12" s="4" t="s">
        <v>8</v>
      </c>
      <c r="GC12" s="535" t="s">
        <v>0</v>
      </c>
      <c r="GD12" s="536"/>
      <c r="GE12" s="1" t="s">
        <v>5</v>
      </c>
      <c r="GF12" s="543" t="s">
        <v>6</v>
      </c>
      <c r="GG12" s="540"/>
      <c r="GH12" s="2" t="s">
        <v>9</v>
      </c>
      <c r="GI12" s="4" t="s">
        <v>8</v>
      </c>
      <c r="GK12" s="535" t="s">
        <v>0</v>
      </c>
      <c r="GL12" s="536"/>
      <c r="GM12" s="1" t="s">
        <v>5</v>
      </c>
      <c r="GN12" s="543" t="s">
        <v>6</v>
      </c>
      <c r="GO12" s="540"/>
      <c r="GP12" s="2" t="s">
        <v>9</v>
      </c>
      <c r="GQ12" s="4" t="s">
        <v>8</v>
      </c>
      <c r="GS12" s="535" t="s">
        <v>0</v>
      </c>
      <c r="GT12" s="536"/>
      <c r="GU12" s="1" t="s">
        <v>5</v>
      </c>
      <c r="GV12" s="543" t="s">
        <v>6</v>
      </c>
      <c r="GW12" s="540"/>
      <c r="GX12" s="2" t="s">
        <v>9</v>
      </c>
      <c r="GY12" s="4" t="s">
        <v>8</v>
      </c>
      <c r="HA12" s="535" t="s">
        <v>0</v>
      </c>
      <c r="HB12" s="536"/>
      <c r="HC12" s="1" t="s">
        <v>5</v>
      </c>
      <c r="HD12" s="543" t="s">
        <v>6</v>
      </c>
      <c r="HE12" s="540"/>
      <c r="HF12" s="2" t="s">
        <v>9</v>
      </c>
      <c r="HG12" s="4" t="s">
        <v>8</v>
      </c>
      <c r="HI12" s="535" t="s">
        <v>0</v>
      </c>
      <c r="HJ12" s="536"/>
      <c r="HK12" s="1" t="s">
        <v>5</v>
      </c>
      <c r="HL12" s="543" t="s">
        <v>6</v>
      </c>
      <c r="HM12" s="540"/>
      <c r="HN12" s="2" t="s">
        <v>9</v>
      </c>
      <c r="HO12" s="4" t="s">
        <v>8</v>
      </c>
      <c r="HQ12" s="535" t="s">
        <v>0</v>
      </c>
      <c r="HR12" s="536"/>
      <c r="HS12" s="1" t="s">
        <v>5</v>
      </c>
      <c r="HT12" s="543" t="s">
        <v>6</v>
      </c>
      <c r="HU12" s="540"/>
      <c r="HV12" s="2" t="s">
        <v>9</v>
      </c>
      <c r="HW12" s="4" t="s">
        <v>8</v>
      </c>
      <c r="HY12" s="535" t="s">
        <v>0</v>
      </c>
      <c r="HZ12" s="536"/>
      <c r="IA12" s="1" t="s">
        <v>5</v>
      </c>
      <c r="IB12" s="543" t="s">
        <v>6</v>
      </c>
      <c r="IC12" s="540"/>
      <c r="ID12" s="2" t="s">
        <v>9</v>
      </c>
      <c r="IE12" s="4" t="s">
        <v>8</v>
      </c>
      <c r="IG12" s="535" t="s">
        <v>0</v>
      </c>
      <c r="IH12" s="536"/>
      <c r="II12" s="1" t="s">
        <v>5</v>
      </c>
      <c r="IJ12" s="543" t="s">
        <v>6</v>
      </c>
      <c r="IK12" s="540"/>
      <c r="IL12" s="2" t="s">
        <v>9</v>
      </c>
      <c r="IM12" s="4" t="s">
        <v>8</v>
      </c>
      <c r="IO12" s="535" t="s">
        <v>0</v>
      </c>
      <c r="IP12" s="536"/>
      <c r="IQ12" s="1" t="s">
        <v>5</v>
      </c>
      <c r="IR12" s="543" t="s">
        <v>6</v>
      </c>
      <c r="IS12" s="540"/>
      <c r="IT12" s="2" t="s">
        <v>9</v>
      </c>
      <c r="IU12" s="4" t="s">
        <v>8</v>
      </c>
      <c r="IW12" s="535" t="s">
        <v>0</v>
      </c>
      <c r="IX12" s="536"/>
      <c r="IY12" s="1" t="s">
        <v>5</v>
      </c>
      <c r="IZ12" s="543" t="s">
        <v>6</v>
      </c>
      <c r="JA12" s="540"/>
      <c r="JB12" s="2" t="s">
        <v>9</v>
      </c>
      <c r="JC12" s="4" t="s">
        <v>8</v>
      </c>
      <c r="JE12" s="535" t="s">
        <v>0</v>
      </c>
      <c r="JF12" s="536"/>
      <c r="JG12" s="1" t="s">
        <v>5</v>
      </c>
      <c r="JH12" s="543" t="s">
        <v>6</v>
      </c>
      <c r="JI12" s="540"/>
      <c r="JJ12" s="2" t="s">
        <v>9</v>
      </c>
      <c r="JK12" s="4" t="s">
        <v>8</v>
      </c>
      <c r="JM12" s="535" t="s">
        <v>0</v>
      </c>
      <c r="JN12" s="536"/>
      <c r="JO12" s="1" t="s">
        <v>101</v>
      </c>
      <c r="JP12" s="543" t="s">
        <v>6</v>
      </c>
      <c r="JQ12" s="540"/>
      <c r="JR12" s="2" t="s">
        <v>9</v>
      </c>
      <c r="JS12" s="4" t="s">
        <v>8</v>
      </c>
      <c r="JU12" s="535" t="s">
        <v>0</v>
      </c>
      <c r="JV12" s="536"/>
      <c r="JW12" s="1" t="s">
        <v>101</v>
      </c>
      <c r="JX12" s="543" t="s">
        <v>6</v>
      </c>
      <c r="JY12" s="540"/>
      <c r="JZ12" s="2" t="s">
        <v>9</v>
      </c>
      <c r="KA12" s="4" t="s">
        <v>8</v>
      </c>
      <c r="KC12" s="535" t="s">
        <v>0</v>
      </c>
      <c r="KD12" s="536"/>
      <c r="KE12" s="1" t="s">
        <v>101</v>
      </c>
      <c r="KF12" s="543" t="s">
        <v>6</v>
      </c>
      <c r="KG12" s="540"/>
      <c r="KH12" s="2" t="s">
        <v>9</v>
      </c>
      <c r="KI12" s="4" t="s">
        <v>8</v>
      </c>
      <c r="KK12" s="535" t="s">
        <v>0</v>
      </c>
      <c r="KL12" s="536"/>
      <c r="KM12" s="1" t="s">
        <v>101</v>
      </c>
      <c r="KN12" s="543" t="s">
        <v>6</v>
      </c>
      <c r="KO12" s="540"/>
      <c r="KP12" s="2" t="s">
        <v>9</v>
      </c>
      <c r="KQ12" s="4" t="s">
        <v>8</v>
      </c>
      <c r="KS12" s="535" t="s">
        <v>0</v>
      </c>
      <c r="KT12" s="536"/>
      <c r="KU12" s="1" t="s">
        <v>101</v>
      </c>
      <c r="KV12" s="543" t="s">
        <v>6</v>
      </c>
      <c r="KW12" s="540"/>
      <c r="KX12" s="2" t="s">
        <v>9</v>
      </c>
      <c r="KY12" s="4" t="s">
        <v>8</v>
      </c>
      <c r="LA12" s="535" t="s">
        <v>0</v>
      </c>
      <c r="LB12" s="536"/>
      <c r="LC12" s="1" t="s">
        <v>101</v>
      </c>
      <c r="LD12" s="543" t="s">
        <v>6</v>
      </c>
      <c r="LE12" s="540"/>
      <c r="LF12" s="2" t="s">
        <v>9</v>
      </c>
      <c r="LG12" s="4" t="s">
        <v>8</v>
      </c>
      <c r="LI12" s="137" t="s">
        <v>0</v>
      </c>
      <c r="LJ12" s="138"/>
      <c r="LK12" s="1" t="s">
        <v>101</v>
      </c>
      <c r="LL12" s="141" t="s">
        <v>6</v>
      </c>
      <c r="LM12" s="142"/>
      <c r="LN12" s="2" t="s">
        <v>9</v>
      </c>
      <c r="LO12" s="4" t="s">
        <v>8</v>
      </c>
      <c r="LQ12" s="137" t="s">
        <v>0</v>
      </c>
      <c r="LR12" s="138"/>
      <c r="LS12" s="1" t="s">
        <v>101</v>
      </c>
      <c r="LT12" s="141" t="s">
        <v>6</v>
      </c>
      <c r="LU12" s="142"/>
      <c r="LV12" s="2" t="s">
        <v>9</v>
      </c>
      <c r="LW12" s="4" t="s">
        <v>8</v>
      </c>
      <c r="LY12" s="137" t="s">
        <v>0</v>
      </c>
      <c r="LZ12" s="138"/>
      <c r="MA12" s="1" t="s">
        <v>101</v>
      </c>
      <c r="MB12" s="141" t="s">
        <v>6</v>
      </c>
      <c r="MC12" s="142"/>
      <c r="MD12" s="2" t="s">
        <v>9</v>
      </c>
      <c r="ME12" s="4" t="s">
        <v>8</v>
      </c>
      <c r="MG12" s="137" t="s">
        <v>0</v>
      </c>
      <c r="MH12" s="138"/>
      <c r="MI12" s="1" t="s">
        <v>101</v>
      </c>
      <c r="MJ12" s="141" t="s">
        <v>6</v>
      </c>
      <c r="MK12" s="142"/>
      <c r="ML12" s="2" t="s">
        <v>9</v>
      </c>
      <c r="MM12" s="4" t="s">
        <v>8</v>
      </c>
      <c r="MO12" s="137" t="s">
        <v>0</v>
      </c>
      <c r="MP12" s="138"/>
      <c r="MQ12" s="1" t="s">
        <v>101</v>
      </c>
      <c r="MR12" s="141" t="s">
        <v>6</v>
      </c>
      <c r="MS12" s="142"/>
      <c r="MT12" s="2" t="s">
        <v>9</v>
      </c>
      <c r="MU12" s="4" t="s">
        <v>8</v>
      </c>
      <c r="MW12" s="137" t="s">
        <v>0</v>
      </c>
      <c r="MX12" s="138"/>
      <c r="MY12" s="1" t="s">
        <v>101</v>
      </c>
      <c r="MZ12" s="141" t="s">
        <v>6</v>
      </c>
      <c r="NA12" s="142"/>
      <c r="NB12" s="2" t="s">
        <v>9</v>
      </c>
      <c r="NC12" s="4" t="s">
        <v>8</v>
      </c>
      <c r="NE12" s="137" t="s">
        <v>0</v>
      </c>
      <c r="NF12" s="138"/>
      <c r="NG12" s="1" t="s">
        <v>101</v>
      </c>
      <c r="NH12" s="141" t="s">
        <v>6</v>
      </c>
      <c r="NI12" s="142"/>
      <c r="NJ12" s="2" t="s">
        <v>9</v>
      </c>
      <c r="NK12" s="4" t="s">
        <v>8</v>
      </c>
      <c r="NM12" s="137" t="s">
        <v>0</v>
      </c>
      <c r="NN12" s="138"/>
      <c r="NO12" s="1" t="s">
        <v>101</v>
      </c>
      <c r="NP12" s="141" t="s">
        <v>6</v>
      </c>
      <c r="NQ12" s="142"/>
      <c r="NR12" s="2" t="s">
        <v>9</v>
      </c>
      <c r="NS12" s="4" t="s">
        <v>8</v>
      </c>
      <c r="NU12" s="137" t="s">
        <v>0</v>
      </c>
      <c r="NV12" s="138"/>
      <c r="NW12" s="1" t="s">
        <v>101</v>
      </c>
      <c r="NX12" s="141" t="s">
        <v>6</v>
      </c>
      <c r="NY12" s="142"/>
      <c r="NZ12" s="2" t="s">
        <v>9</v>
      </c>
      <c r="OA12" s="4" t="s">
        <v>8</v>
      </c>
      <c r="OC12" s="137" t="s">
        <v>0</v>
      </c>
      <c r="OD12" s="138"/>
      <c r="OE12" s="1" t="s">
        <v>101</v>
      </c>
      <c r="OF12" s="141" t="s">
        <v>6</v>
      </c>
      <c r="OG12" s="142"/>
      <c r="OH12" s="2" t="s">
        <v>9</v>
      </c>
      <c r="OI12" s="4" t="s">
        <v>8</v>
      </c>
      <c r="OJ12" s="104"/>
      <c r="OK12" s="137" t="s">
        <v>0</v>
      </c>
      <c r="OL12" s="138"/>
      <c r="OM12" s="1" t="s">
        <v>101</v>
      </c>
      <c r="ON12" s="141" t="s">
        <v>6</v>
      </c>
      <c r="OO12" s="142"/>
      <c r="OP12" s="2" t="s">
        <v>9</v>
      </c>
      <c r="OQ12" s="4" t="s">
        <v>8</v>
      </c>
    </row>
    <row r="13" spans="161:407" ht="18" hidden="1" customHeight="1" thickBot="1">
      <c r="FE13" s="537"/>
      <c r="FF13" s="538"/>
      <c r="FG13" s="6" t="s">
        <v>10</v>
      </c>
      <c r="FH13" s="6" t="s">
        <v>11</v>
      </c>
      <c r="FI13" s="6" t="s">
        <v>10</v>
      </c>
      <c r="FJ13" s="3" t="s">
        <v>7</v>
      </c>
      <c r="FK13" s="5" t="s">
        <v>7</v>
      </c>
      <c r="FM13" s="537"/>
      <c r="FN13" s="538"/>
      <c r="FO13" s="6" t="s">
        <v>26</v>
      </c>
      <c r="FP13" s="6" t="s">
        <v>42</v>
      </c>
      <c r="FQ13" s="6" t="s">
        <v>26</v>
      </c>
      <c r="FR13" s="3" t="s">
        <v>7</v>
      </c>
      <c r="FS13" s="5" t="s">
        <v>7</v>
      </c>
      <c r="FU13" s="537"/>
      <c r="FV13" s="538"/>
      <c r="FW13" s="6" t="s">
        <v>57</v>
      </c>
      <c r="FX13" s="6" t="s">
        <v>26</v>
      </c>
      <c r="FY13" s="6" t="s">
        <v>58</v>
      </c>
      <c r="FZ13" s="3" t="s">
        <v>7</v>
      </c>
      <c r="GA13" s="5" t="s">
        <v>7</v>
      </c>
      <c r="GC13" s="537"/>
      <c r="GD13" s="538"/>
      <c r="GE13" s="6" t="s">
        <v>60</v>
      </c>
      <c r="GF13" s="6" t="s">
        <v>57</v>
      </c>
      <c r="GG13" s="6" t="s">
        <v>60</v>
      </c>
      <c r="GH13" s="3" t="s">
        <v>7</v>
      </c>
      <c r="GI13" s="5" t="s">
        <v>7</v>
      </c>
      <c r="GK13" s="537"/>
      <c r="GL13" s="538"/>
      <c r="GM13" s="6" t="s">
        <v>65</v>
      </c>
      <c r="GN13" s="6" t="s">
        <v>60</v>
      </c>
      <c r="GO13" s="6" t="s">
        <v>66</v>
      </c>
      <c r="GP13" s="3" t="s">
        <v>7</v>
      </c>
      <c r="GQ13" s="5" t="s">
        <v>7</v>
      </c>
      <c r="GS13" s="537"/>
      <c r="GT13" s="538"/>
      <c r="GU13" s="6" t="s">
        <v>71</v>
      </c>
      <c r="GV13" s="6" t="s">
        <v>65</v>
      </c>
      <c r="GW13" s="6" t="s">
        <v>71</v>
      </c>
      <c r="GX13" s="3" t="s">
        <v>7</v>
      </c>
      <c r="GY13" s="5" t="s">
        <v>7</v>
      </c>
      <c r="HA13" s="537"/>
      <c r="HB13" s="538"/>
      <c r="HC13" s="6" t="s">
        <v>72</v>
      </c>
      <c r="HD13" s="6" t="s">
        <v>71</v>
      </c>
      <c r="HE13" s="6" t="s">
        <v>72</v>
      </c>
      <c r="HF13" s="3" t="s">
        <v>7</v>
      </c>
      <c r="HG13" s="5" t="s">
        <v>7</v>
      </c>
      <c r="HI13" s="537"/>
      <c r="HJ13" s="538"/>
      <c r="HK13" s="6" t="s">
        <v>74</v>
      </c>
      <c r="HL13" s="6" t="s">
        <v>72</v>
      </c>
      <c r="HM13" s="6" t="s">
        <v>74</v>
      </c>
      <c r="HN13" s="3" t="s">
        <v>7</v>
      </c>
      <c r="HO13" s="5" t="s">
        <v>7</v>
      </c>
      <c r="HQ13" s="537"/>
      <c r="HR13" s="538"/>
      <c r="HS13" s="83" t="s">
        <v>77</v>
      </c>
      <c r="HT13" s="6" t="s">
        <v>74</v>
      </c>
      <c r="HU13" s="83" t="s">
        <v>77</v>
      </c>
      <c r="HV13" s="3" t="s">
        <v>7</v>
      </c>
      <c r="HW13" s="5" t="s">
        <v>7</v>
      </c>
      <c r="HY13" s="537"/>
      <c r="HZ13" s="538"/>
      <c r="IA13" s="83" t="s">
        <v>97</v>
      </c>
      <c r="IB13" s="83" t="s">
        <v>77</v>
      </c>
      <c r="IC13" s="83" t="s">
        <v>97</v>
      </c>
      <c r="ID13" s="3" t="s">
        <v>7</v>
      </c>
      <c r="IE13" s="5" t="s">
        <v>7</v>
      </c>
      <c r="IG13" s="537"/>
      <c r="IH13" s="538"/>
      <c r="II13" s="83" t="s">
        <v>79</v>
      </c>
      <c r="IJ13" s="83" t="s">
        <v>97</v>
      </c>
      <c r="IK13" s="83" t="s">
        <v>79</v>
      </c>
      <c r="IL13" s="3" t="s">
        <v>7</v>
      </c>
      <c r="IM13" s="5" t="s">
        <v>7</v>
      </c>
      <c r="IO13" s="537"/>
      <c r="IP13" s="538"/>
      <c r="IQ13" s="83" t="s">
        <v>81</v>
      </c>
      <c r="IR13" s="83" t="s">
        <v>79</v>
      </c>
      <c r="IS13" s="83" t="s">
        <v>81</v>
      </c>
      <c r="IT13" s="3" t="s">
        <v>7</v>
      </c>
      <c r="IU13" s="5" t="s">
        <v>7</v>
      </c>
      <c r="IW13" s="537"/>
      <c r="IX13" s="538"/>
      <c r="IY13" s="83" t="s">
        <v>83</v>
      </c>
      <c r="IZ13" s="83" t="s">
        <v>81</v>
      </c>
      <c r="JA13" s="83" t="s">
        <v>83</v>
      </c>
      <c r="JB13" s="3" t="s">
        <v>7</v>
      </c>
      <c r="JC13" s="5" t="s">
        <v>7</v>
      </c>
      <c r="JE13" s="537"/>
      <c r="JF13" s="538"/>
      <c r="JG13" s="83" t="s">
        <v>85</v>
      </c>
      <c r="JH13" s="83" t="s">
        <v>83</v>
      </c>
      <c r="JI13" s="83" t="s">
        <v>85</v>
      </c>
      <c r="JJ13" s="3" t="s">
        <v>7</v>
      </c>
      <c r="JK13" s="5" t="s">
        <v>7</v>
      </c>
      <c r="JM13" s="537"/>
      <c r="JN13" s="538"/>
      <c r="JO13" s="83" t="s">
        <v>100</v>
      </c>
      <c r="JP13" s="83" t="s">
        <v>85</v>
      </c>
      <c r="JQ13" s="83" t="s">
        <v>100</v>
      </c>
      <c r="JR13" s="3" t="s">
        <v>7</v>
      </c>
      <c r="JS13" s="5" t="s">
        <v>7</v>
      </c>
      <c r="JU13" s="537"/>
      <c r="JV13" s="538"/>
      <c r="JW13" s="83" t="s">
        <v>103</v>
      </c>
      <c r="JX13" s="83" t="s">
        <v>100</v>
      </c>
      <c r="JY13" s="83" t="s">
        <v>103</v>
      </c>
      <c r="JZ13" s="3" t="s">
        <v>7</v>
      </c>
      <c r="KA13" s="5" t="s">
        <v>7</v>
      </c>
      <c r="KC13" s="537"/>
      <c r="KD13" s="538"/>
      <c r="KE13" s="83" t="s">
        <v>105</v>
      </c>
      <c r="KF13" s="83" t="s">
        <v>103</v>
      </c>
      <c r="KG13" s="83" t="s">
        <v>105</v>
      </c>
      <c r="KH13" s="3" t="s">
        <v>7</v>
      </c>
      <c r="KI13" s="5" t="s">
        <v>7</v>
      </c>
      <c r="KK13" s="537"/>
      <c r="KL13" s="538"/>
      <c r="KM13" s="83" t="s">
        <v>107</v>
      </c>
      <c r="KN13" s="83" t="s">
        <v>105</v>
      </c>
      <c r="KO13" s="83" t="s">
        <v>107</v>
      </c>
      <c r="KP13" s="3" t="s">
        <v>7</v>
      </c>
      <c r="KQ13" s="5" t="s">
        <v>7</v>
      </c>
      <c r="KS13" s="537"/>
      <c r="KT13" s="538"/>
      <c r="KU13" s="83" t="s">
        <v>108</v>
      </c>
      <c r="KV13" s="83" t="s">
        <v>107</v>
      </c>
      <c r="KW13" s="83" t="s">
        <v>108</v>
      </c>
      <c r="KX13" s="3" t="s">
        <v>7</v>
      </c>
      <c r="KY13" s="5" t="s">
        <v>7</v>
      </c>
      <c r="LA13" s="537"/>
      <c r="LB13" s="538"/>
      <c r="LC13" s="83" t="s">
        <v>111</v>
      </c>
      <c r="LD13" s="83" t="s">
        <v>108</v>
      </c>
      <c r="LE13" s="83" t="s">
        <v>111</v>
      </c>
      <c r="LF13" s="3" t="s">
        <v>7</v>
      </c>
      <c r="LG13" s="5" t="s">
        <v>7</v>
      </c>
      <c r="LI13" s="139"/>
      <c r="LJ13" s="140"/>
      <c r="LK13" s="83" t="s">
        <v>112</v>
      </c>
      <c r="LL13" s="83" t="s">
        <v>111</v>
      </c>
      <c r="LM13" s="83" t="s">
        <v>112</v>
      </c>
      <c r="LN13" s="3" t="s">
        <v>7</v>
      </c>
      <c r="LO13" s="5" t="s">
        <v>7</v>
      </c>
      <c r="LQ13" s="139"/>
      <c r="LR13" s="140"/>
      <c r="LS13" s="83" t="s">
        <v>115</v>
      </c>
      <c r="LT13" s="83" t="s">
        <v>112</v>
      </c>
      <c r="LU13" s="83" t="s">
        <v>115</v>
      </c>
      <c r="LV13" s="3" t="s">
        <v>7</v>
      </c>
      <c r="LW13" s="5" t="s">
        <v>7</v>
      </c>
      <c r="LY13" s="139"/>
      <c r="LZ13" s="140"/>
      <c r="MA13" s="83" t="s">
        <v>117</v>
      </c>
      <c r="MB13" s="83" t="s">
        <v>115</v>
      </c>
      <c r="MC13" s="83" t="s">
        <v>117</v>
      </c>
      <c r="MD13" s="3" t="s">
        <v>7</v>
      </c>
      <c r="ME13" s="5" t="s">
        <v>7</v>
      </c>
      <c r="MG13" s="139"/>
      <c r="MH13" s="140"/>
      <c r="MI13" s="83" t="s">
        <v>119</v>
      </c>
      <c r="MJ13" s="83" t="s">
        <v>117</v>
      </c>
      <c r="MK13" s="83" t="s">
        <v>119</v>
      </c>
      <c r="ML13" s="3" t="s">
        <v>7</v>
      </c>
      <c r="MM13" s="5" t="s">
        <v>7</v>
      </c>
      <c r="MO13" s="139"/>
      <c r="MP13" s="140"/>
      <c r="MQ13" s="83" t="s">
        <v>121</v>
      </c>
      <c r="MR13" s="83" t="s">
        <v>119</v>
      </c>
      <c r="MS13" s="83" t="s">
        <v>121</v>
      </c>
      <c r="MT13" s="3" t="s">
        <v>7</v>
      </c>
      <c r="MU13" s="5" t="s">
        <v>7</v>
      </c>
      <c r="MW13" s="139"/>
      <c r="MX13" s="140"/>
      <c r="MY13" s="83" t="s">
        <v>123</v>
      </c>
      <c r="MZ13" s="83" t="s">
        <v>121</v>
      </c>
      <c r="NA13" s="83" t="s">
        <v>123</v>
      </c>
      <c r="NB13" s="3" t="s">
        <v>7</v>
      </c>
      <c r="NC13" s="5" t="s">
        <v>7</v>
      </c>
      <c r="NE13" s="139"/>
      <c r="NF13" s="140"/>
      <c r="NG13" s="83" t="s">
        <v>125</v>
      </c>
      <c r="NH13" s="83" t="s">
        <v>123</v>
      </c>
      <c r="NI13" s="83" t="s">
        <v>125</v>
      </c>
      <c r="NJ13" s="3" t="s">
        <v>7</v>
      </c>
      <c r="NK13" s="5" t="s">
        <v>7</v>
      </c>
      <c r="NM13" s="139"/>
      <c r="NN13" s="140"/>
      <c r="NO13" s="83" t="s">
        <v>126</v>
      </c>
      <c r="NP13" s="83" t="s">
        <v>125</v>
      </c>
      <c r="NQ13" s="83" t="s">
        <v>126</v>
      </c>
      <c r="NR13" s="3" t="s">
        <v>7</v>
      </c>
      <c r="NS13" s="5" t="s">
        <v>7</v>
      </c>
      <c r="NU13" s="139"/>
      <c r="NV13" s="140"/>
      <c r="NW13" s="83" t="s">
        <v>129</v>
      </c>
      <c r="NX13" s="83" t="s">
        <v>126</v>
      </c>
      <c r="NY13" s="83" t="s">
        <v>129</v>
      </c>
      <c r="NZ13" s="3" t="s">
        <v>7</v>
      </c>
      <c r="OA13" s="5" t="s">
        <v>7</v>
      </c>
      <c r="OC13" s="139"/>
      <c r="OD13" s="140"/>
      <c r="OE13" s="83" t="s">
        <v>132</v>
      </c>
      <c r="OF13" s="83" t="s">
        <v>129</v>
      </c>
      <c r="OG13" s="83" t="s">
        <v>132</v>
      </c>
      <c r="OH13" s="3" t="s">
        <v>7</v>
      </c>
      <c r="OI13" s="5" t="s">
        <v>7</v>
      </c>
      <c r="OJ13" s="104"/>
      <c r="OK13" s="139"/>
      <c r="OL13" s="140"/>
      <c r="OM13" s="83" t="s">
        <v>134</v>
      </c>
      <c r="ON13" s="83" t="s">
        <v>132</v>
      </c>
      <c r="OO13" s="83" t="s">
        <v>134</v>
      </c>
      <c r="OP13" s="3" t="s">
        <v>7</v>
      </c>
      <c r="OQ13" s="5" t="s">
        <v>7</v>
      </c>
    </row>
    <row r="14" spans="161:407" ht="18" hidden="1" customHeight="1" thickTop="1">
      <c r="FE14" s="544" t="s">
        <v>1</v>
      </c>
      <c r="FF14" s="7" t="s">
        <v>12</v>
      </c>
      <c r="FG14" s="8">
        <v>158</v>
      </c>
      <c r="FH14" s="8">
        <v>126</v>
      </c>
      <c r="FI14" s="8">
        <v>130</v>
      </c>
      <c r="FJ14" s="16">
        <f>(FI14-FH14)/FH14</f>
        <v>3.1746031746031744E-2</v>
      </c>
      <c r="FK14" s="18">
        <f>(FI14-FG14)/FG14</f>
        <v>-0.17721518987341772</v>
      </c>
      <c r="FM14" s="544" t="s">
        <v>1</v>
      </c>
      <c r="FN14" s="7" t="s">
        <v>12</v>
      </c>
      <c r="FO14" s="8">
        <v>154</v>
      </c>
      <c r="FP14" s="8">
        <v>130</v>
      </c>
      <c r="FQ14" s="8">
        <v>120</v>
      </c>
      <c r="FR14" s="16">
        <f>(FQ14-FP14)/FP14</f>
        <v>-7.6923076923076927E-2</v>
      </c>
      <c r="FS14" s="18">
        <f>(FQ14-FO14)/FO14</f>
        <v>-0.22077922077922077</v>
      </c>
      <c r="FU14" s="544" t="s">
        <v>1</v>
      </c>
      <c r="FV14" s="7" t="s">
        <v>12</v>
      </c>
      <c r="FW14" s="8">
        <v>142</v>
      </c>
      <c r="FX14" s="8">
        <v>120</v>
      </c>
      <c r="FY14" s="8">
        <v>121</v>
      </c>
      <c r="FZ14" s="52">
        <f>(FY14-FX14)/FX14</f>
        <v>8.3333333333333332E-3</v>
      </c>
      <c r="GA14" s="51">
        <f>(FY14-FW14)/FW14</f>
        <v>-0.14788732394366197</v>
      </c>
      <c r="GC14" s="544" t="s">
        <v>1</v>
      </c>
      <c r="GD14" s="7" t="s">
        <v>12</v>
      </c>
      <c r="GE14" s="8">
        <v>154</v>
      </c>
      <c r="GF14" s="8">
        <v>121</v>
      </c>
      <c r="GG14" s="8">
        <v>123</v>
      </c>
      <c r="GH14" s="52">
        <f>(GG14-GF14)/GF14</f>
        <v>1.6528925619834711E-2</v>
      </c>
      <c r="GI14" s="51">
        <f>(GG14-GE14)/GE14</f>
        <v>-0.20129870129870131</v>
      </c>
      <c r="GK14" s="544" t="s">
        <v>1</v>
      </c>
      <c r="GL14" s="7" t="s">
        <v>12</v>
      </c>
      <c r="GM14" s="8">
        <v>160</v>
      </c>
      <c r="GN14" s="8">
        <v>123</v>
      </c>
      <c r="GO14" s="8">
        <v>121</v>
      </c>
      <c r="GP14" s="64">
        <f>(GO14-GN14)/GN14</f>
        <v>-1.6260162601626018E-2</v>
      </c>
      <c r="GQ14" s="51">
        <f>(GO14-GM14)/GM14</f>
        <v>-0.24374999999999999</v>
      </c>
      <c r="GS14" s="544" t="s">
        <v>1</v>
      </c>
      <c r="GT14" s="7" t="s">
        <v>12</v>
      </c>
      <c r="GU14" s="8">
        <v>153</v>
      </c>
      <c r="GV14" s="8">
        <v>121</v>
      </c>
      <c r="GW14" s="8">
        <v>127</v>
      </c>
      <c r="GX14" s="52">
        <f>(GW14-GV14)/GV14</f>
        <v>4.9586776859504134E-2</v>
      </c>
      <c r="GY14" s="51">
        <f>(GW14-GU14)/GU14</f>
        <v>-0.16993464052287582</v>
      </c>
      <c r="HA14" s="544" t="s">
        <v>1</v>
      </c>
      <c r="HB14" s="7" t="s">
        <v>12</v>
      </c>
      <c r="HC14" s="8">
        <v>151</v>
      </c>
      <c r="HD14" s="8">
        <v>127</v>
      </c>
      <c r="HE14" s="8">
        <v>122</v>
      </c>
      <c r="HF14" s="64">
        <f>(HE14-HD14)/HD14</f>
        <v>-3.937007874015748E-2</v>
      </c>
      <c r="HG14" s="51">
        <f>(HE14-HC14)/HC14</f>
        <v>-0.19205298013245034</v>
      </c>
      <c r="HI14" s="544" t="s">
        <v>1</v>
      </c>
      <c r="HJ14" s="7" t="s">
        <v>12</v>
      </c>
      <c r="HK14" s="8">
        <v>147</v>
      </c>
      <c r="HL14" s="8">
        <v>122</v>
      </c>
      <c r="HM14" s="8">
        <v>118</v>
      </c>
      <c r="HN14" s="64">
        <f>(HM14-HL14)/HL14</f>
        <v>-3.2786885245901641E-2</v>
      </c>
      <c r="HO14" s="51">
        <f>(HM14-HK14)/HK14</f>
        <v>-0.19727891156462585</v>
      </c>
      <c r="HQ14" s="544" t="s">
        <v>1</v>
      </c>
      <c r="HR14" s="7" t="s">
        <v>12</v>
      </c>
      <c r="HS14" s="8">
        <v>149</v>
      </c>
      <c r="HT14" s="8">
        <v>118</v>
      </c>
      <c r="HU14" s="8">
        <v>112</v>
      </c>
      <c r="HV14" s="64">
        <f>(HU14-HT14)/HT14</f>
        <v>-5.0847457627118647E-2</v>
      </c>
      <c r="HW14" s="51">
        <f>(HU14-HS14)/HS14</f>
        <v>-0.24832214765100671</v>
      </c>
      <c r="HY14" s="544" t="s">
        <v>1</v>
      </c>
      <c r="HZ14" s="7" t="s">
        <v>12</v>
      </c>
      <c r="IA14" s="8">
        <v>146</v>
      </c>
      <c r="IB14" s="8">
        <v>112</v>
      </c>
      <c r="IC14" s="8">
        <v>115</v>
      </c>
      <c r="ID14" s="64">
        <f>(IC14-IB14)/IB14</f>
        <v>2.6785714285714284E-2</v>
      </c>
      <c r="IE14" s="51">
        <f>(IC14-IA14)/IA14</f>
        <v>-0.21232876712328766</v>
      </c>
      <c r="IG14" s="544" t="s">
        <v>1</v>
      </c>
      <c r="IH14" s="7" t="s">
        <v>12</v>
      </c>
      <c r="II14" s="8">
        <v>148</v>
      </c>
      <c r="IJ14" s="8">
        <v>115</v>
      </c>
      <c r="IK14" s="8">
        <v>118</v>
      </c>
      <c r="IL14" s="64">
        <f>(IK14-IJ14)/IJ14</f>
        <v>2.6086956521739129E-2</v>
      </c>
      <c r="IM14" s="51">
        <f>(IK14-II14)/II14</f>
        <v>-0.20270270270270271</v>
      </c>
      <c r="IO14" s="544" t="s">
        <v>1</v>
      </c>
      <c r="IP14" s="7" t="s">
        <v>12</v>
      </c>
      <c r="IQ14" s="8">
        <v>140</v>
      </c>
      <c r="IR14" s="8">
        <v>118</v>
      </c>
      <c r="IS14" s="8">
        <v>98</v>
      </c>
      <c r="IT14" s="64">
        <f>(IS14-IR14)/IR14</f>
        <v>-0.16949152542372881</v>
      </c>
      <c r="IU14" s="51">
        <f>(IS14-IQ14)/IQ14</f>
        <v>-0.3</v>
      </c>
      <c r="IW14" s="544" t="s">
        <v>1</v>
      </c>
      <c r="IX14" s="7" t="s">
        <v>12</v>
      </c>
      <c r="IY14" s="8">
        <v>151</v>
      </c>
      <c r="IZ14" s="8">
        <v>98</v>
      </c>
      <c r="JA14" s="8">
        <v>107</v>
      </c>
      <c r="JB14" s="64">
        <f>(JA14-IZ14)/IZ14</f>
        <v>9.1836734693877556E-2</v>
      </c>
      <c r="JC14" s="51">
        <f>(JA14-IY14)/IY14</f>
        <v>-0.29139072847682118</v>
      </c>
      <c r="JE14" s="544" t="s">
        <v>1</v>
      </c>
      <c r="JF14" s="7" t="s">
        <v>12</v>
      </c>
      <c r="JG14" s="8">
        <v>152</v>
      </c>
      <c r="JH14" s="8">
        <v>107</v>
      </c>
      <c r="JI14" s="8">
        <v>102</v>
      </c>
      <c r="JJ14" s="64">
        <f>(JI14-JH14)/JH14</f>
        <v>-4.6728971962616821E-2</v>
      </c>
      <c r="JK14" s="51">
        <f>(JI14-JG14)/JG14</f>
        <v>-0.32894736842105265</v>
      </c>
      <c r="JM14" s="544" t="s">
        <v>1</v>
      </c>
      <c r="JN14" s="7" t="s">
        <v>12</v>
      </c>
      <c r="JO14" s="8">
        <v>147</v>
      </c>
      <c r="JP14" s="8">
        <v>102</v>
      </c>
      <c r="JQ14" s="8">
        <v>106</v>
      </c>
      <c r="JR14" s="64">
        <f>(JQ14-JP14)/JP14</f>
        <v>3.9215686274509803E-2</v>
      </c>
      <c r="JS14" s="51">
        <f>(JQ14-JO14)/JO14</f>
        <v>-0.27891156462585032</v>
      </c>
      <c r="JU14" s="544" t="s">
        <v>1</v>
      </c>
      <c r="JV14" s="7" t="s">
        <v>12</v>
      </c>
      <c r="JW14" s="8">
        <v>145</v>
      </c>
      <c r="JX14" s="8">
        <v>106</v>
      </c>
      <c r="JY14" s="8">
        <v>112</v>
      </c>
      <c r="JZ14" s="64">
        <f>(JY14-JX14)/JX14</f>
        <v>5.6603773584905662E-2</v>
      </c>
      <c r="KA14" s="51">
        <f>(JY14-JW14)/JW14</f>
        <v>-0.22758620689655173</v>
      </c>
      <c r="KC14" s="544" t="s">
        <v>1</v>
      </c>
      <c r="KD14" s="7" t="s">
        <v>12</v>
      </c>
      <c r="KE14" s="8">
        <v>153</v>
      </c>
      <c r="KF14" s="8">
        <v>112</v>
      </c>
      <c r="KG14" s="8">
        <v>101</v>
      </c>
      <c r="KH14" s="64">
        <f>(KG14-KF14)/KF14</f>
        <v>-9.8214285714285712E-2</v>
      </c>
      <c r="KI14" s="51">
        <f>(KG14-KE14)/KE14</f>
        <v>-0.33986928104575165</v>
      </c>
      <c r="KK14" s="544" t="s">
        <v>1</v>
      </c>
      <c r="KL14" s="7" t="s">
        <v>12</v>
      </c>
      <c r="KM14" s="8">
        <v>148</v>
      </c>
      <c r="KN14" s="8">
        <v>101</v>
      </c>
      <c r="KO14" s="8">
        <v>108</v>
      </c>
      <c r="KP14" s="64">
        <f>(KO14-KN14)/KN14</f>
        <v>6.9306930693069313E-2</v>
      </c>
      <c r="KQ14" s="51">
        <f>(KO14-KM14)/KM14</f>
        <v>-0.27027027027027029</v>
      </c>
      <c r="KS14" s="544" t="s">
        <v>1</v>
      </c>
      <c r="KT14" s="7" t="s">
        <v>12</v>
      </c>
      <c r="KU14" s="8">
        <v>149</v>
      </c>
      <c r="KV14" s="8">
        <v>108</v>
      </c>
      <c r="KW14" s="8">
        <v>103</v>
      </c>
      <c r="KX14" s="64">
        <f>(KW14-KV14)/KV14</f>
        <v>-4.6296296296296294E-2</v>
      </c>
      <c r="KY14" s="51">
        <f>(KW14-KU14)/KU14</f>
        <v>-0.3087248322147651</v>
      </c>
      <c r="LA14" s="544" t="s">
        <v>1</v>
      </c>
      <c r="LB14" s="7" t="s">
        <v>12</v>
      </c>
      <c r="LC14" s="8">
        <v>137</v>
      </c>
      <c r="LD14" s="8">
        <v>103</v>
      </c>
      <c r="LE14" s="8">
        <v>89</v>
      </c>
      <c r="LF14" s="64">
        <f>(LE14-LD14)/LD14</f>
        <v>-0.13592233009708737</v>
      </c>
      <c r="LG14" s="51">
        <f>(LE14-LC14)/LC14</f>
        <v>-0.35036496350364965</v>
      </c>
      <c r="LI14" s="143" t="s">
        <v>1</v>
      </c>
      <c r="LJ14" s="7" t="s">
        <v>12</v>
      </c>
      <c r="LK14" s="8">
        <v>151</v>
      </c>
      <c r="LL14" s="8">
        <v>89</v>
      </c>
      <c r="LM14" s="8">
        <v>109</v>
      </c>
      <c r="LN14" s="64">
        <f>(LM14-LL14)/LL14</f>
        <v>0.2247191011235955</v>
      </c>
      <c r="LO14" s="51">
        <f>(LM14-LK14)/LK14</f>
        <v>-0.27814569536423839</v>
      </c>
      <c r="LQ14" s="143" t="s">
        <v>1</v>
      </c>
      <c r="LR14" s="7" t="s">
        <v>12</v>
      </c>
      <c r="LS14" s="8">
        <v>154</v>
      </c>
      <c r="LT14" s="8">
        <v>109</v>
      </c>
      <c r="LU14" s="8">
        <v>109</v>
      </c>
      <c r="LV14" s="64">
        <f>(LU14-LT14)/LT14</f>
        <v>0</v>
      </c>
      <c r="LW14" s="51">
        <f>(LU14-LS14)/LS14</f>
        <v>-0.29220779220779219</v>
      </c>
      <c r="LY14" s="143" t="s">
        <v>1</v>
      </c>
      <c r="LZ14" s="7" t="s">
        <v>12</v>
      </c>
      <c r="MA14" s="8">
        <v>154</v>
      </c>
      <c r="MB14" s="8">
        <v>109</v>
      </c>
      <c r="MC14" s="8">
        <v>117</v>
      </c>
      <c r="MD14" s="64">
        <f>(MC14-MB14)/MB14</f>
        <v>7.3394495412844041E-2</v>
      </c>
      <c r="ME14" s="51">
        <f>(MC14-MA14)/MA14</f>
        <v>-0.24025974025974026</v>
      </c>
      <c r="MG14" s="143" t="s">
        <v>1</v>
      </c>
      <c r="MH14" s="7" t="s">
        <v>12</v>
      </c>
      <c r="MI14" s="8">
        <v>152</v>
      </c>
      <c r="MJ14" s="8">
        <v>117</v>
      </c>
      <c r="MK14" s="8">
        <v>102</v>
      </c>
      <c r="ML14" s="64">
        <f>(MK14-MJ14)/MJ14</f>
        <v>-0.12820512820512819</v>
      </c>
      <c r="MM14" s="51">
        <f>(MK14-MI14)/MI14</f>
        <v>-0.32894736842105265</v>
      </c>
      <c r="MO14" s="143" t="s">
        <v>1</v>
      </c>
      <c r="MP14" s="7" t="s">
        <v>12</v>
      </c>
      <c r="MQ14" s="8">
        <v>157</v>
      </c>
      <c r="MR14" s="8">
        <v>102</v>
      </c>
      <c r="MS14" s="8">
        <v>110</v>
      </c>
      <c r="MT14" s="64">
        <f>(MS14-MR14)/MR14</f>
        <v>7.8431372549019607E-2</v>
      </c>
      <c r="MU14" s="51">
        <f>(MS14-MQ14)/MQ14</f>
        <v>-0.29936305732484075</v>
      </c>
      <c r="MW14" s="143" t="s">
        <v>1</v>
      </c>
      <c r="MX14" s="7" t="s">
        <v>12</v>
      </c>
      <c r="MY14" s="8">
        <v>158</v>
      </c>
      <c r="MZ14" s="8">
        <v>110</v>
      </c>
      <c r="NA14" s="8">
        <v>104</v>
      </c>
      <c r="NB14" s="64">
        <f>(NA14-MZ14)/MZ14</f>
        <v>-5.4545454545454543E-2</v>
      </c>
      <c r="NC14" s="51">
        <f>(NA14-MY14)/MY14</f>
        <v>-0.34177215189873417</v>
      </c>
      <c r="NE14" s="143" t="s">
        <v>1</v>
      </c>
      <c r="NF14" s="7" t="s">
        <v>12</v>
      </c>
      <c r="NG14" s="8">
        <v>157</v>
      </c>
      <c r="NH14" s="8">
        <v>104</v>
      </c>
      <c r="NI14" s="8">
        <v>110</v>
      </c>
      <c r="NJ14" s="64">
        <f>(NI14-NH14)/NH14</f>
        <v>5.7692307692307696E-2</v>
      </c>
      <c r="NK14" s="51">
        <f>(NI14-NG14)/NG14</f>
        <v>-0.29936305732484075</v>
      </c>
      <c r="NM14" s="143" t="s">
        <v>1</v>
      </c>
      <c r="NN14" s="7" t="s">
        <v>12</v>
      </c>
      <c r="NO14" s="8">
        <v>160</v>
      </c>
      <c r="NP14" s="8">
        <v>110</v>
      </c>
      <c r="NQ14" s="8">
        <v>115</v>
      </c>
      <c r="NR14" s="64">
        <f>(NQ14-NP14)/NP14</f>
        <v>4.5454545454545456E-2</v>
      </c>
      <c r="NS14" s="51">
        <f>(NQ14-NO14)/NO14</f>
        <v>-0.28125</v>
      </c>
      <c r="NU14" s="143" t="s">
        <v>1</v>
      </c>
      <c r="NV14" s="7" t="s">
        <v>12</v>
      </c>
      <c r="NW14" s="8">
        <v>165</v>
      </c>
      <c r="NX14" s="8">
        <v>115</v>
      </c>
      <c r="NY14" s="8">
        <v>112</v>
      </c>
      <c r="NZ14" s="64">
        <f>(NY14-NX14)/NX14</f>
        <v>-2.6086956521739129E-2</v>
      </c>
      <c r="OA14" s="51">
        <f>(NY14-NW14)/NW14</f>
        <v>-0.32121212121212123</v>
      </c>
      <c r="OC14" s="143" t="s">
        <v>1</v>
      </c>
      <c r="OD14" s="7" t="s">
        <v>12</v>
      </c>
      <c r="OE14" s="8"/>
      <c r="OF14" s="8">
        <v>112</v>
      </c>
      <c r="OG14" s="8"/>
      <c r="OH14" s="64">
        <f>(OG14-OF14)/OF14</f>
        <v>-1</v>
      </c>
      <c r="OI14" s="51" t="e">
        <f>(OG14-OE14)/OE14</f>
        <v>#DIV/0!</v>
      </c>
      <c r="OJ14" s="107"/>
      <c r="OK14" s="143" t="s">
        <v>1</v>
      </c>
      <c r="OL14" s="7" t="s">
        <v>12</v>
      </c>
      <c r="OM14" s="101" t="s">
        <v>98</v>
      </c>
      <c r="ON14" s="101" t="s">
        <v>98</v>
      </c>
      <c r="OO14" s="8"/>
      <c r="OP14" s="64" t="e">
        <f>(OO14-ON14)/ON14</f>
        <v>#VALUE!</v>
      </c>
      <c r="OQ14" s="51" t="e">
        <f>(OO14-OM14)/OM14</f>
        <v>#VALUE!</v>
      </c>
    </row>
    <row r="15" spans="161:407" ht="18" hidden="1" customHeight="1">
      <c r="FE15" s="542"/>
      <c r="FF15" s="9" t="s">
        <v>13</v>
      </c>
      <c r="FG15" s="10"/>
      <c r="FH15" s="10"/>
      <c r="FI15" s="10"/>
      <c r="FJ15" s="15" t="e">
        <f>(FI15-FH15)/FH15</f>
        <v>#DIV/0!</v>
      </c>
      <c r="FK15" s="19" t="e">
        <f>(FI15-FG15)/FG15</f>
        <v>#DIV/0!</v>
      </c>
      <c r="FM15" s="542"/>
      <c r="FN15" s="23" t="s">
        <v>28</v>
      </c>
      <c r="FO15" s="24"/>
      <c r="FP15" s="24"/>
      <c r="FQ15" s="24"/>
      <c r="FR15" s="25" t="e">
        <f>(FQ15-FP15)/FP15</f>
        <v>#DIV/0!</v>
      </c>
      <c r="FS15" s="26" t="e">
        <f>(FQ15-FO15)/FO15</f>
        <v>#DIV/0!</v>
      </c>
      <c r="FU15" s="542"/>
      <c r="FV15" s="23" t="s">
        <v>28</v>
      </c>
      <c r="FW15" s="24"/>
      <c r="FX15" s="24"/>
      <c r="FY15" s="24"/>
      <c r="FZ15" s="25" t="e">
        <f>(FY15-FX15)/FX15</f>
        <v>#DIV/0!</v>
      </c>
      <c r="GA15" s="26" t="e">
        <f>(FY15-FW15)/FW15</f>
        <v>#DIV/0!</v>
      </c>
      <c r="GC15" s="542"/>
      <c r="GD15" s="23" t="s">
        <v>28</v>
      </c>
      <c r="GE15" s="24"/>
      <c r="GF15" s="24"/>
      <c r="GG15" s="24"/>
      <c r="GH15" s="25" t="e">
        <f>(GG15-GF15)/GF15</f>
        <v>#DIV/0!</v>
      </c>
      <c r="GI15" s="26" t="e">
        <f>(GG15-GE15)/GE15</f>
        <v>#DIV/0!</v>
      </c>
      <c r="GK15" s="542"/>
      <c r="GL15" s="23" t="s">
        <v>28</v>
      </c>
      <c r="GM15" s="24"/>
      <c r="GN15" s="24"/>
      <c r="GO15" s="24"/>
      <c r="GP15" s="25" t="e">
        <f>(GO15-GN15)/GN15</f>
        <v>#DIV/0!</v>
      </c>
      <c r="GQ15" s="26" t="e">
        <f>(GO15-GM15)/GM15</f>
        <v>#DIV/0!</v>
      </c>
      <c r="GS15" s="542"/>
      <c r="GT15" s="23" t="s">
        <v>28</v>
      </c>
      <c r="GU15" s="24"/>
      <c r="GV15" s="24"/>
      <c r="GW15" s="24"/>
      <c r="GX15" s="25" t="e">
        <f>(GW15-GV15)/GV15</f>
        <v>#DIV/0!</v>
      </c>
      <c r="GY15" s="26" t="e">
        <f>(GW15-GU15)/GU15</f>
        <v>#DIV/0!</v>
      </c>
      <c r="HA15" s="542"/>
      <c r="HB15" s="23" t="s">
        <v>28</v>
      </c>
      <c r="HC15" s="24"/>
      <c r="HD15" s="24"/>
      <c r="HE15" s="24"/>
      <c r="HF15" s="25" t="e">
        <f>(HE15-HD15)/HD15</f>
        <v>#DIV/0!</v>
      </c>
      <c r="HG15" s="26" t="e">
        <f>(HE15-HC15)/HC15</f>
        <v>#DIV/0!</v>
      </c>
      <c r="HI15" s="542"/>
      <c r="HJ15" s="23" t="s">
        <v>28</v>
      </c>
      <c r="HK15" s="24"/>
      <c r="HL15" s="24"/>
      <c r="HM15" s="24"/>
      <c r="HN15" s="25" t="e">
        <f>(HM15-HL15)/HL15</f>
        <v>#DIV/0!</v>
      </c>
      <c r="HO15" s="26" t="e">
        <f>(HM15-HK15)/HK15</f>
        <v>#DIV/0!</v>
      </c>
      <c r="HQ15" s="542"/>
      <c r="HR15" s="23" t="s">
        <v>28</v>
      </c>
      <c r="HS15" s="24"/>
      <c r="HT15" s="24"/>
      <c r="HU15" s="24"/>
      <c r="HV15" s="25" t="e">
        <f>(HU15-HT15)/HT15</f>
        <v>#DIV/0!</v>
      </c>
      <c r="HW15" s="26" t="e">
        <f>(HU15-HS15)/HS15</f>
        <v>#DIV/0!</v>
      </c>
      <c r="HY15" s="542"/>
      <c r="HZ15" s="23" t="s">
        <v>28</v>
      </c>
      <c r="IA15" s="24"/>
      <c r="IB15" s="24"/>
      <c r="IC15" s="24"/>
      <c r="ID15" s="25" t="e">
        <f>(IC15-IB15)/IB15</f>
        <v>#DIV/0!</v>
      </c>
      <c r="IE15" s="26" t="e">
        <f>(IC15-IA15)/IA15</f>
        <v>#DIV/0!</v>
      </c>
      <c r="IG15" s="542"/>
      <c r="IH15" s="23" t="s">
        <v>28</v>
      </c>
      <c r="II15" s="24"/>
      <c r="IJ15" s="24"/>
      <c r="IK15" s="24"/>
      <c r="IL15" s="25" t="e">
        <f>(IK15-IJ15)/IJ15</f>
        <v>#DIV/0!</v>
      </c>
      <c r="IM15" s="26" t="e">
        <f>(IK15-II15)/II15</f>
        <v>#DIV/0!</v>
      </c>
      <c r="IO15" s="542"/>
      <c r="IP15" s="23" t="s">
        <v>28</v>
      </c>
      <c r="IQ15" s="24"/>
      <c r="IR15" s="24"/>
      <c r="IS15" s="24"/>
      <c r="IT15" s="25" t="e">
        <f>(IS15-IR15)/IR15</f>
        <v>#DIV/0!</v>
      </c>
      <c r="IU15" s="26" t="e">
        <f>(IS15-IQ15)/IQ15</f>
        <v>#DIV/0!</v>
      </c>
      <c r="IW15" s="542"/>
      <c r="IX15" s="23" t="s">
        <v>28</v>
      </c>
      <c r="IY15" s="24"/>
      <c r="IZ15" s="24"/>
      <c r="JA15" s="24"/>
      <c r="JB15" s="25" t="e">
        <f>(JA15-IZ15)/IZ15</f>
        <v>#DIV/0!</v>
      </c>
      <c r="JC15" s="26" t="e">
        <f>(JA15-IY15)/IY15</f>
        <v>#DIV/0!</v>
      </c>
      <c r="JE15" s="542"/>
      <c r="JF15" s="23" t="s">
        <v>28</v>
      </c>
      <c r="JG15" s="24"/>
      <c r="JH15" s="24"/>
      <c r="JI15" s="24"/>
      <c r="JJ15" s="25" t="e">
        <f>(JI15-JH15)/JH15</f>
        <v>#DIV/0!</v>
      </c>
      <c r="JK15" s="26" t="e">
        <f>(JI15-JG15)/JG15</f>
        <v>#DIV/0!</v>
      </c>
      <c r="JM15" s="542"/>
      <c r="JN15" s="23" t="s">
        <v>28</v>
      </c>
      <c r="JO15" s="24"/>
      <c r="JP15" s="24"/>
      <c r="JQ15" s="24"/>
      <c r="JR15" s="25" t="e">
        <f>(JQ15-JP15)/JP15</f>
        <v>#DIV/0!</v>
      </c>
      <c r="JS15" s="26" t="e">
        <f>(JQ15-JO15)/JO15</f>
        <v>#DIV/0!</v>
      </c>
      <c r="JU15" s="542"/>
      <c r="JV15" s="23" t="s">
        <v>28</v>
      </c>
      <c r="JW15" s="24"/>
      <c r="JX15" s="24"/>
      <c r="JY15" s="24"/>
      <c r="JZ15" s="25" t="e">
        <f>(JY15-JX15)/JX15</f>
        <v>#DIV/0!</v>
      </c>
      <c r="KA15" s="26" t="e">
        <f>(JY15-JW15)/JW15</f>
        <v>#DIV/0!</v>
      </c>
      <c r="KC15" s="542"/>
      <c r="KD15" s="23" t="s">
        <v>28</v>
      </c>
      <c r="KE15" s="24"/>
      <c r="KF15" s="24"/>
      <c r="KG15" s="24"/>
      <c r="KH15" s="25" t="e">
        <f>(KG15-KF15)/KF15</f>
        <v>#DIV/0!</v>
      </c>
      <c r="KI15" s="26" t="e">
        <f>(KG15-KE15)/KE15</f>
        <v>#DIV/0!</v>
      </c>
      <c r="KK15" s="542"/>
      <c r="KL15" s="23" t="s">
        <v>28</v>
      </c>
      <c r="KM15" s="24"/>
      <c r="KN15" s="24"/>
      <c r="KO15" s="24"/>
      <c r="KP15" s="25" t="e">
        <f>(KO15-KN15)/KN15</f>
        <v>#DIV/0!</v>
      </c>
      <c r="KQ15" s="26" t="e">
        <f>(KO15-KM15)/KM15</f>
        <v>#DIV/0!</v>
      </c>
      <c r="KS15" s="542"/>
      <c r="KT15" s="23" t="s">
        <v>28</v>
      </c>
      <c r="KU15" s="24"/>
      <c r="KV15" s="24"/>
      <c r="KW15" s="24"/>
      <c r="KX15" s="25" t="e">
        <f>(KW15-KV15)/KV15</f>
        <v>#DIV/0!</v>
      </c>
      <c r="KY15" s="26" t="e">
        <f>(KW15-KU15)/KU15</f>
        <v>#DIV/0!</v>
      </c>
      <c r="LA15" s="542"/>
      <c r="LB15" s="23" t="s">
        <v>28</v>
      </c>
      <c r="LC15" s="24"/>
      <c r="LD15" s="24"/>
      <c r="LE15" s="24"/>
      <c r="LF15" s="25" t="e">
        <f>(LE15-LD15)/LD15</f>
        <v>#DIV/0!</v>
      </c>
      <c r="LG15" s="26" t="e">
        <f>(LE15-LC15)/LC15</f>
        <v>#DIV/0!</v>
      </c>
      <c r="LI15" s="144"/>
      <c r="LJ15" s="23" t="s">
        <v>28</v>
      </c>
      <c r="LK15" s="24"/>
      <c r="LL15" s="24"/>
      <c r="LM15" s="24"/>
      <c r="LN15" s="25" t="e">
        <f>(LM15-LL15)/LL15</f>
        <v>#DIV/0!</v>
      </c>
      <c r="LO15" s="26" t="e">
        <f>(LM15-LK15)/LK15</f>
        <v>#DIV/0!</v>
      </c>
      <c r="LQ15" s="144"/>
      <c r="LR15" s="23" t="s">
        <v>28</v>
      </c>
      <c r="LS15" s="24"/>
      <c r="LT15" s="24"/>
      <c r="LU15" s="24"/>
      <c r="LV15" s="25" t="e">
        <f>(LU15-LT15)/LT15</f>
        <v>#DIV/0!</v>
      </c>
      <c r="LW15" s="26" t="e">
        <f>(LU15-LS15)/LS15</f>
        <v>#DIV/0!</v>
      </c>
      <c r="LY15" s="144"/>
      <c r="LZ15" s="23" t="s">
        <v>28</v>
      </c>
      <c r="MA15" s="24"/>
      <c r="MB15" s="24"/>
      <c r="MC15" s="24"/>
      <c r="MD15" s="25" t="e">
        <f>(MC15-MB15)/MB15</f>
        <v>#DIV/0!</v>
      </c>
      <c r="ME15" s="26" t="e">
        <f>(MC15-MA15)/MA15</f>
        <v>#DIV/0!</v>
      </c>
      <c r="MG15" s="144"/>
      <c r="MH15" s="23" t="s">
        <v>28</v>
      </c>
      <c r="MI15" s="24"/>
      <c r="MJ15" s="24"/>
      <c r="MK15" s="24"/>
      <c r="ML15" s="25" t="e">
        <f>(MK15-MJ15)/MJ15</f>
        <v>#DIV/0!</v>
      </c>
      <c r="MM15" s="26" t="e">
        <f>(MK15-MI15)/MI15</f>
        <v>#DIV/0!</v>
      </c>
      <c r="MO15" s="144"/>
      <c r="MP15" s="23" t="s">
        <v>28</v>
      </c>
      <c r="MQ15" s="24"/>
      <c r="MR15" s="24"/>
      <c r="MS15" s="24"/>
      <c r="MT15" s="25" t="e">
        <f>(MS15-MR15)/MR15</f>
        <v>#DIV/0!</v>
      </c>
      <c r="MU15" s="26" t="e">
        <f>(MS15-MQ15)/MQ15</f>
        <v>#DIV/0!</v>
      </c>
      <c r="MW15" s="144"/>
      <c r="MX15" s="23" t="s">
        <v>28</v>
      </c>
      <c r="MY15" s="24"/>
      <c r="MZ15" s="24"/>
      <c r="NA15" s="24"/>
      <c r="NB15" s="25" t="e">
        <f>(NA15-MZ15)/MZ15</f>
        <v>#DIV/0!</v>
      </c>
      <c r="NC15" s="26" t="e">
        <f>(NA15-MY15)/MY15</f>
        <v>#DIV/0!</v>
      </c>
      <c r="NE15" s="144"/>
      <c r="NF15" s="23" t="s">
        <v>28</v>
      </c>
      <c r="NG15" s="24"/>
      <c r="NH15" s="24"/>
      <c r="NI15" s="24"/>
      <c r="NJ15" s="25" t="e">
        <f>(NI15-NH15)/NH15</f>
        <v>#DIV/0!</v>
      </c>
      <c r="NK15" s="26" t="e">
        <f>(NI15-NG15)/NG15</f>
        <v>#DIV/0!</v>
      </c>
      <c r="NM15" s="144"/>
      <c r="NN15" s="23" t="s">
        <v>28</v>
      </c>
      <c r="NO15" s="24"/>
      <c r="NP15" s="24"/>
      <c r="NQ15" s="24"/>
      <c r="NR15" s="25" t="e">
        <f>(NQ15-NP15)/NP15</f>
        <v>#DIV/0!</v>
      </c>
      <c r="NS15" s="26" t="e">
        <f>(NQ15-NO15)/NO15</f>
        <v>#DIV/0!</v>
      </c>
      <c r="NU15" s="144"/>
      <c r="NV15" s="23" t="s">
        <v>28</v>
      </c>
      <c r="NW15" s="24"/>
      <c r="NX15" s="24"/>
      <c r="NY15" s="24"/>
      <c r="NZ15" s="25" t="e">
        <f>(NY15-NX15)/NX15</f>
        <v>#DIV/0!</v>
      </c>
      <c r="OA15" s="26" t="e">
        <f>(NY15-NW15)/NW15</f>
        <v>#DIV/0!</v>
      </c>
      <c r="OC15" s="144"/>
      <c r="OD15" s="23" t="s">
        <v>28</v>
      </c>
      <c r="OE15" s="24"/>
      <c r="OF15" s="24"/>
      <c r="OG15" s="24"/>
      <c r="OH15" s="25" t="e">
        <f>(OG15-OF15)/OF15</f>
        <v>#DIV/0!</v>
      </c>
      <c r="OI15" s="26" t="e">
        <f>(OG15-OE15)/OE15</f>
        <v>#DIV/0!</v>
      </c>
      <c r="OJ15" s="106"/>
      <c r="OK15" s="144"/>
      <c r="OL15" s="23" t="s">
        <v>28</v>
      </c>
      <c r="OM15" s="102"/>
      <c r="ON15" s="24"/>
      <c r="OO15" s="24"/>
      <c r="OP15" s="25" t="e">
        <f>(OO15-ON15)/ON15</f>
        <v>#DIV/0!</v>
      </c>
      <c r="OQ15" s="26" t="e">
        <f>(OO15-OM15)/OM15</f>
        <v>#DIV/0!</v>
      </c>
    </row>
    <row r="16" spans="161:407" ht="18" hidden="1" customHeight="1">
      <c r="FE16" s="541" t="s">
        <v>2</v>
      </c>
      <c r="FF16" s="9" t="s">
        <v>16</v>
      </c>
      <c r="FG16" s="10">
        <v>2.87</v>
      </c>
      <c r="FH16" s="10"/>
      <c r="FI16" s="11">
        <v>3.51</v>
      </c>
      <c r="FJ16" s="17" t="e">
        <f>(FI16-FH16)/FH16</f>
        <v>#DIV/0!</v>
      </c>
      <c r="FK16" s="20">
        <f>(FI16-FG16)/FG16</f>
        <v>0.2229965156794424</v>
      </c>
      <c r="FM16" s="541" t="s">
        <v>2</v>
      </c>
      <c r="FN16" s="65" t="s">
        <v>62</v>
      </c>
      <c r="FO16" s="24"/>
      <c r="FP16" s="47"/>
      <c r="FQ16" s="47"/>
      <c r="FR16" s="32" t="e">
        <f>(FQ16-FP16)/FP16</f>
        <v>#DIV/0!</v>
      </c>
      <c r="FS16" s="48" t="e">
        <f>(FQ16-FO16)/FO16</f>
        <v>#DIV/0!</v>
      </c>
      <c r="FU16" s="541" t="s">
        <v>2</v>
      </c>
      <c r="FV16" s="65" t="s">
        <v>62</v>
      </c>
      <c r="FW16" s="24"/>
      <c r="FX16" s="47"/>
      <c r="FY16" s="47"/>
      <c r="FZ16" s="32" t="e">
        <f>(FY16-FX16)/FX16</f>
        <v>#DIV/0!</v>
      </c>
      <c r="GA16" s="48" t="e">
        <f>(FY16-FW16)/FW16</f>
        <v>#DIV/0!</v>
      </c>
      <c r="GC16" s="541" t="s">
        <v>2</v>
      </c>
      <c r="GD16" s="65" t="s">
        <v>62</v>
      </c>
      <c r="GE16" s="66">
        <v>492.25</v>
      </c>
      <c r="GF16" s="66">
        <v>757</v>
      </c>
      <c r="GG16" s="66">
        <v>770.25</v>
      </c>
      <c r="GH16" s="53">
        <f>(GG16-GF16)/GF16</f>
        <v>1.7503302509907531E-2</v>
      </c>
      <c r="GI16" s="54">
        <f>(GG16-GE16)/GE16</f>
        <v>0.56475368207211785</v>
      </c>
      <c r="GK16" s="541" t="s">
        <v>2</v>
      </c>
      <c r="GL16" s="65" t="s">
        <v>62</v>
      </c>
      <c r="GM16" s="66">
        <v>4.8899999999999997</v>
      </c>
      <c r="GN16" s="66">
        <v>7.7</v>
      </c>
      <c r="GO16" s="66">
        <v>7.54</v>
      </c>
      <c r="GP16" s="59">
        <f>(GO16-GN16)/GN16</f>
        <v>-2.0779220779220797E-2</v>
      </c>
      <c r="GQ16" s="54">
        <f>(GO16-GM16)/GM16</f>
        <v>0.54192229038854811</v>
      </c>
      <c r="GS16" s="541" t="s">
        <v>2</v>
      </c>
      <c r="GT16" s="65" t="s">
        <v>62</v>
      </c>
      <c r="GU16" s="66">
        <v>4.92</v>
      </c>
      <c r="GV16" s="66">
        <v>7.54</v>
      </c>
      <c r="GW16" s="66">
        <v>7.64</v>
      </c>
      <c r="GX16" s="53">
        <f>(GW16-GV16)/GV16</f>
        <v>1.3262599469495973E-2</v>
      </c>
      <c r="GY16" s="54">
        <f>(GW16-GU16)/GU16</f>
        <v>0.55284552845528456</v>
      </c>
      <c r="HA16" s="541" t="s">
        <v>2</v>
      </c>
      <c r="HB16" s="65" t="s">
        <v>62</v>
      </c>
      <c r="HC16" s="66">
        <v>5.16</v>
      </c>
      <c r="HD16" s="66">
        <v>7.64</v>
      </c>
      <c r="HE16" s="66">
        <v>7.51</v>
      </c>
      <c r="HF16" s="59">
        <f>(HE16-HD16)/HD16</f>
        <v>-1.7015706806282709E-2</v>
      </c>
      <c r="HG16" s="54">
        <f>(HE16-HC16)/HC16</f>
        <v>0.45542635658914721</v>
      </c>
      <c r="HI16" s="541" t="s">
        <v>2</v>
      </c>
      <c r="HJ16" s="65" t="s">
        <v>62</v>
      </c>
      <c r="HK16" s="66">
        <v>5.2</v>
      </c>
      <c r="HL16" s="66">
        <v>7.51</v>
      </c>
      <c r="HM16" s="66">
        <v>7.43</v>
      </c>
      <c r="HN16" s="59">
        <f>(HM16-HL16)/HL16</f>
        <v>-1.0652463382157133E-2</v>
      </c>
      <c r="HO16" s="54">
        <f>(HM16-HK16)/HK16</f>
        <v>0.42884615384615377</v>
      </c>
      <c r="HQ16" s="541" t="s">
        <v>2</v>
      </c>
      <c r="HR16" s="65" t="s">
        <v>62</v>
      </c>
      <c r="HS16" s="66">
        <v>5.32</v>
      </c>
      <c r="HT16" s="66">
        <v>7.43</v>
      </c>
      <c r="HU16" s="66">
        <v>7.53</v>
      </c>
      <c r="HV16" s="59">
        <f>(HU16-HT16)/HT16</f>
        <v>1.3458950201884326E-2</v>
      </c>
      <c r="HW16" s="54">
        <f>(HU16-HS16)/HS16</f>
        <v>0.41541353383458646</v>
      </c>
      <c r="HY16" s="541" t="s">
        <v>2</v>
      </c>
      <c r="HZ16" s="65" t="s">
        <v>62</v>
      </c>
      <c r="IA16" s="66">
        <v>5.33</v>
      </c>
      <c r="IB16" s="66">
        <v>7.53</v>
      </c>
      <c r="IC16" s="66">
        <v>7.52</v>
      </c>
      <c r="ID16" s="59">
        <f>(IC16-IB16)/IB16</f>
        <v>-1.3280212483400631E-3</v>
      </c>
      <c r="IE16" s="54">
        <f>(IC16-IA16)/IA16</f>
        <v>0.41088180112570344</v>
      </c>
      <c r="IG16" s="541" t="s">
        <v>2</v>
      </c>
      <c r="IH16" s="65" t="s">
        <v>62</v>
      </c>
      <c r="II16" s="66">
        <v>5.33</v>
      </c>
      <c r="IJ16" s="66">
        <v>7.52</v>
      </c>
      <c r="IK16" s="66">
        <v>7.61</v>
      </c>
      <c r="IL16" s="59">
        <f>(IK16-IJ16)/IJ16</f>
        <v>1.1968085106383079E-2</v>
      </c>
      <c r="IM16" s="54">
        <f>(IK16-II16)/II16</f>
        <v>0.42776735459662291</v>
      </c>
      <c r="IO16" s="541" t="s">
        <v>2</v>
      </c>
      <c r="IP16" s="65" t="s">
        <v>62</v>
      </c>
      <c r="IQ16" s="66">
        <v>5.28</v>
      </c>
      <c r="IR16" s="66">
        <v>7.61</v>
      </c>
      <c r="IS16" s="66">
        <v>7.63</v>
      </c>
      <c r="IT16" s="59">
        <f>(IS16-IR16)/IR16</f>
        <v>2.6281208935610475E-3</v>
      </c>
      <c r="IU16" s="54">
        <f>(IS16-IQ16)/IQ16</f>
        <v>0.44507575757575751</v>
      </c>
      <c r="IW16" s="541" t="s">
        <v>2</v>
      </c>
      <c r="IX16" s="65" t="s">
        <v>62</v>
      </c>
      <c r="IY16" s="66">
        <v>5.08</v>
      </c>
      <c r="IZ16" s="66">
        <v>7.63</v>
      </c>
      <c r="JA16" s="66">
        <v>7.78</v>
      </c>
      <c r="JB16" s="59">
        <f>(JA16-IZ16)/IZ16</f>
        <v>1.9659239842726127E-2</v>
      </c>
      <c r="JC16" s="54">
        <f>(JA16-IY16)/IY16</f>
        <v>0.53149606299212604</v>
      </c>
      <c r="JE16" s="541" t="s">
        <v>2</v>
      </c>
      <c r="JF16" s="65" t="s">
        <v>62</v>
      </c>
      <c r="JG16" s="66">
        <v>5.04</v>
      </c>
      <c r="JH16" s="66">
        <v>7.78</v>
      </c>
      <c r="JI16" s="66">
        <v>7.86</v>
      </c>
      <c r="JJ16" s="59">
        <f>(JI16-JH16)/JH16</f>
        <v>1.0282776349614406E-2</v>
      </c>
      <c r="JK16" s="54">
        <f>(JI16-JG16)/JG16</f>
        <v>0.55952380952380953</v>
      </c>
      <c r="JM16" s="541" t="s">
        <v>2</v>
      </c>
      <c r="JN16" s="65" t="s">
        <v>62</v>
      </c>
      <c r="JO16" s="66">
        <v>5</v>
      </c>
      <c r="JP16" s="66">
        <v>7.86</v>
      </c>
      <c r="JQ16" s="66">
        <v>7.78</v>
      </c>
      <c r="JR16" s="59">
        <f>(JQ16-JP16)/JP16</f>
        <v>-1.0178117048346065E-2</v>
      </c>
      <c r="JS16" s="54">
        <f>(JQ16-JO16)/JO16</f>
        <v>0.55600000000000005</v>
      </c>
      <c r="JU16" s="541" t="s">
        <v>2</v>
      </c>
      <c r="JV16" s="65" t="s">
        <v>62</v>
      </c>
      <c r="JW16" s="66">
        <v>4.7699999999999996</v>
      </c>
      <c r="JX16" s="66">
        <v>7.78</v>
      </c>
      <c r="JY16" s="66">
        <v>7.62</v>
      </c>
      <c r="JZ16" s="59">
        <f>(JY16-JX16)/JX16</f>
        <v>-2.0565552699228811E-2</v>
      </c>
      <c r="KA16" s="54">
        <f>(JY16-JW16)/JW16</f>
        <v>0.59748427672955995</v>
      </c>
      <c r="KC16" s="541" t="s">
        <v>2</v>
      </c>
      <c r="KD16" s="65" t="s">
        <v>62</v>
      </c>
      <c r="KE16" s="66">
        <v>4.6900000000000004</v>
      </c>
      <c r="KF16" s="66">
        <v>7.62</v>
      </c>
      <c r="KG16" s="66">
        <v>7.64</v>
      </c>
      <c r="KH16" s="59">
        <f>(KG16-KF16)/KF16</f>
        <v>2.6246719160104427E-3</v>
      </c>
      <c r="KI16" s="54">
        <f>(KG16-KE16)/KE16</f>
        <v>0.62899786780383771</v>
      </c>
      <c r="KK16" s="541" t="s">
        <v>2</v>
      </c>
      <c r="KL16" s="65" t="s">
        <v>62</v>
      </c>
      <c r="KM16" s="66">
        <v>4.88</v>
      </c>
      <c r="KN16" s="66">
        <v>7.64</v>
      </c>
      <c r="KO16" s="66">
        <v>7.74</v>
      </c>
      <c r="KP16" s="59">
        <f>(KO16-KN16)/KN16</f>
        <v>1.3089005235602165E-2</v>
      </c>
      <c r="KQ16" s="54">
        <f>(KO16-KM16)/KM16</f>
        <v>0.58606557377049184</v>
      </c>
      <c r="KS16" s="541" t="s">
        <v>2</v>
      </c>
      <c r="KT16" s="65" t="s">
        <v>62</v>
      </c>
      <c r="KU16" s="66">
        <v>4.9000000000000004</v>
      </c>
      <c r="KV16" s="66">
        <v>7.74</v>
      </c>
      <c r="KW16" s="66">
        <v>7.76</v>
      </c>
      <c r="KX16" s="59">
        <f>(KW16-KV16)/KV16</f>
        <v>2.5839793281653197E-3</v>
      </c>
      <c r="KY16" s="54">
        <f>(KW16-KU16)/KU16</f>
        <v>0.583673469387755</v>
      </c>
      <c r="LA16" s="541" t="s">
        <v>2</v>
      </c>
      <c r="LB16" s="65" t="s">
        <v>62</v>
      </c>
      <c r="LC16" s="66">
        <v>4.8600000000000003</v>
      </c>
      <c r="LD16" s="66">
        <v>7.76</v>
      </c>
      <c r="LE16" s="66">
        <v>7.93</v>
      </c>
      <c r="LF16" s="59">
        <f>(LE16-LD16)/LD16</f>
        <v>2.1907216494845352E-2</v>
      </c>
      <c r="LG16" s="54">
        <f>(LE16-LC16)/LC16</f>
        <v>0.63168724279835375</v>
      </c>
      <c r="LI16" s="145" t="s">
        <v>2</v>
      </c>
      <c r="LJ16" s="65" t="s">
        <v>62</v>
      </c>
      <c r="LK16" s="66">
        <v>5.03</v>
      </c>
      <c r="LL16" s="66">
        <v>7.93</v>
      </c>
      <c r="LM16" s="66">
        <v>7.89</v>
      </c>
      <c r="LN16" s="59">
        <f>(LM16-LL16)/LL16</f>
        <v>-5.0441361916771796E-3</v>
      </c>
      <c r="LO16" s="54">
        <f>(LM16-LK16)/LK16</f>
        <v>0.56858846918489048</v>
      </c>
      <c r="LQ16" s="145" t="s">
        <v>2</v>
      </c>
      <c r="LR16" s="65" t="s">
        <v>62</v>
      </c>
      <c r="LS16" s="66">
        <v>5.01</v>
      </c>
      <c r="LT16" s="66">
        <v>7.89</v>
      </c>
      <c r="LU16" s="66">
        <v>8.01</v>
      </c>
      <c r="LV16" s="59">
        <f>(LU16-LT16)/LT16</f>
        <v>1.5209125475285185E-2</v>
      </c>
      <c r="LW16" s="54">
        <f>(LU16-LS16)/LS16</f>
        <v>0.5988023952095809</v>
      </c>
      <c r="LY16" s="145" t="s">
        <v>2</v>
      </c>
      <c r="LZ16" s="65" t="s">
        <v>62</v>
      </c>
      <c r="MA16" s="66">
        <v>5.1100000000000003</v>
      </c>
      <c r="MB16" s="66">
        <v>8.01</v>
      </c>
      <c r="MC16" s="66">
        <v>8.19</v>
      </c>
      <c r="MD16" s="59">
        <f>(MC16-MB16)/MB16</f>
        <v>2.2471910112359515E-2</v>
      </c>
      <c r="ME16" s="54">
        <f>(MC16-MA16)/MA16</f>
        <v>0.60273972602739712</v>
      </c>
      <c r="MG16" s="145" t="s">
        <v>2</v>
      </c>
      <c r="MH16" s="65" t="s">
        <v>62</v>
      </c>
      <c r="MI16" s="66">
        <v>5.22</v>
      </c>
      <c r="MJ16" s="66">
        <v>8.19</v>
      </c>
      <c r="MK16" s="66">
        <v>8.27</v>
      </c>
      <c r="ML16" s="59">
        <f>(MK16-MJ16)/MJ16</f>
        <v>9.7680097680097767E-3</v>
      </c>
      <c r="MM16" s="54">
        <f>(MK16-MI16)/MI16</f>
        <v>0.58429118773946365</v>
      </c>
      <c r="MO16" s="145" t="s">
        <v>2</v>
      </c>
      <c r="MP16" s="65" t="s">
        <v>62</v>
      </c>
      <c r="MQ16" s="66">
        <v>5.17</v>
      </c>
      <c r="MR16" s="66">
        <v>8.27</v>
      </c>
      <c r="MS16" s="66">
        <v>8.24</v>
      </c>
      <c r="MT16" s="59">
        <f>(MS16-MR16)/MR16</f>
        <v>-3.6275695284158842E-3</v>
      </c>
      <c r="MU16" s="54">
        <f>(MS16-MQ16)/MQ16</f>
        <v>0.5938104448742747</v>
      </c>
      <c r="MW16" s="145" t="s">
        <v>2</v>
      </c>
      <c r="MX16" s="65" t="s">
        <v>62</v>
      </c>
      <c r="MY16" s="66">
        <v>5.13</v>
      </c>
      <c r="MZ16" s="66">
        <v>8.24</v>
      </c>
      <c r="NA16" s="66">
        <v>8.27</v>
      </c>
      <c r="NB16" s="59">
        <f>(NA16-MZ16)/MZ16</f>
        <v>3.6407766990290487E-3</v>
      </c>
      <c r="NC16" s="54">
        <f>(NA16-MY16)/MY16</f>
        <v>0.61208576998050679</v>
      </c>
      <c r="NE16" s="145" t="s">
        <v>2</v>
      </c>
      <c r="NF16" s="65" t="s">
        <v>62</v>
      </c>
      <c r="NG16" s="66">
        <v>4.99</v>
      </c>
      <c r="NH16" s="66">
        <v>8.27</v>
      </c>
      <c r="NI16" s="66">
        <v>8.0500000000000007</v>
      </c>
      <c r="NJ16" s="59">
        <f>(NI16-NH16)/NH16</f>
        <v>-2.6602176541716913E-2</v>
      </c>
      <c r="NK16" s="54">
        <f>(NI16-NG16)/NG16</f>
        <v>0.61322645290581168</v>
      </c>
      <c r="NM16" s="145" t="s">
        <v>2</v>
      </c>
      <c r="NN16" s="65" t="s">
        <v>62</v>
      </c>
      <c r="NO16" s="66">
        <v>4.99</v>
      </c>
      <c r="NP16" s="66">
        <v>8.0500000000000007</v>
      </c>
      <c r="NQ16" s="66">
        <v>7.89</v>
      </c>
      <c r="NR16" s="59">
        <f>(NQ16-NP16)/NP16</f>
        <v>-1.9875776397515654E-2</v>
      </c>
      <c r="NS16" s="54">
        <f>(NQ16-NO16)/NO16</f>
        <v>0.58116232464929851</v>
      </c>
      <c r="NU16" s="145" t="s">
        <v>2</v>
      </c>
      <c r="NV16" s="65" t="s">
        <v>62</v>
      </c>
      <c r="NW16" s="66">
        <v>4.96</v>
      </c>
      <c r="NX16" s="66">
        <v>7.89</v>
      </c>
      <c r="NY16" s="66">
        <v>7.92</v>
      </c>
      <c r="NZ16" s="59">
        <f>(NY16-NX16)/NX16</f>
        <v>3.8022813688213244E-3</v>
      </c>
      <c r="OA16" s="54">
        <f>(NY16-NW16)/NW16</f>
        <v>0.59677419354838712</v>
      </c>
      <c r="OC16" s="145" t="s">
        <v>2</v>
      </c>
      <c r="OD16" s="65" t="s">
        <v>62</v>
      </c>
      <c r="OE16" s="66">
        <v>4.82</v>
      </c>
      <c r="OF16" s="66">
        <v>7.92</v>
      </c>
      <c r="OG16" s="66">
        <v>8.14</v>
      </c>
      <c r="OH16" s="59">
        <f>(OG16-OF16)/OF16</f>
        <v>2.777777777777786E-2</v>
      </c>
      <c r="OI16" s="54">
        <f>(OG16-OE16)/OE16</f>
        <v>0.68879668049792531</v>
      </c>
      <c r="OJ16" s="105"/>
      <c r="OK16" s="145" t="s">
        <v>2</v>
      </c>
      <c r="OL16" s="65" t="s">
        <v>62</v>
      </c>
      <c r="OM16" s="103" t="s">
        <v>98</v>
      </c>
      <c r="ON16" s="103" t="s">
        <v>98</v>
      </c>
      <c r="OO16" s="66"/>
      <c r="OP16" s="59" t="e">
        <f>(OO16-ON16)/ON16</f>
        <v>#VALUE!</v>
      </c>
      <c r="OQ16" s="54" t="e">
        <f>(OO16-OM16)/OM16</f>
        <v>#VALUE!</v>
      </c>
    </row>
    <row r="17" spans="161:407" ht="18" hidden="1" customHeight="1">
      <c r="FE17" s="542"/>
      <c r="FF17" s="9" t="s">
        <v>17</v>
      </c>
      <c r="FG17" s="10">
        <v>5.19</v>
      </c>
      <c r="FH17" s="10"/>
      <c r="FI17" s="11">
        <v>6.5</v>
      </c>
      <c r="FJ17" s="17" t="e">
        <f>(FI17-FH17)/FH17</f>
        <v>#DIV/0!</v>
      </c>
      <c r="FK17" s="20">
        <f>(FI17-FG17)/FG17</f>
        <v>0.25240847784200376</v>
      </c>
      <c r="FM17" s="542"/>
      <c r="FN17" s="9" t="s">
        <v>47</v>
      </c>
      <c r="FO17" s="49">
        <v>4017</v>
      </c>
      <c r="FP17" s="49">
        <v>5425</v>
      </c>
      <c r="FQ17" s="49">
        <v>6257</v>
      </c>
      <c r="FR17" s="21">
        <f>(FQ17-FP17)/FP17</f>
        <v>0.15336405529953917</v>
      </c>
      <c r="FS17" s="22">
        <f>(FQ17-FO17)/FO17</f>
        <v>0.55763007219317895</v>
      </c>
      <c r="FU17" s="542"/>
      <c r="FV17" s="9" t="s">
        <v>47</v>
      </c>
      <c r="FW17" s="49">
        <v>3878</v>
      </c>
      <c r="FX17" s="49">
        <v>6257</v>
      </c>
      <c r="FY17" s="49">
        <v>6283</v>
      </c>
      <c r="FZ17" s="53">
        <f>(FY17-FX17)/FX17</f>
        <v>4.1553460124660376E-3</v>
      </c>
      <c r="GA17" s="54">
        <f>(FY17-FW17)/FW17</f>
        <v>0.62016503352243424</v>
      </c>
      <c r="GC17" s="542"/>
      <c r="GD17" s="9" t="s">
        <v>47</v>
      </c>
      <c r="GE17" s="49">
        <v>3957</v>
      </c>
      <c r="GF17" s="49">
        <v>6283</v>
      </c>
      <c r="GG17" s="49">
        <v>6412</v>
      </c>
      <c r="GH17" s="67">
        <f>(GG17-GF17)/GF17</f>
        <v>2.0531593187967531E-2</v>
      </c>
      <c r="GI17" s="68">
        <f>(GG17-GE17)/GE17</f>
        <v>0.62041950972959314</v>
      </c>
      <c r="GK17" s="542"/>
      <c r="GL17" s="9" t="s">
        <v>47</v>
      </c>
      <c r="GM17" s="49">
        <v>3953</v>
      </c>
      <c r="GN17" s="49">
        <v>6412</v>
      </c>
      <c r="GO17" s="49">
        <v>6243</v>
      </c>
      <c r="GP17" s="67">
        <f>(GO17-GN17)/GN17</f>
        <v>-2.635683094198378E-2</v>
      </c>
      <c r="GQ17" s="68">
        <f>(GO17-GM17)/GM17</f>
        <v>0.57930685555274475</v>
      </c>
      <c r="GS17" s="542"/>
      <c r="GT17" s="9" t="s">
        <v>47</v>
      </c>
      <c r="GU17" s="49">
        <v>4037</v>
      </c>
      <c r="GV17" s="49">
        <v>6243</v>
      </c>
      <c r="GW17" s="49">
        <v>6339</v>
      </c>
      <c r="GX17" s="67">
        <f>(GW17-GV17)/GV17</f>
        <v>1.5377222489187891E-2</v>
      </c>
      <c r="GY17" s="68">
        <f>(GW17-GU17)/GU17</f>
        <v>0.57022541491206347</v>
      </c>
      <c r="HA17" s="542"/>
      <c r="HB17" s="9" t="s">
        <v>47</v>
      </c>
      <c r="HC17" s="49">
        <v>4225</v>
      </c>
      <c r="HD17" s="49">
        <v>6339</v>
      </c>
      <c r="HE17" s="49">
        <v>6260</v>
      </c>
      <c r="HF17" s="67">
        <f>(HE17-HD17)/HD17</f>
        <v>-1.2462533522637639E-2</v>
      </c>
      <c r="HG17" s="68">
        <f>(HE17-HC17)/HC17</f>
        <v>0.48165680473372779</v>
      </c>
      <c r="HI17" s="542"/>
      <c r="HJ17" s="9" t="s">
        <v>47</v>
      </c>
      <c r="HK17" s="49">
        <v>4309</v>
      </c>
      <c r="HL17" s="49">
        <v>6260</v>
      </c>
      <c r="HM17" s="49">
        <v>6244</v>
      </c>
      <c r="HN17" s="67">
        <f>(HM17-HL17)/HL17</f>
        <v>-2.5559105431309905E-3</v>
      </c>
      <c r="HO17" s="68">
        <f>(HM17-HK17)/HK17</f>
        <v>0.44906010675330704</v>
      </c>
      <c r="HQ17" s="542"/>
      <c r="HR17" s="9" t="s">
        <v>47</v>
      </c>
      <c r="HS17" s="49">
        <v>4376</v>
      </c>
      <c r="HT17" s="49">
        <v>6244</v>
      </c>
      <c r="HU17" s="49">
        <v>6429</v>
      </c>
      <c r="HV17" s="67">
        <f>(HU17-HT17)/HT17</f>
        <v>2.9628443305573349E-2</v>
      </c>
      <c r="HW17" s="68">
        <f>(HU17-HS17)/HS17</f>
        <v>0.46914990859232175</v>
      </c>
      <c r="HY17" s="542"/>
      <c r="HZ17" s="9" t="s">
        <v>47</v>
      </c>
      <c r="IA17" s="49">
        <v>4336</v>
      </c>
      <c r="IB17" s="49">
        <v>6429</v>
      </c>
      <c r="IC17" s="49">
        <v>6426</v>
      </c>
      <c r="ID17" s="67">
        <f>(IC17-IB17)/IB17</f>
        <v>-4.6663555762949138E-4</v>
      </c>
      <c r="IE17" s="68">
        <f>(IC17-IA17)/IA17</f>
        <v>0.4820110701107011</v>
      </c>
      <c r="IG17" s="542"/>
      <c r="IH17" s="9" t="s">
        <v>47</v>
      </c>
      <c r="II17" s="49">
        <v>4371</v>
      </c>
      <c r="IJ17" s="49">
        <v>6426</v>
      </c>
      <c r="IK17" s="49">
        <v>6476</v>
      </c>
      <c r="IL17" s="67">
        <f>(IK17-IJ17)/IJ17</f>
        <v>7.7808901338313101E-3</v>
      </c>
      <c r="IM17" s="68">
        <f>(IK17-II17)/II17</f>
        <v>0.48158316174788379</v>
      </c>
      <c r="IO17" s="542"/>
      <c r="IP17" s="9" t="s">
        <v>47</v>
      </c>
      <c r="IQ17" s="49">
        <v>4335</v>
      </c>
      <c r="IR17" s="49">
        <v>6476</v>
      </c>
      <c r="IS17" s="49">
        <v>6482</v>
      </c>
      <c r="IT17" s="67">
        <f>(IS17-IR17)/IR17</f>
        <v>9.2649783817171094E-4</v>
      </c>
      <c r="IU17" s="68">
        <f>(IS17-IQ17)/IQ17</f>
        <v>0.49527104959630913</v>
      </c>
      <c r="IW17" s="542"/>
      <c r="IX17" s="9" t="s">
        <v>47</v>
      </c>
      <c r="IY17" s="49">
        <v>4159</v>
      </c>
      <c r="IZ17" s="49">
        <v>6482</v>
      </c>
      <c r="JA17" s="49">
        <v>6622</v>
      </c>
      <c r="JB17" s="67">
        <f>(JA17-IZ17)/IZ17</f>
        <v>2.159827213822894E-2</v>
      </c>
      <c r="JC17" s="68">
        <f>(JA17-IY17)/IY17</f>
        <v>0.59220966578504453</v>
      </c>
      <c r="JE17" s="542"/>
      <c r="JF17" s="9" t="s">
        <v>47</v>
      </c>
      <c r="JG17" s="49">
        <v>4121</v>
      </c>
      <c r="JH17" s="49">
        <v>6622</v>
      </c>
      <c r="JI17" s="49">
        <v>6751</v>
      </c>
      <c r="JJ17" s="67">
        <f>(JI17-JH17)/JH17</f>
        <v>1.948051948051948E-2</v>
      </c>
      <c r="JK17" s="68">
        <f>(JI17-JG17)/JG17</f>
        <v>0.63819461295801994</v>
      </c>
      <c r="JM17" s="542"/>
      <c r="JN17" s="9" t="s">
        <v>47</v>
      </c>
      <c r="JO17" s="49">
        <v>4092</v>
      </c>
      <c r="JP17" s="49">
        <v>6751</v>
      </c>
      <c r="JQ17" s="49">
        <v>6758</v>
      </c>
      <c r="JR17" s="67">
        <f>(JQ17-JP17)/JP17</f>
        <v>1.0368834246778254E-3</v>
      </c>
      <c r="JS17" s="68">
        <f>(JQ17-JO17)/JO17</f>
        <v>0.65151515151515149</v>
      </c>
      <c r="JU17" s="542"/>
      <c r="JV17" s="9" t="s">
        <v>47</v>
      </c>
      <c r="JW17" s="49">
        <v>3915</v>
      </c>
      <c r="JX17" s="49">
        <v>6758</v>
      </c>
      <c r="JY17" s="49">
        <v>6575</v>
      </c>
      <c r="JZ17" s="67">
        <f>(JY17-JX17)/JX17</f>
        <v>-2.7079017460787214E-2</v>
      </c>
      <c r="KA17" s="68">
        <f>(JY17-JW17)/JW17</f>
        <v>0.67943805874840357</v>
      </c>
      <c r="KC17" s="542"/>
      <c r="KD17" s="9" t="s">
        <v>47</v>
      </c>
      <c r="KE17" s="49">
        <v>3801</v>
      </c>
      <c r="KF17" s="49">
        <v>6575</v>
      </c>
      <c r="KG17" s="49">
        <v>6540</v>
      </c>
      <c r="KH17" s="67">
        <f>(KG17-KF17)/KF17</f>
        <v>-5.3231939163498098E-3</v>
      </c>
      <c r="KI17" s="68">
        <f>(KG17-KE17)/KE17</f>
        <v>0.7205998421468035</v>
      </c>
      <c r="KK17" s="542"/>
      <c r="KL17" s="9" t="s">
        <v>47</v>
      </c>
      <c r="KM17" s="49">
        <v>3960</v>
      </c>
      <c r="KN17" s="49">
        <v>6540</v>
      </c>
      <c r="KO17" s="49">
        <v>6396</v>
      </c>
      <c r="KP17" s="67">
        <f>(KO17-KN17)/KN17</f>
        <v>-2.2018348623853212E-2</v>
      </c>
      <c r="KQ17" s="68">
        <f>(KO17-KM17)/KM17</f>
        <v>0.61515151515151512</v>
      </c>
      <c r="KS17" s="542"/>
      <c r="KT17" s="9" t="s">
        <v>47</v>
      </c>
      <c r="KU17" s="49">
        <v>3949</v>
      </c>
      <c r="KV17" s="49">
        <v>6396</v>
      </c>
      <c r="KW17" s="49">
        <v>6457</v>
      </c>
      <c r="KX17" s="67">
        <f>(KW17-KV17)/KV17</f>
        <v>9.5372107567229525E-3</v>
      </c>
      <c r="KY17" s="68">
        <f>(KW17-KU17)/KU17</f>
        <v>0.63509749303621166</v>
      </c>
      <c r="LA17" s="542"/>
      <c r="LB17" s="9" t="s">
        <v>47</v>
      </c>
      <c r="LC17" s="49">
        <v>3932</v>
      </c>
      <c r="LD17" s="49">
        <v>6457</v>
      </c>
      <c r="LE17" s="49">
        <v>6543</v>
      </c>
      <c r="LF17" s="67">
        <f>(LE17-LD17)/LD17</f>
        <v>1.3318878736255226E-2</v>
      </c>
      <c r="LG17" s="68">
        <f>(LE17-LC17)/LC17</f>
        <v>0.66403865717192267</v>
      </c>
      <c r="LI17" s="144"/>
      <c r="LJ17" s="9" t="s">
        <v>47</v>
      </c>
      <c r="LK17" s="49">
        <v>4056</v>
      </c>
      <c r="LL17" s="49">
        <v>6543</v>
      </c>
      <c r="LM17" s="49">
        <v>6413</v>
      </c>
      <c r="LN17" s="67">
        <f>(LM17-LL17)/LL17</f>
        <v>-1.9868561821794285E-2</v>
      </c>
      <c r="LO17" s="68">
        <f>(LM17-LK17)/LK17</f>
        <v>0.58111439842209078</v>
      </c>
      <c r="LQ17" s="144"/>
      <c r="LR17" s="9" t="s">
        <v>47</v>
      </c>
      <c r="LS17" s="49">
        <v>4015</v>
      </c>
      <c r="LT17" s="49">
        <v>6413</v>
      </c>
      <c r="LU17" s="96">
        <v>6456</v>
      </c>
      <c r="LV17" s="67">
        <f>(LU17-LT17)/LT17</f>
        <v>6.7051302042725712E-3</v>
      </c>
      <c r="LW17" s="68">
        <f>(LU17-LS17)/LS17</f>
        <v>0.60797011207970109</v>
      </c>
      <c r="LY17" s="144"/>
      <c r="LZ17" s="9" t="s">
        <v>47</v>
      </c>
      <c r="MA17" s="49">
        <v>4119</v>
      </c>
      <c r="MB17" s="96">
        <v>6456</v>
      </c>
      <c r="MC17" s="96">
        <v>6539</v>
      </c>
      <c r="MD17" s="67">
        <f>(MC17-MB17)/MB17</f>
        <v>1.2856257744733582E-2</v>
      </c>
      <c r="ME17" s="68">
        <f>(MC17-MA17)/MA17</f>
        <v>0.58752124302015052</v>
      </c>
      <c r="MG17" s="144"/>
      <c r="MH17" s="9" t="s">
        <v>47</v>
      </c>
      <c r="MI17" s="49">
        <v>4167</v>
      </c>
      <c r="MJ17" s="96">
        <v>6539</v>
      </c>
      <c r="MK17" s="96">
        <v>6725</v>
      </c>
      <c r="ML17" s="67">
        <f>(MK17-MJ17)/MJ17</f>
        <v>2.8444716317479735E-2</v>
      </c>
      <c r="MM17" s="68">
        <f>(MK17-MI17)/MI17</f>
        <v>0.61387089032877373</v>
      </c>
      <c r="MO17" s="144"/>
      <c r="MP17" s="9" t="s">
        <v>47</v>
      </c>
      <c r="MQ17" s="49">
        <v>4110</v>
      </c>
      <c r="MR17" s="96">
        <v>6725</v>
      </c>
      <c r="MS17" s="96">
        <v>6668</v>
      </c>
      <c r="MT17" s="67">
        <f>(MS17-MR17)/MR17</f>
        <v>-8.4758364312267666E-3</v>
      </c>
      <c r="MU17" s="68">
        <f>(MS17-MQ17)/MQ17</f>
        <v>0.62238442822384432</v>
      </c>
      <c r="MW17" s="144"/>
      <c r="MX17" s="9" t="s">
        <v>47</v>
      </c>
      <c r="MY17" s="49">
        <v>4104</v>
      </c>
      <c r="MZ17" s="96">
        <v>6668</v>
      </c>
      <c r="NA17" s="96">
        <v>6713</v>
      </c>
      <c r="NB17" s="67">
        <f>(NA17-MZ17)/MZ17</f>
        <v>6.748650269946011E-3</v>
      </c>
      <c r="NC17" s="68">
        <f>(NA17-MY17)/MY17</f>
        <v>0.6357212475633528</v>
      </c>
      <c r="NE17" s="144"/>
      <c r="NF17" s="9" t="s">
        <v>47</v>
      </c>
      <c r="NG17" s="49">
        <v>3983</v>
      </c>
      <c r="NH17" s="99">
        <v>6713</v>
      </c>
      <c r="NI17" s="99">
        <v>6567</v>
      </c>
      <c r="NJ17" s="67">
        <f>(NI17-NH17)/NH17</f>
        <v>-2.1748845523610904E-2</v>
      </c>
      <c r="NK17" s="68">
        <f>(NI17-NG17)/NG17</f>
        <v>0.64875721817725329</v>
      </c>
      <c r="NM17" s="144"/>
      <c r="NN17" s="9" t="s">
        <v>47</v>
      </c>
      <c r="NO17" s="49">
        <v>4065</v>
      </c>
      <c r="NP17" s="99">
        <v>6567</v>
      </c>
      <c r="NQ17" s="99">
        <v>6399</v>
      </c>
      <c r="NR17" s="67">
        <f>(NQ17-NP17)/NP17</f>
        <v>-2.5582457743261764E-2</v>
      </c>
      <c r="NS17" s="68">
        <f>(NQ17-NO17)/NO17</f>
        <v>0.57416974169741697</v>
      </c>
      <c r="NU17" s="144"/>
      <c r="NV17" s="9" t="s">
        <v>47</v>
      </c>
      <c r="NW17" s="49">
        <v>4058</v>
      </c>
      <c r="NX17" s="99">
        <v>6399</v>
      </c>
      <c r="NY17" s="99">
        <v>6455</v>
      </c>
      <c r="NZ17" s="67">
        <f>(NY17-NX17)/NX17</f>
        <v>8.7513674011564305E-3</v>
      </c>
      <c r="OA17" s="68">
        <f>(NY17-NW17)/NW17</f>
        <v>0.590685066535239</v>
      </c>
      <c r="OC17" s="144"/>
      <c r="OD17" s="9" t="s">
        <v>47</v>
      </c>
      <c r="OE17" s="49">
        <v>3861</v>
      </c>
      <c r="OF17" s="99">
        <v>6455</v>
      </c>
      <c r="OG17" s="99">
        <v>6796</v>
      </c>
      <c r="OH17" s="67">
        <f>(OG17-OF17)/OF17</f>
        <v>5.2827265685515101E-2</v>
      </c>
      <c r="OI17" s="68">
        <f>(OG17-OE17)/OE17</f>
        <v>0.76016576016576021</v>
      </c>
      <c r="OJ17" s="108"/>
      <c r="OK17" s="144"/>
      <c r="OL17" s="9" t="s">
        <v>47</v>
      </c>
      <c r="OM17" s="96" t="s">
        <v>98</v>
      </c>
      <c r="ON17" s="99" t="s">
        <v>98</v>
      </c>
      <c r="OO17" s="99"/>
      <c r="OP17" s="67" t="e">
        <f>(OO17-ON17)/ON17</f>
        <v>#VALUE!</v>
      </c>
      <c r="OQ17" s="68" t="e">
        <f>(OO17-OM17)/OM17</f>
        <v>#VALUE!</v>
      </c>
    </row>
    <row r="18" spans="161:407" ht="18" hidden="1" customHeight="1"/>
    <row r="19" spans="161:407" ht="18" hidden="1" customHeight="1">
      <c r="FE19" t="s">
        <v>22</v>
      </c>
      <c r="FM19" t="s">
        <v>22</v>
      </c>
      <c r="FU19" t="s">
        <v>3</v>
      </c>
      <c r="GC19" t="s">
        <v>3</v>
      </c>
      <c r="GK19" t="s">
        <v>3</v>
      </c>
      <c r="GS19" t="s">
        <v>3</v>
      </c>
      <c r="HA19" t="s">
        <v>3</v>
      </c>
      <c r="HI19" t="s">
        <v>3</v>
      </c>
      <c r="HQ19" t="s">
        <v>3</v>
      </c>
      <c r="HY19" t="s">
        <v>3</v>
      </c>
      <c r="IG19" t="s">
        <v>3</v>
      </c>
      <c r="IO19" t="s">
        <v>3</v>
      </c>
      <c r="IW19" t="s">
        <v>3</v>
      </c>
      <c r="JE19" t="s">
        <v>3</v>
      </c>
      <c r="JM19" t="s">
        <v>3</v>
      </c>
      <c r="JU19" t="s">
        <v>3</v>
      </c>
      <c r="KC19" t="s">
        <v>3</v>
      </c>
      <c r="KK19" t="s">
        <v>3</v>
      </c>
      <c r="KS19" t="s">
        <v>3</v>
      </c>
      <c r="LA19" t="s">
        <v>3</v>
      </c>
      <c r="LI19" t="s">
        <v>3</v>
      </c>
      <c r="LQ19" t="s">
        <v>3</v>
      </c>
      <c r="LY19" t="s">
        <v>3</v>
      </c>
      <c r="MG19" t="s">
        <v>3</v>
      </c>
      <c r="MO19" t="s">
        <v>3</v>
      </c>
      <c r="MW19" t="s">
        <v>3</v>
      </c>
      <c r="NE19" t="s">
        <v>3</v>
      </c>
      <c r="NM19" t="s">
        <v>3</v>
      </c>
      <c r="NU19" t="s">
        <v>3</v>
      </c>
      <c r="OC19" t="s">
        <v>3</v>
      </c>
      <c r="OK19" t="s">
        <v>3</v>
      </c>
    </row>
    <row r="20" spans="161:407" ht="18" hidden="1" customHeight="1">
      <c r="FE20" s="535" t="s">
        <v>0</v>
      </c>
      <c r="FF20" s="536"/>
      <c r="FG20" s="1" t="s">
        <v>5</v>
      </c>
      <c r="FH20" s="543" t="s">
        <v>6</v>
      </c>
      <c r="FI20" s="540"/>
      <c r="FJ20" s="2" t="s">
        <v>9</v>
      </c>
      <c r="FK20" s="4" t="s">
        <v>8</v>
      </c>
      <c r="FM20" s="535" t="s">
        <v>0</v>
      </c>
      <c r="FN20" s="536"/>
      <c r="FO20" s="1" t="s">
        <v>5</v>
      </c>
      <c r="FP20" s="543" t="s">
        <v>6</v>
      </c>
      <c r="FQ20" s="540"/>
      <c r="FR20" s="2" t="s">
        <v>9</v>
      </c>
      <c r="FS20" s="4" t="s">
        <v>8</v>
      </c>
      <c r="FU20" s="535" t="s">
        <v>0</v>
      </c>
      <c r="FV20" s="536"/>
      <c r="FW20" s="1" t="s">
        <v>5</v>
      </c>
      <c r="FX20" s="543" t="s">
        <v>6</v>
      </c>
      <c r="FY20" s="540"/>
      <c r="FZ20" s="2" t="s">
        <v>9</v>
      </c>
      <c r="GA20" s="4" t="s">
        <v>8</v>
      </c>
      <c r="GC20" s="535" t="s">
        <v>0</v>
      </c>
      <c r="GD20" s="536"/>
      <c r="GE20" s="1" t="s">
        <v>5</v>
      </c>
      <c r="GF20" s="543" t="s">
        <v>6</v>
      </c>
      <c r="GG20" s="540"/>
      <c r="GH20" s="2" t="s">
        <v>9</v>
      </c>
      <c r="GI20" s="4" t="s">
        <v>8</v>
      </c>
      <c r="GK20" s="535" t="s">
        <v>0</v>
      </c>
      <c r="GL20" s="536"/>
      <c r="GM20" s="1" t="s">
        <v>5</v>
      </c>
      <c r="GN20" s="543" t="s">
        <v>6</v>
      </c>
      <c r="GO20" s="540"/>
      <c r="GP20" s="2" t="s">
        <v>9</v>
      </c>
      <c r="GQ20" s="4" t="s">
        <v>8</v>
      </c>
      <c r="GS20" s="535" t="s">
        <v>0</v>
      </c>
      <c r="GT20" s="536"/>
      <c r="GU20" s="1" t="s">
        <v>5</v>
      </c>
      <c r="GV20" s="543" t="s">
        <v>6</v>
      </c>
      <c r="GW20" s="540"/>
      <c r="GX20" s="2" t="s">
        <v>9</v>
      </c>
      <c r="GY20" s="4" t="s">
        <v>8</v>
      </c>
      <c r="HA20" s="535" t="s">
        <v>0</v>
      </c>
      <c r="HB20" s="536"/>
      <c r="HC20" s="1" t="s">
        <v>5</v>
      </c>
      <c r="HD20" s="543" t="s">
        <v>6</v>
      </c>
      <c r="HE20" s="540"/>
      <c r="HF20" s="2" t="s">
        <v>9</v>
      </c>
      <c r="HG20" s="4" t="s">
        <v>8</v>
      </c>
      <c r="HI20" s="535" t="s">
        <v>0</v>
      </c>
      <c r="HJ20" s="536"/>
      <c r="HK20" s="1" t="s">
        <v>5</v>
      </c>
      <c r="HL20" s="543" t="s">
        <v>6</v>
      </c>
      <c r="HM20" s="540"/>
      <c r="HN20" s="2" t="s">
        <v>9</v>
      </c>
      <c r="HO20" s="4" t="s">
        <v>8</v>
      </c>
      <c r="HQ20" s="535" t="s">
        <v>0</v>
      </c>
      <c r="HR20" s="536"/>
      <c r="HS20" s="1" t="s">
        <v>5</v>
      </c>
      <c r="HT20" s="543" t="s">
        <v>6</v>
      </c>
      <c r="HU20" s="540"/>
      <c r="HV20" s="2" t="s">
        <v>9</v>
      </c>
      <c r="HW20" s="4" t="s">
        <v>8</v>
      </c>
      <c r="HY20" s="535" t="s">
        <v>0</v>
      </c>
      <c r="HZ20" s="536"/>
      <c r="IA20" s="1" t="s">
        <v>5</v>
      </c>
      <c r="IB20" s="543" t="s">
        <v>6</v>
      </c>
      <c r="IC20" s="540"/>
      <c r="ID20" s="2" t="s">
        <v>9</v>
      </c>
      <c r="IE20" s="4" t="s">
        <v>8</v>
      </c>
      <c r="IG20" s="535" t="s">
        <v>0</v>
      </c>
      <c r="IH20" s="536"/>
      <c r="II20" s="1" t="s">
        <v>5</v>
      </c>
      <c r="IJ20" s="543" t="s">
        <v>6</v>
      </c>
      <c r="IK20" s="540"/>
      <c r="IL20" s="2" t="s">
        <v>9</v>
      </c>
      <c r="IM20" s="4" t="s">
        <v>8</v>
      </c>
      <c r="IO20" s="535" t="s">
        <v>0</v>
      </c>
      <c r="IP20" s="536"/>
      <c r="IQ20" s="1" t="s">
        <v>5</v>
      </c>
      <c r="IR20" s="543" t="s">
        <v>6</v>
      </c>
      <c r="IS20" s="540"/>
      <c r="IT20" s="2" t="s">
        <v>9</v>
      </c>
      <c r="IU20" s="4" t="s">
        <v>8</v>
      </c>
      <c r="IW20" s="535" t="s">
        <v>0</v>
      </c>
      <c r="IX20" s="536"/>
      <c r="IY20" s="1" t="s">
        <v>5</v>
      </c>
      <c r="IZ20" s="543" t="s">
        <v>6</v>
      </c>
      <c r="JA20" s="540"/>
      <c r="JB20" s="2" t="s">
        <v>9</v>
      </c>
      <c r="JC20" s="4" t="s">
        <v>8</v>
      </c>
      <c r="JE20" s="535" t="s">
        <v>0</v>
      </c>
      <c r="JF20" s="536"/>
      <c r="JG20" s="1" t="s">
        <v>5</v>
      </c>
      <c r="JH20" s="543" t="s">
        <v>6</v>
      </c>
      <c r="JI20" s="540"/>
      <c r="JJ20" s="2" t="s">
        <v>9</v>
      </c>
      <c r="JK20" s="4" t="s">
        <v>8</v>
      </c>
      <c r="JM20" s="535" t="s">
        <v>0</v>
      </c>
      <c r="JN20" s="536"/>
      <c r="JO20" s="1" t="s">
        <v>5</v>
      </c>
      <c r="JP20" s="543" t="s">
        <v>6</v>
      </c>
      <c r="JQ20" s="540"/>
      <c r="JR20" s="2" t="s">
        <v>9</v>
      </c>
      <c r="JS20" s="4" t="s">
        <v>8</v>
      </c>
      <c r="JU20" s="535" t="s">
        <v>0</v>
      </c>
      <c r="JV20" s="536"/>
      <c r="JW20" s="1" t="s">
        <v>5</v>
      </c>
      <c r="JX20" s="543" t="s">
        <v>6</v>
      </c>
      <c r="JY20" s="540"/>
      <c r="JZ20" s="2" t="s">
        <v>9</v>
      </c>
      <c r="KA20" s="4" t="s">
        <v>8</v>
      </c>
      <c r="KC20" s="535" t="s">
        <v>0</v>
      </c>
      <c r="KD20" s="536"/>
      <c r="KE20" s="1" t="s">
        <v>5</v>
      </c>
      <c r="KF20" s="543" t="s">
        <v>6</v>
      </c>
      <c r="KG20" s="540"/>
      <c r="KH20" s="2" t="s">
        <v>9</v>
      </c>
      <c r="KI20" s="4" t="s">
        <v>8</v>
      </c>
      <c r="KK20" s="535" t="s">
        <v>0</v>
      </c>
      <c r="KL20" s="536"/>
      <c r="KM20" s="1" t="s">
        <v>5</v>
      </c>
      <c r="KN20" s="543" t="s">
        <v>6</v>
      </c>
      <c r="KO20" s="540"/>
      <c r="KP20" s="2" t="s">
        <v>9</v>
      </c>
      <c r="KQ20" s="4" t="s">
        <v>8</v>
      </c>
      <c r="KS20" s="535" t="s">
        <v>0</v>
      </c>
      <c r="KT20" s="536"/>
      <c r="KU20" s="1" t="s">
        <v>5</v>
      </c>
      <c r="KV20" s="543" t="s">
        <v>6</v>
      </c>
      <c r="KW20" s="540"/>
      <c r="KX20" s="2" t="s">
        <v>9</v>
      </c>
      <c r="KY20" s="4" t="s">
        <v>8</v>
      </c>
      <c r="LA20" s="535" t="s">
        <v>0</v>
      </c>
      <c r="LB20" s="536"/>
      <c r="LC20" s="1" t="s">
        <v>5</v>
      </c>
      <c r="LD20" s="543" t="s">
        <v>6</v>
      </c>
      <c r="LE20" s="540"/>
      <c r="LF20" s="2" t="s">
        <v>9</v>
      </c>
      <c r="LG20" s="4" t="s">
        <v>8</v>
      </c>
      <c r="LI20" s="137" t="s">
        <v>0</v>
      </c>
      <c r="LJ20" s="138"/>
      <c r="LK20" s="1" t="s">
        <v>5</v>
      </c>
      <c r="LL20" s="141" t="s">
        <v>6</v>
      </c>
      <c r="LM20" s="142"/>
      <c r="LN20" s="2" t="s">
        <v>9</v>
      </c>
      <c r="LO20" s="4" t="s">
        <v>8</v>
      </c>
      <c r="LQ20" s="137" t="s">
        <v>0</v>
      </c>
      <c r="LR20" s="138"/>
      <c r="LS20" s="1" t="s">
        <v>5</v>
      </c>
      <c r="LT20" s="141" t="s">
        <v>6</v>
      </c>
      <c r="LU20" s="142"/>
      <c r="LV20" s="2" t="s">
        <v>9</v>
      </c>
      <c r="LW20" s="4" t="s">
        <v>8</v>
      </c>
      <c r="LY20" s="137" t="s">
        <v>0</v>
      </c>
      <c r="LZ20" s="138"/>
      <c r="MA20" s="1" t="s">
        <v>5</v>
      </c>
      <c r="MB20" s="141" t="s">
        <v>6</v>
      </c>
      <c r="MC20" s="142"/>
      <c r="MD20" s="2" t="s">
        <v>9</v>
      </c>
      <c r="ME20" s="4" t="s">
        <v>8</v>
      </c>
      <c r="MG20" s="137" t="s">
        <v>0</v>
      </c>
      <c r="MH20" s="138"/>
      <c r="MI20" s="1" t="s">
        <v>5</v>
      </c>
      <c r="MJ20" s="141" t="s">
        <v>6</v>
      </c>
      <c r="MK20" s="142"/>
      <c r="ML20" s="2" t="s">
        <v>9</v>
      </c>
      <c r="MM20" s="4" t="s">
        <v>8</v>
      </c>
      <c r="MO20" s="137" t="s">
        <v>0</v>
      </c>
      <c r="MP20" s="138"/>
      <c r="MQ20" s="1" t="s">
        <v>5</v>
      </c>
      <c r="MR20" s="141" t="s">
        <v>6</v>
      </c>
      <c r="MS20" s="142"/>
      <c r="MT20" s="2" t="s">
        <v>9</v>
      </c>
      <c r="MU20" s="4" t="s">
        <v>8</v>
      </c>
      <c r="MW20" s="137" t="s">
        <v>0</v>
      </c>
      <c r="MX20" s="138"/>
      <c r="MY20" s="1" t="s">
        <v>5</v>
      </c>
      <c r="MZ20" s="141" t="s">
        <v>6</v>
      </c>
      <c r="NA20" s="142"/>
      <c r="NB20" s="2" t="s">
        <v>9</v>
      </c>
      <c r="NC20" s="4" t="s">
        <v>8</v>
      </c>
      <c r="NE20" s="137" t="s">
        <v>0</v>
      </c>
      <c r="NF20" s="138"/>
      <c r="NG20" s="1" t="s">
        <v>5</v>
      </c>
      <c r="NH20" s="141" t="s">
        <v>6</v>
      </c>
      <c r="NI20" s="142"/>
      <c r="NJ20" s="2" t="s">
        <v>9</v>
      </c>
      <c r="NK20" s="4" t="s">
        <v>8</v>
      </c>
      <c r="NM20" s="137" t="s">
        <v>0</v>
      </c>
      <c r="NN20" s="138"/>
      <c r="NO20" s="1" t="s">
        <v>5</v>
      </c>
      <c r="NP20" s="141" t="s">
        <v>6</v>
      </c>
      <c r="NQ20" s="142"/>
      <c r="NR20" s="2" t="s">
        <v>9</v>
      </c>
      <c r="NS20" s="4" t="s">
        <v>8</v>
      </c>
      <c r="NU20" s="137" t="s">
        <v>0</v>
      </c>
      <c r="NV20" s="138"/>
      <c r="NW20" s="1" t="s">
        <v>5</v>
      </c>
      <c r="NX20" s="141" t="s">
        <v>6</v>
      </c>
      <c r="NY20" s="142"/>
      <c r="NZ20" s="2" t="s">
        <v>9</v>
      </c>
      <c r="OA20" s="4" t="s">
        <v>8</v>
      </c>
      <c r="OC20" s="137" t="s">
        <v>0</v>
      </c>
      <c r="OD20" s="138"/>
      <c r="OE20" s="1" t="s">
        <v>5</v>
      </c>
      <c r="OF20" s="141" t="s">
        <v>6</v>
      </c>
      <c r="OG20" s="142"/>
      <c r="OH20" s="2" t="s">
        <v>9</v>
      </c>
      <c r="OI20" s="4" t="s">
        <v>8</v>
      </c>
      <c r="OJ20" s="104"/>
      <c r="OK20" s="137" t="s">
        <v>0</v>
      </c>
      <c r="OL20" s="138"/>
      <c r="OM20" s="1" t="s">
        <v>5</v>
      </c>
      <c r="ON20" s="141" t="s">
        <v>6</v>
      </c>
      <c r="OO20" s="142"/>
      <c r="OP20" s="2" t="s">
        <v>9</v>
      </c>
      <c r="OQ20" s="4" t="s">
        <v>8</v>
      </c>
    </row>
    <row r="21" spans="161:407" ht="18" hidden="1" customHeight="1" thickBot="1">
      <c r="FE21" s="537"/>
      <c r="FF21" s="538"/>
      <c r="FG21" s="6" t="s">
        <v>10</v>
      </c>
      <c r="FH21" s="6" t="s">
        <v>11</v>
      </c>
      <c r="FI21" s="6" t="s">
        <v>10</v>
      </c>
      <c r="FJ21" s="3" t="s">
        <v>7</v>
      </c>
      <c r="FK21" s="5" t="s">
        <v>7</v>
      </c>
      <c r="FM21" s="537"/>
      <c r="FN21" s="538"/>
      <c r="FO21" s="6" t="s">
        <v>26</v>
      </c>
      <c r="FP21" s="6" t="s">
        <v>10</v>
      </c>
      <c r="FQ21" s="6" t="s">
        <v>26</v>
      </c>
      <c r="FR21" s="3" t="s">
        <v>7</v>
      </c>
      <c r="FS21" s="5" t="s">
        <v>7</v>
      </c>
      <c r="FU21" s="537"/>
      <c r="FV21" s="538"/>
      <c r="FW21" s="6" t="s">
        <v>57</v>
      </c>
      <c r="FX21" s="6" t="s">
        <v>26</v>
      </c>
      <c r="FY21" s="6" t="s">
        <v>58</v>
      </c>
      <c r="FZ21" s="3" t="s">
        <v>7</v>
      </c>
      <c r="GA21" s="5" t="s">
        <v>7</v>
      </c>
      <c r="GC21" s="537"/>
      <c r="GD21" s="538"/>
      <c r="GE21" s="6" t="s">
        <v>60</v>
      </c>
      <c r="GF21" s="6" t="s">
        <v>57</v>
      </c>
      <c r="GG21" s="6" t="s">
        <v>60</v>
      </c>
      <c r="GH21" s="3" t="s">
        <v>7</v>
      </c>
      <c r="GI21" s="5" t="s">
        <v>7</v>
      </c>
      <c r="GK21" s="537"/>
      <c r="GL21" s="538"/>
      <c r="GM21" s="6" t="s">
        <v>65</v>
      </c>
      <c r="GN21" s="6" t="s">
        <v>60</v>
      </c>
      <c r="GO21" s="6" t="s">
        <v>66</v>
      </c>
      <c r="GP21" s="3" t="s">
        <v>7</v>
      </c>
      <c r="GQ21" s="5" t="s">
        <v>7</v>
      </c>
      <c r="GS21" s="537"/>
      <c r="GT21" s="538"/>
      <c r="GU21" s="6" t="s">
        <v>71</v>
      </c>
      <c r="GV21" s="6" t="s">
        <v>65</v>
      </c>
      <c r="GW21" s="6" t="s">
        <v>71</v>
      </c>
      <c r="GX21" s="3" t="s">
        <v>7</v>
      </c>
      <c r="GY21" s="5" t="s">
        <v>7</v>
      </c>
      <c r="HA21" s="537"/>
      <c r="HB21" s="538"/>
      <c r="HC21" s="6" t="s">
        <v>72</v>
      </c>
      <c r="HD21" s="6" t="s">
        <v>71</v>
      </c>
      <c r="HE21" s="6" t="s">
        <v>72</v>
      </c>
      <c r="HF21" s="3" t="s">
        <v>7</v>
      </c>
      <c r="HG21" s="5" t="s">
        <v>7</v>
      </c>
      <c r="HI21" s="537"/>
      <c r="HJ21" s="538"/>
      <c r="HK21" s="6" t="s">
        <v>74</v>
      </c>
      <c r="HL21" s="6" t="s">
        <v>72</v>
      </c>
      <c r="HM21" s="6" t="s">
        <v>74</v>
      </c>
      <c r="HN21" s="3" t="s">
        <v>7</v>
      </c>
      <c r="HO21" s="5" t="s">
        <v>7</v>
      </c>
      <c r="HQ21" s="537"/>
      <c r="HR21" s="538"/>
      <c r="HS21" s="83" t="s">
        <v>77</v>
      </c>
      <c r="HT21" s="6" t="s">
        <v>74</v>
      </c>
      <c r="HU21" s="83" t="s">
        <v>77</v>
      </c>
      <c r="HV21" s="3" t="s">
        <v>7</v>
      </c>
      <c r="HW21" s="5" t="s">
        <v>7</v>
      </c>
      <c r="HY21" s="537"/>
      <c r="HZ21" s="538"/>
      <c r="IA21" s="83" t="s">
        <v>97</v>
      </c>
      <c r="IB21" s="83" t="s">
        <v>77</v>
      </c>
      <c r="IC21" s="83" t="s">
        <v>97</v>
      </c>
      <c r="ID21" s="3" t="s">
        <v>7</v>
      </c>
      <c r="IE21" s="5" t="s">
        <v>7</v>
      </c>
      <c r="IG21" s="537"/>
      <c r="IH21" s="538"/>
      <c r="II21" s="83" t="s">
        <v>79</v>
      </c>
      <c r="IJ21" s="83" t="s">
        <v>97</v>
      </c>
      <c r="IK21" s="83" t="s">
        <v>79</v>
      </c>
      <c r="IL21" s="3" t="s">
        <v>7</v>
      </c>
      <c r="IM21" s="5" t="s">
        <v>7</v>
      </c>
      <c r="IO21" s="537"/>
      <c r="IP21" s="538"/>
      <c r="IQ21" s="83" t="s">
        <v>81</v>
      </c>
      <c r="IR21" s="83" t="s">
        <v>79</v>
      </c>
      <c r="IS21" s="83" t="s">
        <v>81</v>
      </c>
      <c r="IT21" s="3" t="s">
        <v>7</v>
      </c>
      <c r="IU21" s="5" t="s">
        <v>7</v>
      </c>
      <c r="IW21" s="537"/>
      <c r="IX21" s="538"/>
      <c r="IY21" s="83" t="s">
        <v>83</v>
      </c>
      <c r="IZ21" s="83" t="s">
        <v>81</v>
      </c>
      <c r="JA21" s="83" t="s">
        <v>83</v>
      </c>
      <c r="JB21" s="3" t="s">
        <v>7</v>
      </c>
      <c r="JC21" s="5" t="s">
        <v>7</v>
      </c>
      <c r="JE21" s="537"/>
      <c r="JF21" s="538"/>
      <c r="JG21" s="83" t="s">
        <v>85</v>
      </c>
      <c r="JH21" s="83" t="s">
        <v>83</v>
      </c>
      <c r="JI21" s="83" t="s">
        <v>85</v>
      </c>
      <c r="JJ21" s="3" t="s">
        <v>7</v>
      </c>
      <c r="JK21" s="5" t="s">
        <v>7</v>
      </c>
      <c r="JM21" s="537"/>
      <c r="JN21" s="538"/>
      <c r="JO21" s="83" t="s">
        <v>100</v>
      </c>
      <c r="JP21" s="83" t="s">
        <v>85</v>
      </c>
      <c r="JQ21" s="83" t="s">
        <v>100</v>
      </c>
      <c r="JR21" s="3" t="s">
        <v>7</v>
      </c>
      <c r="JS21" s="5" t="s">
        <v>7</v>
      </c>
      <c r="JU21" s="537"/>
      <c r="JV21" s="538"/>
      <c r="JW21" s="83" t="s">
        <v>103</v>
      </c>
      <c r="JX21" s="83" t="s">
        <v>100</v>
      </c>
      <c r="JY21" s="83" t="s">
        <v>103</v>
      </c>
      <c r="JZ21" s="3" t="s">
        <v>7</v>
      </c>
      <c r="KA21" s="5" t="s">
        <v>7</v>
      </c>
      <c r="KC21" s="537"/>
      <c r="KD21" s="538"/>
      <c r="KE21" s="83" t="s">
        <v>105</v>
      </c>
      <c r="KF21" s="83" t="s">
        <v>103</v>
      </c>
      <c r="KG21" s="83" t="s">
        <v>105</v>
      </c>
      <c r="KH21" s="3" t="s">
        <v>7</v>
      </c>
      <c r="KI21" s="5" t="s">
        <v>7</v>
      </c>
      <c r="KK21" s="537"/>
      <c r="KL21" s="538"/>
      <c r="KM21" s="83" t="s">
        <v>107</v>
      </c>
      <c r="KN21" s="83" t="s">
        <v>105</v>
      </c>
      <c r="KO21" s="83" t="s">
        <v>107</v>
      </c>
      <c r="KP21" s="3" t="s">
        <v>7</v>
      </c>
      <c r="KQ21" s="5" t="s">
        <v>7</v>
      </c>
      <c r="KS21" s="537"/>
      <c r="KT21" s="538"/>
      <c r="KU21" s="83" t="s">
        <v>108</v>
      </c>
      <c r="KV21" s="83" t="s">
        <v>107</v>
      </c>
      <c r="KW21" s="83" t="s">
        <v>108</v>
      </c>
      <c r="KX21" s="3" t="s">
        <v>7</v>
      </c>
      <c r="KY21" s="5" t="s">
        <v>7</v>
      </c>
      <c r="LA21" s="537"/>
      <c r="LB21" s="538"/>
      <c r="LC21" s="83" t="s">
        <v>111</v>
      </c>
      <c r="LD21" s="83" t="s">
        <v>108</v>
      </c>
      <c r="LE21" s="83" t="s">
        <v>111</v>
      </c>
      <c r="LF21" s="3" t="s">
        <v>7</v>
      </c>
      <c r="LG21" s="5" t="s">
        <v>7</v>
      </c>
      <c r="LI21" s="139"/>
      <c r="LJ21" s="140"/>
      <c r="LK21" s="83" t="s">
        <v>112</v>
      </c>
      <c r="LL21" s="83" t="s">
        <v>111</v>
      </c>
      <c r="LM21" s="83" t="s">
        <v>112</v>
      </c>
      <c r="LN21" s="3" t="s">
        <v>7</v>
      </c>
      <c r="LO21" s="5" t="s">
        <v>7</v>
      </c>
      <c r="LQ21" s="139"/>
      <c r="LR21" s="140"/>
      <c r="LS21" s="83" t="s">
        <v>115</v>
      </c>
      <c r="LT21" s="83" t="s">
        <v>112</v>
      </c>
      <c r="LU21" s="83" t="s">
        <v>115</v>
      </c>
      <c r="LV21" s="3" t="s">
        <v>7</v>
      </c>
      <c r="LW21" s="5" t="s">
        <v>7</v>
      </c>
      <c r="LY21" s="139"/>
      <c r="LZ21" s="140"/>
      <c r="MA21" s="83" t="s">
        <v>117</v>
      </c>
      <c r="MB21" s="83" t="s">
        <v>115</v>
      </c>
      <c r="MC21" s="83" t="s">
        <v>117</v>
      </c>
      <c r="MD21" s="3" t="s">
        <v>7</v>
      </c>
      <c r="ME21" s="5" t="s">
        <v>7</v>
      </c>
      <c r="MG21" s="139"/>
      <c r="MH21" s="140"/>
      <c r="MI21" s="83" t="s">
        <v>119</v>
      </c>
      <c r="MJ21" s="83" t="s">
        <v>117</v>
      </c>
      <c r="MK21" s="83" t="s">
        <v>119</v>
      </c>
      <c r="ML21" s="3" t="s">
        <v>7</v>
      </c>
      <c r="MM21" s="5" t="s">
        <v>7</v>
      </c>
      <c r="MO21" s="139"/>
      <c r="MP21" s="140"/>
      <c r="MQ21" s="83" t="s">
        <v>121</v>
      </c>
      <c r="MR21" s="83" t="s">
        <v>119</v>
      </c>
      <c r="MS21" s="83" t="s">
        <v>121</v>
      </c>
      <c r="MT21" s="3" t="s">
        <v>7</v>
      </c>
      <c r="MU21" s="5" t="s">
        <v>7</v>
      </c>
      <c r="MW21" s="139"/>
      <c r="MX21" s="140"/>
      <c r="MY21" s="83" t="s">
        <v>123</v>
      </c>
      <c r="MZ21" s="83" t="s">
        <v>121</v>
      </c>
      <c r="NA21" s="83" t="s">
        <v>123</v>
      </c>
      <c r="NB21" s="3" t="s">
        <v>7</v>
      </c>
      <c r="NC21" s="5" t="s">
        <v>7</v>
      </c>
      <c r="NE21" s="139"/>
      <c r="NF21" s="140"/>
      <c r="NG21" s="83" t="s">
        <v>125</v>
      </c>
      <c r="NH21" s="83" t="s">
        <v>123</v>
      </c>
      <c r="NI21" s="83" t="s">
        <v>125</v>
      </c>
      <c r="NJ21" s="3" t="s">
        <v>7</v>
      </c>
      <c r="NK21" s="5" t="s">
        <v>7</v>
      </c>
      <c r="NM21" s="139"/>
      <c r="NN21" s="140"/>
      <c r="NO21" s="83" t="s">
        <v>126</v>
      </c>
      <c r="NP21" s="83" t="s">
        <v>125</v>
      </c>
      <c r="NQ21" s="83" t="s">
        <v>126</v>
      </c>
      <c r="NR21" s="3" t="s">
        <v>7</v>
      </c>
      <c r="NS21" s="5" t="s">
        <v>7</v>
      </c>
      <c r="NU21" s="139"/>
      <c r="NV21" s="140"/>
      <c r="NW21" s="83" t="s">
        <v>129</v>
      </c>
      <c r="NX21" s="83" t="s">
        <v>126</v>
      </c>
      <c r="NY21" s="83" t="s">
        <v>129</v>
      </c>
      <c r="NZ21" s="3" t="s">
        <v>7</v>
      </c>
      <c r="OA21" s="5" t="s">
        <v>7</v>
      </c>
      <c r="OC21" s="139"/>
      <c r="OD21" s="140"/>
      <c r="OE21" s="83" t="s">
        <v>132</v>
      </c>
      <c r="OF21" s="83" t="s">
        <v>129</v>
      </c>
      <c r="OG21" s="83" t="s">
        <v>132</v>
      </c>
      <c r="OH21" s="3" t="s">
        <v>7</v>
      </c>
      <c r="OI21" s="5" t="s">
        <v>7</v>
      </c>
      <c r="OJ21" s="104"/>
      <c r="OK21" s="139"/>
      <c r="OL21" s="140"/>
      <c r="OM21" s="83" t="s">
        <v>134</v>
      </c>
      <c r="ON21" s="83" t="s">
        <v>132</v>
      </c>
      <c r="OO21" s="83" t="s">
        <v>134</v>
      </c>
      <c r="OP21" s="3" t="s">
        <v>7</v>
      </c>
      <c r="OQ21" s="5" t="s">
        <v>7</v>
      </c>
    </row>
    <row r="22" spans="161:407" ht="18" hidden="1" customHeight="1" thickTop="1">
      <c r="FE22" s="544" t="s">
        <v>1</v>
      </c>
      <c r="FF22" s="7" t="s">
        <v>12</v>
      </c>
      <c r="FG22" s="12">
        <v>2325</v>
      </c>
      <c r="FH22" s="12">
        <v>2137</v>
      </c>
      <c r="FI22" s="12">
        <v>1966</v>
      </c>
      <c r="FJ22" s="16">
        <f>(FI22-FH22)/FH22</f>
        <v>-8.0018717828731864E-2</v>
      </c>
      <c r="FK22" s="18">
        <f>(FI22-FG22)/FG22</f>
        <v>-0.15440860215053764</v>
      </c>
      <c r="FM22" s="544" t="s">
        <v>1</v>
      </c>
      <c r="FN22" s="7" t="s">
        <v>12</v>
      </c>
      <c r="FO22" s="12">
        <v>2128</v>
      </c>
      <c r="FP22" s="12">
        <v>1949</v>
      </c>
      <c r="FQ22" s="12">
        <v>2452</v>
      </c>
      <c r="FR22" s="16">
        <f>(FQ22-FP22)/FP22</f>
        <v>0.25808106721395585</v>
      </c>
      <c r="FS22" s="18">
        <f>(FQ22-FO22)/FO22</f>
        <v>0.15225563909774437</v>
      </c>
      <c r="FU22" s="544" t="s">
        <v>1</v>
      </c>
      <c r="FV22" s="7" t="s">
        <v>12</v>
      </c>
      <c r="FW22" s="12">
        <v>2417</v>
      </c>
      <c r="FX22" s="12">
        <v>2442</v>
      </c>
      <c r="FY22" s="12">
        <v>2457</v>
      </c>
      <c r="FZ22" s="52">
        <f>(FY22-FX22)/FX22</f>
        <v>6.1425061425061421E-3</v>
      </c>
      <c r="GA22" s="61">
        <f>(FY22-FW22)/FW22</f>
        <v>1.6549441456350848E-2</v>
      </c>
      <c r="GC22" s="544" t="s">
        <v>1</v>
      </c>
      <c r="GD22" s="7" t="s">
        <v>12</v>
      </c>
      <c r="GE22" s="12">
        <v>2431</v>
      </c>
      <c r="GF22" s="12">
        <v>2451</v>
      </c>
      <c r="GG22" s="12">
        <v>2587</v>
      </c>
      <c r="GH22" s="52">
        <f>(GG22-GF22)/GF22</f>
        <v>5.5487556099551201E-2</v>
      </c>
      <c r="GI22" s="61">
        <f>(GG22-GE22)/GE22</f>
        <v>6.4171122994652413E-2</v>
      </c>
      <c r="GK22" s="544" t="s">
        <v>1</v>
      </c>
      <c r="GL22" s="7" t="s">
        <v>12</v>
      </c>
      <c r="GM22" s="12">
        <v>2449</v>
      </c>
      <c r="GN22" s="12">
        <v>2587</v>
      </c>
      <c r="GO22" s="12">
        <v>2641</v>
      </c>
      <c r="GP22" s="52">
        <f>(GO22-GN22)/GN22</f>
        <v>2.0873598763045998E-2</v>
      </c>
      <c r="GQ22" s="61">
        <f>(GO22-GM22)/GM22</f>
        <v>7.839934667211107E-2</v>
      </c>
      <c r="GS22" s="544" t="s">
        <v>1</v>
      </c>
      <c r="GT22" s="7" t="s">
        <v>12</v>
      </c>
      <c r="GU22" s="12">
        <v>2384</v>
      </c>
      <c r="GV22" s="12">
        <v>2641</v>
      </c>
      <c r="GW22" s="12">
        <v>2043</v>
      </c>
      <c r="GX22" s="64">
        <f>(GW22-GV22)/GV22</f>
        <v>-0.22642938280954183</v>
      </c>
      <c r="GY22" s="51">
        <f>(GW22-GU22)/GU22</f>
        <v>-0.14303691275167785</v>
      </c>
      <c r="HA22" s="544" t="s">
        <v>1</v>
      </c>
      <c r="HB22" s="7" t="s">
        <v>12</v>
      </c>
      <c r="HC22" s="12">
        <v>2072</v>
      </c>
      <c r="HD22" s="12">
        <v>2043</v>
      </c>
      <c r="HE22" s="12">
        <v>2593</v>
      </c>
      <c r="HF22" s="52">
        <f>(HE22-HD22)/HD22</f>
        <v>0.26921194322075381</v>
      </c>
      <c r="HG22" s="61">
        <f>(HE22-HC22)/HC22</f>
        <v>0.25144787644787647</v>
      </c>
      <c r="HI22" s="544" t="s">
        <v>1</v>
      </c>
      <c r="HJ22" s="7" t="s">
        <v>12</v>
      </c>
      <c r="HK22" s="12">
        <v>2415</v>
      </c>
      <c r="HL22" s="12">
        <v>2593</v>
      </c>
      <c r="HM22" s="12">
        <v>2518</v>
      </c>
      <c r="HN22" s="52">
        <f>(HM22-HL22)/HL22</f>
        <v>-2.8924026224450443E-2</v>
      </c>
      <c r="HO22" s="61">
        <f>(HM22-HK22)/HK22</f>
        <v>4.265010351966874E-2</v>
      </c>
      <c r="HQ22" s="544" t="s">
        <v>1</v>
      </c>
      <c r="HR22" s="7" t="s">
        <v>12</v>
      </c>
      <c r="HS22" s="12">
        <v>2303</v>
      </c>
      <c r="HT22" s="12">
        <v>2518</v>
      </c>
      <c r="HU22" s="12">
        <v>2583</v>
      </c>
      <c r="HV22" s="52">
        <f>(HU22-HT22)/HT22</f>
        <v>2.5814138204924543E-2</v>
      </c>
      <c r="HW22" s="61">
        <f>(HU22-HS22)/HS22</f>
        <v>0.12158054711246201</v>
      </c>
      <c r="HY22" s="544" t="s">
        <v>1</v>
      </c>
      <c r="HZ22" s="7" t="s">
        <v>12</v>
      </c>
      <c r="IA22" s="12">
        <v>2362</v>
      </c>
      <c r="IB22" s="12">
        <v>2583</v>
      </c>
      <c r="IC22" s="12">
        <v>2543</v>
      </c>
      <c r="ID22" s="52">
        <f>(IC22-IB22)/IB22</f>
        <v>-1.548586914440573E-2</v>
      </c>
      <c r="IE22" s="61">
        <f>(IC22-IA22)/IA22</f>
        <v>7.6629974597798481E-2</v>
      </c>
      <c r="IG22" s="544" t="s">
        <v>1</v>
      </c>
      <c r="IH22" s="7" t="s">
        <v>12</v>
      </c>
      <c r="II22" s="12">
        <v>2356</v>
      </c>
      <c r="IJ22" s="12">
        <v>2538</v>
      </c>
      <c r="IK22" s="12">
        <v>2534</v>
      </c>
      <c r="IL22" s="52">
        <f>(IK22-IJ22)/IJ22</f>
        <v>-1.5760441292356187E-3</v>
      </c>
      <c r="IM22" s="61">
        <f>(IK22-II22)/II22</f>
        <v>7.5551782682512739E-2</v>
      </c>
      <c r="IO22" s="544" t="s">
        <v>1</v>
      </c>
      <c r="IP22" s="7" t="s">
        <v>12</v>
      </c>
      <c r="IQ22" s="12">
        <v>2354</v>
      </c>
      <c r="IR22" s="12">
        <v>2534</v>
      </c>
      <c r="IS22" s="12">
        <v>2565</v>
      </c>
      <c r="IT22" s="52">
        <f>(IS22-IR22)/IR22</f>
        <v>1.2233622730860301E-2</v>
      </c>
      <c r="IU22" s="61">
        <f>(IS22-IQ22)/IQ22</f>
        <v>8.963466440101954E-2</v>
      </c>
      <c r="IW22" s="544" t="s">
        <v>1</v>
      </c>
      <c r="IX22" s="7" t="s">
        <v>12</v>
      </c>
      <c r="IY22" s="12">
        <v>2497</v>
      </c>
      <c r="IZ22" s="12">
        <v>2559</v>
      </c>
      <c r="JA22" s="12">
        <v>2618</v>
      </c>
      <c r="JB22" s="52">
        <f>(JA22-IZ22)/IZ22</f>
        <v>2.3055881203595155E-2</v>
      </c>
      <c r="JC22" s="61">
        <f>(JA22-IY22)/IY22</f>
        <v>4.8458149779735685E-2</v>
      </c>
      <c r="JE22" s="544" t="s">
        <v>1</v>
      </c>
      <c r="JF22" s="7" t="s">
        <v>12</v>
      </c>
      <c r="JG22" s="12">
        <v>2528</v>
      </c>
      <c r="JH22" s="12">
        <v>2618</v>
      </c>
      <c r="JI22" s="12">
        <v>2664</v>
      </c>
      <c r="JJ22" s="52">
        <f>(JI22-JH22)/JH22</f>
        <v>1.7570664629488159E-2</v>
      </c>
      <c r="JK22" s="61">
        <f>(JI22-JG22)/JG22</f>
        <v>5.3797468354430382E-2</v>
      </c>
      <c r="JM22" s="544" t="s">
        <v>1</v>
      </c>
      <c r="JN22" s="7" t="s">
        <v>12</v>
      </c>
      <c r="JO22" s="12">
        <v>2461</v>
      </c>
      <c r="JP22" s="12">
        <v>2657</v>
      </c>
      <c r="JQ22" s="12">
        <v>2484</v>
      </c>
      <c r="JR22" s="52">
        <f>(JQ22-JP22)/JP22</f>
        <v>-6.5111027474595407E-2</v>
      </c>
      <c r="JS22" s="61">
        <f>(JQ22-JO22)/JO22</f>
        <v>9.3457943925233638E-3</v>
      </c>
      <c r="JU22" s="544" t="s">
        <v>1</v>
      </c>
      <c r="JV22" s="7" t="s">
        <v>12</v>
      </c>
      <c r="JW22" s="12">
        <v>2204</v>
      </c>
      <c r="JX22" s="12">
        <v>2475</v>
      </c>
      <c r="JY22" s="12">
        <v>2335</v>
      </c>
      <c r="JZ22" s="52">
        <f>(JY22-JX22)/JX22</f>
        <v>-5.6565656565656569E-2</v>
      </c>
      <c r="KA22" s="61">
        <f>(JY22-JW22)/JW22</f>
        <v>5.9437386569872956E-2</v>
      </c>
      <c r="KC22" s="544" t="s">
        <v>1</v>
      </c>
      <c r="KD22" s="7" t="s">
        <v>12</v>
      </c>
      <c r="KE22" s="12">
        <v>2611</v>
      </c>
      <c r="KF22" s="12">
        <v>2323</v>
      </c>
      <c r="KG22" s="12">
        <v>2587</v>
      </c>
      <c r="KH22" s="52">
        <f>(KG22-KF22)/KF22</f>
        <v>0.113646147223418</v>
      </c>
      <c r="KI22" s="61">
        <f>(KG22-KE22)/KE22</f>
        <v>-9.1918805055534285E-3</v>
      </c>
      <c r="KK22" s="544" t="s">
        <v>1</v>
      </c>
      <c r="KL22" s="7" t="s">
        <v>12</v>
      </c>
      <c r="KM22" s="12">
        <v>2587</v>
      </c>
      <c r="KN22" s="12">
        <v>2578</v>
      </c>
      <c r="KO22" s="12">
        <v>2627</v>
      </c>
      <c r="KP22" s="52">
        <f>(KO22-KN22)/KN22</f>
        <v>1.9006982156710629E-2</v>
      </c>
      <c r="KQ22" s="61">
        <f>(KO22-KM22)/KM22</f>
        <v>1.5461925009663703E-2</v>
      </c>
      <c r="KS22" s="544" t="s">
        <v>1</v>
      </c>
      <c r="KT22" s="7" t="s">
        <v>12</v>
      </c>
      <c r="KU22" s="12">
        <v>2646</v>
      </c>
      <c r="KV22" s="12">
        <v>2601</v>
      </c>
      <c r="KW22" s="12">
        <v>2603</v>
      </c>
      <c r="KX22" s="52">
        <f>(KW22-KV22)/KV22</f>
        <v>7.6893502499038834E-4</v>
      </c>
      <c r="KY22" s="61">
        <f>(KW22-KU22)/KU22</f>
        <v>-1.6250944822373395E-2</v>
      </c>
      <c r="LA22" s="544" t="s">
        <v>1</v>
      </c>
      <c r="LB22" s="7" t="s">
        <v>12</v>
      </c>
      <c r="LC22" s="12">
        <v>2669</v>
      </c>
      <c r="LD22" s="12">
        <v>2603</v>
      </c>
      <c r="LE22" s="12">
        <v>2730</v>
      </c>
      <c r="LF22" s="52">
        <f>(LE22-LD22)/LD22</f>
        <v>4.8789857856319632E-2</v>
      </c>
      <c r="LG22" s="61">
        <f>(LE22-LC22)/LC22</f>
        <v>2.2855001873360811E-2</v>
      </c>
      <c r="LI22" s="143" t="s">
        <v>1</v>
      </c>
      <c r="LJ22" s="7" t="s">
        <v>12</v>
      </c>
      <c r="LK22" s="12">
        <v>2725</v>
      </c>
      <c r="LL22" s="12">
        <v>2730</v>
      </c>
      <c r="LM22" s="12">
        <v>2688</v>
      </c>
      <c r="LN22" s="52">
        <f>(LM22-LL22)/LL22</f>
        <v>-1.5384615384615385E-2</v>
      </c>
      <c r="LO22" s="61">
        <f>(LM22-LK22)/LK22</f>
        <v>-1.3577981651376147E-2</v>
      </c>
      <c r="LQ22" s="143" t="s">
        <v>1</v>
      </c>
      <c r="LR22" s="7" t="s">
        <v>12</v>
      </c>
      <c r="LS22" s="12">
        <v>2726</v>
      </c>
      <c r="LT22" s="12">
        <v>2688</v>
      </c>
      <c r="LU22" s="12">
        <v>2679</v>
      </c>
      <c r="LV22" s="52">
        <f>(LU22-LT22)/LT22</f>
        <v>-3.3482142857142855E-3</v>
      </c>
      <c r="LW22" s="61">
        <f>(LU22-LS22)/LS22</f>
        <v>-1.7241379310344827E-2</v>
      </c>
      <c r="LY22" s="143" t="s">
        <v>1</v>
      </c>
      <c r="LZ22" s="7" t="s">
        <v>12</v>
      </c>
      <c r="MA22" s="12">
        <v>2693</v>
      </c>
      <c r="MB22" s="12">
        <v>2672</v>
      </c>
      <c r="MC22" s="12">
        <v>2683</v>
      </c>
      <c r="MD22" s="52">
        <f>(MC22-MB22)/MB22</f>
        <v>4.1167664670658686E-3</v>
      </c>
      <c r="ME22" s="61">
        <f>(MC22-MA22)/MA22</f>
        <v>-3.7133308577794281E-3</v>
      </c>
      <c r="MG22" s="143" t="s">
        <v>1</v>
      </c>
      <c r="MH22" s="7" t="s">
        <v>12</v>
      </c>
      <c r="MI22" s="12">
        <v>2669</v>
      </c>
      <c r="MJ22" s="12">
        <v>2683</v>
      </c>
      <c r="MK22" s="12">
        <v>2713</v>
      </c>
      <c r="ML22" s="52">
        <f>(MK22-MJ22)/MJ22</f>
        <v>1.1181513231457324E-2</v>
      </c>
      <c r="MM22" s="61">
        <f>(MK22-MI22)/MI22</f>
        <v>1.6485575121768452E-2</v>
      </c>
      <c r="MO22" s="143" t="s">
        <v>1</v>
      </c>
      <c r="MP22" s="7" t="s">
        <v>12</v>
      </c>
      <c r="MQ22" s="12">
        <v>2693</v>
      </c>
      <c r="MR22" s="12">
        <v>2713</v>
      </c>
      <c r="MS22" s="12">
        <v>2688</v>
      </c>
      <c r="MT22" s="52">
        <f>(MS22-MR22)/MR22</f>
        <v>-9.2148912642830809E-3</v>
      </c>
      <c r="MU22" s="61">
        <f>(MS22-MQ22)/MQ22</f>
        <v>-1.8566654288897141E-3</v>
      </c>
      <c r="MW22" s="143" t="s">
        <v>1</v>
      </c>
      <c r="MX22" s="7" t="s">
        <v>12</v>
      </c>
      <c r="MY22" s="12">
        <v>2749</v>
      </c>
      <c r="MZ22" s="12">
        <v>2683</v>
      </c>
      <c r="NA22" s="12">
        <v>2711</v>
      </c>
      <c r="NB22" s="52">
        <f>(NA22-MZ22)/MZ22</f>
        <v>1.0436079016026835E-2</v>
      </c>
      <c r="NC22" s="61">
        <f>(NA22-MY22)/MY22</f>
        <v>-1.3823208439432522E-2</v>
      </c>
      <c r="NE22" s="143" t="s">
        <v>1</v>
      </c>
      <c r="NF22" s="7" t="s">
        <v>12</v>
      </c>
      <c r="NG22" s="12">
        <v>2758</v>
      </c>
      <c r="NH22" s="12">
        <v>2711</v>
      </c>
      <c r="NI22" s="12">
        <v>2350</v>
      </c>
      <c r="NJ22" s="52">
        <f>(NI22-NH22)/NH22</f>
        <v>-0.13316119513094798</v>
      </c>
      <c r="NK22" s="61">
        <f>(NI22-NG22)/NG22</f>
        <v>-0.14793328498912256</v>
      </c>
      <c r="NM22" s="143" t="s">
        <v>1</v>
      </c>
      <c r="NN22" s="7" t="s">
        <v>12</v>
      </c>
      <c r="NO22" s="12">
        <v>2343</v>
      </c>
      <c r="NP22" s="12">
        <v>2350</v>
      </c>
      <c r="NQ22" s="12">
        <v>2789</v>
      </c>
      <c r="NR22" s="52">
        <f>(NQ22-NP22)/NP22</f>
        <v>0.18680851063829787</v>
      </c>
      <c r="NS22" s="61">
        <f>(NQ22-NO22)/NO22</f>
        <v>0.19035424669227485</v>
      </c>
      <c r="NU22" s="143" t="s">
        <v>1</v>
      </c>
      <c r="NV22" s="7" t="s">
        <v>12</v>
      </c>
      <c r="NW22" s="12">
        <v>2799</v>
      </c>
      <c r="NX22" s="12">
        <v>2777</v>
      </c>
      <c r="NY22" s="12">
        <v>2776</v>
      </c>
      <c r="NZ22" s="52">
        <f>(NY22-NX22)/NX22</f>
        <v>-3.6010082823190496E-4</v>
      </c>
      <c r="OA22" s="61">
        <f>(NY22-NW22)/NW22</f>
        <v>-8.2172204358699538E-3</v>
      </c>
      <c r="OC22" s="143" t="s">
        <v>1</v>
      </c>
      <c r="OD22" s="7" t="s">
        <v>12</v>
      </c>
      <c r="OE22" s="12">
        <v>2763</v>
      </c>
      <c r="OF22" s="12">
        <v>2762</v>
      </c>
      <c r="OG22" s="12">
        <v>2792</v>
      </c>
      <c r="OH22" s="52">
        <f>(OG22-OF22)/OF22</f>
        <v>1.0861694424330196E-2</v>
      </c>
      <c r="OI22" s="61">
        <f>(OG22-OE22)/OE22</f>
        <v>1.0495837857401375E-2</v>
      </c>
      <c r="OJ22" s="105"/>
      <c r="OK22" s="143" t="s">
        <v>1</v>
      </c>
      <c r="OL22" s="7" t="s">
        <v>12</v>
      </c>
      <c r="OM22" s="12">
        <v>2810</v>
      </c>
      <c r="ON22" s="12">
        <v>2787</v>
      </c>
      <c r="OO22" s="12">
        <v>1740</v>
      </c>
      <c r="OP22" s="52">
        <f>(OO22-ON22)/ON22</f>
        <v>-0.37567276641550051</v>
      </c>
      <c r="OQ22" s="61">
        <f>(OO22-OM22)/OM22</f>
        <v>-0.38078291814946619</v>
      </c>
    </row>
    <row r="23" spans="161:407" ht="18" hidden="1" customHeight="1">
      <c r="FE23" s="542"/>
      <c r="FF23" s="9" t="s">
        <v>13</v>
      </c>
      <c r="FG23" s="10"/>
      <c r="FH23" s="10"/>
      <c r="FI23" s="10"/>
      <c r="FJ23" s="15" t="e">
        <f>(FI23-FH23)/FH23</f>
        <v>#DIV/0!</v>
      </c>
      <c r="FK23" s="19" t="e">
        <f>(FI23-FG23)/FG23</f>
        <v>#DIV/0!</v>
      </c>
      <c r="FM23" s="542"/>
      <c r="FN23" s="23" t="s">
        <v>28</v>
      </c>
      <c r="FO23" s="24"/>
      <c r="FP23" s="24"/>
      <c r="FQ23" s="24"/>
      <c r="FR23" s="25" t="e">
        <f>(FQ23-FP23)/FP23</f>
        <v>#DIV/0!</v>
      </c>
      <c r="FS23" s="26" t="e">
        <f>(FQ23-FO23)/FO23</f>
        <v>#DIV/0!</v>
      </c>
      <c r="FU23" s="542"/>
      <c r="FV23" s="23" t="s">
        <v>28</v>
      </c>
      <c r="FW23" s="24"/>
      <c r="FX23" s="24"/>
      <c r="FY23" s="24"/>
      <c r="FZ23" s="25" t="e">
        <f>(FY23-FX23)/FX23</f>
        <v>#DIV/0!</v>
      </c>
      <c r="GA23" s="26" t="e">
        <f>(FY23-FW23)/FW23</f>
        <v>#DIV/0!</v>
      </c>
      <c r="GC23" s="542"/>
      <c r="GD23" s="23" t="s">
        <v>28</v>
      </c>
      <c r="GE23" s="24"/>
      <c r="GF23" s="24"/>
      <c r="GG23" s="24"/>
      <c r="GH23" s="25" t="e">
        <f>(GG23-GF23)/GF23</f>
        <v>#DIV/0!</v>
      </c>
      <c r="GI23" s="26" t="e">
        <f>(GG23-GE23)/GE23</f>
        <v>#DIV/0!</v>
      </c>
      <c r="GK23" s="542"/>
      <c r="GL23" s="23" t="s">
        <v>28</v>
      </c>
      <c r="GM23" s="24"/>
      <c r="GN23" s="24"/>
      <c r="GO23" s="24"/>
      <c r="GP23" s="25" t="e">
        <f>(GO23-GN23)/GN23</f>
        <v>#DIV/0!</v>
      </c>
      <c r="GQ23" s="26" t="e">
        <f>(GO23-GM23)/GM23</f>
        <v>#DIV/0!</v>
      </c>
      <c r="GS23" s="542"/>
      <c r="GT23" s="23" t="s">
        <v>28</v>
      </c>
      <c r="GU23" s="24"/>
      <c r="GV23" s="24"/>
      <c r="GW23" s="24"/>
      <c r="GX23" s="25" t="e">
        <f>(GW23-GV23)/GV23</f>
        <v>#DIV/0!</v>
      </c>
      <c r="GY23" s="26" t="e">
        <f>(GW23-GU23)/GU23</f>
        <v>#DIV/0!</v>
      </c>
      <c r="HA23" s="542"/>
      <c r="HB23" s="23" t="s">
        <v>28</v>
      </c>
      <c r="HC23" s="24"/>
      <c r="HD23" s="24"/>
      <c r="HE23" s="24"/>
      <c r="HF23" s="25" t="e">
        <f>(HE23-HD23)/HD23</f>
        <v>#DIV/0!</v>
      </c>
      <c r="HG23" s="26" t="e">
        <f>(HE23-HC23)/HC23</f>
        <v>#DIV/0!</v>
      </c>
      <c r="HI23" s="542"/>
      <c r="HJ23" s="23" t="s">
        <v>28</v>
      </c>
      <c r="HK23" s="24"/>
      <c r="HL23" s="24"/>
      <c r="HM23" s="24"/>
      <c r="HN23" s="25" t="e">
        <f>(HM23-HL23)/HL23</f>
        <v>#DIV/0!</v>
      </c>
      <c r="HO23" s="26" t="e">
        <f>(HM23-HK23)/HK23</f>
        <v>#DIV/0!</v>
      </c>
      <c r="HQ23" s="542"/>
      <c r="HR23" s="23" t="s">
        <v>28</v>
      </c>
      <c r="HS23" s="24"/>
      <c r="HT23" s="24"/>
      <c r="HU23" s="24"/>
      <c r="HV23" s="25" t="e">
        <f>(HU23-HT23)/HT23</f>
        <v>#DIV/0!</v>
      </c>
      <c r="HW23" s="26" t="e">
        <f>(HU23-HS23)/HS23</f>
        <v>#DIV/0!</v>
      </c>
      <c r="HY23" s="542"/>
      <c r="HZ23" s="23" t="s">
        <v>28</v>
      </c>
      <c r="IA23" s="24"/>
      <c r="IB23" s="24"/>
      <c r="IC23" s="24"/>
      <c r="ID23" s="25" t="e">
        <f>(IC23-IB23)/IB23</f>
        <v>#DIV/0!</v>
      </c>
      <c r="IE23" s="26" t="e">
        <f>(IC23-IA23)/IA23</f>
        <v>#DIV/0!</v>
      </c>
      <c r="IG23" s="542"/>
      <c r="IH23" s="23" t="s">
        <v>28</v>
      </c>
      <c r="II23" s="24"/>
      <c r="IJ23" s="24"/>
      <c r="IK23" s="24"/>
      <c r="IL23" s="25" t="e">
        <f>(IK23-IJ23)/IJ23</f>
        <v>#DIV/0!</v>
      </c>
      <c r="IM23" s="26" t="e">
        <f>(IK23-II23)/II23</f>
        <v>#DIV/0!</v>
      </c>
      <c r="IO23" s="542"/>
      <c r="IP23" s="23" t="s">
        <v>28</v>
      </c>
      <c r="IQ23" s="24"/>
      <c r="IR23" s="24"/>
      <c r="IS23" s="24"/>
      <c r="IT23" s="25" t="e">
        <f>(IS23-IR23)/IR23</f>
        <v>#DIV/0!</v>
      </c>
      <c r="IU23" s="26" t="e">
        <f>(IS23-IQ23)/IQ23</f>
        <v>#DIV/0!</v>
      </c>
      <c r="IW23" s="542"/>
      <c r="IX23" s="23" t="s">
        <v>28</v>
      </c>
      <c r="IY23" s="24"/>
      <c r="IZ23" s="24"/>
      <c r="JA23" s="24"/>
      <c r="JB23" s="25" t="e">
        <f>(JA23-IZ23)/IZ23</f>
        <v>#DIV/0!</v>
      </c>
      <c r="JC23" s="26" t="e">
        <f>(JA23-IY23)/IY23</f>
        <v>#DIV/0!</v>
      </c>
      <c r="JE23" s="542"/>
      <c r="JF23" s="23" t="s">
        <v>28</v>
      </c>
      <c r="JG23" s="24"/>
      <c r="JH23" s="24"/>
      <c r="JI23" s="24"/>
      <c r="JJ23" s="25" t="e">
        <f>(JI23-JH23)/JH23</f>
        <v>#DIV/0!</v>
      </c>
      <c r="JK23" s="26" t="e">
        <f>(JI23-JG23)/JG23</f>
        <v>#DIV/0!</v>
      </c>
      <c r="JM23" s="542"/>
      <c r="JN23" s="23" t="s">
        <v>28</v>
      </c>
      <c r="JO23" s="24"/>
      <c r="JP23" s="24"/>
      <c r="JQ23" s="24"/>
      <c r="JR23" s="25" t="e">
        <f>(JQ23-JP23)/JP23</f>
        <v>#DIV/0!</v>
      </c>
      <c r="JS23" s="26" t="e">
        <f>(JQ23-JO23)/JO23</f>
        <v>#DIV/0!</v>
      </c>
      <c r="JU23" s="542"/>
      <c r="JV23" s="23" t="s">
        <v>28</v>
      </c>
      <c r="JW23" s="24"/>
      <c r="JX23" s="24"/>
      <c r="JY23" s="24"/>
      <c r="JZ23" s="25" t="e">
        <f>(JY23-JX23)/JX23</f>
        <v>#DIV/0!</v>
      </c>
      <c r="KA23" s="26" t="e">
        <f>(JY23-JW23)/JW23</f>
        <v>#DIV/0!</v>
      </c>
      <c r="KC23" s="542"/>
      <c r="KD23" s="23" t="s">
        <v>28</v>
      </c>
      <c r="KE23" s="24"/>
      <c r="KF23" s="24"/>
      <c r="KG23" s="24"/>
      <c r="KH23" s="25" t="e">
        <f>(KG23-KF23)/KF23</f>
        <v>#DIV/0!</v>
      </c>
      <c r="KI23" s="26" t="e">
        <f>(KG23-KE23)/KE23</f>
        <v>#DIV/0!</v>
      </c>
      <c r="KK23" s="542"/>
      <c r="KL23" s="23" t="s">
        <v>28</v>
      </c>
      <c r="KM23" s="24"/>
      <c r="KN23" s="24"/>
      <c r="KO23" s="24"/>
      <c r="KP23" s="25" t="e">
        <f>(KO23-KN23)/KN23</f>
        <v>#DIV/0!</v>
      </c>
      <c r="KQ23" s="26" t="e">
        <f>(KO23-KM23)/KM23</f>
        <v>#DIV/0!</v>
      </c>
      <c r="KS23" s="542"/>
      <c r="KT23" s="23" t="s">
        <v>28</v>
      </c>
      <c r="KU23" s="24"/>
      <c r="KV23" s="24"/>
      <c r="KW23" s="24"/>
      <c r="KX23" s="25" t="e">
        <f>(KW23-KV23)/KV23</f>
        <v>#DIV/0!</v>
      </c>
      <c r="KY23" s="26" t="e">
        <f>(KW23-KU23)/KU23</f>
        <v>#DIV/0!</v>
      </c>
      <c r="LA23" s="542"/>
      <c r="LB23" s="23" t="s">
        <v>28</v>
      </c>
      <c r="LC23" s="24"/>
      <c r="LD23" s="24"/>
      <c r="LE23" s="24"/>
      <c r="LF23" s="25" t="e">
        <f>(LE23-LD23)/LD23</f>
        <v>#DIV/0!</v>
      </c>
      <c r="LG23" s="26" t="e">
        <f>(LE23-LC23)/LC23</f>
        <v>#DIV/0!</v>
      </c>
      <c r="LI23" s="144"/>
      <c r="LJ23" s="23" t="s">
        <v>28</v>
      </c>
      <c r="LK23" s="24"/>
      <c r="LL23" s="24"/>
      <c r="LM23" s="24"/>
      <c r="LN23" s="25" t="e">
        <f>(LM23-LL23)/LL23</f>
        <v>#DIV/0!</v>
      </c>
      <c r="LO23" s="26" t="e">
        <f>(LM23-LK23)/LK23</f>
        <v>#DIV/0!</v>
      </c>
      <c r="LQ23" s="144"/>
      <c r="LR23" s="23" t="s">
        <v>28</v>
      </c>
      <c r="LS23" s="24"/>
      <c r="LT23" s="24"/>
      <c r="LU23" s="24"/>
      <c r="LV23" s="25" t="e">
        <f>(LU23-LT23)/LT23</f>
        <v>#DIV/0!</v>
      </c>
      <c r="LW23" s="26" t="e">
        <f>(LU23-LS23)/LS23</f>
        <v>#DIV/0!</v>
      </c>
      <c r="LY23" s="144"/>
      <c r="LZ23" s="23" t="s">
        <v>28</v>
      </c>
      <c r="MA23" s="24"/>
      <c r="MB23" s="24"/>
      <c r="MC23" s="24"/>
      <c r="MD23" s="25" t="e">
        <f>(MC23-MB23)/MB23</f>
        <v>#DIV/0!</v>
      </c>
      <c r="ME23" s="26" t="e">
        <f>(MC23-MA23)/MA23</f>
        <v>#DIV/0!</v>
      </c>
      <c r="MG23" s="144"/>
      <c r="MH23" s="23" t="s">
        <v>28</v>
      </c>
      <c r="MI23" s="24"/>
      <c r="MJ23" s="24"/>
      <c r="MK23" s="24"/>
      <c r="ML23" s="25" t="e">
        <f>(MK23-MJ23)/MJ23</f>
        <v>#DIV/0!</v>
      </c>
      <c r="MM23" s="26" t="e">
        <f>(MK23-MI23)/MI23</f>
        <v>#DIV/0!</v>
      </c>
      <c r="MO23" s="144"/>
      <c r="MP23" s="23" t="s">
        <v>28</v>
      </c>
      <c r="MQ23" s="24"/>
      <c r="MR23" s="24"/>
      <c r="MS23" s="24"/>
      <c r="MT23" s="25" t="e">
        <f>(MS23-MR23)/MR23</f>
        <v>#DIV/0!</v>
      </c>
      <c r="MU23" s="26" t="e">
        <f>(MS23-MQ23)/MQ23</f>
        <v>#DIV/0!</v>
      </c>
      <c r="MW23" s="144"/>
      <c r="MX23" s="23" t="s">
        <v>28</v>
      </c>
      <c r="MY23" s="24"/>
      <c r="MZ23" s="24"/>
      <c r="NA23" s="24"/>
      <c r="NB23" s="25" t="e">
        <f>(NA23-MZ23)/MZ23</f>
        <v>#DIV/0!</v>
      </c>
      <c r="NC23" s="26" t="e">
        <f>(NA23-MY23)/MY23</f>
        <v>#DIV/0!</v>
      </c>
      <c r="NE23" s="144"/>
      <c r="NF23" s="23" t="s">
        <v>28</v>
      </c>
      <c r="NG23" s="24"/>
      <c r="NH23" s="24"/>
      <c r="NI23" s="24"/>
      <c r="NJ23" s="25" t="e">
        <f>(NI23-NH23)/NH23</f>
        <v>#DIV/0!</v>
      </c>
      <c r="NK23" s="26" t="e">
        <f>(NI23-NG23)/NG23</f>
        <v>#DIV/0!</v>
      </c>
      <c r="NM23" s="144"/>
      <c r="NN23" s="23" t="s">
        <v>28</v>
      </c>
      <c r="NO23" s="24"/>
      <c r="NP23" s="24"/>
      <c r="NQ23" s="24"/>
      <c r="NR23" s="25" t="e">
        <f>(NQ23-NP23)/NP23</f>
        <v>#DIV/0!</v>
      </c>
      <c r="NS23" s="26" t="e">
        <f>(NQ23-NO23)/NO23</f>
        <v>#DIV/0!</v>
      </c>
      <c r="NU23" s="144"/>
      <c r="NV23" s="23" t="s">
        <v>28</v>
      </c>
      <c r="NW23" s="24"/>
      <c r="NX23" s="24"/>
      <c r="NY23" s="24"/>
      <c r="NZ23" s="25" t="e">
        <f>(NY23-NX23)/NX23</f>
        <v>#DIV/0!</v>
      </c>
      <c r="OA23" s="26" t="e">
        <f>(NY23-NW23)/NW23</f>
        <v>#DIV/0!</v>
      </c>
      <c r="OC23" s="144"/>
      <c r="OD23" s="23" t="s">
        <v>28</v>
      </c>
      <c r="OE23" s="24"/>
      <c r="OF23" s="24"/>
      <c r="OG23" s="24"/>
      <c r="OH23" s="25" t="e">
        <f>(OG23-OF23)/OF23</f>
        <v>#DIV/0!</v>
      </c>
      <c r="OI23" s="26" t="e">
        <f>(OG23-OE23)/OE23</f>
        <v>#DIV/0!</v>
      </c>
      <c r="OJ23" s="106"/>
      <c r="OK23" s="144"/>
      <c r="OL23" s="23" t="s">
        <v>28</v>
      </c>
      <c r="OM23" s="24"/>
      <c r="ON23" s="24"/>
      <c r="OO23" s="24"/>
      <c r="OP23" s="25" t="e">
        <f>(OO23-ON23)/ON23</f>
        <v>#DIV/0!</v>
      </c>
      <c r="OQ23" s="26" t="e">
        <f>(OO23-OM23)/OM23</f>
        <v>#DIV/0!</v>
      </c>
    </row>
    <row r="24" spans="161:407" ht="18" hidden="1" customHeight="1">
      <c r="FE24" s="541" t="s">
        <v>2</v>
      </c>
      <c r="FF24" s="9" t="s">
        <v>20</v>
      </c>
      <c r="FG24" s="10">
        <v>0.78</v>
      </c>
      <c r="FH24" s="10">
        <v>0.39</v>
      </c>
      <c r="FI24" s="10">
        <v>0.37</v>
      </c>
      <c r="FJ24" s="17">
        <f>(FI24-FH24)/FH24</f>
        <v>-5.1282051282051329E-2</v>
      </c>
      <c r="FK24" s="19">
        <f>(FI24-FG24)/FG24</f>
        <v>-0.52564102564102566</v>
      </c>
      <c r="FM24" s="541" t="s">
        <v>2</v>
      </c>
      <c r="FN24" s="65" t="s">
        <v>63</v>
      </c>
      <c r="FO24" s="10"/>
      <c r="FP24" s="10"/>
      <c r="FQ24" s="10"/>
      <c r="FR24" s="17" t="e">
        <f>(FQ24-FP24)/FP24</f>
        <v>#DIV/0!</v>
      </c>
      <c r="FS24" s="19" t="e">
        <f>(FQ24-FO24)/FO24</f>
        <v>#DIV/0!</v>
      </c>
      <c r="FU24" s="541" t="s">
        <v>2</v>
      </c>
      <c r="FV24" s="65" t="s">
        <v>63</v>
      </c>
      <c r="FW24" s="10"/>
      <c r="FX24" s="10"/>
      <c r="FY24" s="10"/>
      <c r="FZ24" s="17" t="e">
        <f>(FY24-FX24)/FX24</f>
        <v>#DIV/0!</v>
      </c>
      <c r="GA24" s="19" t="e">
        <f>(FY24-FW24)/FW24</f>
        <v>#DIV/0!</v>
      </c>
      <c r="GC24" s="541" t="s">
        <v>2</v>
      </c>
      <c r="GD24" s="65" t="s">
        <v>63</v>
      </c>
      <c r="GE24" s="10">
        <v>1.83</v>
      </c>
      <c r="GF24" s="10">
        <v>1.54</v>
      </c>
      <c r="GG24" s="10">
        <v>1.43</v>
      </c>
      <c r="GH24" s="59">
        <f>(GG24-GF24)/GF24</f>
        <v>-7.1428571428571494E-2</v>
      </c>
      <c r="GI24" s="60">
        <f>(GG24-GE24)/GE24</f>
        <v>-0.21857923497267767</v>
      </c>
      <c r="GK24" s="541" t="s">
        <v>2</v>
      </c>
      <c r="GL24" s="65" t="s">
        <v>63</v>
      </c>
      <c r="GM24" s="10">
        <v>1.74</v>
      </c>
      <c r="GN24" s="10">
        <v>1.43</v>
      </c>
      <c r="GO24" s="10">
        <v>1.43</v>
      </c>
      <c r="GP24" s="53">
        <f>(GO24-GN24)/GN24</f>
        <v>0</v>
      </c>
      <c r="GQ24" s="60">
        <f>(GO24-GM24)/GM24</f>
        <v>-0.17816091954022992</v>
      </c>
      <c r="GS24" s="541" t="s">
        <v>2</v>
      </c>
      <c r="GT24" s="65" t="s">
        <v>63</v>
      </c>
      <c r="GU24" s="10">
        <v>1.65</v>
      </c>
      <c r="GV24" s="10">
        <v>1.43</v>
      </c>
      <c r="GW24" s="10">
        <v>1.43</v>
      </c>
      <c r="GX24" s="53">
        <f>(GW24-GV24)/GV24</f>
        <v>0</v>
      </c>
      <c r="GY24" s="60">
        <f>(GW24-GU24)/GU24</f>
        <v>-0.13333333333333333</v>
      </c>
      <c r="HA24" s="541" t="s">
        <v>2</v>
      </c>
      <c r="HB24" s="65" t="s">
        <v>63</v>
      </c>
      <c r="HC24" s="10">
        <v>1.61</v>
      </c>
      <c r="HD24" s="10">
        <v>1.43</v>
      </c>
      <c r="HE24" s="10">
        <v>1.46</v>
      </c>
      <c r="HF24" s="53">
        <f>(HE24-HD24)/HD24</f>
        <v>2.0979020979020997E-2</v>
      </c>
      <c r="HG24" s="60">
        <f>(HE24-HC24)/HC24</f>
        <v>-9.3167701863354116E-2</v>
      </c>
      <c r="HI24" s="541" t="s">
        <v>2</v>
      </c>
      <c r="HJ24" s="65" t="s">
        <v>63</v>
      </c>
      <c r="HK24" s="10">
        <v>1.59</v>
      </c>
      <c r="HL24" s="10">
        <v>1.46</v>
      </c>
      <c r="HM24" s="10">
        <v>1.5</v>
      </c>
      <c r="HN24" s="53">
        <f>(HM24-HL24)/HL24</f>
        <v>2.7397260273972629E-2</v>
      </c>
      <c r="HO24" s="60">
        <f>(HM24-HK24)/HK24</f>
        <v>-5.660377358490571E-2</v>
      </c>
      <c r="HQ24" s="541" t="s">
        <v>2</v>
      </c>
      <c r="HR24" s="65" t="s">
        <v>63</v>
      </c>
      <c r="HS24" s="10">
        <v>1.68</v>
      </c>
      <c r="HT24" s="10">
        <v>1.5</v>
      </c>
      <c r="HU24" s="10">
        <v>1.54</v>
      </c>
      <c r="HV24" s="53">
        <f>(HU24-HT24)/HT24</f>
        <v>2.6666666666666689E-2</v>
      </c>
      <c r="HW24" s="60">
        <f>(HU24-HS24)/HS24</f>
        <v>-8.3333333333333273E-2</v>
      </c>
      <c r="HY24" s="541" t="s">
        <v>2</v>
      </c>
      <c r="HZ24" s="65" t="s">
        <v>63</v>
      </c>
      <c r="IA24" s="10">
        <v>1.81</v>
      </c>
      <c r="IB24" s="10">
        <v>1.54</v>
      </c>
      <c r="IC24" s="10">
        <v>1.5</v>
      </c>
      <c r="ID24" s="53">
        <f>(IC24-IB24)/IB24</f>
        <v>-2.5974025974025997E-2</v>
      </c>
      <c r="IE24" s="60">
        <f>(IC24-IA24)/IA24</f>
        <v>-0.17127071823204423</v>
      </c>
      <c r="IG24" s="541" t="s">
        <v>2</v>
      </c>
      <c r="IH24" s="65" t="s">
        <v>63</v>
      </c>
      <c r="II24" s="10">
        <v>1.92</v>
      </c>
      <c r="IJ24" s="10">
        <v>1.5</v>
      </c>
      <c r="IK24" s="10">
        <v>1.5</v>
      </c>
      <c r="IL24" s="53">
        <f>(IK24-IJ24)/IJ24</f>
        <v>0</v>
      </c>
      <c r="IM24" s="60">
        <f>(IK24-II24)/II24</f>
        <v>-0.21874999999999997</v>
      </c>
      <c r="IO24" s="541" t="s">
        <v>2</v>
      </c>
      <c r="IP24" s="65" t="s">
        <v>63</v>
      </c>
      <c r="IQ24" s="10">
        <v>1.96</v>
      </c>
      <c r="IR24" s="10">
        <v>1.5</v>
      </c>
      <c r="IS24" s="10">
        <v>1.59</v>
      </c>
      <c r="IT24" s="53">
        <f>(IS24-IR24)/IR24</f>
        <v>6.0000000000000053E-2</v>
      </c>
      <c r="IU24" s="60">
        <f>(IS24-IQ24)/IQ24</f>
        <v>-0.18877551020408156</v>
      </c>
      <c r="IW24" s="541" t="s">
        <v>2</v>
      </c>
      <c r="IX24" s="65" t="s">
        <v>63</v>
      </c>
      <c r="IY24" s="10">
        <v>1.96</v>
      </c>
      <c r="IZ24" s="10">
        <v>1.59</v>
      </c>
      <c r="JA24" s="10">
        <v>1.65</v>
      </c>
      <c r="JB24" s="53">
        <f>(JA24-IZ24)/IZ24</f>
        <v>3.7735849056603668E-2</v>
      </c>
      <c r="JC24" s="60">
        <f>(JA24-IY24)/IY24</f>
        <v>-0.15816326530612249</v>
      </c>
      <c r="JE24" s="541" t="s">
        <v>2</v>
      </c>
      <c r="JF24" s="65" t="s">
        <v>63</v>
      </c>
      <c r="JG24" s="10">
        <v>1.81</v>
      </c>
      <c r="JH24" s="10">
        <v>1.65</v>
      </c>
      <c r="JI24" s="10">
        <v>1.61</v>
      </c>
      <c r="JJ24" s="53">
        <f>(JI24-JH24)/JH24</f>
        <v>-2.4242424242424131E-2</v>
      </c>
      <c r="JK24" s="60">
        <f>(JI24-JG24)/JG24</f>
        <v>-0.11049723756906074</v>
      </c>
      <c r="JM24" s="541" t="s">
        <v>2</v>
      </c>
      <c r="JN24" s="65" t="s">
        <v>63</v>
      </c>
      <c r="JO24" s="10">
        <v>1.63</v>
      </c>
      <c r="JP24" s="10">
        <v>1.61</v>
      </c>
      <c r="JQ24" s="10">
        <v>1.68</v>
      </c>
      <c r="JR24" s="53">
        <f>(JQ24-JP24)/JP24</f>
        <v>4.3478260869565112E-2</v>
      </c>
      <c r="JS24" s="60">
        <f>(JQ24-JO24)/JO24</f>
        <v>3.0674846625766899E-2</v>
      </c>
      <c r="JU24" s="541" t="s">
        <v>2</v>
      </c>
      <c r="JV24" s="65" t="s">
        <v>63</v>
      </c>
      <c r="JW24" s="10">
        <v>1.61</v>
      </c>
      <c r="JX24" s="10">
        <v>1.68</v>
      </c>
      <c r="JY24" s="10">
        <v>1.79</v>
      </c>
      <c r="JZ24" s="53">
        <f>(JY24-JX24)/JX24</f>
        <v>6.5476190476190535E-2</v>
      </c>
      <c r="KA24" s="60">
        <f>(JY24-JW24)/JW24</f>
        <v>0.11180124223602481</v>
      </c>
      <c r="KC24" s="541" t="s">
        <v>2</v>
      </c>
      <c r="KD24" s="65" t="s">
        <v>63</v>
      </c>
      <c r="KE24" s="10">
        <v>1.57</v>
      </c>
      <c r="KF24" s="10">
        <v>1.79</v>
      </c>
      <c r="KG24" s="10">
        <v>1.85</v>
      </c>
      <c r="KH24" s="53">
        <f>(KG24-KF24)/KF24</f>
        <v>3.3519553072625725E-2</v>
      </c>
      <c r="KI24" s="60">
        <f>(KG24-KE24)/KE24</f>
        <v>0.178343949044586</v>
      </c>
      <c r="KK24" s="541" t="s">
        <v>2</v>
      </c>
      <c r="KL24" s="65" t="s">
        <v>63</v>
      </c>
      <c r="KM24" s="10">
        <v>1.52</v>
      </c>
      <c r="KN24" s="10">
        <v>1.85</v>
      </c>
      <c r="KO24" s="10">
        <v>1.98</v>
      </c>
      <c r="KP24" s="53">
        <f>(KO24-KN24)/KN24</f>
        <v>7.0270270270270205E-2</v>
      </c>
      <c r="KQ24" s="60">
        <f>(KO24-KM24)/KM24</f>
        <v>0.30263157894736842</v>
      </c>
      <c r="KS24" s="541" t="s">
        <v>2</v>
      </c>
      <c r="KT24" s="65" t="s">
        <v>63</v>
      </c>
      <c r="KU24" s="10">
        <v>1.57</v>
      </c>
      <c r="KV24" s="10">
        <v>1.98</v>
      </c>
      <c r="KW24" s="10">
        <v>2.0499999999999998</v>
      </c>
      <c r="KX24" s="53">
        <f>(KW24-KV24)/KV24</f>
        <v>3.5353535353535276E-2</v>
      </c>
      <c r="KY24" s="60">
        <f>(KW24-KU24)/KU24</f>
        <v>0.30573248407643294</v>
      </c>
      <c r="LA24" s="541" t="s">
        <v>2</v>
      </c>
      <c r="LB24" s="65" t="s">
        <v>63</v>
      </c>
      <c r="LC24" s="10">
        <v>1.65</v>
      </c>
      <c r="LD24" s="10">
        <v>2.0499999999999998</v>
      </c>
      <c r="LE24" s="10">
        <v>2.09</v>
      </c>
      <c r="LF24" s="53">
        <f>(LE24-LD24)/LD24</f>
        <v>1.9512195121951237E-2</v>
      </c>
      <c r="LG24" s="60">
        <f>(LE24-LC24)/LC24</f>
        <v>0.26666666666666666</v>
      </c>
      <c r="LI24" s="145" t="s">
        <v>2</v>
      </c>
      <c r="LJ24" s="65" t="s">
        <v>63</v>
      </c>
      <c r="LK24" s="10">
        <v>1.7</v>
      </c>
      <c r="LL24" s="10">
        <v>2.09</v>
      </c>
      <c r="LM24" s="10">
        <v>2.14</v>
      </c>
      <c r="LN24" s="53">
        <f>(LM24-LL24)/LL24</f>
        <v>2.3923444976076683E-2</v>
      </c>
      <c r="LO24" s="60">
        <f>(LM24-LK24)/LK24</f>
        <v>0.25882352941176479</v>
      </c>
      <c r="LQ24" s="145" t="s">
        <v>2</v>
      </c>
      <c r="LR24" s="65" t="s">
        <v>63</v>
      </c>
      <c r="LS24" s="10">
        <v>1.7</v>
      </c>
      <c r="LT24" s="10">
        <v>2.14</v>
      </c>
      <c r="LU24" s="10">
        <v>2.14</v>
      </c>
      <c r="LV24" s="53">
        <f>(LU24-LT24)/LT24</f>
        <v>0</v>
      </c>
      <c r="LW24" s="60">
        <f>(LU24-LS24)/LS24</f>
        <v>0.25882352941176479</v>
      </c>
      <c r="LY24" s="145" t="s">
        <v>2</v>
      </c>
      <c r="LZ24" s="65" t="s">
        <v>63</v>
      </c>
      <c r="MA24" s="10">
        <v>1.68</v>
      </c>
      <c r="MB24" s="10">
        <v>2.14</v>
      </c>
      <c r="MC24" s="10">
        <v>1.92</v>
      </c>
      <c r="MD24" s="53">
        <f>(MC24-MB24)/MB24</f>
        <v>-0.10280373831775709</v>
      </c>
      <c r="ME24" s="60">
        <f>(MC24-MA24)/MA24</f>
        <v>0.14285714285714285</v>
      </c>
      <c r="MG24" s="145" t="s">
        <v>2</v>
      </c>
      <c r="MH24" s="65" t="s">
        <v>63</v>
      </c>
      <c r="MI24" s="10">
        <v>1.68</v>
      </c>
      <c r="MJ24" s="10">
        <v>1.92</v>
      </c>
      <c r="MK24" s="10">
        <v>1.85</v>
      </c>
      <c r="ML24" s="53">
        <f>(MK24-MJ24)/MJ24</f>
        <v>-3.6458333333333252E-2</v>
      </c>
      <c r="MM24" s="60">
        <f>(MK24-MI24)/MI24</f>
        <v>0.10119047619047629</v>
      </c>
      <c r="MO24" s="145" t="s">
        <v>2</v>
      </c>
      <c r="MP24" s="65" t="s">
        <v>63</v>
      </c>
      <c r="MQ24" s="10">
        <v>1.79</v>
      </c>
      <c r="MR24" s="10">
        <v>1.85</v>
      </c>
      <c r="MS24" s="10">
        <v>1.83</v>
      </c>
      <c r="MT24" s="53">
        <f>(MS24-MR24)/MR24</f>
        <v>-1.081081081081082E-2</v>
      </c>
      <c r="MU24" s="60">
        <f>(MS24-MQ24)/MQ24</f>
        <v>2.2346368715083817E-2</v>
      </c>
      <c r="MW24" s="145" t="s">
        <v>2</v>
      </c>
      <c r="MX24" s="65" t="s">
        <v>63</v>
      </c>
      <c r="MY24" s="10">
        <v>1.92</v>
      </c>
      <c r="MZ24" s="10">
        <v>1.83</v>
      </c>
      <c r="NA24" s="10">
        <v>1.74</v>
      </c>
      <c r="NB24" s="53">
        <f>(NA24-MZ24)/MZ24</f>
        <v>-4.91803278688525E-2</v>
      </c>
      <c r="NC24" s="60">
        <f>(NA24-MY24)/MY24</f>
        <v>-9.3749999999999972E-2</v>
      </c>
      <c r="NE24" s="145" t="s">
        <v>2</v>
      </c>
      <c r="NF24" s="65" t="s">
        <v>63</v>
      </c>
      <c r="NG24" s="10">
        <v>1.87</v>
      </c>
      <c r="NH24" s="10">
        <v>1.74</v>
      </c>
      <c r="NI24" s="10">
        <v>1.72</v>
      </c>
      <c r="NJ24" s="53">
        <f>(NI24-NH24)/NH24</f>
        <v>-1.1494252873563229E-2</v>
      </c>
      <c r="NK24" s="60">
        <f>(NI24-NG24)/NG24</f>
        <v>-8.0213903743315579E-2</v>
      </c>
      <c r="NM24" s="145" t="s">
        <v>2</v>
      </c>
      <c r="NN24" s="65" t="s">
        <v>63</v>
      </c>
      <c r="NO24" s="10">
        <v>1.81</v>
      </c>
      <c r="NP24" s="10">
        <v>1.72</v>
      </c>
      <c r="NQ24" s="10">
        <v>1.72</v>
      </c>
      <c r="NR24" s="53">
        <f>(NQ24-NP24)/NP24</f>
        <v>0</v>
      </c>
      <c r="NS24" s="60">
        <f>(NQ24-NO24)/NO24</f>
        <v>-4.9723756906077388E-2</v>
      </c>
      <c r="NU24" s="145" t="s">
        <v>2</v>
      </c>
      <c r="NV24" s="65" t="s">
        <v>63</v>
      </c>
      <c r="NW24" s="10">
        <v>1.81</v>
      </c>
      <c r="NX24" s="10">
        <v>1.72</v>
      </c>
      <c r="NY24" s="10">
        <v>1.72</v>
      </c>
      <c r="NZ24" s="53">
        <f>(NY24-NX24)/NX24</f>
        <v>0</v>
      </c>
      <c r="OA24" s="60">
        <f>(NY24-NW24)/NW24</f>
        <v>-4.9723756906077388E-2</v>
      </c>
      <c r="OC24" s="145" t="s">
        <v>2</v>
      </c>
      <c r="OD24" s="65" t="s">
        <v>63</v>
      </c>
      <c r="OE24" s="10">
        <v>1.81</v>
      </c>
      <c r="OF24" s="10">
        <v>1.72</v>
      </c>
      <c r="OG24" s="10">
        <v>1.63</v>
      </c>
      <c r="OH24" s="53">
        <f>(OG24-OF24)/OF24</f>
        <v>-5.2325581395348882E-2</v>
      </c>
      <c r="OI24" s="60">
        <f>(OG24-OE24)/OE24</f>
        <v>-9.9447513812154775E-2</v>
      </c>
      <c r="OJ24" s="107"/>
      <c r="OK24" s="145" t="s">
        <v>2</v>
      </c>
      <c r="OL24" s="65" t="s">
        <v>63</v>
      </c>
      <c r="OM24" s="10">
        <v>1.72</v>
      </c>
      <c r="ON24" s="10">
        <v>1.63</v>
      </c>
      <c r="OO24" s="10">
        <v>1.54</v>
      </c>
      <c r="OP24" s="53">
        <f>(OO24-ON24)/ON24</f>
        <v>-5.5214723926380285E-2</v>
      </c>
      <c r="OQ24" s="60">
        <f>(OO24-OM24)/OM24</f>
        <v>-0.10465116279069764</v>
      </c>
    </row>
    <row r="25" spans="161:407" ht="18" hidden="1" customHeight="1">
      <c r="FE25" s="542"/>
      <c r="FF25" s="9" t="s">
        <v>15</v>
      </c>
      <c r="FG25" s="10">
        <v>0.85</v>
      </c>
      <c r="FH25" s="10">
        <v>1</v>
      </c>
      <c r="FI25" s="10">
        <v>0.91</v>
      </c>
      <c r="FJ25" s="17">
        <f>(FI25-FH25)/FH25</f>
        <v>-8.9999999999999969E-2</v>
      </c>
      <c r="FK25" s="19">
        <f>(FI25-FG25)/FG25</f>
        <v>7.0588235294117715E-2</v>
      </c>
      <c r="FM25" s="542"/>
      <c r="FN25" s="9" t="s">
        <v>47</v>
      </c>
      <c r="FO25" s="50">
        <v>2182</v>
      </c>
      <c r="FP25" s="50">
        <v>2442</v>
      </c>
      <c r="FQ25" s="50">
        <v>1999</v>
      </c>
      <c r="FR25" s="17">
        <f>(FQ25-FP25)/FP25</f>
        <v>-0.18140868140868141</v>
      </c>
      <c r="FS25" s="19">
        <f>(FQ25-FO25)/FO25</f>
        <v>-8.3868010999083406E-2</v>
      </c>
      <c r="FU25" s="542"/>
      <c r="FV25" s="9" t="s">
        <v>47</v>
      </c>
      <c r="FW25" s="50">
        <v>1996</v>
      </c>
      <c r="FX25" s="50">
        <v>1999</v>
      </c>
      <c r="FY25" s="50">
        <v>1830</v>
      </c>
      <c r="FZ25" s="59">
        <f>(FY25-FX25)/FX25</f>
        <v>-8.4542271135567781E-2</v>
      </c>
      <c r="GA25" s="60">
        <f>(FY25-FW25)/FW25</f>
        <v>-8.3166332665330661E-2</v>
      </c>
      <c r="GC25" s="542"/>
      <c r="GD25" s="9" t="s">
        <v>47</v>
      </c>
      <c r="GE25" s="50">
        <v>2153</v>
      </c>
      <c r="GF25" s="50">
        <v>1830</v>
      </c>
      <c r="GG25" s="50">
        <v>1728</v>
      </c>
      <c r="GH25" s="67">
        <f>(GG25-GF25)/GF25</f>
        <v>-5.5737704918032788E-2</v>
      </c>
      <c r="GI25" s="68">
        <f>(GG25-GE25)/GE25</f>
        <v>-0.19739897816999535</v>
      </c>
      <c r="GK25" s="542"/>
      <c r="GL25" s="9" t="s">
        <v>47</v>
      </c>
      <c r="GM25" s="50">
        <v>2014</v>
      </c>
      <c r="GN25" s="50">
        <v>1728</v>
      </c>
      <c r="GO25" s="50">
        <v>1725</v>
      </c>
      <c r="GP25" s="67">
        <f>(GO25-GN25)/GN25</f>
        <v>-1.736111111111111E-3</v>
      </c>
      <c r="GQ25" s="68">
        <f>(GO25-GM25)/GM25</f>
        <v>-0.14349553128103276</v>
      </c>
      <c r="GS25" s="542"/>
      <c r="GT25" s="9" t="s">
        <v>47</v>
      </c>
      <c r="GU25" s="50">
        <v>1935</v>
      </c>
      <c r="GV25" s="50">
        <v>1725</v>
      </c>
      <c r="GW25" s="50">
        <v>1712</v>
      </c>
      <c r="GX25" s="67">
        <f>(GW25-GV25)/GV25</f>
        <v>-7.5362318840579709E-3</v>
      </c>
      <c r="GY25" s="68">
        <f>(GW25-GU25)/GU25</f>
        <v>-0.11524547803617571</v>
      </c>
      <c r="HA25" s="542"/>
      <c r="HB25" s="9" t="s">
        <v>47</v>
      </c>
      <c r="HC25" s="50">
        <v>1901</v>
      </c>
      <c r="HD25" s="50">
        <v>1712</v>
      </c>
      <c r="HE25" s="50">
        <v>1748</v>
      </c>
      <c r="HF25" s="67">
        <f>(HE25-HD25)/HD25</f>
        <v>2.1028037383177569E-2</v>
      </c>
      <c r="HG25" s="68">
        <f>(HE25-HC25)/HC25</f>
        <v>-8.0483955812730143E-2</v>
      </c>
      <c r="HI25" s="542"/>
      <c r="HJ25" s="9" t="s">
        <v>47</v>
      </c>
      <c r="HK25" s="50">
        <v>1875</v>
      </c>
      <c r="HL25" s="50">
        <v>1748</v>
      </c>
      <c r="HM25" s="50">
        <v>1794</v>
      </c>
      <c r="HN25" s="67">
        <f>(HM25-HL25)/HL25</f>
        <v>2.6315789473684209E-2</v>
      </c>
      <c r="HO25" s="68">
        <f>(HM25-HK25)/HK25</f>
        <v>-4.3200000000000002E-2</v>
      </c>
      <c r="HQ25" s="542"/>
      <c r="HR25" s="9" t="s">
        <v>47</v>
      </c>
      <c r="HS25" s="50">
        <v>1975</v>
      </c>
      <c r="HT25" s="50">
        <v>1794</v>
      </c>
      <c r="HU25" s="50">
        <v>1844</v>
      </c>
      <c r="HV25" s="67">
        <f>(HU25-HT25)/HT25</f>
        <v>2.7870680044593088E-2</v>
      </c>
      <c r="HW25" s="68">
        <f>(HU25-HS25)/HS25</f>
        <v>-6.6329113924050637E-2</v>
      </c>
      <c r="HY25" s="542"/>
      <c r="HZ25" s="9" t="s">
        <v>47</v>
      </c>
      <c r="IA25" s="50">
        <v>2139</v>
      </c>
      <c r="IB25" s="50">
        <v>1844</v>
      </c>
      <c r="IC25" s="50">
        <v>1781</v>
      </c>
      <c r="ID25" s="67">
        <f>(IC25-IB25)/IB25</f>
        <v>-3.4164859002169194E-2</v>
      </c>
      <c r="IE25" s="68">
        <f>(IC25-IA25)/IA25</f>
        <v>-0.16736792893875643</v>
      </c>
      <c r="IG25" s="542"/>
      <c r="IH25" s="9" t="s">
        <v>47</v>
      </c>
      <c r="II25" s="50">
        <v>2331</v>
      </c>
      <c r="IJ25" s="50">
        <v>1781</v>
      </c>
      <c r="IK25" s="50">
        <v>1776</v>
      </c>
      <c r="IL25" s="67">
        <f>(IK25-IJ25)/IJ25</f>
        <v>-2.807411566535654E-3</v>
      </c>
      <c r="IM25" s="68">
        <f>(IK25-II25)/II25</f>
        <v>-0.23809523809523808</v>
      </c>
      <c r="IO25" s="542"/>
      <c r="IP25" s="9" t="s">
        <v>47</v>
      </c>
      <c r="IQ25" s="50">
        <v>2384</v>
      </c>
      <c r="IR25" s="50">
        <v>1776</v>
      </c>
      <c r="IS25" s="50">
        <v>1875</v>
      </c>
      <c r="IT25" s="67">
        <f>(IS25-IR25)/IR25</f>
        <v>5.5743243243243243E-2</v>
      </c>
      <c r="IU25" s="68">
        <f>(IS25-IQ25)/IQ25</f>
        <v>-0.21350671140939598</v>
      </c>
      <c r="IW25" s="542"/>
      <c r="IX25" s="9" t="s">
        <v>47</v>
      </c>
      <c r="IY25" s="50">
        <v>2361</v>
      </c>
      <c r="IZ25" s="50">
        <v>1875</v>
      </c>
      <c r="JA25" s="50">
        <v>1963</v>
      </c>
      <c r="JB25" s="67">
        <f>(JA25-IZ25)/IZ25</f>
        <v>4.6933333333333334E-2</v>
      </c>
      <c r="JC25" s="68">
        <f>(JA25-IY25)/IY25</f>
        <v>-0.16857263871240999</v>
      </c>
      <c r="JE25" s="542"/>
      <c r="JF25" s="9" t="s">
        <v>47</v>
      </c>
      <c r="JG25" s="50">
        <v>2196</v>
      </c>
      <c r="JH25" s="50">
        <v>1963</v>
      </c>
      <c r="JI25" s="50">
        <v>1910</v>
      </c>
      <c r="JJ25" s="67">
        <f>(JI25-JH25)/JH25</f>
        <v>-2.6999490575649515E-2</v>
      </c>
      <c r="JK25" s="68">
        <f>(JI25-JG25)/JG25</f>
        <v>-0.13023679417122039</v>
      </c>
      <c r="JM25" s="542"/>
      <c r="JN25" s="9" t="s">
        <v>47</v>
      </c>
      <c r="JO25" s="50">
        <v>1969</v>
      </c>
      <c r="JP25" s="50">
        <v>1910</v>
      </c>
      <c r="JQ25" s="50">
        <v>1990</v>
      </c>
      <c r="JR25" s="67">
        <f>(JQ25-JP25)/JP25</f>
        <v>4.1884816753926704E-2</v>
      </c>
      <c r="JS25" s="68">
        <f>(JQ25-JO25)/JO25</f>
        <v>1.0665312341289994E-2</v>
      </c>
      <c r="JU25" s="542"/>
      <c r="JV25" s="9" t="s">
        <v>47</v>
      </c>
      <c r="JW25" s="50">
        <v>1922</v>
      </c>
      <c r="JX25" s="50">
        <v>1990</v>
      </c>
      <c r="JY25" s="50">
        <v>2096</v>
      </c>
      <c r="JZ25" s="67">
        <f>(JY25-JX25)/JX25</f>
        <v>5.3266331658291456E-2</v>
      </c>
      <c r="KA25" s="68">
        <f>(JY25-JW25)/JW25</f>
        <v>9.053069719042664E-2</v>
      </c>
      <c r="KC25" s="542"/>
      <c r="KD25" s="9" t="s">
        <v>47</v>
      </c>
      <c r="KE25" s="50">
        <v>1866</v>
      </c>
      <c r="KF25" s="50">
        <v>2096</v>
      </c>
      <c r="KG25" s="50">
        <v>2157</v>
      </c>
      <c r="KH25" s="67">
        <f>(KG25-KF25)/KF25</f>
        <v>2.9103053435114504E-2</v>
      </c>
      <c r="KI25" s="68">
        <f>(KG25-KE25)/KE25</f>
        <v>0.15594855305466238</v>
      </c>
      <c r="KK25" s="542"/>
      <c r="KL25" s="9" t="s">
        <v>47</v>
      </c>
      <c r="KM25" s="50">
        <v>1826</v>
      </c>
      <c r="KN25" s="50">
        <v>2157</v>
      </c>
      <c r="KO25" s="50">
        <v>2319</v>
      </c>
      <c r="KP25" s="67">
        <f>(KO25-KN25)/KN25</f>
        <v>7.5104311543810851E-2</v>
      </c>
      <c r="KQ25" s="68">
        <f>(KO25-KM25)/KM25</f>
        <v>0.26998904709748084</v>
      </c>
      <c r="KS25" s="542"/>
      <c r="KT25" s="9" t="s">
        <v>47</v>
      </c>
      <c r="KU25" s="50">
        <v>1889</v>
      </c>
      <c r="KV25" s="50">
        <v>2319</v>
      </c>
      <c r="KW25" s="50">
        <v>2382</v>
      </c>
      <c r="KX25" s="67">
        <f>(KW25-KV25)/KV25</f>
        <v>2.7166882276843468E-2</v>
      </c>
      <c r="KY25" s="68">
        <f>(KW25-KU25)/KU25</f>
        <v>0.26098464796188459</v>
      </c>
      <c r="LA25" s="542"/>
      <c r="LB25" s="9" t="s">
        <v>47</v>
      </c>
      <c r="LC25" s="50">
        <v>1978</v>
      </c>
      <c r="LD25" s="50">
        <v>2382</v>
      </c>
      <c r="LE25" s="50">
        <v>2401</v>
      </c>
      <c r="LF25" s="67">
        <f>(LE25-LD25)/LD25</f>
        <v>7.97649034424853E-3</v>
      </c>
      <c r="LG25" s="68">
        <f>(LE25-LC25)/LC25</f>
        <v>0.21385237613751265</v>
      </c>
      <c r="LI25" s="144"/>
      <c r="LJ25" s="9" t="s">
        <v>47</v>
      </c>
      <c r="LK25" s="50">
        <v>2019</v>
      </c>
      <c r="LL25" s="50">
        <v>2401</v>
      </c>
      <c r="LM25" s="50">
        <v>2424</v>
      </c>
      <c r="LN25" s="67">
        <f>(LM25-LL25)/LL25</f>
        <v>9.5793419408579765E-3</v>
      </c>
      <c r="LO25" s="68">
        <f>(LM25-LK25)/LK25</f>
        <v>0.20059435364041606</v>
      </c>
      <c r="LQ25" s="144"/>
      <c r="LR25" s="9" t="s">
        <v>47</v>
      </c>
      <c r="LS25" s="50">
        <v>1991</v>
      </c>
      <c r="LT25" s="50">
        <v>2424</v>
      </c>
      <c r="LU25" s="50">
        <v>2424</v>
      </c>
      <c r="LV25" s="67">
        <f>(LU25-LT25)/LT25</f>
        <v>0</v>
      </c>
      <c r="LW25" s="68">
        <f>(LU25-LS25)/LS25</f>
        <v>0.21747865394274235</v>
      </c>
      <c r="LY25" s="144"/>
      <c r="LZ25" s="9" t="s">
        <v>47</v>
      </c>
      <c r="MA25" s="50">
        <v>1954</v>
      </c>
      <c r="MB25" s="50">
        <v>2424</v>
      </c>
      <c r="MC25" s="50">
        <v>2187</v>
      </c>
      <c r="MD25" s="67">
        <f>(MC25-MB25)/MB25</f>
        <v>-9.7772277227722776E-2</v>
      </c>
      <c r="ME25" s="68">
        <f>(MC25-MA25)/MA25</f>
        <v>0.11924257932446264</v>
      </c>
      <c r="MG25" s="144"/>
      <c r="MH25" s="9" t="s">
        <v>47</v>
      </c>
      <c r="MI25" s="50">
        <v>1941</v>
      </c>
      <c r="MJ25" s="50">
        <v>2187</v>
      </c>
      <c r="MK25" s="50">
        <v>2061</v>
      </c>
      <c r="ML25" s="67">
        <f>(MK25-MJ25)/MJ25</f>
        <v>-5.7613168724279837E-2</v>
      </c>
      <c r="MM25" s="68">
        <f>(MK25-MI25)/MI25</f>
        <v>6.1823802163833076E-2</v>
      </c>
      <c r="MO25" s="144"/>
      <c r="MP25" s="9" t="s">
        <v>47</v>
      </c>
      <c r="MQ25" s="50">
        <v>2088</v>
      </c>
      <c r="MR25" s="50">
        <v>2061</v>
      </c>
      <c r="MS25" s="50">
        <v>2019</v>
      </c>
      <c r="MT25" s="67">
        <f>(MS25-MR25)/MR25</f>
        <v>-2.0378457059679767E-2</v>
      </c>
      <c r="MU25" s="68">
        <f>(MS25-MQ25)/MQ25</f>
        <v>-3.3045977011494254E-2</v>
      </c>
      <c r="MW25" s="144"/>
      <c r="MX25" s="9" t="s">
        <v>47</v>
      </c>
      <c r="MY25" s="50">
        <v>2245</v>
      </c>
      <c r="MZ25" s="50">
        <v>2019</v>
      </c>
      <c r="NA25" s="50">
        <v>1928</v>
      </c>
      <c r="NB25" s="67">
        <f>(NA25-MZ25)/MZ25</f>
        <v>-4.5071817731550272E-2</v>
      </c>
      <c r="NC25" s="68">
        <f>(NA25-MY25)/MY25</f>
        <v>-0.14120267260579064</v>
      </c>
      <c r="NE25" s="144"/>
      <c r="NF25" s="9" t="s">
        <v>47</v>
      </c>
      <c r="NG25" s="50">
        <v>2207</v>
      </c>
      <c r="NH25" s="50">
        <v>1928</v>
      </c>
      <c r="NI25" s="50">
        <v>1897</v>
      </c>
      <c r="NJ25" s="67">
        <f>(NI25-NH25)/NH25</f>
        <v>-1.6078838174273857E-2</v>
      </c>
      <c r="NK25" s="68">
        <f>(NI25-NG25)/NG25</f>
        <v>-0.14046216583597643</v>
      </c>
      <c r="NM25" s="144"/>
      <c r="NN25" s="9" t="s">
        <v>47</v>
      </c>
      <c r="NO25" s="50">
        <v>2157</v>
      </c>
      <c r="NP25" s="50">
        <v>1897</v>
      </c>
      <c r="NQ25" s="50">
        <v>1866</v>
      </c>
      <c r="NR25" s="67">
        <f>(NQ25-NP25)/NP25</f>
        <v>-1.6341591987348445E-2</v>
      </c>
      <c r="NS25" s="68">
        <f>(NQ25-NO25)/NO25</f>
        <v>-0.13490959666203059</v>
      </c>
      <c r="NU25" s="144"/>
      <c r="NV25" s="9" t="s">
        <v>47</v>
      </c>
      <c r="NW25" s="50">
        <v>2160</v>
      </c>
      <c r="NX25" s="50">
        <v>1866</v>
      </c>
      <c r="NY25" s="50">
        <v>1876</v>
      </c>
      <c r="NZ25" s="67">
        <f>(NY25-NX25)/NX25</f>
        <v>5.3590568060021436E-3</v>
      </c>
      <c r="OA25" s="68">
        <f>(NY25-NW25)/NW25</f>
        <v>-0.13148148148148148</v>
      </c>
      <c r="OC25" s="144"/>
      <c r="OD25" s="9" t="s">
        <v>47</v>
      </c>
      <c r="OE25" s="50">
        <v>2112</v>
      </c>
      <c r="OF25" s="50">
        <v>1876</v>
      </c>
      <c r="OG25" s="50">
        <v>1809</v>
      </c>
      <c r="OH25" s="67">
        <f>(OG25-OF25)/OF25</f>
        <v>-3.5714285714285712E-2</v>
      </c>
      <c r="OI25" s="68">
        <f>(OG25-OE25)/OE25</f>
        <v>-0.14346590909090909</v>
      </c>
      <c r="OJ25" s="108"/>
      <c r="OK25" s="144"/>
      <c r="OL25" s="9" t="s">
        <v>47</v>
      </c>
      <c r="OM25" s="50">
        <v>2002</v>
      </c>
      <c r="ON25" s="50">
        <v>1809</v>
      </c>
      <c r="OO25" s="50">
        <v>1678</v>
      </c>
      <c r="OP25" s="67">
        <f>(OO25-ON25)/ON25</f>
        <v>-7.2415699281370927E-2</v>
      </c>
      <c r="OQ25" s="68">
        <f>(OO25-OM25)/OM25</f>
        <v>-0.16183816183816183</v>
      </c>
    </row>
    <row r="26" spans="161:407" ht="18" hidden="1" customHeight="1"/>
    <row r="27" spans="161:407" ht="18" hidden="1" customHeight="1">
      <c r="FE27" t="s">
        <v>23</v>
      </c>
      <c r="FM27" t="s">
        <v>23</v>
      </c>
      <c r="FU27" t="s">
        <v>4</v>
      </c>
      <c r="GC27" t="s">
        <v>4</v>
      </c>
      <c r="GK27" t="s">
        <v>4</v>
      </c>
      <c r="GS27" t="s">
        <v>4</v>
      </c>
      <c r="HA27" t="s">
        <v>4</v>
      </c>
      <c r="HI27" t="s">
        <v>4</v>
      </c>
      <c r="HQ27" t="s">
        <v>4</v>
      </c>
      <c r="HY27" t="s">
        <v>4</v>
      </c>
      <c r="IG27" t="s">
        <v>4</v>
      </c>
      <c r="IO27" t="s">
        <v>4</v>
      </c>
      <c r="IW27" t="s">
        <v>4</v>
      </c>
      <c r="JE27" t="s">
        <v>4</v>
      </c>
      <c r="JM27" t="s">
        <v>4</v>
      </c>
      <c r="JU27" t="s">
        <v>4</v>
      </c>
      <c r="KC27" t="s">
        <v>4</v>
      </c>
      <c r="KK27" t="s">
        <v>4</v>
      </c>
      <c r="KS27" t="s">
        <v>4</v>
      </c>
      <c r="LA27" t="s">
        <v>4</v>
      </c>
      <c r="LI27" t="s">
        <v>4</v>
      </c>
      <c r="LQ27" t="s">
        <v>4</v>
      </c>
      <c r="LY27" t="s">
        <v>4</v>
      </c>
      <c r="MG27" t="s">
        <v>4</v>
      </c>
      <c r="MO27" t="s">
        <v>4</v>
      </c>
      <c r="MW27" t="s">
        <v>4</v>
      </c>
      <c r="NE27" t="s">
        <v>4</v>
      </c>
      <c r="NM27" t="s">
        <v>4</v>
      </c>
      <c r="NU27" t="s">
        <v>4</v>
      </c>
      <c r="OC27" t="s">
        <v>4</v>
      </c>
      <c r="OK27" t="s">
        <v>4</v>
      </c>
    </row>
    <row r="28" spans="161:407" ht="18" hidden="1" customHeight="1">
      <c r="FE28" s="535" t="s">
        <v>0</v>
      </c>
      <c r="FF28" s="536"/>
      <c r="FG28" s="1" t="s">
        <v>5</v>
      </c>
      <c r="FH28" s="543" t="s">
        <v>6</v>
      </c>
      <c r="FI28" s="540"/>
      <c r="FJ28" s="2" t="s">
        <v>9</v>
      </c>
      <c r="FK28" s="4" t="s">
        <v>8</v>
      </c>
      <c r="FM28" s="535" t="s">
        <v>0</v>
      </c>
      <c r="FN28" s="536"/>
      <c r="FO28" s="1" t="s">
        <v>5</v>
      </c>
      <c r="FP28" s="543" t="s">
        <v>6</v>
      </c>
      <c r="FQ28" s="540"/>
      <c r="FR28" s="2" t="s">
        <v>9</v>
      </c>
      <c r="FS28" s="4" t="s">
        <v>8</v>
      </c>
      <c r="FU28" s="535" t="s">
        <v>0</v>
      </c>
      <c r="FV28" s="536"/>
      <c r="FW28" s="1" t="s">
        <v>5</v>
      </c>
      <c r="FX28" s="543" t="s">
        <v>6</v>
      </c>
      <c r="FY28" s="540"/>
      <c r="FZ28" s="2" t="s">
        <v>9</v>
      </c>
      <c r="GA28" s="4" t="s">
        <v>8</v>
      </c>
      <c r="GC28" s="535" t="s">
        <v>0</v>
      </c>
      <c r="GD28" s="536"/>
      <c r="GE28" s="1" t="s">
        <v>5</v>
      </c>
      <c r="GF28" s="543" t="s">
        <v>6</v>
      </c>
      <c r="GG28" s="540"/>
      <c r="GH28" s="2" t="s">
        <v>9</v>
      </c>
      <c r="GI28" s="4" t="s">
        <v>8</v>
      </c>
      <c r="GK28" s="535" t="s">
        <v>0</v>
      </c>
      <c r="GL28" s="536"/>
      <c r="GM28" s="1" t="s">
        <v>5</v>
      </c>
      <c r="GN28" s="543" t="s">
        <v>6</v>
      </c>
      <c r="GO28" s="540"/>
      <c r="GP28" s="2" t="s">
        <v>9</v>
      </c>
      <c r="GQ28" s="4" t="s">
        <v>8</v>
      </c>
      <c r="GS28" s="535" t="s">
        <v>0</v>
      </c>
      <c r="GT28" s="536"/>
      <c r="GU28" s="1" t="s">
        <v>5</v>
      </c>
      <c r="GV28" s="543" t="s">
        <v>6</v>
      </c>
      <c r="GW28" s="540"/>
      <c r="GX28" s="2" t="s">
        <v>9</v>
      </c>
      <c r="GY28" s="4" t="s">
        <v>8</v>
      </c>
      <c r="HA28" s="535" t="s">
        <v>0</v>
      </c>
      <c r="HB28" s="536"/>
      <c r="HC28" s="1" t="s">
        <v>5</v>
      </c>
      <c r="HD28" s="543" t="s">
        <v>6</v>
      </c>
      <c r="HE28" s="540"/>
      <c r="HF28" s="2" t="s">
        <v>9</v>
      </c>
      <c r="HG28" s="4" t="s">
        <v>8</v>
      </c>
      <c r="HI28" s="535" t="s">
        <v>0</v>
      </c>
      <c r="HJ28" s="536"/>
      <c r="HK28" s="1" t="s">
        <v>5</v>
      </c>
      <c r="HL28" s="543" t="s">
        <v>6</v>
      </c>
      <c r="HM28" s="540"/>
      <c r="HN28" s="2" t="s">
        <v>9</v>
      </c>
      <c r="HO28" s="4" t="s">
        <v>8</v>
      </c>
      <c r="HQ28" s="535" t="s">
        <v>0</v>
      </c>
      <c r="HR28" s="536"/>
      <c r="HS28" s="1" t="s">
        <v>5</v>
      </c>
      <c r="HT28" s="543" t="s">
        <v>6</v>
      </c>
      <c r="HU28" s="540"/>
      <c r="HV28" s="2" t="s">
        <v>9</v>
      </c>
      <c r="HW28" s="4" t="s">
        <v>8</v>
      </c>
      <c r="HY28" s="535" t="s">
        <v>0</v>
      </c>
      <c r="HZ28" s="536"/>
      <c r="IA28" s="1" t="s">
        <v>5</v>
      </c>
      <c r="IB28" s="543" t="s">
        <v>6</v>
      </c>
      <c r="IC28" s="540"/>
      <c r="ID28" s="2" t="s">
        <v>9</v>
      </c>
      <c r="IE28" s="4" t="s">
        <v>8</v>
      </c>
      <c r="IG28" s="535" t="s">
        <v>0</v>
      </c>
      <c r="IH28" s="536"/>
      <c r="II28" s="1" t="s">
        <v>5</v>
      </c>
      <c r="IJ28" s="543" t="s">
        <v>6</v>
      </c>
      <c r="IK28" s="540"/>
      <c r="IL28" s="2" t="s">
        <v>9</v>
      </c>
      <c r="IM28" s="4" t="s">
        <v>8</v>
      </c>
      <c r="IO28" s="535" t="s">
        <v>0</v>
      </c>
      <c r="IP28" s="536"/>
      <c r="IQ28" s="1" t="s">
        <v>5</v>
      </c>
      <c r="IR28" s="543" t="s">
        <v>6</v>
      </c>
      <c r="IS28" s="540"/>
      <c r="IT28" s="2" t="s">
        <v>9</v>
      </c>
      <c r="IU28" s="4" t="s">
        <v>8</v>
      </c>
      <c r="IW28" s="535" t="s">
        <v>0</v>
      </c>
      <c r="IX28" s="536"/>
      <c r="IY28" s="1" t="s">
        <v>5</v>
      </c>
      <c r="IZ28" s="543" t="s">
        <v>6</v>
      </c>
      <c r="JA28" s="540"/>
      <c r="JB28" s="2" t="s">
        <v>9</v>
      </c>
      <c r="JC28" s="4" t="s">
        <v>8</v>
      </c>
      <c r="JE28" s="535" t="s">
        <v>0</v>
      </c>
      <c r="JF28" s="536"/>
      <c r="JG28" s="1" t="s">
        <v>5</v>
      </c>
      <c r="JH28" s="543" t="s">
        <v>6</v>
      </c>
      <c r="JI28" s="540"/>
      <c r="JJ28" s="2" t="s">
        <v>9</v>
      </c>
      <c r="JK28" s="4" t="s">
        <v>8</v>
      </c>
      <c r="JM28" s="535" t="s">
        <v>0</v>
      </c>
      <c r="JN28" s="536"/>
      <c r="JO28" s="1" t="s">
        <v>5</v>
      </c>
      <c r="JP28" s="543" t="s">
        <v>6</v>
      </c>
      <c r="JQ28" s="540"/>
      <c r="JR28" s="2" t="s">
        <v>9</v>
      </c>
      <c r="JS28" s="4" t="s">
        <v>8</v>
      </c>
      <c r="JU28" s="535" t="s">
        <v>0</v>
      </c>
      <c r="JV28" s="536"/>
      <c r="JW28" s="1" t="s">
        <v>5</v>
      </c>
      <c r="JX28" s="543" t="s">
        <v>6</v>
      </c>
      <c r="JY28" s="540"/>
      <c r="JZ28" s="2" t="s">
        <v>9</v>
      </c>
      <c r="KA28" s="4" t="s">
        <v>8</v>
      </c>
      <c r="KC28" s="535" t="s">
        <v>0</v>
      </c>
      <c r="KD28" s="536"/>
      <c r="KE28" s="1" t="s">
        <v>5</v>
      </c>
      <c r="KF28" s="543" t="s">
        <v>6</v>
      </c>
      <c r="KG28" s="540"/>
      <c r="KH28" s="2" t="s">
        <v>9</v>
      </c>
      <c r="KI28" s="4" t="s">
        <v>8</v>
      </c>
      <c r="KK28" s="535" t="s">
        <v>0</v>
      </c>
      <c r="KL28" s="536"/>
      <c r="KM28" s="1" t="s">
        <v>5</v>
      </c>
      <c r="KN28" s="543" t="s">
        <v>6</v>
      </c>
      <c r="KO28" s="540"/>
      <c r="KP28" s="2" t="s">
        <v>9</v>
      </c>
      <c r="KQ28" s="4" t="s">
        <v>8</v>
      </c>
      <c r="KS28" s="535" t="s">
        <v>0</v>
      </c>
      <c r="KT28" s="536"/>
      <c r="KU28" s="1" t="s">
        <v>5</v>
      </c>
      <c r="KV28" s="543" t="s">
        <v>6</v>
      </c>
      <c r="KW28" s="540"/>
      <c r="KX28" s="2" t="s">
        <v>9</v>
      </c>
      <c r="KY28" s="4" t="s">
        <v>8</v>
      </c>
      <c r="LA28" s="535" t="s">
        <v>0</v>
      </c>
      <c r="LB28" s="536"/>
      <c r="LC28" s="1" t="s">
        <v>5</v>
      </c>
      <c r="LD28" s="543" t="s">
        <v>6</v>
      </c>
      <c r="LE28" s="540"/>
      <c r="LF28" s="2" t="s">
        <v>9</v>
      </c>
      <c r="LG28" s="4" t="s">
        <v>8</v>
      </c>
      <c r="LI28" s="137" t="s">
        <v>0</v>
      </c>
      <c r="LJ28" s="138"/>
      <c r="LK28" s="1" t="s">
        <v>5</v>
      </c>
      <c r="LL28" s="141" t="s">
        <v>6</v>
      </c>
      <c r="LM28" s="142"/>
      <c r="LN28" s="2" t="s">
        <v>9</v>
      </c>
      <c r="LO28" s="4" t="s">
        <v>8</v>
      </c>
      <c r="LQ28" s="137" t="s">
        <v>0</v>
      </c>
      <c r="LR28" s="138"/>
      <c r="LS28" s="1" t="s">
        <v>5</v>
      </c>
      <c r="LT28" s="141" t="s">
        <v>6</v>
      </c>
      <c r="LU28" s="142"/>
      <c r="LV28" s="2" t="s">
        <v>9</v>
      </c>
      <c r="LW28" s="4" t="s">
        <v>8</v>
      </c>
      <c r="LY28" s="137" t="s">
        <v>0</v>
      </c>
      <c r="LZ28" s="138"/>
      <c r="MA28" s="1" t="s">
        <v>5</v>
      </c>
      <c r="MB28" s="141" t="s">
        <v>6</v>
      </c>
      <c r="MC28" s="142"/>
      <c r="MD28" s="2" t="s">
        <v>9</v>
      </c>
      <c r="ME28" s="4" t="s">
        <v>8</v>
      </c>
      <c r="MG28" s="137" t="s">
        <v>0</v>
      </c>
      <c r="MH28" s="138"/>
      <c r="MI28" s="1" t="s">
        <v>5</v>
      </c>
      <c r="MJ28" s="141" t="s">
        <v>6</v>
      </c>
      <c r="MK28" s="142"/>
      <c r="ML28" s="2" t="s">
        <v>9</v>
      </c>
      <c r="MM28" s="4" t="s">
        <v>8</v>
      </c>
      <c r="MO28" s="137" t="s">
        <v>0</v>
      </c>
      <c r="MP28" s="138"/>
      <c r="MQ28" s="1" t="s">
        <v>5</v>
      </c>
      <c r="MR28" s="141" t="s">
        <v>6</v>
      </c>
      <c r="MS28" s="142"/>
      <c r="MT28" s="2" t="s">
        <v>9</v>
      </c>
      <c r="MU28" s="4" t="s">
        <v>8</v>
      </c>
      <c r="MW28" s="137" t="s">
        <v>0</v>
      </c>
      <c r="MX28" s="138"/>
      <c r="MY28" s="1" t="s">
        <v>5</v>
      </c>
      <c r="MZ28" s="141" t="s">
        <v>6</v>
      </c>
      <c r="NA28" s="142"/>
      <c r="NB28" s="2" t="s">
        <v>9</v>
      </c>
      <c r="NC28" s="4" t="s">
        <v>8</v>
      </c>
      <c r="NE28" s="137" t="s">
        <v>0</v>
      </c>
      <c r="NF28" s="138"/>
      <c r="NG28" s="1" t="s">
        <v>5</v>
      </c>
      <c r="NH28" s="141" t="s">
        <v>6</v>
      </c>
      <c r="NI28" s="142"/>
      <c r="NJ28" s="2" t="s">
        <v>9</v>
      </c>
      <c r="NK28" s="4" t="s">
        <v>8</v>
      </c>
      <c r="NM28" s="137" t="s">
        <v>0</v>
      </c>
      <c r="NN28" s="138"/>
      <c r="NO28" s="1" t="s">
        <v>5</v>
      </c>
      <c r="NP28" s="141" t="s">
        <v>6</v>
      </c>
      <c r="NQ28" s="142"/>
      <c r="NR28" s="2" t="s">
        <v>9</v>
      </c>
      <c r="NS28" s="4" t="s">
        <v>8</v>
      </c>
      <c r="NU28" s="137" t="s">
        <v>0</v>
      </c>
      <c r="NV28" s="138"/>
      <c r="NW28" s="1" t="s">
        <v>5</v>
      </c>
      <c r="NX28" s="141" t="s">
        <v>6</v>
      </c>
      <c r="NY28" s="142"/>
      <c r="NZ28" s="2" t="s">
        <v>9</v>
      </c>
      <c r="OA28" s="4" t="s">
        <v>8</v>
      </c>
      <c r="OC28" s="137" t="s">
        <v>0</v>
      </c>
      <c r="OD28" s="138"/>
      <c r="OE28" s="1" t="s">
        <v>5</v>
      </c>
      <c r="OF28" s="141" t="s">
        <v>6</v>
      </c>
      <c r="OG28" s="142"/>
      <c r="OH28" s="2" t="s">
        <v>9</v>
      </c>
      <c r="OI28" s="4" t="s">
        <v>8</v>
      </c>
      <c r="OJ28" s="104"/>
      <c r="OK28" s="137" t="s">
        <v>0</v>
      </c>
      <c r="OL28" s="138"/>
      <c r="OM28" s="1" t="s">
        <v>5</v>
      </c>
      <c r="ON28" s="141" t="s">
        <v>6</v>
      </c>
      <c r="OO28" s="142"/>
      <c r="OP28" s="2" t="s">
        <v>9</v>
      </c>
      <c r="OQ28" s="4" t="s">
        <v>8</v>
      </c>
    </row>
    <row r="29" spans="161:407" ht="18" hidden="1" customHeight="1" thickBot="1">
      <c r="FE29" s="537"/>
      <c r="FF29" s="538"/>
      <c r="FG29" s="6" t="s">
        <v>11</v>
      </c>
      <c r="FH29" s="6" t="s">
        <v>21</v>
      </c>
      <c r="FI29" s="6" t="s">
        <v>11</v>
      </c>
      <c r="FJ29" s="3" t="s">
        <v>7</v>
      </c>
      <c r="FK29" s="5" t="s">
        <v>7</v>
      </c>
      <c r="FM29" s="537"/>
      <c r="FN29" s="538"/>
      <c r="FO29" s="6" t="s">
        <v>27</v>
      </c>
      <c r="FP29" s="6" t="s">
        <v>11</v>
      </c>
      <c r="FQ29" s="6" t="s">
        <v>27</v>
      </c>
      <c r="FR29" s="3" t="s">
        <v>7</v>
      </c>
      <c r="FS29" s="5" t="s">
        <v>7</v>
      </c>
      <c r="FU29" s="537"/>
      <c r="FV29" s="538"/>
      <c r="FW29" s="6" t="s">
        <v>26</v>
      </c>
      <c r="FX29" s="6" t="s">
        <v>27</v>
      </c>
      <c r="FY29" s="6" t="s">
        <v>26</v>
      </c>
      <c r="FZ29" s="3" t="s">
        <v>7</v>
      </c>
      <c r="GA29" s="5" t="s">
        <v>7</v>
      </c>
      <c r="GC29" s="537"/>
      <c r="GD29" s="538"/>
      <c r="GE29" s="6" t="s">
        <v>61</v>
      </c>
      <c r="GF29" s="6" t="s">
        <v>26</v>
      </c>
      <c r="GG29" s="6" t="s">
        <v>61</v>
      </c>
      <c r="GH29" s="3" t="s">
        <v>7</v>
      </c>
      <c r="GI29" s="5" t="s">
        <v>7</v>
      </c>
      <c r="GK29" s="537"/>
      <c r="GL29" s="538"/>
      <c r="GM29" s="6" t="s">
        <v>67</v>
      </c>
      <c r="GN29" s="6" t="s">
        <v>57</v>
      </c>
      <c r="GO29" s="6" t="s">
        <v>67</v>
      </c>
      <c r="GP29" s="3" t="s">
        <v>7</v>
      </c>
      <c r="GQ29" s="5" t="s">
        <v>7</v>
      </c>
      <c r="GS29" s="537"/>
      <c r="GT29" s="538"/>
      <c r="GU29" s="6" t="s">
        <v>65</v>
      </c>
      <c r="GV29" s="6" t="s">
        <v>60</v>
      </c>
      <c r="GW29" s="6" t="s">
        <v>65</v>
      </c>
      <c r="GX29" s="3" t="s">
        <v>7</v>
      </c>
      <c r="GY29" s="5" t="s">
        <v>7</v>
      </c>
      <c r="HA29" s="537"/>
      <c r="HB29" s="538"/>
      <c r="HC29" s="6" t="s">
        <v>71</v>
      </c>
      <c r="HD29" s="6" t="s">
        <v>65</v>
      </c>
      <c r="HE29" s="6" t="s">
        <v>71</v>
      </c>
      <c r="HF29" s="3" t="s">
        <v>7</v>
      </c>
      <c r="HG29" s="5" t="s">
        <v>7</v>
      </c>
      <c r="HI29" s="537"/>
      <c r="HJ29" s="538"/>
      <c r="HK29" s="6" t="s">
        <v>72</v>
      </c>
      <c r="HL29" s="6" t="s">
        <v>71</v>
      </c>
      <c r="HM29" s="6" t="s">
        <v>72</v>
      </c>
      <c r="HN29" s="3" t="s">
        <v>7</v>
      </c>
      <c r="HO29" s="5" t="s">
        <v>7</v>
      </c>
      <c r="HQ29" s="537"/>
      <c r="HR29" s="538"/>
      <c r="HS29" s="6" t="s">
        <v>74</v>
      </c>
      <c r="HT29" s="6" t="s">
        <v>72</v>
      </c>
      <c r="HU29" s="6" t="s">
        <v>74</v>
      </c>
      <c r="HV29" s="3" t="s">
        <v>7</v>
      </c>
      <c r="HW29" s="5" t="s">
        <v>7</v>
      </c>
      <c r="HY29" s="537"/>
      <c r="HZ29" s="538"/>
      <c r="IA29" s="83" t="s">
        <v>77</v>
      </c>
      <c r="IB29" s="6" t="s">
        <v>74</v>
      </c>
      <c r="IC29" s="83" t="s">
        <v>77</v>
      </c>
      <c r="ID29" s="3" t="s">
        <v>7</v>
      </c>
      <c r="IE29" s="5" t="s">
        <v>7</v>
      </c>
      <c r="IG29" s="537"/>
      <c r="IH29" s="538"/>
      <c r="II29" s="83" t="s">
        <v>79</v>
      </c>
      <c r="IJ29" s="83" t="s">
        <v>77</v>
      </c>
      <c r="IK29" s="83" t="s">
        <v>79</v>
      </c>
      <c r="IL29" s="3" t="s">
        <v>7</v>
      </c>
      <c r="IM29" s="5" t="s">
        <v>7</v>
      </c>
      <c r="IO29" s="537"/>
      <c r="IP29" s="538"/>
      <c r="IQ29" s="83" t="s">
        <v>81</v>
      </c>
      <c r="IR29" s="83" t="s">
        <v>79</v>
      </c>
      <c r="IS29" s="83" t="s">
        <v>81</v>
      </c>
      <c r="IT29" s="3" t="s">
        <v>7</v>
      </c>
      <c r="IU29" s="5" t="s">
        <v>7</v>
      </c>
      <c r="IW29" s="537"/>
      <c r="IX29" s="538"/>
      <c r="IY29" s="83" t="s">
        <v>83</v>
      </c>
      <c r="IZ29" s="83" t="s">
        <v>81</v>
      </c>
      <c r="JA29" s="83" t="s">
        <v>83</v>
      </c>
      <c r="JB29" s="3" t="s">
        <v>7</v>
      </c>
      <c r="JC29" s="5" t="s">
        <v>7</v>
      </c>
      <c r="JE29" s="537"/>
      <c r="JF29" s="538"/>
      <c r="JG29" s="83" t="s">
        <v>85</v>
      </c>
      <c r="JH29" s="83" t="s">
        <v>83</v>
      </c>
      <c r="JI29" s="83" t="s">
        <v>85</v>
      </c>
      <c r="JJ29" s="3" t="s">
        <v>7</v>
      </c>
      <c r="JK29" s="5" t="s">
        <v>7</v>
      </c>
      <c r="JM29" s="537"/>
      <c r="JN29" s="538"/>
      <c r="JO29" s="83" t="s">
        <v>100</v>
      </c>
      <c r="JP29" s="83" t="s">
        <v>85</v>
      </c>
      <c r="JQ29" s="83" t="s">
        <v>100</v>
      </c>
      <c r="JR29" s="3" t="s">
        <v>7</v>
      </c>
      <c r="JS29" s="5" t="s">
        <v>7</v>
      </c>
      <c r="JU29" s="537"/>
      <c r="JV29" s="538"/>
      <c r="JW29" s="83" t="s">
        <v>103</v>
      </c>
      <c r="JX29" s="83" t="s">
        <v>100</v>
      </c>
      <c r="JY29" s="83" t="s">
        <v>103</v>
      </c>
      <c r="JZ29" s="3" t="s">
        <v>7</v>
      </c>
      <c r="KA29" s="5" t="s">
        <v>7</v>
      </c>
      <c r="KC29" s="537"/>
      <c r="KD29" s="538"/>
      <c r="KE29" s="83" t="s">
        <v>105</v>
      </c>
      <c r="KF29" s="83" t="s">
        <v>103</v>
      </c>
      <c r="KG29" s="83" t="s">
        <v>105</v>
      </c>
      <c r="KH29" s="3" t="s">
        <v>7</v>
      </c>
      <c r="KI29" s="5" t="s">
        <v>7</v>
      </c>
      <c r="KK29" s="537"/>
      <c r="KL29" s="538"/>
      <c r="KM29" s="83" t="s">
        <v>107</v>
      </c>
      <c r="KN29" s="83" t="s">
        <v>105</v>
      </c>
      <c r="KO29" s="83" t="s">
        <v>107</v>
      </c>
      <c r="KP29" s="3" t="s">
        <v>7</v>
      </c>
      <c r="KQ29" s="5" t="s">
        <v>7</v>
      </c>
      <c r="KS29" s="537"/>
      <c r="KT29" s="538"/>
      <c r="KU29" s="83" t="s">
        <v>108</v>
      </c>
      <c r="KV29" s="83" t="s">
        <v>107</v>
      </c>
      <c r="KW29" s="83" t="s">
        <v>108</v>
      </c>
      <c r="KX29" s="3" t="s">
        <v>7</v>
      </c>
      <c r="KY29" s="5" t="s">
        <v>7</v>
      </c>
      <c r="LA29" s="537"/>
      <c r="LB29" s="538"/>
      <c r="LC29" s="83" t="s">
        <v>111</v>
      </c>
      <c r="LD29" s="83" t="s">
        <v>108</v>
      </c>
      <c r="LE29" s="83" t="s">
        <v>111</v>
      </c>
      <c r="LF29" s="3" t="s">
        <v>7</v>
      </c>
      <c r="LG29" s="5" t="s">
        <v>7</v>
      </c>
      <c r="LI29" s="139"/>
      <c r="LJ29" s="140"/>
      <c r="LK29" s="83" t="s">
        <v>112</v>
      </c>
      <c r="LL29" s="83" t="s">
        <v>111</v>
      </c>
      <c r="LM29" s="83" t="s">
        <v>112</v>
      </c>
      <c r="LN29" s="3" t="s">
        <v>7</v>
      </c>
      <c r="LO29" s="5" t="s">
        <v>7</v>
      </c>
      <c r="LQ29" s="139"/>
      <c r="LR29" s="140"/>
      <c r="LS29" s="83" t="s">
        <v>115</v>
      </c>
      <c r="LT29" s="83" t="s">
        <v>112</v>
      </c>
      <c r="LU29" s="83" t="s">
        <v>115</v>
      </c>
      <c r="LV29" s="3" t="s">
        <v>7</v>
      </c>
      <c r="LW29" s="5" t="s">
        <v>7</v>
      </c>
      <c r="LY29" s="139"/>
      <c r="LZ29" s="140"/>
      <c r="MA29" s="83" t="s">
        <v>117</v>
      </c>
      <c r="MB29" s="83" t="s">
        <v>115</v>
      </c>
      <c r="MC29" s="83" t="s">
        <v>117</v>
      </c>
      <c r="MD29" s="3" t="s">
        <v>7</v>
      </c>
      <c r="ME29" s="5" t="s">
        <v>7</v>
      </c>
      <c r="MG29" s="139"/>
      <c r="MH29" s="140"/>
      <c r="MI29" s="83" t="s">
        <v>119</v>
      </c>
      <c r="MJ29" s="83" t="s">
        <v>117</v>
      </c>
      <c r="MK29" s="83" t="s">
        <v>119</v>
      </c>
      <c r="ML29" s="3" t="s">
        <v>7</v>
      </c>
      <c r="MM29" s="5" t="s">
        <v>7</v>
      </c>
      <c r="MO29" s="139"/>
      <c r="MP29" s="140"/>
      <c r="MQ29" s="83" t="s">
        <v>121</v>
      </c>
      <c r="MR29" s="83" t="s">
        <v>119</v>
      </c>
      <c r="MS29" s="83" t="s">
        <v>121</v>
      </c>
      <c r="MT29" s="3" t="s">
        <v>7</v>
      </c>
      <c r="MU29" s="5" t="s">
        <v>7</v>
      </c>
      <c r="MW29" s="139"/>
      <c r="MX29" s="140"/>
      <c r="MY29" s="83" t="s">
        <v>123</v>
      </c>
      <c r="MZ29" s="83" t="s">
        <v>121</v>
      </c>
      <c r="NA29" s="83" t="s">
        <v>123</v>
      </c>
      <c r="NB29" s="3" t="s">
        <v>7</v>
      </c>
      <c r="NC29" s="5" t="s">
        <v>7</v>
      </c>
      <c r="NE29" s="139"/>
      <c r="NF29" s="140"/>
      <c r="NG29" s="83" t="s">
        <v>125</v>
      </c>
      <c r="NH29" s="83" t="s">
        <v>123</v>
      </c>
      <c r="NI29" s="83" t="s">
        <v>125</v>
      </c>
      <c r="NJ29" s="3" t="s">
        <v>7</v>
      </c>
      <c r="NK29" s="5" t="s">
        <v>7</v>
      </c>
      <c r="NM29" s="139"/>
      <c r="NN29" s="140"/>
      <c r="NO29" s="83" t="s">
        <v>126</v>
      </c>
      <c r="NP29" s="83" t="s">
        <v>125</v>
      </c>
      <c r="NQ29" s="83" t="s">
        <v>126</v>
      </c>
      <c r="NR29" s="3" t="s">
        <v>7</v>
      </c>
      <c r="NS29" s="5" t="s">
        <v>7</v>
      </c>
      <c r="NU29" s="139"/>
      <c r="NV29" s="140"/>
      <c r="NW29" s="83" t="s">
        <v>129</v>
      </c>
      <c r="NX29" s="83" t="s">
        <v>126</v>
      </c>
      <c r="NY29" s="83" t="s">
        <v>129</v>
      </c>
      <c r="NZ29" s="3" t="s">
        <v>7</v>
      </c>
      <c r="OA29" s="5" t="s">
        <v>7</v>
      </c>
      <c r="OC29" s="139"/>
      <c r="OD29" s="140"/>
      <c r="OE29" s="83" t="s">
        <v>132</v>
      </c>
      <c r="OF29" s="83" t="s">
        <v>129</v>
      </c>
      <c r="OG29" s="83" t="s">
        <v>132</v>
      </c>
      <c r="OH29" s="3" t="s">
        <v>7</v>
      </c>
      <c r="OI29" s="5" t="s">
        <v>7</v>
      </c>
      <c r="OJ29" s="104"/>
      <c r="OK29" s="139"/>
      <c r="OL29" s="140"/>
      <c r="OM29" s="83" t="s">
        <v>134</v>
      </c>
      <c r="ON29" s="83" t="s">
        <v>132</v>
      </c>
      <c r="OO29" s="83" t="s">
        <v>134</v>
      </c>
      <c r="OP29" s="3" t="s">
        <v>7</v>
      </c>
      <c r="OQ29" s="5" t="s">
        <v>7</v>
      </c>
    </row>
    <row r="30" spans="161:407" ht="18" hidden="1" customHeight="1" thickTop="1">
      <c r="FE30" s="544" t="s">
        <v>1</v>
      </c>
      <c r="FF30" s="7" t="s">
        <v>12</v>
      </c>
      <c r="FG30" s="12"/>
      <c r="FH30" s="12"/>
      <c r="FI30" s="12"/>
      <c r="FJ30" s="16" t="e">
        <f>(FI30-FH30)/FH30</f>
        <v>#DIV/0!</v>
      </c>
      <c r="FK30" s="18" t="e">
        <f>(FI30-FG30)/FG30</f>
        <v>#DIV/0!</v>
      </c>
      <c r="FM30" s="544" t="s">
        <v>1</v>
      </c>
      <c r="FN30" s="7" t="s">
        <v>39</v>
      </c>
      <c r="FO30" s="33">
        <v>930</v>
      </c>
      <c r="FP30" s="33">
        <v>780</v>
      </c>
      <c r="FQ30" s="33">
        <v>911</v>
      </c>
      <c r="FR30" s="34">
        <f>(FQ30-FP30)/FP30</f>
        <v>0.16794871794871793</v>
      </c>
      <c r="FS30" s="35">
        <f>(FQ30-FO30)/FO30</f>
        <v>-2.0430107526881722E-2</v>
      </c>
      <c r="FU30" s="544" t="s">
        <v>1</v>
      </c>
      <c r="FV30" s="7" t="s">
        <v>39</v>
      </c>
      <c r="FW30" s="33">
        <v>819</v>
      </c>
      <c r="FX30" s="33">
        <v>911</v>
      </c>
      <c r="FY30" s="33">
        <v>800</v>
      </c>
      <c r="FZ30" s="55">
        <f>(FY30-FX30)/FX30</f>
        <v>-0.12184412733260154</v>
      </c>
      <c r="GA30" s="56">
        <f>(FY30-FW30)/FW30</f>
        <v>-2.31990231990232E-2</v>
      </c>
      <c r="GC30" s="544" t="s">
        <v>1</v>
      </c>
      <c r="GD30" s="7" t="s">
        <v>39</v>
      </c>
      <c r="GE30" s="33">
        <v>948</v>
      </c>
      <c r="GF30" s="33">
        <v>800</v>
      </c>
      <c r="GG30" s="33">
        <v>875</v>
      </c>
      <c r="GH30" s="63">
        <f>(GG30-GF30)/GF30</f>
        <v>9.375E-2</v>
      </c>
      <c r="GI30" s="56">
        <f>(GG30-GE30)/GE30</f>
        <v>-7.7004219409282704E-2</v>
      </c>
      <c r="GK30" s="544" t="s">
        <v>1</v>
      </c>
      <c r="GL30" s="7" t="s">
        <v>39</v>
      </c>
      <c r="GM30" s="33">
        <v>808</v>
      </c>
      <c r="GN30" s="33">
        <v>875</v>
      </c>
      <c r="GO30" s="33">
        <v>848</v>
      </c>
      <c r="GP30" s="55">
        <f>(GO30-GN30)/GN30</f>
        <v>-3.0857142857142857E-2</v>
      </c>
      <c r="GQ30" s="81">
        <f>(GO30-GM30)/GM30</f>
        <v>4.9504950495049507E-2</v>
      </c>
      <c r="GS30" s="544" t="s">
        <v>1</v>
      </c>
      <c r="GT30" s="7" t="s">
        <v>39</v>
      </c>
      <c r="GU30" s="33">
        <v>879</v>
      </c>
      <c r="GV30" s="33">
        <v>848</v>
      </c>
      <c r="GW30" s="33">
        <v>785</v>
      </c>
      <c r="GX30" s="55">
        <f>(GW30-GV30)/GV30</f>
        <v>-7.4292452830188677E-2</v>
      </c>
      <c r="GY30" s="56">
        <f>(GW30-GU30)/GU30</f>
        <v>-0.10693970420932879</v>
      </c>
      <c r="HA30" s="544" t="s">
        <v>1</v>
      </c>
      <c r="HB30" s="7" t="s">
        <v>39</v>
      </c>
      <c r="HC30" s="33">
        <v>894</v>
      </c>
      <c r="HD30" s="33">
        <v>785</v>
      </c>
      <c r="HE30" s="33">
        <v>769</v>
      </c>
      <c r="HF30" s="55">
        <f>(HE30-HD30)/HD30</f>
        <v>-2.038216560509554E-2</v>
      </c>
      <c r="HG30" s="56">
        <f>(HE30-HC30)/HC30</f>
        <v>-0.13982102908277405</v>
      </c>
      <c r="HI30" s="544" t="s">
        <v>1</v>
      </c>
      <c r="HJ30" s="7" t="s">
        <v>39</v>
      </c>
      <c r="HK30" s="33">
        <v>851</v>
      </c>
      <c r="HL30" s="33">
        <v>769</v>
      </c>
      <c r="HM30" s="33">
        <v>784</v>
      </c>
      <c r="HN30" s="55">
        <f>(HM30-HL30)/HL30</f>
        <v>1.950585175552666E-2</v>
      </c>
      <c r="HO30" s="56">
        <f>(HM30-HK30)/HK30</f>
        <v>-7.8730904817861339E-2</v>
      </c>
      <c r="HQ30" s="544" t="s">
        <v>1</v>
      </c>
      <c r="HR30" s="7" t="s">
        <v>39</v>
      </c>
      <c r="HS30" s="33">
        <v>881</v>
      </c>
      <c r="HT30" s="33">
        <v>784</v>
      </c>
      <c r="HU30" s="33">
        <v>784</v>
      </c>
      <c r="HV30" s="55">
        <f>(HU30-HT30)/HT30</f>
        <v>0</v>
      </c>
      <c r="HW30" s="56">
        <f>(HU30-HS30)/HS30</f>
        <v>-0.11010215664018161</v>
      </c>
      <c r="HY30" s="544" t="s">
        <v>1</v>
      </c>
      <c r="HZ30" s="7" t="s">
        <v>39</v>
      </c>
      <c r="IA30" s="33">
        <v>905</v>
      </c>
      <c r="IB30" s="33">
        <v>784</v>
      </c>
      <c r="IC30" s="33">
        <v>822</v>
      </c>
      <c r="ID30" s="55">
        <f>(IC30-IB30)/IB30</f>
        <v>4.8469387755102039E-2</v>
      </c>
      <c r="IE30" s="56">
        <f>(IC30-IA30)/IA30</f>
        <v>-9.1712707182320441E-2</v>
      </c>
      <c r="IG30" s="544" t="s">
        <v>1</v>
      </c>
      <c r="IH30" s="7" t="s">
        <v>39</v>
      </c>
      <c r="II30" s="33">
        <v>875</v>
      </c>
      <c r="IJ30" s="33">
        <v>822</v>
      </c>
      <c r="IK30" s="33">
        <v>854</v>
      </c>
      <c r="IL30" s="55">
        <f>(IK30-IJ30)/IJ30</f>
        <v>3.8929440389294405E-2</v>
      </c>
      <c r="IM30" s="56">
        <f>(IK30-II30)/II30</f>
        <v>-2.4E-2</v>
      </c>
      <c r="IO30" s="544" t="s">
        <v>1</v>
      </c>
      <c r="IP30" s="7" t="s">
        <v>39</v>
      </c>
      <c r="IQ30" s="33">
        <v>855</v>
      </c>
      <c r="IR30" s="33">
        <v>854</v>
      </c>
      <c r="IS30" s="33">
        <v>858</v>
      </c>
      <c r="IT30" s="55">
        <f>(IS30-IR30)/IR30</f>
        <v>4.6838407494145199E-3</v>
      </c>
      <c r="IU30" s="56">
        <f>(IS30-IQ30)/IQ30</f>
        <v>3.5087719298245615E-3</v>
      </c>
      <c r="IW30" s="544" t="s">
        <v>1</v>
      </c>
      <c r="IX30" s="7" t="s">
        <v>39</v>
      </c>
      <c r="IY30" s="33">
        <v>879</v>
      </c>
      <c r="IZ30" s="33">
        <v>858</v>
      </c>
      <c r="JA30" s="33">
        <v>853</v>
      </c>
      <c r="JB30" s="55">
        <f>(JA30-IZ30)/IZ30</f>
        <v>-5.8275058275058279E-3</v>
      </c>
      <c r="JC30" s="56">
        <f>(JA30-IY30)/IY30</f>
        <v>-2.9579067121729238E-2</v>
      </c>
      <c r="JE30" s="544" t="s">
        <v>1</v>
      </c>
      <c r="JF30" s="7" t="s">
        <v>39</v>
      </c>
      <c r="JG30" s="33">
        <v>921</v>
      </c>
      <c r="JH30" s="33">
        <v>853</v>
      </c>
      <c r="JI30" s="33">
        <v>848</v>
      </c>
      <c r="JJ30" s="55">
        <f>(JI30-JH30)/JH30</f>
        <v>-5.8616647127784291E-3</v>
      </c>
      <c r="JK30" s="56">
        <f>(JI30-JG30)/JG30</f>
        <v>-7.9261672095548311E-2</v>
      </c>
      <c r="JM30" s="544" t="s">
        <v>1</v>
      </c>
      <c r="JN30" s="7" t="s">
        <v>39</v>
      </c>
      <c r="JO30" s="33">
        <v>941</v>
      </c>
      <c r="JP30" s="33">
        <v>848</v>
      </c>
      <c r="JQ30" s="33">
        <v>870</v>
      </c>
      <c r="JR30" s="55">
        <f>(JQ30-JP30)/JP30</f>
        <v>2.5943396226415096E-2</v>
      </c>
      <c r="JS30" s="56">
        <f>(JQ30-JO30)/JO30</f>
        <v>-7.5451647183846976E-2</v>
      </c>
      <c r="JU30" s="544" t="s">
        <v>1</v>
      </c>
      <c r="JV30" s="7" t="s">
        <v>39</v>
      </c>
      <c r="JW30" s="33">
        <v>939</v>
      </c>
      <c r="JX30" s="33">
        <v>870</v>
      </c>
      <c r="JY30" s="33">
        <v>873</v>
      </c>
      <c r="JZ30" s="55">
        <f>(JY30-JX30)/JX30</f>
        <v>3.4482758620689655E-3</v>
      </c>
      <c r="KA30" s="56">
        <f>(JY30-JW30)/JW30</f>
        <v>-7.0287539936102233E-2</v>
      </c>
      <c r="KC30" s="544" t="s">
        <v>1</v>
      </c>
      <c r="KD30" s="7" t="s">
        <v>39</v>
      </c>
      <c r="KE30" s="33">
        <v>938</v>
      </c>
      <c r="KF30" s="33">
        <v>873</v>
      </c>
      <c r="KG30" s="33">
        <v>860</v>
      </c>
      <c r="KH30" s="55">
        <f>(KG30-KF30)/KF30</f>
        <v>-1.4891179839633447E-2</v>
      </c>
      <c r="KI30" s="56">
        <f>(KG30-KE30)/KE30</f>
        <v>-8.3155650319829424E-2</v>
      </c>
      <c r="KK30" s="544" t="s">
        <v>1</v>
      </c>
      <c r="KL30" s="7" t="s">
        <v>39</v>
      </c>
      <c r="KM30" s="33">
        <v>948</v>
      </c>
      <c r="KN30" s="33">
        <v>860</v>
      </c>
      <c r="KO30" s="33"/>
      <c r="KP30" s="55">
        <f>(KO30-KN30)/KN30</f>
        <v>-1</v>
      </c>
      <c r="KQ30" s="56">
        <f>(KO30-KM30)/KM30</f>
        <v>-1</v>
      </c>
      <c r="KS30" s="544" t="s">
        <v>1</v>
      </c>
      <c r="KT30" s="7" t="s">
        <v>39</v>
      </c>
      <c r="KU30" s="33">
        <v>987</v>
      </c>
      <c r="KV30" s="33">
        <v>876</v>
      </c>
      <c r="KW30" s="33">
        <v>867</v>
      </c>
      <c r="KX30" s="55">
        <f>(KW30-KV30)/KV30</f>
        <v>-1.0273972602739725E-2</v>
      </c>
      <c r="KY30" s="56">
        <f>(KW30-KU30)/KU30</f>
        <v>-0.12158054711246201</v>
      </c>
      <c r="LA30" s="544" t="s">
        <v>1</v>
      </c>
      <c r="LB30" s="7" t="s">
        <v>39</v>
      </c>
      <c r="LC30" s="33">
        <v>864</v>
      </c>
      <c r="LD30" s="33">
        <v>867</v>
      </c>
      <c r="LE30" s="33">
        <v>790</v>
      </c>
      <c r="LF30" s="55">
        <f>(LE30-LD30)/LD30</f>
        <v>-8.8811995386389855E-2</v>
      </c>
      <c r="LG30" s="56">
        <f>(LE30-LC30)/LC30</f>
        <v>-8.5648148148148154E-2</v>
      </c>
      <c r="LI30" s="143" t="s">
        <v>1</v>
      </c>
      <c r="LJ30" s="7" t="s">
        <v>39</v>
      </c>
      <c r="LK30" s="33">
        <v>988</v>
      </c>
      <c r="LL30" s="33">
        <v>790</v>
      </c>
      <c r="LM30" s="33">
        <v>812</v>
      </c>
      <c r="LN30" s="55">
        <f>(LM30-LL30)/LL30</f>
        <v>2.7848101265822784E-2</v>
      </c>
      <c r="LO30" s="56">
        <f>(LM30-LK30)/LK30</f>
        <v>-0.17813765182186234</v>
      </c>
      <c r="LQ30" s="143" t="s">
        <v>1</v>
      </c>
      <c r="LR30" s="7" t="s">
        <v>39</v>
      </c>
      <c r="LS30" s="33">
        <v>977</v>
      </c>
      <c r="LT30" s="33">
        <v>812</v>
      </c>
      <c r="LU30" s="33">
        <v>823</v>
      </c>
      <c r="LV30" s="55">
        <f>(LU30-LT30)/LT30</f>
        <v>1.3546798029556651E-2</v>
      </c>
      <c r="LW30" s="56">
        <f>(LU30-LS30)/LS30</f>
        <v>-0.15762538382804503</v>
      </c>
      <c r="LY30" s="143" t="s">
        <v>1</v>
      </c>
      <c r="LZ30" s="7" t="s">
        <v>39</v>
      </c>
      <c r="MA30" s="33">
        <v>980</v>
      </c>
      <c r="MB30" s="33">
        <v>823</v>
      </c>
      <c r="MC30" s="33">
        <v>828</v>
      </c>
      <c r="MD30" s="55">
        <f>(MC30-MB30)/MB30</f>
        <v>6.0753341433778859E-3</v>
      </c>
      <c r="ME30" s="56">
        <f>(MC30-MA30)/MA30</f>
        <v>-0.15510204081632653</v>
      </c>
      <c r="MG30" s="143" t="s">
        <v>1</v>
      </c>
      <c r="MH30" s="7" t="s">
        <v>39</v>
      </c>
      <c r="MI30" s="33">
        <v>842</v>
      </c>
      <c r="MJ30" s="33">
        <v>828</v>
      </c>
      <c r="MK30" s="33">
        <v>805</v>
      </c>
      <c r="ML30" s="55">
        <f>(MK30-MJ30)/MJ30</f>
        <v>-2.7777777777777776E-2</v>
      </c>
      <c r="MM30" s="56">
        <f>(MK30-MI30)/MI30</f>
        <v>-4.3942992874109264E-2</v>
      </c>
      <c r="MO30" s="143" t="s">
        <v>1</v>
      </c>
      <c r="MP30" s="7" t="s">
        <v>39</v>
      </c>
      <c r="MQ30" s="33">
        <v>989</v>
      </c>
      <c r="MR30" s="33">
        <v>805</v>
      </c>
      <c r="MS30" s="33">
        <v>823</v>
      </c>
      <c r="MT30" s="55">
        <f>(MS30-MR30)/MR30</f>
        <v>2.236024844720497E-2</v>
      </c>
      <c r="MU30" s="56">
        <f>(MS30-MQ30)/MQ30</f>
        <v>-0.16784630940343781</v>
      </c>
      <c r="MW30" s="143" t="s">
        <v>1</v>
      </c>
      <c r="MX30" s="7" t="s">
        <v>39</v>
      </c>
      <c r="MY30" s="33">
        <v>963</v>
      </c>
      <c r="MZ30" s="33">
        <v>823</v>
      </c>
      <c r="NA30" s="33">
        <v>831</v>
      </c>
      <c r="NB30" s="55">
        <f>(NA30-MZ30)/MZ30</f>
        <v>9.7205346294046164E-3</v>
      </c>
      <c r="NC30" s="56">
        <f>(NA30-MY30)/MY30</f>
        <v>-0.13707165109034267</v>
      </c>
      <c r="NE30" s="143" t="s">
        <v>1</v>
      </c>
      <c r="NF30" s="7" t="s">
        <v>39</v>
      </c>
      <c r="NG30" s="33">
        <v>957</v>
      </c>
      <c r="NH30" s="33">
        <v>831</v>
      </c>
      <c r="NI30" s="33">
        <v>808</v>
      </c>
      <c r="NJ30" s="55">
        <f>(NI30-NH30)/NH30</f>
        <v>-2.7677496991576414E-2</v>
      </c>
      <c r="NK30" s="56">
        <f>(NI30-NG30)/NG30</f>
        <v>-0.15569487983281086</v>
      </c>
      <c r="NM30" s="143" t="s">
        <v>1</v>
      </c>
      <c r="NN30" s="7" t="s">
        <v>39</v>
      </c>
      <c r="NO30" s="33">
        <v>943</v>
      </c>
      <c r="NP30" s="33">
        <v>808</v>
      </c>
      <c r="NQ30" s="33">
        <v>825</v>
      </c>
      <c r="NR30" s="55">
        <f>(NQ30-NP30)/NP30</f>
        <v>2.1039603960396041E-2</v>
      </c>
      <c r="NS30" s="56">
        <f>(NQ30-NO30)/NO30</f>
        <v>-0.12513255567338283</v>
      </c>
      <c r="NU30" s="143" t="s">
        <v>1</v>
      </c>
      <c r="NV30" s="7" t="s">
        <v>39</v>
      </c>
      <c r="NW30" s="33">
        <v>956</v>
      </c>
      <c r="NX30" s="33">
        <v>825</v>
      </c>
      <c r="NY30" s="33">
        <v>820</v>
      </c>
      <c r="NZ30" s="55">
        <f>(NY30-NX30)/NX30</f>
        <v>-6.0606060606060606E-3</v>
      </c>
      <c r="OA30" s="56">
        <f>(NY30-NW30)/NW30</f>
        <v>-0.14225941422594143</v>
      </c>
      <c r="OC30" s="143" t="s">
        <v>1</v>
      </c>
      <c r="OD30" s="7" t="s">
        <v>39</v>
      </c>
      <c r="OE30" s="33">
        <v>1009</v>
      </c>
      <c r="OF30" s="33">
        <v>820</v>
      </c>
      <c r="OG30" s="33">
        <v>843</v>
      </c>
      <c r="OH30" s="55">
        <f>(OG30-OF30)/OF30</f>
        <v>2.8048780487804879E-2</v>
      </c>
      <c r="OI30" s="56">
        <f>(OG30-OE30)/OE30</f>
        <v>-0.16451932606541131</v>
      </c>
      <c r="OJ30" s="109"/>
      <c r="OK30" s="143" t="s">
        <v>1</v>
      </c>
      <c r="OL30" s="7" t="s">
        <v>39</v>
      </c>
      <c r="OM30" s="33">
        <v>931</v>
      </c>
      <c r="ON30" s="33">
        <v>843</v>
      </c>
      <c r="OO30" s="33">
        <v>502</v>
      </c>
      <c r="OP30" s="55">
        <f>(OO30-ON30)/ON30</f>
        <v>-0.4045077105575326</v>
      </c>
      <c r="OQ30" s="56">
        <f>(OO30-OM30)/OM30</f>
        <v>-0.46079484425349088</v>
      </c>
    </row>
    <row r="31" spans="161:407" ht="18" hidden="1" customHeight="1">
      <c r="FE31" s="542"/>
      <c r="FF31" s="9" t="s">
        <v>13</v>
      </c>
      <c r="FG31" s="10"/>
      <c r="FH31" s="10"/>
      <c r="FI31" s="10"/>
      <c r="FJ31" s="15" t="e">
        <f>(FI31-FH31)/FH31</f>
        <v>#DIV/0!</v>
      </c>
      <c r="FK31" s="19" t="e">
        <f>(FI31-FG31)/FG31</f>
        <v>#DIV/0!</v>
      </c>
      <c r="FM31" s="542"/>
      <c r="FN31" s="23" t="s">
        <v>40</v>
      </c>
      <c r="FO31" s="36"/>
      <c r="FP31" s="36"/>
      <c r="FQ31" s="36"/>
      <c r="FR31" s="37" t="e">
        <f>(FQ31-FP31)/FP31</f>
        <v>#DIV/0!</v>
      </c>
      <c r="FS31" s="38" t="e">
        <f>(FQ31-FO31)/FO31</f>
        <v>#DIV/0!</v>
      </c>
      <c r="FU31" s="542"/>
      <c r="FV31" s="23" t="s">
        <v>40</v>
      </c>
      <c r="FW31" s="36"/>
      <c r="FX31" s="36"/>
      <c r="FY31" s="36"/>
      <c r="FZ31" s="37" t="e">
        <f>(FY31-FX31)/FX31</f>
        <v>#DIV/0!</v>
      </c>
      <c r="GA31" s="38" t="e">
        <f>(FY31-FW31)/FW31</f>
        <v>#DIV/0!</v>
      </c>
      <c r="GC31" s="542"/>
      <c r="GD31" s="23" t="s">
        <v>40</v>
      </c>
      <c r="GE31" s="36"/>
      <c r="GF31" s="36"/>
      <c r="GG31" s="36"/>
      <c r="GH31" s="37" t="e">
        <f>(GG31-GF31)/GF31</f>
        <v>#DIV/0!</v>
      </c>
      <c r="GI31" s="38" t="e">
        <f>(GG31-GE31)/GE31</f>
        <v>#DIV/0!</v>
      </c>
      <c r="GK31" s="542"/>
      <c r="GL31" s="23" t="s">
        <v>40</v>
      </c>
      <c r="GM31" s="80"/>
      <c r="GN31" s="80"/>
      <c r="GO31" s="36"/>
      <c r="GP31" s="37" t="e">
        <f>(GO31-GN31)/GN31</f>
        <v>#DIV/0!</v>
      </c>
      <c r="GQ31" s="38" t="e">
        <f>(GO31-GM31)/GM31</f>
        <v>#DIV/0!</v>
      </c>
      <c r="GS31" s="542"/>
      <c r="GT31" s="23" t="s">
        <v>40</v>
      </c>
      <c r="GU31" s="80"/>
      <c r="GV31" s="36"/>
      <c r="GW31" s="36"/>
      <c r="GX31" s="37" t="e">
        <f>(GW31-GV31)/GV31</f>
        <v>#DIV/0!</v>
      </c>
      <c r="GY31" s="38" t="e">
        <f>(GW31-GU31)/GU31</f>
        <v>#DIV/0!</v>
      </c>
      <c r="HA31" s="542"/>
      <c r="HB31" s="23" t="s">
        <v>40</v>
      </c>
      <c r="HC31" s="80"/>
      <c r="HD31" s="36"/>
      <c r="HE31" s="36"/>
      <c r="HF31" s="37" t="e">
        <f>(HE31-HD31)/HD31</f>
        <v>#DIV/0!</v>
      </c>
      <c r="HG31" s="38" t="e">
        <f>(HE31-HC31)/HC31</f>
        <v>#DIV/0!</v>
      </c>
      <c r="HI31" s="542"/>
      <c r="HJ31" s="23" t="s">
        <v>40</v>
      </c>
      <c r="HK31" s="80"/>
      <c r="HL31" s="36"/>
      <c r="HM31" s="36"/>
      <c r="HN31" s="37" t="e">
        <f>(HM31-HL31)/HL31</f>
        <v>#DIV/0!</v>
      </c>
      <c r="HO31" s="38" t="e">
        <f>(HM31-HK31)/HK31</f>
        <v>#DIV/0!</v>
      </c>
      <c r="HQ31" s="542"/>
      <c r="HR31" s="23" t="s">
        <v>40</v>
      </c>
      <c r="HS31" s="80"/>
      <c r="HT31" s="36"/>
      <c r="HU31" s="36"/>
      <c r="HV31" s="37" t="e">
        <f>(HU31-HT31)/HT31</f>
        <v>#DIV/0!</v>
      </c>
      <c r="HW31" s="38" t="e">
        <f>(HU31-HS31)/HS31</f>
        <v>#DIV/0!</v>
      </c>
      <c r="HY31" s="542"/>
      <c r="HZ31" s="23" t="s">
        <v>40</v>
      </c>
      <c r="IA31" s="80"/>
      <c r="IB31" s="36"/>
      <c r="IC31" s="36"/>
      <c r="ID31" s="37" t="e">
        <f>(IC31-IB31)/IB31</f>
        <v>#DIV/0!</v>
      </c>
      <c r="IE31" s="38" t="e">
        <f>(IC31-IA31)/IA31</f>
        <v>#DIV/0!</v>
      </c>
      <c r="IG31" s="542"/>
      <c r="IH31" s="23" t="s">
        <v>40</v>
      </c>
      <c r="II31" s="80"/>
      <c r="IJ31" s="36"/>
      <c r="IK31" s="36"/>
      <c r="IL31" s="37" t="e">
        <f>(IK31-IJ31)/IJ31</f>
        <v>#DIV/0!</v>
      </c>
      <c r="IM31" s="38" t="e">
        <f>(IK31-II31)/II31</f>
        <v>#DIV/0!</v>
      </c>
      <c r="IO31" s="542"/>
      <c r="IP31" s="23" t="s">
        <v>40</v>
      </c>
      <c r="IQ31" s="80"/>
      <c r="IR31" s="36"/>
      <c r="IS31" s="36"/>
      <c r="IT31" s="37" t="e">
        <f>(IS31-IR31)/IR31</f>
        <v>#DIV/0!</v>
      </c>
      <c r="IU31" s="38" t="e">
        <f>(IS31-IQ31)/IQ31</f>
        <v>#DIV/0!</v>
      </c>
      <c r="IW31" s="542"/>
      <c r="IX31" s="23" t="s">
        <v>40</v>
      </c>
      <c r="IY31" s="80"/>
      <c r="IZ31" s="36"/>
      <c r="JA31" s="36"/>
      <c r="JB31" s="37" t="e">
        <f>(JA31-IZ31)/IZ31</f>
        <v>#DIV/0!</v>
      </c>
      <c r="JC31" s="38" t="e">
        <f>(JA31-IY31)/IY31</f>
        <v>#DIV/0!</v>
      </c>
      <c r="JE31" s="542"/>
      <c r="JF31" s="23" t="s">
        <v>40</v>
      </c>
      <c r="JG31" s="80"/>
      <c r="JH31" s="36"/>
      <c r="JI31" s="36"/>
      <c r="JJ31" s="37" t="e">
        <f>(JI31-JH31)/JH31</f>
        <v>#DIV/0!</v>
      </c>
      <c r="JK31" s="38" t="e">
        <f>(JI31-JG31)/JG31</f>
        <v>#DIV/0!</v>
      </c>
      <c r="JM31" s="542"/>
      <c r="JN31" s="23" t="s">
        <v>40</v>
      </c>
      <c r="JO31" s="80"/>
      <c r="JP31" s="36"/>
      <c r="JQ31" s="36"/>
      <c r="JR31" s="37" t="e">
        <f>(JQ31-JP31)/JP31</f>
        <v>#DIV/0!</v>
      </c>
      <c r="JS31" s="38" t="e">
        <f>(JQ31-JO31)/JO31</f>
        <v>#DIV/0!</v>
      </c>
      <c r="JU31" s="542"/>
      <c r="JV31" s="23" t="s">
        <v>40</v>
      </c>
      <c r="JW31" s="80"/>
      <c r="JX31" s="36"/>
      <c r="JY31" s="36"/>
      <c r="JZ31" s="37" t="e">
        <f>(JY31-JX31)/JX31</f>
        <v>#DIV/0!</v>
      </c>
      <c r="KA31" s="38" t="e">
        <f>(JY31-JW31)/JW31</f>
        <v>#DIV/0!</v>
      </c>
      <c r="KC31" s="542"/>
      <c r="KD31" s="23" t="s">
        <v>40</v>
      </c>
      <c r="KE31" s="80"/>
      <c r="KF31" s="36"/>
      <c r="KG31" s="36"/>
      <c r="KH31" s="37" t="e">
        <f>(KG31-KF31)/KF31</f>
        <v>#DIV/0!</v>
      </c>
      <c r="KI31" s="38" t="e">
        <f>(KG31-KE31)/KE31</f>
        <v>#DIV/0!</v>
      </c>
      <c r="KK31" s="542"/>
      <c r="KL31" s="23" t="s">
        <v>40</v>
      </c>
      <c r="KM31" s="80"/>
      <c r="KN31" s="36"/>
      <c r="KO31" s="36"/>
      <c r="KP31" s="37" t="e">
        <f>(KO31-KN31)/KN31</f>
        <v>#DIV/0!</v>
      </c>
      <c r="KQ31" s="38" t="e">
        <f>(KO31-KM31)/KM31</f>
        <v>#DIV/0!</v>
      </c>
      <c r="KS31" s="542"/>
      <c r="KT31" s="23" t="s">
        <v>40</v>
      </c>
      <c r="KU31" s="80"/>
      <c r="KV31" s="36"/>
      <c r="KW31" s="36"/>
      <c r="KX31" s="37" t="e">
        <f>(KW31-KV31)/KV31</f>
        <v>#DIV/0!</v>
      </c>
      <c r="KY31" s="38" t="e">
        <f>(KW31-KU31)/KU31</f>
        <v>#DIV/0!</v>
      </c>
      <c r="LA31" s="542"/>
      <c r="LB31" s="23" t="s">
        <v>40</v>
      </c>
      <c r="LC31" s="80"/>
      <c r="LD31" s="36"/>
      <c r="LE31" s="36"/>
      <c r="LF31" s="37" t="e">
        <f>(LE31-LD31)/LD31</f>
        <v>#DIV/0!</v>
      </c>
      <c r="LG31" s="38" t="e">
        <f>(LE31-LC31)/LC31</f>
        <v>#DIV/0!</v>
      </c>
      <c r="LI31" s="144"/>
      <c r="LJ31" s="23" t="s">
        <v>40</v>
      </c>
      <c r="LK31" s="80"/>
      <c r="LL31" s="36"/>
      <c r="LM31" s="36"/>
      <c r="LN31" s="37" t="e">
        <f>(LM31-LL31)/LL31</f>
        <v>#DIV/0!</v>
      </c>
      <c r="LO31" s="38" t="e">
        <f>(LM31-LK31)/LK31</f>
        <v>#DIV/0!</v>
      </c>
      <c r="LQ31" s="144"/>
      <c r="LR31" s="23" t="s">
        <v>40</v>
      </c>
      <c r="LS31" s="80"/>
      <c r="LT31" s="36"/>
      <c r="LU31" s="36"/>
      <c r="LV31" s="37" t="e">
        <f>(LU31-LT31)/LT31</f>
        <v>#DIV/0!</v>
      </c>
      <c r="LW31" s="38" t="e">
        <f>(LU31-LS31)/LS31</f>
        <v>#DIV/0!</v>
      </c>
      <c r="LY31" s="144"/>
      <c r="LZ31" s="23" t="s">
        <v>40</v>
      </c>
      <c r="MA31" s="80"/>
      <c r="MB31" s="36"/>
      <c r="MC31" s="36"/>
      <c r="MD31" s="37" t="e">
        <f>(MC31-MB31)/MB31</f>
        <v>#DIV/0!</v>
      </c>
      <c r="ME31" s="38" t="e">
        <f>(MC31-MA31)/MA31</f>
        <v>#DIV/0!</v>
      </c>
      <c r="MG31" s="144"/>
      <c r="MH31" s="23" t="s">
        <v>40</v>
      </c>
      <c r="MI31" s="80"/>
      <c r="MJ31" s="36"/>
      <c r="MK31" s="36"/>
      <c r="ML31" s="37" t="e">
        <f>(MK31-MJ31)/MJ31</f>
        <v>#DIV/0!</v>
      </c>
      <c r="MM31" s="38" t="e">
        <f>(MK31-MI31)/MI31</f>
        <v>#DIV/0!</v>
      </c>
      <c r="MO31" s="144"/>
      <c r="MP31" s="23" t="s">
        <v>40</v>
      </c>
      <c r="MQ31" s="80"/>
      <c r="MR31" s="36"/>
      <c r="MS31" s="36"/>
      <c r="MT31" s="37" t="e">
        <f>(MS31-MR31)/MR31</f>
        <v>#DIV/0!</v>
      </c>
      <c r="MU31" s="38" t="e">
        <f>(MS31-MQ31)/MQ31</f>
        <v>#DIV/0!</v>
      </c>
      <c r="MW31" s="144"/>
      <c r="MX31" s="23" t="s">
        <v>40</v>
      </c>
      <c r="MY31" s="80"/>
      <c r="MZ31" s="36"/>
      <c r="NA31" s="36"/>
      <c r="NB31" s="37" t="e">
        <f>(NA31-MZ31)/MZ31</f>
        <v>#DIV/0!</v>
      </c>
      <c r="NC31" s="38" t="e">
        <f>(NA31-MY31)/MY31</f>
        <v>#DIV/0!</v>
      </c>
      <c r="NE31" s="144"/>
      <c r="NF31" s="23" t="s">
        <v>40</v>
      </c>
      <c r="NG31" s="80"/>
      <c r="NH31" s="36"/>
      <c r="NI31" s="36"/>
      <c r="NJ31" s="37" t="e">
        <f>(NI31-NH31)/NH31</f>
        <v>#DIV/0!</v>
      </c>
      <c r="NK31" s="38" t="e">
        <f>(NI31-NG31)/NG31</f>
        <v>#DIV/0!</v>
      </c>
      <c r="NM31" s="144"/>
      <c r="NN31" s="23" t="s">
        <v>40</v>
      </c>
      <c r="NO31" s="80"/>
      <c r="NP31" s="36"/>
      <c r="NQ31" s="36"/>
      <c r="NR31" s="37" t="e">
        <f>(NQ31-NP31)/NP31</f>
        <v>#DIV/0!</v>
      </c>
      <c r="NS31" s="38" t="e">
        <f>(NQ31-NO31)/NO31</f>
        <v>#DIV/0!</v>
      </c>
      <c r="NU31" s="144"/>
      <c r="NV31" s="23" t="s">
        <v>40</v>
      </c>
      <c r="NW31" s="80"/>
      <c r="NX31" s="36"/>
      <c r="NY31" s="36"/>
      <c r="NZ31" s="37" t="e">
        <f>(NY31-NX31)/NX31</f>
        <v>#DIV/0!</v>
      </c>
      <c r="OA31" s="38" t="e">
        <f>(NY31-NW31)/NW31</f>
        <v>#DIV/0!</v>
      </c>
      <c r="OC31" s="144"/>
      <c r="OD31" s="23" t="s">
        <v>40</v>
      </c>
      <c r="OE31" s="80"/>
      <c r="OF31" s="36"/>
      <c r="OG31" s="36"/>
      <c r="OH31" s="37" t="e">
        <f>(OG31-OF31)/OF31</f>
        <v>#DIV/0!</v>
      </c>
      <c r="OI31" s="38" t="e">
        <f>(OG31-OE31)/OE31</f>
        <v>#DIV/0!</v>
      </c>
      <c r="OJ31" s="110"/>
      <c r="OK31" s="144"/>
      <c r="OL31" s="23" t="s">
        <v>40</v>
      </c>
      <c r="OM31" s="80"/>
      <c r="ON31" s="36"/>
      <c r="OO31" s="36"/>
      <c r="OP31" s="37" t="e">
        <f>(OO31-ON31)/ON31</f>
        <v>#DIV/0!</v>
      </c>
      <c r="OQ31" s="38" t="e">
        <f>(OO31-OM31)/OM31</f>
        <v>#DIV/0!</v>
      </c>
    </row>
    <row r="32" spans="161:407" ht="18" hidden="1" customHeight="1">
      <c r="FE32" s="541" t="s">
        <v>2</v>
      </c>
      <c r="FF32" s="9" t="s">
        <v>20</v>
      </c>
      <c r="FG32" s="10"/>
      <c r="FH32" s="10"/>
      <c r="FI32" s="10"/>
      <c r="FJ32" s="17" t="e">
        <f>(FI32-FH32)/FH32</f>
        <v>#DIV/0!</v>
      </c>
      <c r="FK32" s="19" t="e">
        <f>(FI32-FG32)/FG32</f>
        <v>#DIV/0!</v>
      </c>
      <c r="FM32" s="541" t="s">
        <v>2</v>
      </c>
      <c r="FN32" s="69" t="s">
        <v>64</v>
      </c>
      <c r="FO32" s="36"/>
      <c r="FP32" s="36"/>
      <c r="FQ32" s="36"/>
      <c r="FR32" s="39" t="e">
        <f>(FQ32-FP32)/FP32</f>
        <v>#DIV/0!</v>
      </c>
      <c r="FS32" s="38" t="e">
        <f>(FQ32-FO32)/FO32</f>
        <v>#DIV/0!</v>
      </c>
      <c r="FU32" s="541" t="s">
        <v>2</v>
      </c>
      <c r="FV32" s="69" t="s">
        <v>64</v>
      </c>
      <c r="FW32" s="36"/>
      <c r="FX32" s="36"/>
      <c r="FY32" s="36"/>
      <c r="FZ32" s="39" t="e">
        <f>(FY32-FX32)/FX32</f>
        <v>#DIV/0!</v>
      </c>
      <c r="GA32" s="38" t="e">
        <f>(FY32-FW32)/FW32</f>
        <v>#DIV/0!</v>
      </c>
      <c r="GC32" s="541" t="s">
        <v>2</v>
      </c>
      <c r="GD32" s="69" t="s">
        <v>64</v>
      </c>
      <c r="GE32" s="70">
        <v>1.86</v>
      </c>
      <c r="GF32" s="76">
        <v>1.7206999999999999</v>
      </c>
      <c r="GG32" s="70">
        <v>1.7217</v>
      </c>
      <c r="GH32" s="71">
        <f>(GG32-GF32)/GF32</f>
        <v>5.8115883070849767E-4</v>
      </c>
      <c r="GI32" s="57">
        <f>(GG32-GE32)/GE32</f>
        <v>-7.4354838709677462E-2</v>
      </c>
      <c r="GK32" s="541" t="s">
        <v>2</v>
      </c>
      <c r="GL32" s="77" t="s">
        <v>64</v>
      </c>
      <c r="GM32" s="70">
        <v>1.88</v>
      </c>
      <c r="GN32" s="70">
        <v>1.7217</v>
      </c>
      <c r="GO32" s="79">
        <v>1.72</v>
      </c>
      <c r="GP32" s="58">
        <f>(GO32-GN32)/GN32</f>
        <v>-9.8739617819598941E-4</v>
      </c>
      <c r="GQ32" s="57">
        <f>(GO32-GM32)/GM32</f>
        <v>-8.5106382978723361E-2</v>
      </c>
      <c r="GS32" s="541" t="s">
        <v>2</v>
      </c>
      <c r="GT32" s="77" t="s">
        <v>64</v>
      </c>
      <c r="GU32" s="70">
        <v>1.88</v>
      </c>
      <c r="GV32" s="79">
        <v>1.72</v>
      </c>
      <c r="GW32" s="79">
        <v>1.72</v>
      </c>
      <c r="GX32" s="58">
        <f>(GW32-GV32)/GV32</f>
        <v>0</v>
      </c>
      <c r="GY32" s="57">
        <f>(GW32-GU32)/GU32</f>
        <v>-8.5106382978723361E-2</v>
      </c>
      <c r="HA32" s="541" t="s">
        <v>2</v>
      </c>
      <c r="HB32" s="77" t="s">
        <v>64</v>
      </c>
      <c r="HC32" s="70">
        <v>1.88</v>
      </c>
      <c r="HD32" s="79">
        <v>1.72</v>
      </c>
      <c r="HE32" s="79">
        <v>1.68</v>
      </c>
      <c r="HF32" s="58">
        <f>(HE32-HD32)/HD32</f>
        <v>-2.3255813953488393E-2</v>
      </c>
      <c r="HG32" s="57">
        <f>(HE32-HC32)/HC32</f>
        <v>-0.10638297872340424</v>
      </c>
      <c r="HI32" s="541" t="s">
        <v>2</v>
      </c>
      <c r="HJ32" s="77" t="s">
        <v>64</v>
      </c>
      <c r="HK32" s="70">
        <v>1.88</v>
      </c>
      <c r="HL32" s="79">
        <v>1.68</v>
      </c>
      <c r="HM32" s="79">
        <v>1.59</v>
      </c>
      <c r="HN32" s="58">
        <f>(HM32-HL32)/HL32</f>
        <v>-5.3571428571428492E-2</v>
      </c>
      <c r="HO32" s="57">
        <f>(HM32-HK32)/HK32</f>
        <v>-0.15425531914893609</v>
      </c>
      <c r="HQ32" s="541" t="s">
        <v>2</v>
      </c>
      <c r="HR32" s="77" t="s">
        <v>64</v>
      </c>
      <c r="HS32" s="70">
        <v>1.85</v>
      </c>
      <c r="HT32" s="79">
        <v>1.59</v>
      </c>
      <c r="HU32" s="79">
        <v>1.52</v>
      </c>
      <c r="HV32" s="58">
        <f>(HU32-HT32)/HT32</f>
        <v>-4.4025157232704441E-2</v>
      </c>
      <c r="HW32" s="57">
        <f>(HU32-HS32)/HS32</f>
        <v>-0.17837837837837842</v>
      </c>
      <c r="HY32" s="541" t="s">
        <v>2</v>
      </c>
      <c r="HZ32" s="77" t="s">
        <v>64</v>
      </c>
      <c r="IA32" s="70">
        <v>1.81</v>
      </c>
      <c r="IB32" s="79">
        <v>1.52</v>
      </c>
      <c r="IC32" s="79">
        <v>1.52</v>
      </c>
      <c r="ID32" s="58">
        <f>(IC32-IB32)/IB32</f>
        <v>0</v>
      </c>
      <c r="IE32" s="57">
        <f>(IC32-IA32)/IA32</f>
        <v>-0.16022099447513813</v>
      </c>
      <c r="IG32" s="541" t="s">
        <v>2</v>
      </c>
      <c r="IH32" s="77" t="s">
        <v>64</v>
      </c>
      <c r="II32" s="70">
        <v>1.81</v>
      </c>
      <c r="IJ32" s="79">
        <v>1.52</v>
      </c>
      <c r="IK32" s="79">
        <v>1.52</v>
      </c>
      <c r="IL32" s="58">
        <f>(IK32-IJ32)/IJ32</f>
        <v>0</v>
      </c>
      <c r="IM32" s="57">
        <f>(IK32-II32)/II32</f>
        <v>-0.16022099447513813</v>
      </c>
      <c r="IO32" s="541" t="s">
        <v>2</v>
      </c>
      <c r="IP32" s="77" t="s">
        <v>64</v>
      </c>
      <c r="IQ32" s="70">
        <v>1.87</v>
      </c>
      <c r="IR32" s="79">
        <v>1.52</v>
      </c>
      <c r="IS32" s="79">
        <v>1.52</v>
      </c>
      <c r="IT32" s="58">
        <f>(IS32-IR32)/IR32</f>
        <v>0</v>
      </c>
      <c r="IU32" s="57">
        <f>(IS32-IQ32)/IQ32</f>
        <v>-0.18716577540106955</v>
      </c>
      <c r="IW32" s="541" t="s">
        <v>2</v>
      </c>
      <c r="IX32" s="77" t="s">
        <v>64</v>
      </c>
      <c r="IY32" s="70">
        <v>1.91</v>
      </c>
      <c r="IZ32" s="79">
        <v>1.52</v>
      </c>
      <c r="JA32" s="79">
        <v>1.52</v>
      </c>
      <c r="JB32" s="58">
        <f>(JA32-IZ32)/IZ32</f>
        <v>0</v>
      </c>
      <c r="JC32" s="57">
        <f>(JA32-IY32)/IY32</f>
        <v>-0.20418848167539264</v>
      </c>
      <c r="JE32" s="541" t="s">
        <v>2</v>
      </c>
      <c r="JF32" s="77" t="s">
        <v>64</v>
      </c>
      <c r="JG32" s="70">
        <v>1.91</v>
      </c>
      <c r="JH32" s="79">
        <v>1.52</v>
      </c>
      <c r="JI32" s="79">
        <v>1.52</v>
      </c>
      <c r="JJ32" s="58">
        <f>(JI32-JH32)/JH32</f>
        <v>0</v>
      </c>
      <c r="JK32" s="57">
        <f>(JI32-JG32)/JG32</f>
        <v>-0.20418848167539264</v>
      </c>
      <c r="JM32" s="541" t="s">
        <v>2</v>
      </c>
      <c r="JN32" s="77" t="s">
        <v>64</v>
      </c>
      <c r="JO32" s="70">
        <v>1.9</v>
      </c>
      <c r="JP32" s="79">
        <v>1.52</v>
      </c>
      <c r="JQ32" s="79">
        <v>1.52</v>
      </c>
      <c r="JR32" s="58">
        <f>(JQ32-JP32)/JP32</f>
        <v>0</v>
      </c>
      <c r="JS32" s="57">
        <f>(JQ32-JO32)/JO32</f>
        <v>-0.19999999999999996</v>
      </c>
      <c r="JU32" s="541" t="s">
        <v>2</v>
      </c>
      <c r="JV32" s="77" t="s">
        <v>64</v>
      </c>
      <c r="JW32" s="70">
        <v>1.9</v>
      </c>
      <c r="JX32" s="79">
        <v>1.52</v>
      </c>
      <c r="JY32" s="79">
        <v>1.52</v>
      </c>
      <c r="JZ32" s="58">
        <f>(JY32-JX32)/JX32</f>
        <v>0</v>
      </c>
      <c r="KA32" s="57">
        <f>(JY32-JW32)/JW32</f>
        <v>-0.19999999999999996</v>
      </c>
      <c r="KC32" s="541" t="s">
        <v>2</v>
      </c>
      <c r="KD32" s="77" t="s">
        <v>64</v>
      </c>
      <c r="KE32" s="70">
        <v>1.9</v>
      </c>
      <c r="KF32" s="79">
        <v>1.52</v>
      </c>
      <c r="KG32" s="79">
        <v>1.48</v>
      </c>
      <c r="KH32" s="58">
        <f>(KG32-KF32)/KF32</f>
        <v>-2.6315789473684233E-2</v>
      </c>
      <c r="KI32" s="57">
        <f>(KG32-KE32)/KE32</f>
        <v>-0.22105263157894733</v>
      </c>
      <c r="KK32" s="541" t="s">
        <v>2</v>
      </c>
      <c r="KL32" s="77" t="s">
        <v>64</v>
      </c>
      <c r="KM32" s="70">
        <v>1.9</v>
      </c>
      <c r="KN32" s="79">
        <v>1.48</v>
      </c>
      <c r="KO32" s="79">
        <v>1.33</v>
      </c>
      <c r="KP32" s="58">
        <f>(KO32-KN32)/KN32</f>
        <v>-0.10135135135135129</v>
      </c>
      <c r="KQ32" s="57">
        <f>(KO32-KM32)/KM32</f>
        <v>-0.29999999999999993</v>
      </c>
      <c r="KS32" s="541" t="s">
        <v>2</v>
      </c>
      <c r="KT32" s="77" t="s">
        <v>64</v>
      </c>
      <c r="KU32" s="70">
        <v>1.9</v>
      </c>
      <c r="KV32" s="79">
        <v>1.33</v>
      </c>
      <c r="KW32" s="79">
        <v>1.33</v>
      </c>
      <c r="KX32" s="58">
        <f>(KW32-KV32)/KV32</f>
        <v>0</v>
      </c>
      <c r="KY32" s="57">
        <f>(KW32-KU32)/KU32</f>
        <v>-0.29999999999999993</v>
      </c>
      <c r="LA32" s="541" t="s">
        <v>2</v>
      </c>
      <c r="LB32" s="77" t="s">
        <v>64</v>
      </c>
      <c r="LC32" s="70">
        <v>1.9</v>
      </c>
      <c r="LD32" s="79">
        <v>1.33</v>
      </c>
      <c r="LE32" s="79">
        <v>1.32</v>
      </c>
      <c r="LF32" s="58">
        <f>(LE32-LD32)/LD32</f>
        <v>-7.5187969924812095E-3</v>
      </c>
      <c r="LG32" s="57">
        <f>(LE32-LC32)/LC32</f>
        <v>-0.30526315789473679</v>
      </c>
      <c r="LI32" s="145" t="s">
        <v>2</v>
      </c>
      <c r="LJ32" s="77" t="s">
        <v>64</v>
      </c>
      <c r="LK32" s="70">
        <v>1.9</v>
      </c>
      <c r="LL32" s="79">
        <v>1.32</v>
      </c>
      <c r="LM32" s="79">
        <v>1.32</v>
      </c>
      <c r="LN32" s="58">
        <f>(LM32-LL32)/LL32</f>
        <v>0</v>
      </c>
      <c r="LO32" s="57">
        <f>(LM32-LK32)/LK32</f>
        <v>-0.30526315789473679</v>
      </c>
      <c r="LQ32" s="145" t="s">
        <v>2</v>
      </c>
      <c r="LR32" s="77" t="s">
        <v>64</v>
      </c>
      <c r="LS32" s="70">
        <v>1.9</v>
      </c>
      <c r="LT32" s="79">
        <v>1.32</v>
      </c>
      <c r="LU32" s="79">
        <v>1.32</v>
      </c>
      <c r="LV32" s="58">
        <f>(LU32-LT32)/LT32</f>
        <v>0</v>
      </c>
      <c r="LW32" s="57">
        <f>(LU32-LS32)/LS32</f>
        <v>-0.30526315789473679</v>
      </c>
      <c r="LY32" s="145" t="s">
        <v>2</v>
      </c>
      <c r="LZ32" s="77" t="s">
        <v>64</v>
      </c>
      <c r="MA32" s="70">
        <v>1.9</v>
      </c>
      <c r="MB32" s="79">
        <v>1.32</v>
      </c>
      <c r="MC32" s="79">
        <v>1.31</v>
      </c>
      <c r="MD32" s="58">
        <f>(MC32-MB32)/MB32</f>
        <v>-7.575757575757582E-3</v>
      </c>
      <c r="ME32" s="57">
        <f>(MC32-MA32)/MA32</f>
        <v>-0.31052631578947365</v>
      </c>
      <c r="MG32" s="145" t="s">
        <v>2</v>
      </c>
      <c r="MH32" s="77" t="s">
        <v>64</v>
      </c>
      <c r="MI32" s="70">
        <v>1.9</v>
      </c>
      <c r="MJ32" s="79">
        <v>1.31</v>
      </c>
      <c r="MK32" s="79">
        <v>1.32</v>
      </c>
      <c r="ML32" s="58">
        <f>(MK32-MJ32)/MJ32</f>
        <v>7.6335877862595486E-3</v>
      </c>
      <c r="MM32" s="57">
        <f>(MK32-MI32)/MI32</f>
        <v>-0.30526315789473679</v>
      </c>
      <c r="MO32" s="145" t="s">
        <v>2</v>
      </c>
      <c r="MP32" s="77" t="s">
        <v>64</v>
      </c>
      <c r="MQ32" s="70">
        <v>1.9</v>
      </c>
      <c r="MR32" s="79">
        <v>1.32</v>
      </c>
      <c r="MS32" s="79">
        <v>1.32</v>
      </c>
      <c r="MT32" s="58">
        <f>(MS32-MR32)/MR32</f>
        <v>0</v>
      </c>
      <c r="MU32" s="57">
        <f>(MS32-MQ32)/MQ32</f>
        <v>-0.30526315789473679</v>
      </c>
      <c r="MW32" s="145" t="s">
        <v>2</v>
      </c>
      <c r="MX32" s="77" t="s">
        <v>64</v>
      </c>
      <c r="MY32" s="70">
        <v>1.92</v>
      </c>
      <c r="MZ32" s="79">
        <v>1.32</v>
      </c>
      <c r="NA32" s="79">
        <v>1.31</v>
      </c>
      <c r="NB32" s="58">
        <f>(NA32-MZ32)/MZ32</f>
        <v>-7.575757575757582E-3</v>
      </c>
      <c r="NC32" s="57">
        <f>(NA32-MY32)/MY32</f>
        <v>-0.31770833333333326</v>
      </c>
      <c r="NE32" s="145" t="s">
        <v>2</v>
      </c>
      <c r="NF32" s="77" t="s">
        <v>64</v>
      </c>
      <c r="NG32" s="70">
        <v>1.97</v>
      </c>
      <c r="NH32" s="79">
        <v>1.31</v>
      </c>
      <c r="NI32" s="79">
        <v>1.27</v>
      </c>
      <c r="NJ32" s="58">
        <f>(NI32-NH32)/NH32</f>
        <v>-3.0534351145038195E-2</v>
      </c>
      <c r="NK32" s="57">
        <f>(NI32-NG32)/NG32</f>
        <v>-0.35532994923857864</v>
      </c>
      <c r="NM32" s="145" t="s">
        <v>2</v>
      </c>
      <c r="NN32" s="77" t="s">
        <v>64</v>
      </c>
      <c r="NO32" s="70">
        <v>1.97</v>
      </c>
      <c r="NP32" s="79">
        <v>1.27</v>
      </c>
      <c r="NQ32" s="79">
        <v>1.23</v>
      </c>
      <c r="NR32" s="58">
        <f>(NQ32-NP32)/NP32</f>
        <v>-3.1496062992126012E-2</v>
      </c>
      <c r="NS32" s="57">
        <f>(NQ32-NO32)/NO32</f>
        <v>-0.37563451776649748</v>
      </c>
      <c r="NU32" s="145" t="s">
        <v>2</v>
      </c>
      <c r="NV32" s="77" t="s">
        <v>64</v>
      </c>
      <c r="NW32" s="70">
        <v>2.0699999999999998</v>
      </c>
      <c r="NX32" s="79">
        <v>1.23</v>
      </c>
      <c r="NY32" s="79">
        <v>1.23</v>
      </c>
      <c r="NZ32" s="58">
        <f>(NY32-NX32)/NX32</f>
        <v>0</v>
      </c>
      <c r="OA32" s="57">
        <f>(NY32-NW32)/NW32</f>
        <v>-0.40579710144927533</v>
      </c>
      <c r="OC32" s="145" t="s">
        <v>2</v>
      </c>
      <c r="OD32" s="77" t="s">
        <v>64</v>
      </c>
      <c r="OE32" s="70">
        <v>2.08</v>
      </c>
      <c r="OF32" s="79">
        <v>1.23</v>
      </c>
      <c r="OG32" s="79">
        <v>1.23</v>
      </c>
      <c r="OH32" s="58">
        <f>(OG32-OF32)/OF32</f>
        <v>0</v>
      </c>
      <c r="OI32" s="57">
        <f>(OG32-OE32)/OE32</f>
        <v>-0.4086538461538462</v>
      </c>
      <c r="OJ32" s="109"/>
      <c r="OK32" s="145" t="s">
        <v>2</v>
      </c>
      <c r="OL32" s="77" t="s">
        <v>64</v>
      </c>
      <c r="OM32" s="70">
        <v>2.0499999999999998</v>
      </c>
      <c r="ON32" s="79">
        <v>1.23</v>
      </c>
      <c r="OO32" s="79">
        <v>1.24</v>
      </c>
      <c r="OP32" s="58">
        <f>(OO32-ON32)/ON32</f>
        <v>8.1300813008130159E-3</v>
      </c>
      <c r="OQ32" s="57">
        <f>(OO32-OM32)/OM32</f>
        <v>-0.39512195121951216</v>
      </c>
    </row>
    <row r="33" spans="1:415" ht="18" hidden="1" customHeight="1">
      <c r="FE33" s="542"/>
      <c r="FF33" s="9" t="s">
        <v>15</v>
      </c>
      <c r="FG33" s="10"/>
      <c r="FH33" s="10"/>
      <c r="FI33" s="10"/>
      <c r="FJ33" s="17" t="e">
        <f>(FI33-FH33)/FH33</f>
        <v>#DIV/0!</v>
      </c>
      <c r="FK33" s="19" t="e">
        <f>(FI33-FG33)/FG33</f>
        <v>#DIV/0!</v>
      </c>
      <c r="FM33" s="542"/>
      <c r="FN33" s="9" t="s">
        <v>41</v>
      </c>
      <c r="FO33" s="40">
        <v>2457.2031040000002</v>
      </c>
      <c r="FP33" s="40">
        <v>2283.9828889999999</v>
      </c>
      <c r="FQ33" s="40">
        <v>2359.0854690000001</v>
      </c>
      <c r="FR33" s="41">
        <f>(FQ33-FP33)/FP33</f>
        <v>3.2882286623820769E-2</v>
      </c>
      <c r="FS33" s="42">
        <f>(FQ33-FO33)/FO33</f>
        <v>-3.9930616577961174E-2</v>
      </c>
      <c r="FU33" s="542"/>
      <c r="FV33" s="9" t="s">
        <v>41</v>
      </c>
      <c r="FW33" s="40">
        <v>2456</v>
      </c>
      <c r="FX33" s="40">
        <v>2359.0854690000001</v>
      </c>
      <c r="FY33" s="40">
        <v>2357</v>
      </c>
      <c r="FZ33" s="58">
        <f>(FY33-FX33)/FX33</f>
        <v>-8.8401587284759069E-4</v>
      </c>
      <c r="GA33" s="57">
        <f>(FY33-FW33)/FW33</f>
        <v>-4.0309446254071658E-2</v>
      </c>
      <c r="GC33" s="542"/>
      <c r="GD33" s="9" t="s">
        <v>41</v>
      </c>
      <c r="GE33" s="74">
        <v>2492</v>
      </c>
      <c r="GF33" s="40">
        <v>2357</v>
      </c>
      <c r="GG33" s="75">
        <v>2341</v>
      </c>
      <c r="GH33" s="72">
        <f>(GG33-GF33)/GF33</f>
        <v>-6.7882901994060245E-3</v>
      </c>
      <c r="GI33" s="73">
        <f>(GG33-GE33)/GE33</f>
        <v>-6.0593900481540931E-2</v>
      </c>
      <c r="GK33" s="542"/>
      <c r="GL33" s="78" t="s">
        <v>41</v>
      </c>
      <c r="GM33" s="40">
        <v>2508</v>
      </c>
      <c r="GN33" s="40">
        <v>2341</v>
      </c>
      <c r="GO33" s="75">
        <v>2327</v>
      </c>
      <c r="GP33" s="72">
        <f>(GO33-GN33)/GN33</f>
        <v>-5.9803502776591203E-3</v>
      </c>
      <c r="GQ33" s="73">
        <f>(GO33-GM33)/GM33</f>
        <v>-7.2169059011164272E-2</v>
      </c>
      <c r="GS33" s="542"/>
      <c r="GT33" s="78" t="s">
        <v>41</v>
      </c>
      <c r="GU33" s="40">
        <v>2474</v>
      </c>
      <c r="GV33" s="75">
        <v>2327</v>
      </c>
      <c r="GW33" s="75">
        <v>2318</v>
      </c>
      <c r="GX33" s="72">
        <f>(GW33-GV33)/GV33</f>
        <v>-3.867640739149119E-3</v>
      </c>
      <c r="GY33" s="73">
        <f>(GW33-GU33)/GU33</f>
        <v>-6.3055780113177043E-2</v>
      </c>
      <c r="HA33" s="542"/>
      <c r="HB33" s="78" t="s">
        <v>41</v>
      </c>
      <c r="HC33" s="40">
        <v>2471</v>
      </c>
      <c r="HD33" s="75">
        <v>2318</v>
      </c>
      <c r="HE33" s="75">
        <v>2264</v>
      </c>
      <c r="HF33" s="72">
        <f>(HE33-HD33)/HD33</f>
        <v>-2.3295944779982744E-2</v>
      </c>
      <c r="HG33" s="73">
        <f>(HE33-HC33)/HC33</f>
        <v>-8.3771752326993118E-2</v>
      </c>
      <c r="HI33" s="542"/>
      <c r="HJ33" s="78" t="s">
        <v>41</v>
      </c>
      <c r="HK33" s="40">
        <v>2477</v>
      </c>
      <c r="HL33" s="75">
        <v>2264</v>
      </c>
      <c r="HM33" s="75">
        <v>2164</v>
      </c>
      <c r="HN33" s="72">
        <f>(HM33-HL33)/HL33</f>
        <v>-4.4169611307420496E-2</v>
      </c>
      <c r="HO33" s="73">
        <f>(HM33-HK33)/HK33</f>
        <v>-0.12636253532498989</v>
      </c>
      <c r="HQ33" s="542"/>
      <c r="HR33" s="78" t="s">
        <v>41</v>
      </c>
      <c r="HS33" s="40">
        <v>2454</v>
      </c>
      <c r="HT33" s="75">
        <v>2161</v>
      </c>
      <c r="HU33" s="75">
        <v>2092</v>
      </c>
      <c r="HV33" s="72">
        <f>(HU33-HT33)/HT33</f>
        <v>-3.1929662193428965E-2</v>
      </c>
      <c r="HW33" s="73">
        <f>(HU33-HS33)/HS33</f>
        <v>-0.14751426242868787</v>
      </c>
      <c r="HY33" s="542"/>
      <c r="HZ33" s="78" t="s">
        <v>41</v>
      </c>
      <c r="IA33" s="40">
        <v>2386</v>
      </c>
      <c r="IB33" s="75">
        <v>2092</v>
      </c>
      <c r="IC33" s="75">
        <v>2117</v>
      </c>
      <c r="ID33" s="72">
        <f>(IC33-IB33)/IB33</f>
        <v>1.1950286806883365E-2</v>
      </c>
      <c r="IE33" s="73">
        <f>(IC33-IA33)/IA33</f>
        <v>-0.11274098910310143</v>
      </c>
      <c r="IG33" s="542"/>
      <c r="IH33" s="78" t="s">
        <v>41</v>
      </c>
      <c r="II33" s="40">
        <v>2416</v>
      </c>
      <c r="IJ33" s="75">
        <v>2117</v>
      </c>
      <c r="IK33" s="75">
        <v>2145</v>
      </c>
      <c r="IL33" s="72">
        <f>(IK33-IJ33)/IJ33</f>
        <v>1.3226263580538498E-2</v>
      </c>
      <c r="IM33" s="73">
        <f>(IK33-II33)/II33</f>
        <v>-0.11216887417218543</v>
      </c>
      <c r="IO33" s="542"/>
      <c r="IP33" s="78" t="s">
        <v>41</v>
      </c>
      <c r="IQ33" s="40">
        <v>2538</v>
      </c>
      <c r="IR33" s="75">
        <v>2145</v>
      </c>
      <c r="IS33" s="75">
        <v>2131</v>
      </c>
      <c r="IT33" s="72">
        <f>(IS33-IR33)/IR33</f>
        <v>-6.5268065268065268E-3</v>
      </c>
      <c r="IU33" s="73">
        <f>(IS33-IQ33)/IQ33</f>
        <v>-0.1603624901497242</v>
      </c>
      <c r="IW33" s="542"/>
      <c r="IX33" s="78" t="s">
        <v>41</v>
      </c>
      <c r="IY33" s="40">
        <v>2567</v>
      </c>
      <c r="IZ33" s="75">
        <v>2131</v>
      </c>
      <c r="JA33" s="75">
        <v>2138</v>
      </c>
      <c r="JB33" s="72">
        <f>(JA33-IZ33)/IZ33</f>
        <v>3.2848427968090099E-3</v>
      </c>
      <c r="JC33" s="73">
        <f>(JA33-IY33)/IY33</f>
        <v>-0.1671211530970004</v>
      </c>
      <c r="JE33" s="542"/>
      <c r="JF33" s="78" t="s">
        <v>41</v>
      </c>
      <c r="JG33" s="40">
        <v>2559</v>
      </c>
      <c r="JH33" s="75">
        <v>2138</v>
      </c>
      <c r="JI33" s="75">
        <v>2136</v>
      </c>
      <c r="JJ33" s="72">
        <f>(JI33-JH33)/JH33</f>
        <v>-9.3545369504209543E-4</v>
      </c>
      <c r="JK33" s="73">
        <f>(JI33-JG33)/JG33</f>
        <v>-0.16529894490035171</v>
      </c>
      <c r="JM33" s="542"/>
      <c r="JN33" s="78" t="s">
        <v>41</v>
      </c>
      <c r="JO33" s="40">
        <v>2541</v>
      </c>
      <c r="JP33" s="75">
        <v>2136</v>
      </c>
      <c r="JQ33" s="75">
        <v>2144</v>
      </c>
      <c r="JR33" s="72">
        <f>(JQ33-JP33)/JP33</f>
        <v>3.7453183520599251E-3</v>
      </c>
      <c r="JS33" s="73">
        <f>(JQ33-JO33)/JO33</f>
        <v>-0.15623770169224716</v>
      </c>
      <c r="JU33" s="542"/>
      <c r="JV33" s="78" t="s">
        <v>41</v>
      </c>
      <c r="JW33" s="40">
        <v>2508</v>
      </c>
      <c r="JX33" s="75">
        <v>2144</v>
      </c>
      <c r="JY33" s="75">
        <v>2148</v>
      </c>
      <c r="JZ33" s="72">
        <f>(JY33-JX33)/JX33</f>
        <v>1.8656716417910447E-3</v>
      </c>
      <c r="KA33" s="73">
        <f>(JY33-JW33)/JW33</f>
        <v>-0.14354066985645933</v>
      </c>
      <c r="KC33" s="542"/>
      <c r="KD33" s="78" t="s">
        <v>41</v>
      </c>
      <c r="KE33" s="40">
        <v>2500</v>
      </c>
      <c r="KF33" s="75">
        <v>2148</v>
      </c>
      <c r="KG33" s="75">
        <v>2082</v>
      </c>
      <c r="KH33" s="72">
        <f>(KG33-KF33)/KF33</f>
        <v>-3.0726256983240222E-2</v>
      </c>
      <c r="KI33" s="73">
        <f>(KG33-KE33)/KE33</f>
        <v>-0.16719999999999999</v>
      </c>
      <c r="KK33" s="542"/>
      <c r="KL33" s="78" t="s">
        <v>41</v>
      </c>
      <c r="KM33" s="40">
        <v>2500</v>
      </c>
      <c r="KN33" s="75">
        <v>2082</v>
      </c>
      <c r="KO33" s="75">
        <v>1831</v>
      </c>
      <c r="KP33" s="72">
        <f>(KO33-KN33)/KN33</f>
        <v>-0.12055715658021134</v>
      </c>
      <c r="KQ33" s="73">
        <f>(KO33-KM33)/KM33</f>
        <v>-0.2676</v>
      </c>
      <c r="KS33" s="542"/>
      <c r="KT33" s="78" t="s">
        <v>41</v>
      </c>
      <c r="KU33" s="40">
        <v>2498</v>
      </c>
      <c r="KV33" s="75">
        <v>1831</v>
      </c>
      <c r="KW33" s="75">
        <v>1813</v>
      </c>
      <c r="KX33" s="72">
        <f>(KW33-KV33)/KV33</f>
        <v>-9.8306936100491533E-3</v>
      </c>
      <c r="KY33" s="73">
        <f>(KW33-KU33)/KU33</f>
        <v>-0.27421937550040032</v>
      </c>
      <c r="LA33" s="542"/>
      <c r="LB33" s="78" t="s">
        <v>41</v>
      </c>
      <c r="LC33" s="40">
        <v>2503</v>
      </c>
      <c r="LD33" s="75">
        <v>1813</v>
      </c>
      <c r="LE33" s="75">
        <v>1810</v>
      </c>
      <c r="LF33" s="72">
        <f>(LE33-LD33)/LD33</f>
        <v>-1.6547159404302261E-3</v>
      </c>
      <c r="LG33" s="73">
        <f>(LE33-LC33)/LC33</f>
        <v>-0.27686775868957253</v>
      </c>
      <c r="LI33" s="144"/>
      <c r="LJ33" s="78" t="s">
        <v>41</v>
      </c>
      <c r="LK33" s="40">
        <v>2492</v>
      </c>
      <c r="LL33" s="75">
        <v>1810</v>
      </c>
      <c r="LM33" s="75">
        <v>1785</v>
      </c>
      <c r="LN33" s="72">
        <f>(LM33-LL33)/LL33</f>
        <v>-1.3812154696132596E-2</v>
      </c>
      <c r="LO33" s="73">
        <f>(LM33-LK33)/LK33</f>
        <v>-0.28370786516853935</v>
      </c>
      <c r="LQ33" s="144"/>
      <c r="LR33" s="78" t="s">
        <v>41</v>
      </c>
      <c r="LS33" s="40">
        <v>2503</v>
      </c>
      <c r="LT33" s="75">
        <v>1785</v>
      </c>
      <c r="LU33" s="75">
        <v>1771</v>
      </c>
      <c r="LV33" s="72">
        <f>(LU33-LT33)/LT33</f>
        <v>-7.8431372549019607E-3</v>
      </c>
      <c r="LW33" s="73">
        <f>(LU33-LS33)/LS33</f>
        <v>-0.29244906112664804</v>
      </c>
      <c r="LY33" s="144"/>
      <c r="LZ33" s="78" t="s">
        <v>41</v>
      </c>
      <c r="MA33" s="40">
        <v>2484</v>
      </c>
      <c r="MB33" s="75">
        <v>1771</v>
      </c>
      <c r="MC33" s="75">
        <v>1757</v>
      </c>
      <c r="MD33" s="72">
        <f>(MC33-MB33)/MB33</f>
        <v>-7.9051383399209481E-3</v>
      </c>
      <c r="ME33" s="73">
        <f>(MC33-MA33)/MA33</f>
        <v>-0.29267310789049922</v>
      </c>
      <c r="MG33" s="144"/>
      <c r="MH33" s="78" t="s">
        <v>41</v>
      </c>
      <c r="MI33" s="40">
        <v>2476</v>
      </c>
      <c r="MJ33" s="75">
        <v>1757</v>
      </c>
      <c r="MK33" s="75">
        <v>1742</v>
      </c>
      <c r="ML33" s="72">
        <f>(MK33-MJ33)/MJ33</f>
        <v>-8.5372794536141151E-3</v>
      </c>
      <c r="MM33" s="73">
        <f>(MK33-MI33)/MI33</f>
        <v>-0.29644588045234249</v>
      </c>
      <c r="MO33" s="144"/>
      <c r="MP33" s="78" t="s">
        <v>41</v>
      </c>
      <c r="MQ33" s="40">
        <v>2429</v>
      </c>
      <c r="MR33" s="75">
        <v>1742</v>
      </c>
      <c r="MS33" s="75">
        <v>1751</v>
      </c>
      <c r="MT33" s="72">
        <f>(MS33-MR33)/MR33</f>
        <v>5.1664753157290473E-3</v>
      </c>
      <c r="MU33" s="73">
        <f>(MS33-MQ33)/MQ33</f>
        <v>-0.27912721284479208</v>
      </c>
      <c r="MW33" s="144"/>
      <c r="MX33" s="78" t="s">
        <v>41</v>
      </c>
      <c r="MY33" s="40">
        <v>2472</v>
      </c>
      <c r="MZ33" s="75">
        <v>1751</v>
      </c>
      <c r="NA33" s="75">
        <v>1727</v>
      </c>
      <c r="NB33" s="72">
        <f>(NA33-MZ33)/MZ33</f>
        <v>-1.3706453455168474E-2</v>
      </c>
      <c r="NC33" s="73">
        <f>(NA33-MY33)/MY33</f>
        <v>-0.30137540453074435</v>
      </c>
      <c r="NE33" s="144"/>
      <c r="NF33" s="78" t="s">
        <v>41</v>
      </c>
      <c r="NG33" s="40">
        <v>2569</v>
      </c>
      <c r="NH33" s="75">
        <v>1727</v>
      </c>
      <c r="NI33" s="75">
        <v>1683</v>
      </c>
      <c r="NJ33" s="72">
        <f>(NI33-NH33)/NH33</f>
        <v>-2.5477707006369428E-2</v>
      </c>
      <c r="NK33" s="73">
        <f>(NI33-NG33)/NG33</f>
        <v>-0.34488127676138575</v>
      </c>
      <c r="NM33" s="144"/>
      <c r="NN33" s="78" t="s">
        <v>41</v>
      </c>
      <c r="NO33" s="40">
        <v>2632</v>
      </c>
      <c r="NP33" s="75">
        <v>1683</v>
      </c>
      <c r="NQ33" s="75">
        <v>1626</v>
      </c>
      <c r="NR33" s="72">
        <f>(NQ33-NP33)/NP33</f>
        <v>-3.3868092691622102E-2</v>
      </c>
      <c r="NS33" s="73">
        <f>(NQ33-NO33)/NO33</f>
        <v>-0.38221884498480241</v>
      </c>
      <c r="NU33" s="144"/>
      <c r="NV33" s="78" t="s">
        <v>41</v>
      </c>
      <c r="NW33" s="40">
        <v>2728</v>
      </c>
      <c r="NX33" s="75">
        <v>1626</v>
      </c>
      <c r="NY33" s="75">
        <v>1628</v>
      </c>
      <c r="NZ33" s="72">
        <f>(NY33-NX33)/NX33</f>
        <v>1.2300123001230013E-3</v>
      </c>
      <c r="OA33" s="73">
        <f>(NY33-NW33)/NW33</f>
        <v>-0.40322580645161288</v>
      </c>
      <c r="OC33" s="144"/>
      <c r="OD33" s="78" t="s">
        <v>41</v>
      </c>
      <c r="OE33" s="40">
        <v>2727</v>
      </c>
      <c r="OF33" s="75">
        <v>1628</v>
      </c>
      <c r="OG33" s="75">
        <v>1631</v>
      </c>
      <c r="OH33" s="72">
        <f>(OG33-OF33)/OF33</f>
        <v>1.8427518427518428E-3</v>
      </c>
      <c r="OI33" s="73">
        <f>(OG33-OE33)/OE33</f>
        <v>-0.40190685735240189</v>
      </c>
      <c r="OJ33" s="111"/>
      <c r="OK33" s="144"/>
      <c r="OL33" s="78" t="s">
        <v>41</v>
      </c>
      <c r="OM33" s="40">
        <v>2638</v>
      </c>
      <c r="ON33" s="75">
        <v>1631</v>
      </c>
      <c r="OO33" s="75">
        <v>1666</v>
      </c>
      <c r="OP33" s="72">
        <f>(OO33-ON33)/ON33</f>
        <v>2.1459227467811159E-2</v>
      </c>
      <c r="OQ33" s="73">
        <f>(OO33-OM33)/OM33</f>
        <v>-0.3684609552691433</v>
      </c>
    </row>
    <row r="34" spans="1:415" hidden="1">
      <c r="AB34" s="62"/>
      <c r="AJ34" s="62"/>
      <c r="AR34" s="62"/>
      <c r="KW34" t="s">
        <v>150</v>
      </c>
    </row>
    <row r="35" spans="1:415" hidden="1"/>
    <row r="36" spans="1:415" hidden="1"/>
    <row r="37" spans="1:415" hidden="1">
      <c r="A37" s="14" t="s">
        <v>280</v>
      </c>
      <c r="I37" s="14" t="s">
        <v>279</v>
      </c>
      <c r="Q37" s="14" t="s">
        <v>278</v>
      </c>
      <c r="Y37" s="14" t="s">
        <v>277</v>
      </c>
      <c r="AG37" s="14" t="s">
        <v>276</v>
      </c>
      <c r="AO37" s="14" t="s">
        <v>275</v>
      </c>
      <c r="AW37" s="14" t="s">
        <v>274</v>
      </c>
      <c r="BE37" s="14" t="s">
        <v>273</v>
      </c>
      <c r="BM37" s="14" t="s">
        <v>272</v>
      </c>
      <c r="BU37" s="14" t="s">
        <v>271</v>
      </c>
      <c r="CC37" s="14" t="s">
        <v>270</v>
      </c>
      <c r="CK37" s="14" t="s">
        <v>269</v>
      </c>
      <c r="CS37" s="14" t="s">
        <v>268</v>
      </c>
      <c r="DA37" s="14" t="s">
        <v>267</v>
      </c>
      <c r="DI37" s="14" t="s">
        <v>266</v>
      </c>
      <c r="DQ37" s="14" t="s">
        <v>265</v>
      </c>
      <c r="DY37" s="14" t="s">
        <v>264</v>
      </c>
      <c r="EG37" s="14" t="s">
        <v>263</v>
      </c>
      <c r="EO37" s="14" t="s">
        <v>262</v>
      </c>
      <c r="EW37" s="14" t="s">
        <v>261</v>
      </c>
      <c r="FE37" s="14" t="s">
        <v>260</v>
      </c>
      <c r="FM37" s="14" t="s">
        <v>259</v>
      </c>
      <c r="FU37" s="14" t="s">
        <v>258</v>
      </c>
      <c r="GC37" s="14" t="s">
        <v>257</v>
      </c>
      <c r="GK37" s="14" t="s">
        <v>256</v>
      </c>
      <c r="GS37" s="14" t="s">
        <v>255</v>
      </c>
      <c r="HA37" s="14" t="s">
        <v>254</v>
      </c>
      <c r="HI37" s="14" t="s">
        <v>253</v>
      </c>
      <c r="HQ37" s="14" t="s">
        <v>252</v>
      </c>
      <c r="HY37" s="14" t="s">
        <v>251</v>
      </c>
      <c r="IG37" s="14" t="s">
        <v>250</v>
      </c>
      <c r="IO37" s="14" t="s">
        <v>249</v>
      </c>
      <c r="IW37" s="14" t="s">
        <v>248</v>
      </c>
      <c r="JE37" s="14" t="s">
        <v>247</v>
      </c>
      <c r="JM37" s="14" t="s">
        <v>246</v>
      </c>
      <c r="JU37" s="14" t="s">
        <v>282</v>
      </c>
      <c r="KC37" s="14" t="s">
        <v>284</v>
      </c>
      <c r="KK37" s="14" t="s">
        <v>287</v>
      </c>
      <c r="KS37" s="14" t="s">
        <v>290</v>
      </c>
      <c r="LA37" s="14" t="s">
        <v>292</v>
      </c>
      <c r="LI37" s="14" t="s">
        <v>293</v>
      </c>
      <c r="LQ37" s="14" t="s">
        <v>294</v>
      </c>
      <c r="LY37" s="14" t="s">
        <v>295</v>
      </c>
      <c r="MG37" s="14" t="s">
        <v>296</v>
      </c>
      <c r="MO37" s="14" t="s">
        <v>297</v>
      </c>
      <c r="MW37" s="14" t="s">
        <v>298</v>
      </c>
      <c r="NE37" s="14" t="s">
        <v>299</v>
      </c>
      <c r="NM37" s="14" t="s">
        <v>300</v>
      </c>
      <c r="NU37" s="14" t="s">
        <v>301</v>
      </c>
      <c r="OC37" s="14" t="s">
        <v>302</v>
      </c>
      <c r="OK37" s="14" t="s">
        <v>303</v>
      </c>
      <c r="OS37" s="14" t="s">
        <v>304</v>
      </c>
    </row>
    <row r="38" spans="1:415" hidden="1"/>
    <row r="39" spans="1:415" hidden="1">
      <c r="A39" t="s">
        <v>18</v>
      </c>
      <c r="I39" t="s">
        <v>18</v>
      </c>
      <c r="Q39" t="s">
        <v>18</v>
      </c>
      <c r="Y39" t="s">
        <v>18</v>
      </c>
      <c r="AG39" t="s">
        <v>18</v>
      </c>
      <c r="AO39" t="s">
        <v>18</v>
      </c>
      <c r="AW39" t="s">
        <v>18</v>
      </c>
      <c r="BE39" t="s">
        <v>18</v>
      </c>
      <c r="BM39" t="s">
        <v>18</v>
      </c>
      <c r="BU39" t="s">
        <v>18</v>
      </c>
      <c r="CC39" t="s">
        <v>18</v>
      </c>
      <c r="CK39" t="s">
        <v>18</v>
      </c>
      <c r="CS39" t="s">
        <v>18</v>
      </c>
      <c r="DA39" t="s">
        <v>18</v>
      </c>
      <c r="DI39" t="s">
        <v>18</v>
      </c>
      <c r="DQ39" t="s">
        <v>18</v>
      </c>
      <c r="DY39" t="s">
        <v>18</v>
      </c>
      <c r="EG39" t="s">
        <v>18</v>
      </c>
      <c r="EO39" t="s">
        <v>18</v>
      </c>
      <c r="EW39" t="s">
        <v>18</v>
      </c>
      <c r="FE39" t="s">
        <v>18</v>
      </c>
      <c r="FM39" t="s">
        <v>18</v>
      </c>
      <c r="FU39" t="s">
        <v>18</v>
      </c>
      <c r="GC39" t="s">
        <v>18</v>
      </c>
      <c r="GK39" t="s">
        <v>18</v>
      </c>
      <c r="GS39" t="s">
        <v>18</v>
      </c>
      <c r="HA39" t="s">
        <v>18</v>
      </c>
      <c r="HI39" t="s">
        <v>18</v>
      </c>
      <c r="HQ39" t="s">
        <v>18</v>
      </c>
      <c r="HY39" t="s">
        <v>18</v>
      </c>
      <c r="IG39" t="s">
        <v>18</v>
      </c>
      <c r="IO39" t="s">
        <v>18</v>
      </c>
      <c r="IW39" t="s">
        <v>18</v>
      </c>
      <c r="JE39" t="s">
        <v>18</v>
      </c>
      <c r="JM39" t="s">
        <v>18</v>
      </c>
      <c r="JU39" t="s">
        <v>18</v>
      </c>
      <c r="KC39" t="s">
        <v>18</v>
      </c>
      <c r="KK39" t="s">
        <v>18</v>
      </c>
      <c r="KS39" t="s">
        <v>18</v>
      </c>
      <c r="LA39" t="s">
        <v>18</v>
      </c>
      <c r="LI39" t="s">
        <v>18</v>
      </c>
      <c r="LQ39" t="s">
        <v>18</v>
      </c>
      <c r="LY39" t="s">
        <v>18</v>
      </c>
      <c r="MG39" t="s">
        <v>18</v>
      </c>
      <c r="MO39" t="s">
        <v>18</v>
      </c>
      <c r="MW39" t="s">
        <v>18</v>
      </c>
      <c r="NE39" t="s">
        <v>18</v>
      </c>
      <c r="NM39" t="s">
        <v>18</v>
      </c>
      <c r="NU39" t="s">
        <v>18</v>
      </c>
      <c r="OC39" t="s">
        <v>18</v>
      </c>
      <c r="OK39" t="s">
        <v>18</v>
      </c>
      <c r="OS39" t="s">
        <v>18</v>
      </c>
    </row>
    <row r="40" spans="1:415" ht="17.25" hidden="1">
      <c r="A40" s="535" t="s">
        <v>0</v>
      </c>
      <c r="B40" s="536"/>
      <c r="C40" s="1" t="s">
        <v>143</v>
      </c>
      <c r="D40" s="543" t="s">
        <v>142</v>
      </c>
      <c r="E40" s="540"/>
      <c r="F40" s="2" t="s">
        <v>9</v>
      </c>
      <c r="G40" s="4" t="s">
        <v>8</v>
      </c>
      <c r="I40" s="535" t="s">
        <v>0</v>
      </c>
      <c r="J40" s="536"/>
      <c r="K40" s="1" t="s">
        <v>143</v>
      </c>
      <c r="L40" s="543" t="s">
        <v>142</v>
      </c>
      <c r="M40" s="540"/>
      <c r="N40" s="2" t="s">
        <v>9</v>
      </c>
      <c r="O40" s="4" t="s">
        <v>8</v>
      </c>
      <c r="Q40" s="535" t="s">
        <v>0</v>
      </c>
      <c r="R40" s="536"/>
      <c r="S40" s="1" t="s">
        <v>143</v>
      </c>
      <c r="T40" s="543" t="s">
        <v>142</v>
      </c>
      <c r="U40" s="540"/>
      <c r="V40" s="2" t="s">
        <v>9</v>
      </c>
      <c r="W40" s="4" t="s">
        <v>8</v>
      </c>
      <c r="Y40" s="535" t="s">
        <v>0</v>
      </c>
      <c r="Z40" s="536"/>
      <c r="AA40" s="1" t="s">
        <v>143</v>
      </c>
      <c r="AB40" s="543" t="s">
        <v>142</v>
      </c>
      <c r="AC40" s="540"/>
      <c r="AD40" s="2" t="s">
        <v>9</v>
      </c>
      <c r="AE40" s="4" t="s">
        <v>8</v>
      </c>
      <c r="AG40" s="535" t="s">
        <v>0</v>
      </c>
      <c r="AH40" s="536"/>
      <c r="AI40" s="1" t="s">
        <v>143</v>
      </c>
      <c r="AJ40" s="543" t="s">
        <v>142</v>
      </c>
      <c r="AK40" s="540"/>
      <c r="AL40" s="2" t="s">
        <v>9</v>
      </c>
      <c r="AM40" s="4" t="s">
        <v>8</v>
      </c>
      <c r="AO40" s="535" t="s">
        <v>0</v>
      </c>
      <c r="AP40" s="536"/>
      <c r="AQ40" s="1" t="s">
        <v>143</v>
      </c>
      <c r="AR40" s="543" t="s">
        <v>142</v>
      </c>
      <c r="AS40" s="540"/>
      <c r="AT40" s="2" t="s">
        <v>9</v>
      </c>
      <c r="AU40" s="4" t="s">
        <v>8</v>
      </c>
      <c r="AW40" s="535" t="s">
        <v>0</v>
      </c>
      <c r="AX40" s="536"/>
      <c r="AY40" s="1" t="s">
        <v>143</v>
      </c>
      <c r="AZ40" s="543" t="s">
        <v>142</v>
      </c>
      <c r="BA40" s="540"/>
      <c r="BB40" s="2" t="s">
        <v>9</v>
      </c>
      <c r="BC40" s="4" t="s">
        <v>8</v>
      </c>
      <c r="BE40" s="535" t="s">
        <v>0</v>
      </c>
      <c r="BF40" s="536"/>
      <c r="BG40" s="1" t="s">
        <v>143</v>
      </c>
      <c r="BH40" s="543" t="s">
        <v>142</v>
      </c>
      <c r="BI40" s="540"/>
      <c r="BJ40" s="2" t="s">
        <v>9</v>
      </c>
      <c r="BK40" s="4" t="s">
        <v>8</v>
      </c>
      <c r="BM40" s="535" t="s">
        <v>0</v>
      </c>
      <c r="BN40" s="536"/>
      <c r="BO40" s="1" t="s">
        <v>143</v>
      </c>
      <c r="BP40" s="543" t="s">
        <v>142</v>
      </c>
      <c r="BQ40" s="540"/>
      <c r="BR40" s="2" t="s">
        <v>9</v>
      </c>
      <c r="BS40" s="4" t="s">
        <v>8</v>
      </c>
      <c r="BU40" s="535" t="s">
        <v>0</v>
      </c>
      <c r="BV40" s="536"/>
      <c r="BW40" s="1" t="s">
        <v>143</v>
      </c>
      <c r="BX40" s="543" t="s">
        <v>142</v>
      </c>
      <c r="BY40" s="540"/>
      <c r="BZ40" s="2" t="s">
        <v>9</v>
      </c>
      <c r="CA40" s="4" t="s">
        <v>8</v>
      </c>
      <c r="CC40" s="535" t="s">
        <v>0</v>
      </c>
      <c r="CD40" s="536"/>
      <c r="CE40" s="1" t="s">
        <v>143</v>
      </c>
      <c r="CF40" s="543" t="s">
        <v>142</v>
      </c>
      <c r="CG40" s="540"/>
      <c r="CH40" s="2" t="s">
        <v>9</v>
      </c>
      <c r="CI40" s="4" t="s">
        <v>8</v>
      </c>
      <c r="CK40" s="535" t="s">
        <v>0</v>
      </c>
      <c r="CL40" s="536"/>
      <c r="CM40" s="1" t="s">
        <v>143</v>
      </c>
      <c r="CN40" s="543" t="s">
        <v>142</v>
      </c>
      <c r="CO40" s="540"/>
      <c r="CP40" s="2" t="s">
        <v>9</v>
      </c>
      <c r="CQ40" s="4" t="s">
        <v>8</v>
      </c>
      <c r="CS40" s="535" t="s">
        <v>0</v>
      </c>
      <c r="CT40" s="536"/>
      <c r="CU40" s="1" t="s">
        <v>143</v>
      </c>
      <c r="CV40" s="543" t="s">
        <v>142</v>
      </c>
      <c r="CW40" s="540"/>
      <c r="CX40" s="2" t="s">
        <v>9</v>
      </c>
      <c r="CY40" s="4" t="s">
        <v>8</v>
      </c>
      <c r="DA40" s="535" t="s">
        <v>0</v>
      </c>
      <c r="DB40" s="536"/>
      <c r="DC40" s="1" t="s">
        <v>143</v>
      </c>
      <c r="DD40" s="543" t="s">
        <v>142</v>
      </c>
      <c r="DE40" s="540"/>
      <c r="DF40" s="2" t="s">
        <v>9</v>
      </c>
      <c r="DG40" s="4" t="s">
        <v>8</v>
      </c>
      <c r="DI40" s="535" t="s">
        <v>0</v>
      </c>
      <c r="DJ40" s="536"/>
      <c r="DK40" s="1" t="s">
        <v>143</v>
      </c>
      <c r="DL40" s="543" t="s">
        <v>142</v>
      </c>
      <c r="DM40" s="540"/>
      <c r="DN40" s="2" t="s">
        <v>9</v>
      </c>
      <c r="DO40" s="4" t="s">
        <v>8</v>
      </c>
      <c r="DQ40" s="535" t="s">
        <v>0</v>
      </c>
      <c r="DR40" s="536"/>
      <c r="DS40" s="1" t="s">
        <v>143</v>
      </c>
      <c r="DT40" s="543" t="s">
        <v>142</v>
      </c>
      <c r="DU40" s="540"/>
      <c r="DV40" s="2" t="s">
        <v>9</v>
      </c>
      <c r="DW40" s="4" t="s">
        <v>8</v>
      </c>
      <c r="DY40" s="535" t="s">
        <v>0</v>
      </c>
      <c r="DZ40" s="536"/>
      <c r="EA40" s="1" t="s">
        <v>143</v>
      </c>
      <c r="EB40" s="543" t="s">
        <v>142</v>
      </c>
      <c r="EC40" s="540"/>
      <c r="ED40" s="2" t="s">
        <v>9</v>
      </c>
      <c r="EE40" s="4" t="s">
        <v>8</v>
      </c>
      <c r="EG40" s="535" t="s">
        <v>0</v>
      </c>
      <c r="EH40" s="536"/>
      <c r="EI40" s="1" t="s">
        <v>143</v>
      </c>
      <c r="EJ40" s="543" t="s">
        <v>142</v>
      </c>
      <c r="EK40" s="540"/>
      <c r="EL40" s="2" t="s">
        <v>9</v>
      </c>
      <c r="EM40" s="4" t="s">
        <v>8</v>
      </c>
      <c r="EO40" s="535" t="s">
        <v>0</v>
      </c>
      <c r="EP40" s="536"/>
      <c r="EQ40" s="1" t="s">
        <v>143</v>
      </c>
      <c r="ER40" s="543" t="s">
        <v>142</v>
      </c>
      <c r="ES40" s="540"/>
      <c r="ET40" s="2" t="s">
        <v>9</v>
      </c>
      <c r="EU40" s="4" t="s">
        <v>8</v>
      </c>
      <c r="EW40" s="535" t="s">
        <v>0</v>
      </c>
      <c r="EX40" s="536"/>
      <c r="EY40" s="1" t="s">
        <v>143</v>
      </c>
      <c r="EZ40" s="543" t="s">
        <v>142</v>
      </c>
      <c r="FA40" s="540"/>
      <c r="FB40" s="2" t="s">
        <v>9</v>
      </c>
      <c r="FC40" s="4" t="s">
        <v>8</v>
      </c>
      <c r="FE40" s="535" t="s">
        <v>0</v>
      </c>
      <c r="FF40" s="536"/>
      <c r="FG40" s="1" t="s">
        <v>143</v>
      </c>
      <c r="FH40" s="543" t="s">
        <v>142</v>
      </c>
      <c r="FI40" s="540"/>
      <c r="FJ40" s="2" t="s">
        <v>9</v>
      </c>
      <c r="FK40" s="4" t="s">
        <v>8</v>
      </c>
      <c r="FM40" s="535" t="s">
        <v>0</v>
      </c>
      <c r="FN40" s="536"/>
      <c r="FO40" s="1" t="s">
        <v>143</v>
      </c>
      <c r="FP40" s="543" t="s">
        <v>142</v>
      </c>
      <c r="FQ40" s="540"/>
      <c r="FR40" s="2" t="s">
        <v>9</v>
      </c>
      <c r="FS40" s="4" t="s">
        <v>8</v>
      </c>
      <c r="FU40" s="535" t="s">
        <v>0</v>
      </c>
      <c r="FV40" s="536"/>
      <c r="FW40" s="1" t="s">
        <v>143</v>
      </c>
      <c r="FX40" s="543" t="s">
        <v>142</v>
      </c>
      <c r="FY40" s="540"/>
      <c r="FZ40" s="2" t="s">
        <v>9</v>
      </c>
      <c r="GA40" s="4" t="s">
        <v>8</v>
      </c>
      <c r="GC40" s="535" t="s">
        <v>0</v>
      </c>
      <c r="GD40" s="536"/>
      <c r="GE40" s="1" t="s">
        <v>143</v>
      </c>
      <c r="GF40" s="543" t="s">
        <v>142</v>
      </c>
      <c r="GG40" s="540"/>
      <c r="GH40" s="2" t="s">
        <v>9</v>
      </c>
      <c r="GI40" s="4" t="s">
        <v>8</v>
      </c>
      <c r="GK40" s="535" t="s">
        <v>0</v>
      </c>
      <c r="GL40" s="536"/>
      <c r="GM40" s="1" t="s">
        <v>143</v>
      </c>
      <c r="GN40" s="543" t="s">
        <v>142</v>
      </c>
      <c r="GO40" s="540"/>
      <c r="GP40" s="2" t="s">
        <v>9</v>
      </c>
      <c r="GQ40" s="4" t="s">
        <v>8</v>
      </c>
      <c r="GS40" s="535" t="s">
        <v>0</v>
      </c>
      <c r="GT40" s="536"/>
      <c r="GU40" s="1" t="s">
        <v>143</v>
      </c>
      <c r="GV40" s="543" t="s">
        <v>142</v>
      </c>
      <c r="GW40" s="540"/>
      <c r="GX40" s="2" t="s">
        <v>9</v>
      </c>
      <c r="GY40" s="4" t="s">
        <v>8</v>
      </c>
      <c r="HA40" s="535" t="s">
        <v>0</v>
      </c>
      <c r="HB40" s="536"/>
      <c r="HC40" s="1" t="s">
        <v>143</v>
      </c>
      <c r="HD40" s="543" t="s">
        <v>142</v>
      </c>
      <c r="HE40" s="540"/>
      <c r="HF40" s="2" t="s">
        <v>9</v>
      </c>
      <c r="HG40" s="4" t="s">
        <v>8</v>
      </c>
      <c r="HI40" s="535" t="s">
        <v>0</v>
      </c>
      <c r="HJ40" s="536"/>
      <c r="HK40" s="1" t="s">
        <v>143</v>
      </c>
      <c r="HL40" s="543" t="s">
        <v>142</v>
      </c>
      <c r="HM40" s="540"/>
      <c r="HN40" s="2" t="s">
        <v>9</v>
      </c>
      <c r="HO40" s="4" t="s">
        <v>8</v>
      </c>
      <c r="HQ40" s="535" t="s">
        <v>0</v>
      </c>
      <c r="HR40" s="536"/>
      <c r="HS40" s="1" t="s">
        <v>143</v>
      </c>
      <c r="HT40" s="543" t="s">
        <v>142</v>
      </c>
      <c r="HU40" s="540"/>
      <c r="HV40" s="2" t="s">
        <v>9</v>
      </c>
      <c r="HW40" s="4" t="s">
        <v>8</v>
      </c>
      <c r="HY40" s="535" t="s">
        <v>0</v>
      </c>
      <c r="HZ40" s="536"/>
      <c r="IA40" s="1" t="s">
        <v>143</v>
      </c>
      <c r="IB40" s="543" t="s">
        <v>142</v>
      </c>
      <c r="IC40" s="540"/>
      <c r="ID40" s="2" t="s">
        <v>9</v>
      </c>
      <c r="IE40" s="4" t="s">
        <v>8</v>
      </c>
      <c r="IG40" s="535" t="s">
        <v>0</v>
      </c>
      <c r="IH40" s="536"/>
      <c r="II40" s="1" t="s">
        <v>143</v>
      </c>
      <c r="IJ40" s="543" t="s">
        <v>142</v>
      </c>
      <c r="IK40" s="540"/>
      <c r="IL40" s="2" t="s">
        <v>9</v>
      </c>
      <c r="IM40" s="4" t="s">
        <v>8</v>
      </c>
      <c r="IO40" s="535" t="s">
        <v>0</v>
      </c>
      <c r="IP40" s="536"/>
      <c r="IQ40" s="1" t="s">
        <v>143</v>
      </c>
      <c r="IR40" s="543" t="s">
        <v>142</v>
      </c>
      <c r="IS40" s="540"/>
      <c r="IT40" s="2" t="s">
        <v>9</v>
      </c>
      <c r="IU40" s="4" t="s">
        <v>8</v>
      </c>
      <c r="IW40" s="535" t="s">
        <v>0</v>
      </c>
      <c r="IX40" s="536"/>
      <c r="IY40" s="1" t="s">
        <v>143</v>
      </c>
      <c r="IZ40" s="543" t="s">
        <v>142</v>
      </c>
      <c r="JA40" s="540"/>
      <c r="JB40" s="2" t="s">
        <v>9</v>
      </c>
      <c r="JC40" s="4" t="s">
        <v>8</v>
      </c>
      <c r="JE40" s="535" t="s">
        <v>0</v>
      </c>
      <c r="JF40" s="536"/>
      <c r="JG40" s="1" t="s">
        <v>143</v>
      </c>
      <c r="JH40" s="543" t="s">
        <v>142</v>
      </c>
      <c r="JI40" s="540"/>
      <c r="JJ40" s="2" t="s">
        <v>9</v>
      </c>
      <c r="JK40" s="4" t="s">
        <v>8</v>
      </c>
      <c r="JM40" s="535" t="s">
        <v>0</v>
      </c>
      <c r="JN40" s="536"/>
      <c r="JO40" s="1" t="s">
        <v>143</v>
      </c>
      <c r="JP40" s="543" t="s">
        <v>142</v>
      </c>
      <c r="JQ40" s="540"/>
      <c r="JR40" s="2" t="s">
        <v>9</v>
      </c>
      <c r="JS40" s="4" t="s">
        <v>8</v>
      </c>
      <c r="JU40" s="535" t="s">
        <v>0</v>
      </c>
      <c r="JV40" s="536"/>
      <c r="JW40" s="1" t="s">
        <v>143</v>
      </c>
      <c r="JX40" s="543" t="s">
        <v>142</v>
      </c>
      <c r="JY40" s="540"/>
      <c r="JZ40" s="2" t="s">
        <v>9</v>
      </c>
      <c r="KA40" s="4" t="s">
        <v>8</v>
      </c>
      <c r="KC40" s="535" t="s">
        <v>0</v>
      </c>
      <c r="KD40" s="536"/>
      <c r="KE40" s="1" t="s">
        <v>143</v>
      </c>
      <c r="KF40" s="543" t="s">
        <v>142</v>
      </c>
      <c r="KG40" s="540"/>
      <c r="KH40" s="2" t="s">
        <v>9</v>
      </c>
      <c r="KI40" s="4" t="s">
        <v>8</v>
      </c>
      <c r="KK40" s="535" t="s">
        <v>0</v>
      </c>
      <c r="KL40" s="536"/>
      <c r="KM40" s="1" t="s">
        <v>143</v>
      </c>
      <c r="KN40" s="543" t="s">
        <v>142</v>
      </c>
      <c r="KO40" s="540"/>
      <c r="KP40" s="2" t="s">
        <v>9</v>
      </c>
      <c r="KQ40" s="4" t="s">
        <v>8</v>
      </c>
      <c r="KS40" s="535" t="s">
        <v>0</v>
      </c>
      <c r="KT40" s="536"/>
      <c r="KU40" s="1" t="s">
        <v>143</v>
      </c>
      <c r="KV40" s="543" t="s">
        <v>142</v>
      </c>
      <c r="KW40" s="540"/>
      <c r="KX40" s="2" t="s">
        <v>9</v>
      </c>
      <c r="KY40" s="4" t="s">
        <v>8</v>
      </c>
      <c r="LA40" s="535" t="s">
        <v>0</v>
      </c>
      <c r="LB40" s="536"/>
      <c r="LC40" s="1" t="s">
        <v>143</v>
      </c>
      <c r="LD40" s="543" t="s">
        <v>142</v>
      </c>
      <c r="LE40" s="540"/>
      <c r="LF40" s="2" t="s">
        <v>9</v>
      </c>
      <c r="LG40" s="4" t="s">
        <v>8</v>
      </c>
      <c r="LI40" s="535" t="s">
        <v>0</v>
      </c>
      <c r="LJ40" s="536"/>
      <c r="LK40" s="1" t="s">
        <v>143</v>
      </c>
      <c r="LL40" s="543" t="s">
        <v>142</v>
      </c>
      <c r="LM40" s="540"/>
      <c r="LN40" s="2" t="s">
        <v>9</v>
      </c>
      <c r="LO40" s="4" t="s">
        <v>8</v>
      </c>
      <c r="LQ40" s="535" t="s">
        <v>0</v>
      </c>
      <c r="LR40" s="536"/>
      <c r="LS40" s="1" t="s">
        <v>143</v>
      </c>
      <c r="LT40" s="543" t="s">
        <v>142</v>
      </c>
      <c r="LU40" s="540"/>
      <c r="LV40" s="2" t="s">
        <v>9</v>
      </c>
      <c r="LW40" s="4" t="s">
        <v>8</v>
      </c>
      <c r="LY40" s="535" t="s">
        <v>0</v>
      </c>
      <c r="LZ40" s="536"/>
      <c r="MA40" s="1" t="s">
        <v>143</v>
      </c>
      <c r="MB40" s="543" t="s">
        <v>142</v>
      </c>
      <c r="MC40" s="540"/>
      <c r="MD40" s="2" t="s">
        <v>9</v>
      </c>
      <c r="ME40" s="4" t="s">
        <v>8</v>
      </c>
      <c r="MG40" s="535" t="s">
        <v>0</v>
      </c>
      <c r="MH40" s="536"/>
      <c r="MI40" s="1" t="s">
        <v>143</v>
      </c>
      <c r="MJ40" s="543" t="s">
        <v>142</v>
      </c>
      <c r="MK40" s="540"/>
      <c r="ML40" s="2" t="s">
        <v>9</v>
      </c>
      <c r="MM40" s="4" t="s">
        <v>8</v>
      </c>
      <c r="MO40" s="535" t="s">
        <v>0</v>
      </c>
      <c r="MP40" s="536"/>
      <c r="MQ40" s="1" t="s">
        <v>143</v>
      </c>
      <c r="MR40" s="543" t="s">
        <v>142</v>
      </c>
      <c r="MS40" s="540"/>
      <c r="MT40" s="2" t="s">
        <v>9</v>
      </c>
      <c r="MU40" s="4" t="s">
        <v>8</v>
      </c>
      <c r="MW40" s="535" t="s">
        <v>0</v>
      </c>
      <c r="MX40" s="536"/>
      <c r="MY40" s="1" t="s">
        <v>143</v>
      </c>
      <c r="MZ40" s="543" t="s">
        <v>142</v>
      </c>
      <c r="NA40" s="540"/>
      <c r="NB40" s="2" t="s">
        <v>9</v>
      </c>
      <c r="NC40" s="4" t="s">
        <v>8</v>
      </c>
      <c r="NE40" s="535" t="s">
        <v>0</v>
      </c>
      <c r="NF40" s="536"/>
      <c r="NG40" s="1" t="s">
        <v>143</v>
      </c>
      <c r="NH40" s="543" t="s">
        <v>142</v>
      </c>
      <c r="NI40" s="540"/>
      <c r="NJ40" s="2" t="s">
        <v>9</v>
      </c>
      <c r="NK40" s="4" t="s">
        <v>8</v>
      </c>
      <c r="NM40" s="535" t="s">
        <v>0</v>
      </c>
      <c r="NN40" s="536"/>
      <c r="NO40" s="1" t="s">
        <v>143</v>
      </c>
      <c r="NP40" s="543" t="s">
        <v>142</v>
      </c>
      <c r="NQ40" s="540"/>
      <c r="NR40" s="2" t="s">
        <v>9</v>
      </c>
      <c r="NS40" s="4" t="s">
        <v>8</v>
      </c>
      <c r="NU40" s="535" t="s">
        <v>0</v>
      </c>
      <c r="NV40" s="536"/>
      <c r="NW40" s="1" t="s">
        <v>143</v>
      </c>
      <c r="NX40" s="543" t="s">
        <v>142</v>
      </c>
      <c r="NY40" s="540"/>
      <c r="NZ40" s="2" t="s">
        <v>9</v>
      </c>
      <c r="OA40" s="4" t="s">
        <v>8</v>
      </c>
      <c r="OC40" s="535" t="s">
        <v>0</v>
      </c>
      <c r="OD40" s="536"/>
      <c r="OE40" s="1" t="s">
        <v>143</v>
      </c>
      <c r="OF40" s="543" t="s">
        <v>142</v>
      </c>
      <c r="OG40" s="540"/>
      <c r="OH40" s="2" t="s">
        <v>9</v>
      </c>
      <c r="OI40" s="4" t="s">
        <v>8</v>
      </c>
      <c r="OK40" s="535" t="s">
        <v>0</v>
      </c>
      <c r="OL40" s="536"/>
      <c r="OM40" s="1" t="s">
        <v>143</v>
      </c>
      <c r="ON40" s="543" t="s">
        <v>142</v>
      </c>
      <c r="OO40" s="540"/>
      <c r="OP40" s="2" t="s">
        <v>9</v>
      </c>
      <c r="OQ40" s="4" t="s">
        <v>8</v>
      </c>
      <c r="OS40" s="535" t="s">
        <v>0</v>
      </c>
      <c r="OT40" s="536"/>
      <c r="OU40" s="1" t="s">
        <v>143</v>
      </c>
      <c r="OV40" s="543" t="s">
        <v>142</v>
      </c>
      <c r="OW40" s="540"/>
      <c r="OX40" s="2" t="s">
        <v>9</v>
      </c>
      <c r="OY40" s="4" t="s">
        <v>8</v>
      </c>
    </row>
    <row r="41" spans="1:415" ht="18" hidden="1" thickBot="1">
      <c r="A41" s="537"/>
      <c r="B41" s="538"/>
      <c r="C41" s="83" t="s">
        <v>136</v>
      </c>
      <c r="D41" s="83" t="s">
        <v>134</v>
      </c>
      <c r="E41" s="83" t="s">
        <v>136</v>
      </c>
      <c r="F41" s="3" t="s">
        <v>7</v>
      </c>
      <c r="G41" s="5" t="s">
        <v>7</v>
      </c>
      <c r="I41" s="537"/>
      <c r="J41" s="538"/>
      <c r="K41" s="83" t="s">
        <v>138</v>
      </c>
      <c r="L41" s="83" t="s">
        <v>136</v>
      </c>
      <c r="M41" s="83" t="s">
        <v>138</v>
      </c>
      <c r="N41" s="3" t="s">
        <v>7</v>
      </c>
      <c r="O41" s="5" t="s">
        <v>7</v>
      </c>
      <c r="Q41" s="537"/>
      <c r="R41" s="538"/>
      <c r="S41" s="83" t="s">
        <v>140</v>
      </c>
      <c r="T41" s="83" t="s">
        <v>138</v>
      </c>
      <c r="U41" s="83" t="s">
        <v>140</v>
      </c>
      <c r="V41" s="3" t="s">
        <v>7</v>
      </c>
      <c r="W41" s="5" t="s">
        <v>7</v>
      </c>
      <c r="Y41" s="537"/>
      <c r="Z41" s="538"/>
      <c r="AA41" s="83" t="s">
        <v>141</v>
      </c>
      <c r="AB41" s="83" t="s">
        <v>140</v>
      </c>
      <c r="AC41" s="83" t="s">
        <v>141</v>
      </c>
      <c r="AD41" s="3" t="s">
        <v>7</v>
      </c>
      <c r="AE41" s="5" t="s">
        <v>7</v>
      </c>
      <c r="AG41" s="537"/>
      <c r="AH41" s="538"/>
      <c r="AI41" s="83" t="s">
        <v>144</v>
      </c>
      <c r="AJ41" s="83" t="s">
        <v>141</v>
      </c>
      <c r="AK41" s="83" t="s">
        <v>144</v>
      </c>
      <c r="AL41" s="3" t="s">
        <v>7</v>
      </c>
      <c r="AM41" s="5" t="s">
        <v>7</v>
      </c>
      <c r="AO41" s="537"/>
      <c r="AP41" s="538"/>
      <c r="AQ41" s="83" t="s">
        <v>146</v>
      </c>
      <c r="AR41" s="83" t="s">
        <v>144</v>
      </c>
      <c r="AS41" s="83" t="s">
        <v>146</v>
      </c>
      <c r="AT41" s="3" t="s">
        <v>7</v>
      </c>
      <c r="AU41" s="5" t="s">
        <v>7</v>
      </c>
      <c r="AW41" s="537"/>
      <c r="AX41" s="538"/>
      <c r="AY41" s="83" t="s">
        <v>147</v>
      </c>
      <c r="AZ41" s="83" t="s">
        <v>146</v>
      </c>
      <c r="BA41" s="83" t="s">
        <v>147</v>
      </c>
      <c r="BB41" s="3" t="s">
        <v>7</v>
      </c>
      <c r="BC41" s="5" t="s">
        <v>7</v>
      </c>
      <c r="BE41" s="537"/>
      <c r="BF41" s="538"/>
      <c r="BG41" s="83" t="s">
        <v>148</v>
      </c>
      <c r="BH41" s="83" t="s">
        <v>147</v>
      </c>
      <c r="BI41" s="83" t="s">
        <v>148</v>
      </c>
      <c r="BJ41" s="3" t="s">
        <v>7</v>
      </c>
      <c r="BK41" s="5" t="s">
        <v>7</v>
      </c>
      <c r="BM41" s="537"/>
      <c r="BN41" s="538"/>
      <c r="BO41" s="83" t="s">
        <v>149</v>
      </c>
      <c r="BP41" s="83" t="s">
        <v>148</v>
      </c>
      <c r="BQ41" s="83" t="s">
        <v>149</v>
      </c>
      <c r="BR41" s="3" t="s">
        <v>7</v>
      </c>
      <c r="BS41" s="5" t="s">
        <v>7</v>
      </c>
      <c r="BU41" s="537"/>
      <c r="BV41" s="538"/>
      <c r="BW41" s="83" t="s">
        <v>151</v>
      </c>
      <c r="BX41" s="83" t="s">
        <v>149</v>
      </c>
      <c r="BY41" s="83" t="s">
        <v>151</v>
      </c>
      <c r="BZ41" s="3" t="s">
        <v>7</v>
      </c>
      <c r="CA41" s="5" t="s">
        <v>7</v>
      </c>
      <c r="CC41" s="537"/>
      <c r="CD41" s="538"/>
      <c r="CE41" s="83" t="s">
        <v>42</v>
      </c>
      <c r="CF41" s="83" t="s">
        <v>151</v>
      </c>
      <c r="CG41" s="83" t="s">
        <v>42</v>
      </c>
      <c r="CH41" s="3" t="s">
        <v>7</v>
      </c>
      <c r="CI41" s="5" t="s">
        <v>7</v>
      </c>
      <c r="CK41" s="537"/>
      <c r="CL41" s="538"/>
      <c r="CM41" s="83" t="s">
        <v>152</v>
      </c>
      <c r="CN41" s="83" t="s">
        <v>42</v>
      </c>
      <c r="CO41" s="83" t="s">
        <v>152</v>
      </c>
      <c r="CP41" s="3" t="s">
        <v>7</v>
      </c>
      <c r="CQ41" s="5" t="s">
        <v>7</v>
      </c>
      <c r="CS41" s="537"/>
      <c r="CT41" s="538"/>
      <c r="CU41" s="83" t="s">
        <v>153</v>
      </c>
      <c r="CV41" s="83" t="s">
        <v>152</v>
      </c>
      <c r="CW41" s="83" t="s">
        <v>153</v>
      </c>
      <c r="CX41" s="3" t="s">
        <v>7</v>
      </c>
      <c r="CY41" s="5" t="s">
        <v>7</v>
      </c>
      <c r="DA41" s="537"/>
      <c r="DB41" s="538"/>
      <c r="DC41" s="83" t="s">
        <v>155</v>
      </c>
      <c r="DD41" s="83" t="s">
        <v>153</v>
      </c>
      <c r="DE41" s="83" t="s">
        <v>155</v>
      </c>
      <c r="DF41" s="3" t="s">
        <v>7</v>
      </c>
      <c r="DG41" s="5" t="s">
        <v>7</v>
      </c>
      <c r="DI41" s="537"/>
      <c r="DJ41" s="538"/>
      <c r="DK41" s="83" t="s">
        <v>156</v>
      </c>
      <c r="DL41" s="83" t="s">
        <v>155</v>
      </c>
      <c r="DM41" s="83" t="s">
        <v>156</v>
      </c>
      <c r="DN41" s="3" t="s">
        <v>7</v>
      </c>
      <c r="DO41" s="5" t="s">
        <v>7</v>
      </c>
      <c r="DQ41" s="537"/>
      <c r="DR41" s="538"/>
      <c r="DS41" s="83" t="s">
        <v>169</v>
      </c>
      <c r="DT41" s="83" t="s">
        <v>156</v>
      </c>
      <c r="DU41" s="83" t="s">
        <v>169</v>
      </c>
      <c r="DV41" s="3" t="s">
        <v>7</v>
      </c>
      <c r="DW41" s="5" t="s">
        <v>7</v>
      </c>
      <c r="DY41" s="537"/>
      <c r="DZ41" s="538"/>
      <c r="EA41" s="83" t="s">
        <v>215</v>
      </c>
      <c r="EB41" s="83" t="s">
        <v>169</v>
      </c>
      <c r="EC41" s="83" t="s">
        <v>215</v>
      </c>
      <c r="ED41" s="3" t="s">
        <v>7</v>
      </c>
      <c r="EE41" s="5" t="s">
        <v>7</v>
      </c>
      <c r="EG41" s="537"/>
      <c r="EH41" s="538"/>
      <c r="EI41" s="83" t="s">
        <v>216</v>
      </c>
      <c r="EJ41" s="83" t="s">
        <v>215</v>
      </c>
      <c r="EK41" s="83" t="s">
        <v>216</v>
      </c>
      <c r="EL41" s="3" t="s">
        <v>7</v>
      </c>
      <c r="EM41" s="5" t="s">
        <v>7</v>
      </c>
      <c r="EO41" s="537"/>
      <c r="EP41" s="538"/>
      <c r="EQ41" s="83" t="s">
        <v>229</v>
      </c>
      <c r="ER41" s="83" t="s">
        <v>216</v>
      </c>
      <c r="ES41" s="83" t="s">
        <v>229</v>
      </c>
      <c r="ET41" s="3" t="s">
        <v>7</v>
      </c>
      <c r="EU41" s="5" t="s">
        <v>7</v>
      </c>
      <c r="EW41" s="537"/>
      <c r="EX41" s="538"/>
      <c r="EY41" s="83" t="s">
        <v>230</v>
      </c>
      <c r="EZ41" s="83" t="s">
        <v>229</v>
      </c>
      <c r="FA41" s="83" t="s">
        <v>230</v>
      </c>
      <c r="FB41" s="3" t="s">
        <v>7</v>
      </c>
      <c r="FC41" s="5" t="s">
        <v>7</v>
      </c>
      <c r="FE41" s="537"/>
      <c r="FF41" s="538"/>
      <c r="FG41" s="83" t="s">
        <v>27</v>
      </c>
      <c r="FH41" s="83" t="s">
        <v>230</v>
      </c>
      <c r="FI41" s="83" t="s">
        <v>27</v>
      </c>
      <c r="FJ41" s="3" t="s">
        <v>7</v>
      </c>
      <c r="FK41" s="5" t="s">
        <v>7</v>
      </c>
      <c r="FM41" s="537"/>
      <c r="FN41" s="538"/>
      <c r="FO41" s="83" t="s">
        <v>26</v>
      </c>
      <c r="FP41" s="83" t="s">
        <v>27</v>
      </c>
      <c r="FQ41" s="83" t="s">
        <v>26</v>
      </c>
      <c r="FR41" s="3" t="s">
        <v>7</v>
      </c>
      <c r="FS41" s="5" t="s">
        <v>7</v>
      </c>
      <c r="FU41" s="537"/>
      <c r="FV41" s="538"/>
      <c r="FW41" s="83" t="s">
        <v>57</v>
      </c>
      <c r="FX41" s="83" t="s">
        <v>26</v>
      </c>
      <c r="FY41" s="83" t="s">
        <v>57</v>
      </c>
      <c r="FZ41" s="3" t="s">
        <v>7</v>
      </c>
      <c r="GA41" s="5" t="s">
        <v>7</v>
      </c>
      <c r="GC41" s="537"/>
      <c r="GD41" s="538"/>
      <c r="GE41" s="83" t="s">
        <v>60</v>
      </c>
      <c r="GF41" s="83" t="s">
        <v>57</v>
      </c>
      <c r="GG41" s="83" t="s">
        <v>60</v>
      </c>
      <c r="GH41" s="3" t="s">
        <v>7</v>
      </c>
      <c r="GI41" s="5" t="s">
        <v>7</v>
      </c>
      <c r="GK41" s="537"/>
      <c r="GL41" s="538"/>
      <c r="GM41" s="83" t="s">
        <v>65</v>
      </c>
      <c r="GN41" s="83" t="s">
        <v>60</v>
      </c>
      <c r="GO41" s="83" t="s">
        <v>65</v>
      </c>
      <c r="GP41" s="3" t="s">
        <v>7</v>
      </c>
      <c r="GQ41" s="5" t="s">
        <v>7</v>
      </c>
      <c r="GS41" s="537"/>
      <c r="GT41" s="538"/>
      <c r="GU41" s="83" t="s">
        <v>71</v>
      </c>
      <c r="GV41" s="83" t="s">
        <v>65</v>
      </c>
      <c r="GW41" s="83" t="s">
        <v>71</v>
      </c>
      <c r="GX41" s="3" t="s">
        <v>7</v>
      </c>
      <c r="GY41" s="5" t="s">
        <v>7</v>
      </c>
      <c r="HA41" s="537"/>
      <c r="HB41" s="538"/>
      <c r="HC41" s="83" t="s">
        <v>234</v>
      </c>
      <c r="HD41" s="83" t="s">
        <v>71</v>
      </c>
      <c r="HE41" s="83" t="s">
        <v>234</v>
      </c>
      <c r="HF41" s="3" t="s">
        <v>7</v>
      </c>
      <c r="HG41" s="5" t="s">
        <v>7</v>
      </c>
      <c r="HI41" s="537"/>
      <c r="HJ41" s="538"/>
      <c r="HK41" s="83" t="s">
        <v>235</v>
      </c>
      <c r="HL41" s="83" t="s">
        <v>234</v>
      </c>
      <c r="HM41" s="83" t="s">
        <v>235</v>
      </c>
      <c r="HN41" s="3" t="s">
        <v>7</v>
      </c>
      <c r="HO41" s="5" t="s">
        <v>7</v>
      </c>
      <c r="HQ41" s="537"/>
      <c r="HR41" s="538"/>
      <c r="HS41" s="83" t="s">
        <v>236</v>
      </c>
      <c r="HT41" s="83" t="s">
        <v>235</v>
      </c>
      <c r="HU41" s="83" t="s">
        <v>236</v>
      </c>
      <c r="HV41" s="3" t="s">
        <v>7</v>
      </c>
      <c r="HW41" s="5" t="s">
        <v>7</v>
      </c>
      <c r="HY41" s="537"/>
      <c r="HZ41" s="538"/>
      <c r="IA41" s="83" t="s">
        <v>239</v>
      </c>
      <c r="IB41" s="83" t="s">
        <v>236</v>
      </c>
      <c r="IC41" s="83" t="s">
        <v>240</v>
      </c>
      <c r="ID41" s="3" t="s">
        <v>7</v>
      </c>
      <c r="IE41" s="5" t="s">
        <v>7</v>
      </c>
      <c r="IG41" s="537"/>
      <c r="IH41" s="538"/>
      <c r="II41" s="83" t="s">
        <v>241</v>
      </c>
      <c r="IJ41" s="83" t="s">
        <v>239</v>
      </c>
      <c r="IK41" s="83" t="s">
        <v>241</v>
      </c>
      <c r="IL41" s="3" t="s">
        <v>7</v>
      </c>
      <c r="IM41" s="5" t="s">
        <v>7</v>
      </c>
      <c r="IO41" s="537"/>
      <c r="IP41" s="538"/>
      <c r="IQ41" s="83" t="s">
        <v>242</v>
      </c>
      <c r="IR41" s="83" t="s">
        <v>241</v>
      </c>
      <c r="IS41" s="83" t="s">
        <v>242</v>
      </c>
      <c r="IT41" s="3" t="s">
        <v>7</v>
      </c>
      <c r="IU41" s="5" t="s">
        <v>7</v>
      </c>
      <c r="IW41" s="537"/>
      <c r="IX41" s="538"/>
      <c r="IY41" s="83" t="s">
        <v>243</v>
      </c>
      <c r="IZ41" s="83" t="s">
        <v>242</v>
      </c>
      <c r="JA41" s="83" t="s">
        <v>243</v>
      </c>
      <c r="JB41" s="3" t="s">
        <v>7</v>
      </c>
      <c r="JC41" s="5" t="s">
        <v>7</v>
      </c>
      <c r="JE41" s="537"/>
      <c r="JF41" s="538"/>
      <c r="JG41" s="83" t="s">
        <v>244</v>
      </c>
      <c r="JH41" s="83" t="s">
        <v>243</v>
      </c>
      <c r="JI41" s="83" t="s">
        <v>244</v>
      </c>
      <c r="JJ41" s="3" t="s">
        <v>7</v>
      </c>
      <c r="JK41" s="5" t="s">
        <v>7</v>
      </c>
      <c r="JM41" s="537"/>
      <c r="JN41" s="538"/>
      <c r="JO41" s="83" t="s">
        <v>245</v>
      </c>
      <c r="JP41" s="83" t="s">
        <v>244</v>
      </c>
      <c r="JQ41" s="83" t="s">
        <v>245</v>
      </c>
      <c r="JR41" s="3" t="s">
        <v>7</v>
      </c>
      <c r="JS41" s="5" t="s">
        <v>7</v>
      </c>
      <c r="JU41" s="537"/>
      <c r="JV41" s="538"/>
      <c r="JW41" s="83" t="s">
        <v>283</v>
      </c>
      <c r="JX41" s="83" t="s">
        <v>245</v>
      </c>
      <c r="JY41" s="83" t="s">
        <v>283</v>
      </c>
      <c r="JZ41" s="3" t="s">
        <v>7</v>
      </c>
      <c r="KA41" s="5" t="s">
        <v>7</v>
      </c>
      <c r="KC41" s="537"/>
      <c r="KD41" s="538"/>
      <c r="KE41" s="83" t="s">
        <v>285</v>
      </c>
      <c r="KF41" s="83" t="s">
        <v>283</v>
      </c>
      <c r="KG41" s="83" t="s">
        <v>285</v>
      </c>
      <c r="KH41" s="3" t="s">
        <v>7</v>
      </c>
      <c r="KI41" s="5" t="s">
        <v>7</v>
      </c>
      <c r="KK41" s="537"/>
      <c r="KL41" s="538"/>
      <c r="KM41" s="83" t="s">
        <v>288</v>
      </c>
      <c r="KN41" s="83" t="s">
        <v>285</v>
      </c>
      <c r="KO41" s="83" t="s">
        <v>288</v>
      </c>
      <c r="KP41" s="3" t="s">
        <v>7</v>
      </c>
      <c r="KQ41" s="5" t="s">
        <v>7</v>
      </c>
      <c r="KS41" s="537"/>
      <c r="KT41" s="538"/>
      <c r="KU41" s="83" t="s">
        <v>291</v>
      </c>
      <c r="KV41" s="83" t="s">
        <v>288</v>
      </c>
      <c r="KW41" s="83" t="s">
        <v>291</v>
      </c>
      <c r="KX41" s="3" t="s">
        <v>7</v>
      </c>
      <c r="KY41" s="5" t="s">
        <v>7</v>
      </c>
      <c r="LA41" s="537"/>
      <c r="LB41" s="538"/>
      <c r="LC41" s="83" t="s">
        <v>111</v>
      </c>
      <c r="LD41" s="83" t="s">
        <v>291</v>
      </c>
      <c r="LE41" s="83" t="s">
        <v>111</v>
      </c>
      <c r="LF41" s="3" t="s">
        <v>7</v>
      </c>
      <c r="LG41" s="5" t="s">
        <v>7</v>
      </c>
      <c r="LI41" s="537"/>
      <c r="LJ41" s="538"/>
      <c r="LK41" s="83" t="s">
        <v>112</v>
      </c>
      <c r="LL41" s="83" t="s">
        <v>111</v>
      </c>
      <c r="LM41" s="83" t="s">
        <v>112</v>
      </c>
      <c r="LN41" s="3" t="s">
        <v>7</v>
      </c>
      <c r="LO41" s="5" t="s">
        <v>7</v>
      </c>
      <c r="LQ41" s="537"/>
      <c r="LR41" s="538"/>
      <c r="LS41" s="83" t="s">
        <v>115</v>
      </c>
      <c r="LT41" s="83" t="s">
        <v>112</v>
      </c>
      <c r="LU41" s="83" t="s">
        <v>115</v>
      </c>
      <c r="LV41" s="3" t="s">
        <v>7</v>
      </c>
      <c r="LW41" s="5" t="s">
        <v>7</v>
      </c>
      <c r="LY41" s="537"/>
      <c r="LZ41" s="538"/>
      <c r="MA41" s="83" t="s">
        <v>117</v>
      </c>
      <c r="MB41" s="83" t="s">
        <v>115</v>
      </c>
      <c r="MC41" s="83" t="s">
        <v>117</v>
      </c>
      <c r="MD41" s="3" t="s">
        <v>7</v>
      </c>
      <c r="ME41" s="5" t="s">
        <v>7</v>
      </c>
      <c r="MG41" s="537"/>
      <c r="MH41" s="538"/>
      <c r="MI41" s="83" t="s">
        <v>119</v>
      </c>
      <c r="MJ41" s="83" t="s">
        <v>117</v>
      </c>
      <c r="MK41" s="83" t="s">
        <v>119</v>
      </c>
      <c r="ML41" s="3" t="s">
        <v>7</v>
      </c>
      <c r="MM41" s="5" t="s">
        <v>7</v>
      </c>
      <c r="MO41" s="537"/>
      <c r="MP41" s="538"/>
      <c r="MQ41" s="83" t="s">
        <v>121</v>
      </c>
      <c r="MR41" s="83" t="s">
        <v>119</v>
      </c>
      <c r="MS41" s="83" t="s">
        <v>121</v>
      </c>
      <c r="MT41" s="3" t="s">
        <v>7</v>
      </c>
      <c r="MU41" s="5" t="s">
        <v>7</v>
      </c>
      <c r="MW41" s="537"/>
      <c r="MX41" s="538"/>
      <c r="MY41" s="83" t="s">
        <v>123</v>
      </c>
      <c r="MZ41" s="83" t="s">
        <v>121</v>
      </c>
      <c r="NA41" s="83" t="s">
        <v>123</v>
      </c>
      <c r="NB41" s="3" t="s">
        <v>7</v>
      </c>
      <c r="NC41" s="5" t="s">
        <v>7</v>
      </c>
      <c r="NE41" s="537"/>
      <c r="NF41" s="538"/>
      <c r="NG41" s="83" t="s">
        <v>125</v>
      </c>
      <c r="NH41" s="83" t="s">
        <v>123</v>
      </c>
      <c r="NI41" s="83" t="s">
        <v>125</v>
      </c>
      <c r="NJ41" s="3" t="s">
        <v>7</v>
      </c>
      <c r="NK41" s="5" t="s">
        <v>7</v>
      </c>
      <c r="NM41" s="537"/>
      <c r="NN41" s="538"/>
      <c r="NO41" s="83" t="s">
        <v>126</v>
      </c>
      <c r="NP41" s="83" t="s">
        <v>125</v>
      </c>
      <c r="NQ41" s="83" t="s">
        <v>126</v>
      </c>
      <c r="NR41" s="3" t="s">
        <v>7</v>
      </c>
      <c r="NS41" s="5" t="s">
        <v>7</v>
      </c>
      <c r="NU41" s="537"/>
      <c r="NV41" s="538"/>
      <c r="NW41" s="83" t="s">
        <v>129</v>
      </c>
      <c r="NX41" s="83" t="s">
        <v>126</v>
      </c>
      <c r="NY41" s="83" t="s">
        <v>129</v>
      </c>
      <c r="NZ41" s="3" t="s">
        <v>7</v>
      </c>
      <c r="OA41" s="5" t="s">
        <v>7</v>
      </c>
      <c r="OC41" s="537"/>
      <c r="OD41" s="538"/>
      <c r="OE41" s="83" t="s">
        <v>132</v>
      </c>
      <c r="OF41" s="83" t="s">
        <v>129</v>
      </c>
      <c r="OG41" s="83" t="s">
        <v>132</v>
      </c>
      <c r="OH41" s="3" t="s">
        <v>7</v>
      </c>
      <c r="OI41" s="5" t="s">
        <v>7</v>
      </c>
      <c r="OK41" s="537"/>
      <c r="OL41" s="538"/>
      <c r="OM41" s="83" t="s">
        <v>134</v>
      </c>
      <c r="ON41" s="83" t="s">
        <v>132</v>
      </c>
      <c r="OO41" s="83" t="s">
        <v>134</v>
      </c>
      <c r="OP41" s="3" t="s">
        <v>7</v>
      </c>
      <c r="OQ41" s="5" t="s">
        <v>7</v>
      </c>
      <c r="OS41" s="537"/>
      <c r="OT41" s="538"/>
      <c r="OU41" s="83" t="s">
        <v>305</v>
      </c>
      <c r="OV41" s="83" t="s">
        <v>134</v>
      </c>
      <c r="OW41" s="83" t="s">
        <v>305</v>
      </c>
      <c r="OX41" s="3" t="s">
        <v>7</v>
      </c>
      <c r="OY41" s="5" t="s">
        <v>7</v>
      </c>
    </row>
    <row r="42" spans="1:415" ht="18" hidden="1" thickTop="1">
      <c r="A42" s="544" t="s">
        <v>1</v>
      </c>
      <c r="B42" s="7" t="s">
        <v>12</v>
      </c>
      <c r="C42" s="8">
        <v>468</v>
      </c>
      <c r="D42" s="8">
        <v>419</v>
      </c>
      <c r="E42" s="8">
        <v>515</v>
      </c>
      <c r="F42" s="52">
        <f>(E42-D42)/D42</f>
        <v>0.22911694510739858</v>
      </c>
      <c r="G42" s="61">
        <f>(E42-C42)/C42</f>
        <v>0.10042735042735043</v>
      </c>
      <c r="I42" s="544" t="s">
        <v>1</v>
      </c>
      <c r="J42" s="7" t="s">
        <v>12</v>
      </c>
      <c r="K42" s="8">
        <v>546</v>
      </c>
      <c r="L42" s="8">
        <v>515</v>
      </c>
      <c r="M42" s="8">
        <v>651</v>
      </c>
      <c r="N42" s="52">
        <f>(M42-L42)/L42</f>
        <v>0.26407766990291265</v>
      </c>
      <c r="O42" s="61">
        <f>(M42-K42)/K42</f>
        <v>0.19230769230769232</v>
      </c>
      <c r="Q42" s="544" t="s">
        <v>1</v>
      </c>
      <c r="R42" s="7" t="s">
        <v>12</v>
      </c>
      <c r="S42" s="8">
        <v>640</v>
      </c>
      <c r="T42" s="8">
        <v>655</v>
      </c>
      <c r="U42" s="8">
        <v>651</v>
      </c>
      <c r="V42" s="52">
        <f>(U42-T42)/T42</f>
        <v>-6.1068702290076335E-3</v>
      </c>
      <c r="W42" s="61">
        <f>(U42-S42)/S42</f>
        <v>1.7187500000000001E-2</v>
      </c>
      <c r="Y42" s="544" t="s">
        <v>1</v>
      </c>
      <c r="Z42" s="7" t="s">
        <v>12</v>
      </c>
      <c r="AA42" s="8">
        <v>631</v>
      </c>
      <c r="AB42" s="8">
        <v>651</v>
      </c>
      <c r="AC42" s="8">
        <v>657</v>
      </c>
      <c r="AD42" s="52">
        <f>(AC42-AB42)/AB42</f>
        <v>9.2165898617511521E-3</v>
      </c>
      <c r="AE42" s="61">
        <f>(AC42-AA42)/AA42</f>
        <v>4.1204437400950873E-2</v>
      </c>
      <c r="AG42" s="544" t="s">
        <v>1</v>
      </c>
      <c r="AH42" s="7" t="s">
        <v>12</v>
      </c>
      <c r="AI42" s="8">
        <v>637</v>
      </c>
      <c r="AJ42" s="8">
        <v>657</v>
      </c>
      <c r="AK42" s="8">
        <v>653</v>
      </c>
      <c r="AL42" s="52">
        <f>(AK42-AJ42)/AJ42</f>
        <v>-6.0882800608828003E-3</v>
      </c>
      <c r="AM42" s="61">
        <f>(AK42-AI42)/AI42</f>
        <v>2.5117739403453691E-2</v>
      </c>
      <c r="AO42" s="544" t="s">
        <v>1</v>
      </c>
      <c r="AP42" s="7" t="s">
        <v>12</v>
      </c>
      <c r="AQ42" s="8">
        <v>631</v>
      </c>
      <c r="AR42" s="8">
        <v>653</v>
      </c>
      <c r="AS42" s="8">
        <v>653</v>
      </c>
      <c r="AT42" s="52">
        <f>(AS42-AR42)/AR42</f>
        <v>0</v>
      </c>
      <c r="AU42" s="61">
        <f>(AS42-AQ42)/AQ42</f>
        <v>3.486529318541997E-2</v>
      </c>
      <c r="AW42" s="544" t="s">
        <v>1</v>
      </c>
      <c r="AX42" s="7" t="s">
        <v>12</v>
      </c>
      <c r="AY42" s="8">
        <v>620</v>
      </c>
      <c r="AZ42" s="8">
        <v>653</v>
      </c>
      <c r="BA42" s="8">
        <v>611</v>
      </c>
      <c r="BB42" s="52">
        <f>(BA42-AZ42)/AZ42</f>
        <v>-6.4318529862174581E-2</v>
      </c>
      <c r="BC42" s="61">
        <f>(BA42-AY42)/AY42</f>
        <v>-1.4516129032258065E-2</v>
      </c>
      <c r="BE42" s="544" t="s">
        <v>1</v>
      </c>
      <c r="BF42" s="7" t="s">
        <v>12</v>
      </c>
      <c r="BG42" s="8">
        <v>628</v>
      </c>
      <c r="BH42" s="8">
        <v>608</v>
      </c>
      <c r="BI42" s="8">
        <v>552</v>
      </c>
      <c r="BJ42" s="52">
        <f>(BI42-BH42)/BH42</f>
        <v>-9.2105263157894732E-2</v>
      </c>
      <c r="BK42" s="61">
        <f>(BI42-BG42)/BG42</f>
        <v>-0.12101910828025478</v>
      </c>
      <c r="BM42" s="544" t="s">
        <v>1</v>
      </c>
      <c r="BN42" s="7" t="s">
        <v>12</v>
      </c>
      <c r="BO42" s="8">
        <v>627</v>
      </c>
      <c r="BP42" s="8">
        <v>552</v>
      </c>
      <c r="BQ42" s="8">
        <v>666</v>
      </c>
      <c r="BR42" s="52">
        <f>(BQ42-BP42)/BP42</f>
        <v>0.20652173913043478</v>
      </c>
      <c r="BS42" s="61">
        <f>(BQ42-BO42)/BO42</f>
        <v>6.2200956937799042E-2</v>
      </c>
      <c r="BU42" s="544" t="s">
        <v>1</v>
      </c>
      <c r="BV42" s="7" t="s">
        <v>12</v>
      </c>
      <c r="BW42" s="8">
        <v>647</v>
      </c>
      <c r="BX42" s="8">
        <v>666</v>
      </c>
      <c r="BY42" s="8">
        <v>665</v>
      </c>
      <c r="BZ42" s="52">
        <f>(BY42-BX42)/BX42</f>
        <v>-1.5015015015015015E-3</v>
      </c>
      <c r="CA42" s="61">
        <f>(BY42-BW42)/BW42</f>
        <v>2.7820710973724884E-2</v>
      </c>
      <c r="CC42" s="544" t="s">
        <v>1</v>
      </c>
      <c r="CD42" s="7" t="s">
        <v>12</v>
      </c>
      <c r="CE42" s="8">
        <v>630</v>
      </c>
      <c r="CF42" s="8">
        <v>665</v>
      </c>
      <c r="CG42" s="8">
        <v>647</v>
      </c>
      <c r="CH42" s="52">
        <f>(CG42-CF42)/CF42</f>
        <v>-2.7067669172932331E-2</v>
      </c>
      <c r="CI42" s="61">
        <f>(CG42-CE42)/CE42</f>
        <v>2.6984126984126985E-2</v>
      </c>
      <c r="CK42" s="544" t="s">
        <v>1</v>
      </c>
      <c r="CL42" s="7" t="s">
        <v>12</v>
      </c>
      <c r="CM42" s="8">
        <v>653</v>
      </c>
      <c r="CN42" s="8">
        <v>647</v>
      </c>
      <c r="CO42" s="8">
        <v>624</v>
      </c>
      <c r="CP42" s="52">
        <f>(CO42-CN42)/CN42</f>
        <v>-3.5548686244204021E-2</v>
      </c>
      <c r="CQ42" s="61">
        <f>(CO42-CM42)/CM42</f>
        <v>-4.44104134762634E-2</v>
      </c>
      <c r="CS42" s="544" t="s">
        <v>1</v>
      </c>
      <c r="CT42" s="7" t="s">
        <v>12</v>
      </c>
      <c r="CU42" s="8">
        <v>676</v>
      </c>
      <c r="CV42" s="8">
        <v>624</v>
      </c>
      <c r="CW42" s="8">
        <v>646</v>
      </c>
      <c r="CX42" s="52">
        <f>(CW42-CV42)/CV42</f>
        <v>3.5256410256410256E-2</v>
      </c>
      <c r="CY42" s="61">
        <f>(CW42-CU42)/CU42</f>
        <v>-4.4378698224852069E-2</v>
      </c>
      <c r="DA42" s="544" t="s">
        <v>1</v>
      </c>
      <c r="DB42" s="7" t="s">
        <v>12</v>
      </c>
      <c r="DC42" s="8">
        <v>626</v>
      </c>
      <c r="DD42" s="8">
        <v>646</v>
      </c>
      <c r="DE42" s="8">
        <v>606</v>
      </c>
      <c r="DF42" s="52">
        <f>(DE42-DD42)/DD42</f>
        <v>-6.1919504643962849E-2</v>
      </c>
      <c r="DG42" s="61">
        <f>(DE42-DC42)/DC42</f>
        <v>-3.1948881789137379E-2</v>
      </c>
      <c r="DI42" s="544" t="s">
        <v>1</v>
      </c>
      <c r="DJ42" s="7" t="s">
        <v>12</v>
      </c>
      <c r="DK42" s="8">
        <v>536</v>
      </c>
      <c r="DL42" s="8">
        <v>606</v>
      </c>
      <c r="DM42" s="8">
        <v>641</v>
      </c>
      <c r="DN42" s="52">
        <f>(DM42-DL42)/DL42</f>
        <v>5.7755775577557754E-2</v>
      </c>
      <c r="DO42" s="61">
        <f>(DM42-DK42)/DK42</f>
        <v>0.19589552238805971</v>
      </c>
      <c r="DQ42" s="544" t="s">
        <v>1</v>
      </c>
      <c r="DR42" s="7" t="s">
        <v>12</v>
      </c>
      <c r="DS42" s="8">
        <v>502</v>
      </c>
      <c r="DT42" s="8">
        <v>641</v>
      </c>
      <c r="DU42" s="8">
        <v>640</v>
      </c>
      <c r="DV42" s="52">
        <f>(DU42-DT42)/DT42</f>
        <v>-1.5600624024960999E-3</v>
      </c>
      <c r="DW42" s="61">
        <f>(DU42-DS42)/DS42</f>
        <v>0.27490039840637448</v>
      </c>
      <c r="DY42" s="544" t="s">
        <v>1</v>
      </c>
      <c r="DZ42" s="7" t="s">
        <v>12</v>
      </c>
      <c r="EA42" s="8">
        <v>469</v>
      </c>
      <c r="EB42" s="8">
        <v>640</v>
      </c>
      <c r="EC42" s="8">
        <v>665</v>
      </c>
      <c r="ED42" s="52">
        <f>(EC42-EB42)/EB42</f>
        <v>3.90625E-2</v>
      </c>
      <c r="EE42" s="61">
        <f>(EC42-EA42)/EA42</f>
        <v>0.41791044776119401</v>
      </c>
      <c r="EG42" s="544" t="s">
        <v>1</v>
      </c>
      <c r="EH42" s="7" t="s">
        <v>12</v>
      </c>
      <c r="EI42" s="8">
        <v>425</v>
      </c>
      <c r="EJ42" s="8">
        <v>665</v>
      </c>
      <c r="EK42" s="8">
        <v>649</v>
      </c>
      <c r="EL42" s="52">
        <f>(EK42-EJ42)/EJ42</f>
        <v>-2.4060150375939851E-2</v>
      </c>
      <c r="EM42" s="61">
        <f>(EK42-EI42)/EI42</f>
        <v>0.5270588235294118</v>
      </c>
      <c r="EO42" s="544" t="s">
        <v>1</v>
      </c>
      <c r="EP42" s="7" t="s">
        <v>12</v>
      </c>
      <c r="EQ42" s="8">
        <v>452</v>
      </c>
      <c r="ER42" s="8">
        <v>649</v>
      </c>
      <c r="ES42" s="8">
        <v>638</v>
      </c>
      <c r="ET42" s="52">
        <f>(ES42-ER42)/ER42</f>
        <v>-1.6949152542372881E-2</v>
      </c>
      <c r="EU42" s="61">
        <f>(ES42-EQ42)/EQ42</f>
        <v>0.41150442477876104</v>
      </c>
      <c r="EW42" s="544" t="s">
        <v>1</v>
      </c>
      <c r="EX42" s="7" t="s">
        <v>12</v>
      </c>
      <c r="EY42" s="8">
        <v>499</v>
      </c>
      <c r="EZ42" s="8">
        <v>638</v>
      </c>
      <c r="FA42" s="8">
        <v>640</v>
      </c>
      <c r="FB42" s="52">
        <f>(FA42-EZ42)/EZ42</f>
        <v>3.134796238244514E-3</v>
      </c>
      <c r="FC42" s="61">
        <f>(FA42-EY42)/EY42</f>
        <v>0.28256513026052105</v>
      </c>
      <c r="FE42" s="544" t="s">
        <v>1</v>
      </c>
      <c r="FF42" s="7" t="s">
        <v>12</v>
      </c>
      <c r="FG42" s="8">
        <v>555</v>
      </c>
      <c r="FH42" s="8">
        <v>640</v>
      </c>
      <c r="FI42" s="8">
        <v>659</v>
      </c>
      <c r="FJ42" s="52">
        <f>(FI42-FH42)/FH42</f>
        <v>2.9687499999999999E-2</v>
      </c>
      <c r="FK42" s="61">
        <f>(FI42-FG42)/FG42</f>
        <v>0.18738738738738739</v>
      </c>
      <c r="FM42" s="544" t="s">
        <v>1</v>
      </c>
      <c r="FN42" s="7" t="s">
        <v>12</v>
      </c>
      <c r="FO42" s="8">
        <v>524</v>
      </c>
      <c r="FP42" s="8">
        <v>659</v>
      </c>
      <c r="FQ42" s="8">
        <v>629</v>
      </c>
      <c r="FR42" s="52">
        <f>(FQ42-FP42)/FP42</f>
        <v>-4.5523520485584217E-2</v>
      </c>
      <c r="FS42" s="61">
        <f>(FQ42-FO42)/FO42</f>
        <v>0.20038167938931298</v>
      </c>
      <c r="FU42" s="544" t="s">
        <v>1</v>
      </c>
      <c r="FV42" s="7" t="s">
        <v>12</v>
      </c>
      <c r="FW42" s="8">
        <v>636</v>
      </c>
      <c r="FX42" s="8">
        <v>629</v>
      </c>
      <c r="FY42" s="8">
        <v>538</v>
      </c>
      <c r="FZ42" s="52">
        <f>(FY42-FX42)/FX42</f>
        <v>-0.14467408585055644</v>
      </c>
      <c r="GA42" s="61">
        <f>(FY42-FW42)/FW42</f>
        <v>-0.1540880503144654</v>
      </c>
      <c r="GC42" s="544" t="s">
        <v>1</v>
      </c>
      <c r="GD42" s="7" t="s">
        <v>12</v>
      </c>
      <c r="GE42" s="8">
        <v>658</v>
      </c>
      <c r="GF42" s="8">
        <v>538</v>
      </c>
      <c r="GG42" s="8">
        <v>665</v>
      </c>
      <c r="GH42" s="52">
        <f>(GG42-GF42)/GF42</f>
        <v>0.23605947955390336</v>
      </c>
      <c r="GI42" s="61">
        <f>(GG42-GE42)/GE42</f>
        <v>1.0638297872340425E-2</v>
      </c>
      <c r="GK42" s="544" t="s">
        <v>1</v>
      </c>
      <c r="GL42" s="7" t="s">
        <v>12</v>
      </c>
      <c r="GM42" s="8">
        <v>656</v>
      </c>
      <c r="GN42" s="8">
        <v>665</v>
      </c>
      <c r="GO42" s="8">
        <v>663</v>
      </c>
      <c r="GP42" s="52">
        <f>(GO42-GN42)/GN42</f>
        <v>-3.0075187969924814E-3</v>
      </c>
      <c r="GQ42" s="61">
        <f>(GO42-GM42)/GM42</f>
        <v>1.0670731707317074E-2</v>
      </c>
      <c r="GS42" s="544" t="s">
        <v>1</v>
      </c>
      <c r="GT42" s="7" t="s">
        <v>12</v>
      </c>
      <c r="GU42" s="8">
        <v>680</v>
      </c>
      <c r="GV42" s="8">
        <v>663</v>
      </c>
      <c r="GW42" s="8">
        <v>661</v>
      </c>
      <c r="GX42" s="52">
        <f>(GW42-GV42)/GV42</f>
        <v>-3.0165912518853697E-3</v>
      </c>
      <c r="GY42" s="61">
        <f>(GW42-GU42)/GU42</f>
        <v>-2.7941176470588237E-2</v>
      </c>
      <c r="HA42" s="544" t="s">
        <v>1</v>
      </c>
      <c r="HB42" s="7" t="s">
        <v>12</v>
      </c>
      <c r="HC42" s="8">
        <v>593</v>
      </c>
      <c r="HD42" s="8">
        <v>661</v>
      </c>
      <c r="HE42" s="8">
        <v>623</v>
      </c>
      <c r="HF42" s="52">
        <f>(HE42-HD42)/HD42</f>
        <v>-5.7488653555219364E-2</v>
      </c>
      <c r="HG42" s="61">
        <f>(HE42-HC42)/HC42</f>
        <v>5.0590219224283306E-2</v>
      </c>
      <c r="HI42" s="544" t="s">
        <v>1</v>
      </c>
      <c r="HJ42" s="7" t="s">
        <v>12</v>
      </c>
      <c r="HK42" s="8">
        <v>664</v>
      </c>
      <c r="HL42" s="8">
        <v>623</v>
      </c>
      <c r="HM42" s="8">
        <v>582</v>
      </c>
      <c r="HN42" s="52">
        <f>(HM42-HL42)/HL42</f>
        <v>-6.5810593900481537E-2</v>
      </c>
      <c r="HO42" s="61">
        <f>(HM42-HK42)/HK42</f>
        <v>-0.12349397590361445</v>
      </c>
      <c r="HQ42" s="544" t="s">
        <v>1</v>
      </c>
      <c r="HR42" s="7" t="s">
        <v>12</v>
      </c>
      <c r="HS42" s="8">
        <v>650</v>
      </c>
      <c r="HT42" s="8">
        <v>582</v>
      </c>
      <c r="HU42" s="8">
        <v>653</v>
      </c>
      <c r="HV42" s="52">
        <f>(HU42-HT42)/HT42</f>
        <v>0.12199312714776632</v>
      </c>
      <c r="HW42" s="61">
        <f>(HU42-HS42)/HS42</f>
        <v>4.6153846153846158E-3</v>
      </c>
      <c r="HY42" s="544" t="s">
        <v>1</v>
      </c>
      <c r="HZ42" s="7" t="s">
        <v>12</v>
      </c>
      <c r="IA42" s="8">
        <v>646</v>
      </c>
      <c r="IB42" s="8">
        <v>653</v>
      </c>
      <c r="IC42" s="8">
        <v>652</v>
      </c>
      <c r="ID42" s="52">
        <f>(IC42-IB42)/IB42</f>
        <v>-1.5313935681470138E-3</v>
      </c>
      <c r="IE42" s="61">
        <f>(IC42-IA42)/IA42</f>
        <v>9.2879256965944269E-3</v>
      </c>
      <c r="IG42" s="544" t="s">
        <v>1</v>
      </c>
      <c r="IH42" s="7" t="s">
        <v>12</v>
      </c>
      <c r="II42" s="8">
        <v>638</v>
      </c>
      <c r="IJ42" s="8">
        <v>652</v>
      </c>
      <c r="IK42" s="8">
        <v>649</v>
      </c>
      <c r="IL42" s="52">
        <f>(IK42-IJ42)/IJ42</f>
        <v>-4.601226993865031E-3</v>
      </c>
      <c r="IM42" s="61">
        <f>(IK42-II42)/II42</f>
        <v>1.7241379310344827E-2</v>
      </c>
      <c r="IO42" s="544" t="s">
        <v>1</v>
      </c>
      <c r="IP42" s="7" t="s">
        <v>12</v>
      </c>
      <c r="IQ42" s="8">
        <v>633</v>
      </c>
      <c r="IR42" s="8">
        <v>649</v>
      </c>
      <c r="IS42" s="8">
        <v>649</v>
      </c>
      <c r="IT42" s="52">
        <f>(IS42-IR42)/IR42</f>
        <v>0</v>
      </c>
      <c r="IU42" s="61">
        <f>(IS42-IQ42)/IQ42</f>
        <v>2.5276461295418641E-2</v>
      </c>
      <c r="IW42" s="544" t="s">
        <v>1</v>
      </c>
      <c r="IX42" s="7" t="s">
        <v>12</v>
      </c>
      <c r="IY42" s="8">
        <v>640</v>
      </c>
      <c r="IZ42" s="8">
        <v>649</v>
      </c>
      <c r="JA42" s="8">
        <v>639</v>
      </c>
      <c r="JB42" s="52">
        <f>(JA42-IZ42)/IZ42</f>
        <v>-1.5408320493066256E-2</v>
      </c>
      <c r="JC42" s="61">
        <f>(JA42-IY42)/IY42</f>
        <v>-1.5625000000000001E-3</v>
      </c>
      <c r="JE42" s="544" t="s">
        <v>1</v>
      </c>
      <c r="JF42" s="7" t="s">
        <v>12</v>
      </c>
      <c r="JG42" s="8">
        <v>652</v>
      </c>
      <c r="JH42" s="8">
        <v>639</v>
      </c>
      <c r="JI42" s="8">
        <v>665</v>
      </c>
      <c r="JJ42" s="52">
        <f>(JI42-JH42)/JH42</f>
        <v>4.0688575899843503E-2</v>
      </c>
      <c r="JK42" s="61">
        <f>(JI42-JG42)/JG42</f>
        <v>1.9938650306748466E-2</v>
      </c>
      <c r="JM42" s="544" t="s">
        <v>1</v>
      </c>
      <c r="JN42" s="7" t="s">
        <v>12</v>
      </c>
      <c r="JO42" s="8">
        <v>654</v>
      </c>
      <c r="JP42" s="8">
        <v>665</v>
      </c>
      <c r="JQ42" s="8">
        <v>651</v>
      </c>
      <c r="JR42" s="52">
        <f>(JQ42-JP42)/JP42</f>
        <v>-2.1052631578947368E-2</v>
      </c>
      <c r="JS42" s="61">
        <f>(JQ42-JO42)/JO42</f>
        <v>-4.5871559633027525E-3</v>
      </c>
      <c r="JU42" s="544" t="s">
        <v>1</v>
      </c>
      <c r="JV42" s="7" t="s">
        <v>12</v>
      </c>
      <c r="JW42" s="8">
        <v>633</v>
      </c>
      <c r="JX42" s="8">
        <v>651</v>
      </c>
      <c r="JY42" s="8">
        <v>624</v>
      </c>
      <c r="JZ42" s="52">
        <f>(JY42-JX42)/JX42</f>
        <v>-4.1474654377880185E-2</v>
      </c>
      <c r="KA42" s="61">
        <f>(JY42-JW42)/JW42</f>
        <v>-1.4218009478672985E-2</v>
      </c>
      <c r="KC42" s="544" t="s">
        <v>1</v>
      </c>
      <c r="KD42" s="7" t="s">
        <v>12</v>
      </c>
      <c r="KE42" s="8">
        <v>574</v>
      </c>
      <c r="KF42" s="8">
        <v>624</v>
      </c>
      <c r="KG42" s="8">
        <v>577</v>
      </c>
      <c r="KH42" s="52">
        <f>(KG42-KF42)/KF42</f>
        <v>-7.5320512820512817E-2</v>
      </c>
      <c r="KI42" s="61">
        <f>(KG42-KE42)/KE42</f>
        <v>5.2264808362369342E-3</v>
      </c>
      <c r="KK42" s="544" t="s">
        <v>1</v>
      </c>
      <c r="KL42" s="7" t="s">
        <v>12</v>
      </c>
      <c r="KM42" s="8">
        <v>645</v>
      </c>
      <c r="KN42" s="8">
        <v>577</v>
      </c>
      <c r="KO42" s="8">
        <v>660</v>
      </c>
      <c r="KP42" s="52">
        <f>(KO42-KN42)/KN42</f>
        <v>0.14384748700173311</v>
      </c>
      <c r="KQ42" s="61">
        <f>(KO42-KM42)/KM42</f>
        <v>2.3255813953488372E-2</v>
      </c>
      <c r="KS42" s="544" t="s">
        <v>1</v>
      </c>
      <c r="KT42" s="7" t="s">
        <v>12</v>
      </c>
      <c r="KU42" s="8">
        <v>651</v>
      </c>
      <c r="KV42" s="8">
        <v>660</v>
      </c>
      <c r="KW42" s="8">
        <v>641</v>
      </c>
      <c r="KX42" s="52">
        <f>(KW42-KV42)/KV42</f>
        <v>-2.8787878787878789E-2</v>
      </c>
      <c r="KY42" s="61">
        <f>(KW42-KU42)/KU42</f>
        <v>-1.5360983102918587E-2</v>
      </c>
      <c r="LA42" s="544" t="s">
        <v>1</v>
      </c>
      <c r="LB42" s="7" t="s">
        <v>12</v>
      </c>
      <c r="LC42" s="8">
        <v>665</v>
      </c>
      <c r="LD42" s="8">
        <v>641</v>
      </c>
      <c r="LE42" s="8">
        <v>637</v>
      </c>
      <c r="LF42" s="52">
        <f>(LE42-LD42)/LD42</f>
        <v>-6.2402496099843996E-3</v>
      </c>
      <c r="LG42" s="61">
        <f>(LE42-LC42)/LC42</f>
        <v>-4.2105263157894736E-2</v>
      </c>
      <c r="LI42" s="544" t="s">
        <v>1</v>
      </c>
      <c r="LJ42" s="7" t="s">
        <v>12</v>
      </c>
      <c r="LK42" s="8">
        <v>637</v>
      </c>
      <c r="LL42" s="8">
        <v>637</v>
      </c>
      <c r="LM42" s="8">
        <v>657</v>
      </c>
      <c r="LN42" s="52">
        <f>(LM42-LL42)/LL42</f>
        <v>3.1397174254317109E-2</v>
      </c>
      <c r="LO42" s="61">
        <f>(LM42-LK42)/LK42</f>
        <v>3.1397174254317109E-2</v>
      </c>
      <c r="LQ42" s="544" t="s">
        <v>1</v>
      </c>
      <c r="LR42" s="7" t="s">
        <v>12</v>
      </c>
      <c r="LS42" s="8">
        <v>654</v>
      </c>
      <c r="LT42" s="8">
        <v>657</v>
      </c>
      <c r="LU42" s="8">
        <v>646</v>
      </c>
      <c r="LV42" s="52">
        <f>(LU42-LT42)/LT42</f>
        <v>-1.6742770167427701E-2</v>
      </c>
      <c r="LW42" s="61">
        <f>(LU42-LS42)/LS42</f>
        <v>-1.2232415902140673E-2</v>
      </c>
      <c r="LY42" s="544" t="s">
        <v>1</v>
      </c>
      <c r="LZ42" s="7" t="s">
        <v>12</v>
      </c>
      <c r="MA42" s="8">
        <v>643</v>
      </c>
      <c r="MB42" s="8">
        <v>646</v>
      </c>
      <c r="MC42" s="8">
        <v>661</v>
      </c>
      <c r="MD42" s="52">
        <f>(MC42-MB42)/MB42</f>
        <v>2.3219814241486069E-2</v>
      </c>
      <c r="ME42" s="61">
        <f>(MC42-MA42)/MA42</f>
        <v>2.7993779160186624E-2</v>
      </c>
      <c r="MG42" s="544" t="s">
        <v>1</v>
      </c>
      <c r="MH42" s="7" t="s">
        <v>12</v>
      </c>
      <c r="MI42" s="8">
        <v>638</v>
      </c>
      <c r="MJ42" s="8">
        <v>661</v>
      </c>
      <c r="MK42" s="8">
        <v>668</v>
      </c>
      <c r="ML42" s="52">
        <f>(MK42-MJ42)/MJ42</f>
        <v>1.059001512859304E-2</v>
      </c>
      <c r="MM42" s="61">
        <f>(MK42-MI42)/MI42</f>
        <v>4.7021943573667714E-2</v>
      </c>
      <c r="MO42" s="544" t="s">
        <v>1</v>
      </c>
      <c r="MP42" s="7" t="s">
        <v>12</v>
      </c>
      <c r="MQ42" s="8">
        <v>647</v>
      </c>
      <c r="MR42" s="8">
        <v>668</v>
      </c>
      <c r="MS42" s="8">
        <v>650</v>
      </c>
      <c r="MT42" s="52">
        <f>(MS42-MR42)/MR42</f>
        <v>-2.6946107784431138E-2</v>
      </c>
      <c r="MU42" s="61">
        <f>(MS42-MQ42)/MQ42</f>
        <v>4.6367851622874804E-3</v>
      </c>
      <c r="MW42" s="544" t="s">
        <v>1</v>
      </c>
      <c r="MX42" s="7" t="s">
        <v>12</v>
      </c>
      <c r="MY42" s="8">
        <v>653</v>
      </c>
      <c r="MZ42" s="8">
        <v>650</v>
      </c>
      <c r="NA42" s="8">
        <v>655</v>
      </c>
      <c r="NB42" s="52">
        <f>(NA42-MZ42)/MZ42</f>
        <v>7.6923076923076927E-3</v>
      </c>
      <c r="NC42" s="61">
        <f>(NA42-MY42)/MY42</f>
        <v>3.0627871362940277E-3</v>
      </c>
      <c r="NE42" s="544" t="s">
        <v>1</v>
      </c>
      <c r="NF42" s="7" t="s">
        <v>12</v>
      </c>
      <c r="NG42" s="8">
        <v>665</v>
      </c>
      <c r="NH42" s="8">
        <v>655</v>
      </c>
      <c r="NI42" s="8">
        <v>677</v>
      </c>
      <c r="NJ42" s="52">
        <f>(NI42-NH42)/NH42</f>
        <v>3.3587786259541987E-2</v>
      </c>
      <c r="NK42" s="61">
        <f>(NI42-NG42)/NG42</f>
        <v>1.8045112781954888E-2</v>
      </c>
      <c r="NM42" s="544" t="s">
        <v>1</v>
      </c>
      <c r="NN42" s="7" t="s">
        <v>12</v>
      </c>
      <c r="NO42" s="8">
        <v>564</v>
      </c>
      <c r="NP42" s="8">
        <v>677</v>
      </c>
      <c r="NQ42" s="8">
        <v>566</v>
      </c>
      <c r="NR42" s="52">
        <f>(NQ42-NP42)/NP42</f>
        <v>-0.16395864106351551</v>
      </c>
      <c r="NS42" s="61">
        <f>(NQ42-NO42)/NO42</f>
        <v>3.5460992907801418E-3</v>
      </c>
      <c r="NU42" s="544" t="s">
        <v>1</v>
      </c>
      <c r="NV42" s="7" t="s">
        <v>12</v>
      </c>
      <c r="NW42" s="8">
        <v>667</v>
      </c>
      <c r="NX42" s="8">
        <v>566</v>
      </c>
      <c r="NY42" s="8">
        <v>676</v>
      </c>
      <c r="NZ42" s="52">
        <f>(NY42-NX42)/NX42</f>
        <v>0.19434628975265017</v>
      </c>
      <c r="OA42" s="61">
        <f>(NY42-NW42)/NW42</f>
        <v>1.3493253373313344E-2</v>
      </c>
      <c r="OC42" s="544" t="s">
        <v>1</v>
      </c>
      <c r="OD42" s="7" t="s">
        <v>12</v>
      </c>
      <c r="OE42" s="8">
        <v>665</v>
      </c>
      <c r="OF42" s="8">
        <v>676</v>
      </c>
      <c r="OG42" s="8">
        <v>668</v>
      </c>
      <c r="OH42" s="52">
        <f>(OG42-OF42)/OF42</f>
        <v>-1.1834319526627219E-2</v>
      </c>
      <c r="OI42" s="61">
        <f>(OG42-OE42)/OE42</f>
        <v>4.5112781954887221E-3</v>
      </c>
      <c r="OK42" s="544" t="s">
        <v>1</v>
      </c>
      <c r="OL42" s="7" t="s">
        <v>12</v>
      </c>
      <c r="OM42" s="8">
        <v>659</v>
      </c>
      <c r="ON42" s="8">
        <v>668</v>
      </c>
      <c r="OO42" s="8">
        <v>657</v>
      </c>
      <c r="OP42" s="52">
        <f>(OO42-ON42)/ON42</f>
        <v>-1.6467065868263474E-2</v>
      </c>
      <c r="OQ42" s="61">
        <f>(OO42-OM42)/OM42</f>
        <v>-3.0349013657056147E-3</v>
      </c>
      <c r="OS42" s="544" t="s">
        <v>1</v>
      </c>
      <c r="OT42" s="7" t="s">
        <v>12</v>
      </c>
      <c r="OU42" s="8">
        <v>419</v>
      </c>
      <c r="OV42" s="8">
        <v>657</v>
      </c>
      <c r="OW42" s="101" t="s">
        <v>306</v>
      </c>
      <c r="OX42" s="52" t="e">
        <f>(OW42-OV42)/OV42</f>
        <v>#VALUE!</v>
      </c>
      <c r="OY42" s="61" t="e">
        <f>(OW42-OU42)/OU42</f>
        <v>#VALUE!</v>
      </c>
    </row>
    <row r="43" spans="1:415" ht="17.25" hidden="1">
      <c r="A43" s="542"/>
      <c r="B43" s="23" t="s">
        <v>28</v>
      </c>
      <c r="C43" s="24"/>
      <c r="D43" s="24"/>
      <c r="E43" s="24"/>
      <c r="F43" s="25" t="e">
        <f>(E43-D43)/D43</f>
        <v>#DIV/0!</v>
      </c>
      <c r="G43" s="26" t="e">
        <f>(E43-C43)/C43</f>
        <v>#DIV/0!</v>
      </c>
      <c r="I43" s="542"/>
      <c r="J43" s="23" t="s">
        <v>28</v>
      </c>
      <c r="K43" s="24"/>
      <c r="L43" s="24"/>
      <c r="M43" s="24"/>
      <c r="N43" s="25" t="e">
        <f>(M43-L43)/L43</f>
        <v>#DIV/0!</v>
      </c>
      <c r="O43" s="26" t="e">
        <f>(M43-K43)/K43</f>
        <v>#DIV/0!</v>
      </c>
      <c r="Q43" s="542"/>
      <c r="R43" s="23" t="s">
        <v>28</v>
      </c>
      <c r="S43" s="24"/>
      <c r="T43" s="24"/>
      <c r="U43" s="24"/>
      <c r="V43" s="25" t="e">
        <f>(U43-T43)/T43</f>
        <v>#DIV/0!</v>
      </c>
      <c r="W43" s="26" t="e">
        <f>(U43-S43)/S43</f>
        <v>#DIV/0!</v>
      </c>
      <c r="Y43" s="542"/>
      <c r="Z43" s="23" t="s">
        <v>28</v>
      </c>
      <c r="AA43" s="24"/>
      <c r="AB43" s="24"/>
      <c r="AC43" s="24"/>
      <c r="AD43" s="25" t="e">
        <f>(AC43-AB43)/AB43</f>
        <v>#DIV/0!</v>
      </c>
      <c r="AE43" s="26" t="e">
        <f>(AC43-AA43)/AA43</f>
        <v>#DIV/0!</v>
      </c>
      <c r="AG43" s="542"/>
      <c r="AH43" s="23" t="s">
        <v>28</v>
      </c>
      <c r="AI43" s="24"/>
      <c r="AJ43" s="24"/>
      <c r="AK43" s="24"/>
      <c r="AL43" s="25" t="e">
        <f>(AK43-AJ43)/AJ43</f>
        <v>#DIV/0!</v>
      </c>
      <c r="AM43" s="26" t="e">
        <f>(AK43-AI43)/AI43</f>
        <v>#DIV/0!</v>
      </c>
      <c r="AO43" s="542"/>
      <c r="AP43" s="23" t="s">
        <v>28</v>
      </c>
      <c r="AQ43" s="24"/>
      <c r="AR43" s="24"/>
      <c r="AS43" s="24"/>
      <c r="AT43" s="25" t="e">
        <f>(AS43-AR43)/AR43</f>
        <v>#DIV/0!</v>
      </c>
      <c r="AU43" s="26" t="e">
        <f>(AS43-AQ43)/AQ43</f>
        <v>#DIV/0!</v>
      </c>
      <c r="AW43" s="542"/>
      <c r="AX43" s="23" t="s">
        <v>28</v>
      </c>
      <c r="AY43" s="24"/>
      <c r="AZ43" s="24"/>
      <c r="BA43" s="24"/>
      <c r="BB43" s="25" t="e">
        <f>(BA43-AZ43)/AZ43</f>
        <v>#DIV/0!</v>
      </c>
      <c r="BC43" s="26" t="e">
        <f>(BA43-AY43)/AY43</f>
        <v>#DIV/0!</v>
      </c>
      <c r="BE43" s="542"/>
      <c r="BF43" s="23" t="s">
        <v>28</v>
      </c>
      <c r="BG43" s="24"/>
      <c r="BH43" s="24"/>
      <c r="BI43" s="24"/>
      <c r="BJ43" s="25" t="e">
        <f>(BI43-BH43)/BH43</f>
        <v>#DIV/0!</v>
      </c>
      <c r="BK43" s="26" t="e">
        <f>(BI43-BG43)/BG43</f>
        <v>#DIV/0!</v>
      </c>
      <c r="BM43" s="542"/>
      <c r="BN43" s="23" t="s">
        <v>28</v>
      </c>
      <c r="BO43" s="24"/>
      <c r="BP43" s="24"/>
      <c r="BQ43" s="24"/>
      <c r="BR43" s="25" t="e">
        <f>(BQ43-BP43)/BP43</f>
        <v>#DIV/0!</v>
      </c>
      <c r="BS43" s="26" t="e">
        <f>(BQ43-BO43)/BO43</f>
        <v>#DIV/0!</v>
      </c>
      <c r="BU43" s="542"/>
      <c r="BV43" s="23" t="s">
        <v>28</v>
      </c>
      <c r="BW43" s="24"/>
      <c r="BX43" s="24"/>
      <c r="BY43" s="24"/>
      <c r="BZ43" s="25" t="e">
        <f>(BY43-BX43)/BX43</f>
        <v>#DIV/0!</v>
      </c>
      <c r="CA43" s="26" t="e">
        <f>(BY43-BW43)/BW43</f>
        <v>#DIV/0!</v>
      </c>
      <c r="CC43" s="542"/>
      <c r="CD43" s="23" t="s">
        <v>28</v>
      </c>
      <c r="CE43" s="24"/>
      <c r="CF43" s="24"/>
      <c r="CG43" s="24"/>
      <c r="CH43" s="25" t="e">
        <f>(CG43-CF43)/CF43</f>
        <v>#DIV/0!</v>
      </c>
      <c r="CI43" s="26" t="e">
        <f>(CG43-CE43)/CE43</f>
        <v>#DIV/0!</v>
      </c>
      <c r="CK43" s="542"/>
      <c r="CL43" s="23" t="s">
        <v>28</v>
      </c>
      <c r="CM43" s="24"/>
      <c r="CN43" s="24"/>
      <c r="CO43" s="24"/>
      <c r="CP43" s="25" t="e">
        <f>(CO43-CN43)/CN43</f>
        <v>#DIV/0!</v>
      </c>
      <c r="CQ43" s="26" t="e">
        <f>(CO43-CM43)/CM43</f>
        <v>#DIV/0!</v>
      </c>
      <c r="CS43" s="542"/>
      <c r="CT43" s="23" t="s">
        <v>28</v>
      </c>
      <c r="CU43" s="24"/>
      <c r="CV43" s="24"/>
      <c r="CW43" s="24"/>
      <c r="CX43" s="25" t="e">
        <f>(CW43-CV43)/CV43</f>
        <v>#DIV/0!</v>
      </c>
      <c r="CY43" s="26" t="e">
        <f>(CW43-CU43)/CU43</f>
        <v>#DIV/0!</v>
      </c>
      <c r="DA43" s="542"/>
      <c r="DB43" s="23" t="s">
        <v>28</v>
      </c>
      <c r="DC43" s="24"/>
      <c r="DD43" s="24"/>
      <c r="DE43" s="24"/>
      <c r="DF43" s="25" t="e">
        <f>(DE43-DD43)/DD43</f>
        <v>#DIV/0!</v>
      </c>
      <c r="DG43" s="26" t="e">
        <f>(DE43-DC43)/DC43</f>
        <v>#DIV/0!</v>
      </c>
      <c r="DI43" s="542"/>
      <c r="DJ43" s="23" t="s">
        <v>28</v>
      </c>
      <c r="DK43" s="24"/>
      <c r="DL43" s="24"/>
      <c r="DM43" s="24"/>
      <c r="DN43" s="25" t="e">
        <f>(DM43-DL43)/DL43</f>
        <v>#DIV/0!</v>
      </c>
      <c r="DO43" s="26" t="e">
        <f>(DM43-DK43)/DK43</f>
        <v>#DIV/0!</v>
      </c>
      <c r="DQ43" s="542"/>
      <c r="DR43" s="23" t="s">
        <v>28</v>
      </c>
      <c r="DS43" s="24"/>
      <c r="DT43" s="24"/>
      <c r="DU43" s="24"/>
      <c r="DV43" s="25" t="e">
        <f>(DU43-DT43)/DT43</f>
        <v>#DIV/0!</v>
      </c>
      <c r="DW43" s="26" t="e">
        <f>(DU43-DS43)/DS43</f>
        <v>#DIV/0!</v>
      </c>
      <c r="DY43" s="542"/>
      <c r="DZ43" s="23" t="s">
        <v>28</v>
      </c>
      <c r="EA43" s="24"/>
      <c r="EB43" s="24"/>
      <c r="EC43" s="24"/>
      <c r="ED43" s="25" t="e">
        <f>(EC43-EB43)/EB43</f>
        <v>#DIV/0!</v>
      </c>
      <c r="EE43" s="26" t="e">
        <f>(EC43-EA43)/EA43</f>
        <v>#DIV/0!</v>
      </c>
      <c r="EG43" s="542"/>
      <c r="EH43" s="23" t="s">
        <v>28</v>
      </c>
      <c r="EI43" s="24"/>
      <c r="EJ43" s="24"/>
      <c r="EK43" s="24"/>
      <c r="EL43" s="25" t="e">
        <f>(EK43-EJ43)/EJ43</f>
        <v>#DIV/0!</v>
      </c>
      <c r="EM43" s="26" t="e">
        <f>(EK43-EI43)/EI43</f>
        <v>#DIV/0!</v>
      </c>
      <c r="EO43" s="542"/>
      <c r="EP43" s="23" t="s">
        <v>28</v>
      </c>
      <c r="EQ43" s="24"/>
      <c r="ER43" s="24"/>
      <c r="ES43" s="24"/>
      <c r="ET43" s="25" t="e">
        <f>(ES43-ER43)/ER43</f>
        <v>#DIV/0!</v>
      </c>
      <c r="EU43" s="26" t="e">
        <f>(ES43-EQ43)/EQ43</f>
        <v>#DIV/0!</v>
      </c>
      <c r="EW43" s="542"/>
      <c r="EX43" s="23" t="s">
        <v>28</v>
      </c>
      <c r="EY43" s="24"/>
      <c r="EZ43" s="24"/>
      <c r="FA43" s="24"/>
      <c r="FB43" s="25" t="e">
        <f>(FA43-EZ43)/EZ43</f>
        <v>#DIV/0!</v>
      </c>
      <c r="FC43" s="26" t="e">
        <f>(FA43-EY43)/EY43</f>
        <v>#DIV/0!</v>
      </c>
      <c r="FE43" s="542"/>
      <c r="FF43" s="23" t="s">
        <v>28</v>
      </c>
      <c r="FG43" s="24"/>
      <c r="FH43" s="24"/>
      <c r="FI43" s="24"/>
      <c r="FJ43" s="25" t="e">
        <f>(FI43-FH43)/FH43</f>
        <v>#DIV/0!</v>
      </c>
      <c r="FK43" s="26" t="e">
        <f>(FI43-FG43)/FG43</f>
        <v>#DIV/0!</v>
      </c>
      <c r="FM43" s="542"/>
      <c r="FN43" s="23" t="s">
        <v>28</v>
      </c>
      <c r="FO43" s="24"/>
      <c r="FP43" s="24"/>
      <c r="FQ43" s="24"/>
      <c r="FR43" s="25" t="e">
        <f>(FQ43-FP43)/FP43</f>
        <v>#DIV/0!</v>
      </c>
      <c r="FS43" s="26" t="e">
        <f>(FQ43-FO43)/FO43</f>
        <v>#DIV/0!</v>
      </c>
      <c r="FU43" s="542"/>
      <c r="FV43" s="23" t="s">
        <v>28</v>
      </c>
      <c r="FW43" s="24"/>
      <c r="FX43" s="24"/>
      <c r="FY43" s="24"/>
      <c r="FZ43" s="25" t="e">
        <f>(FY43-FX43)/FX43</f>
        <v>#DIV/0!</v>
      </c>
      <c r="GA43" s="26" t="e">
        <f>(FY43-FW43)/FW43</f>
        <v>#DIV/0!</v>
      </c>
      <c r="GC43" s="542"/>
      <c r="GD43" s="23" t="s">
        <v>28</v>
      </c>
      <c r="GE43" s="24"/>
      <c r="GF43" s="24"/>
      <c r="GG43" s="24"/>
      <c r="GH43" s="25" t="e">
        <f>(GG43-GF43)/GF43</f>
        <v>#DIV/0!</v>
      </c>
      <c r="GI43" s="26" t="e">
        <f>(GG43-GE43)/GE43</f>
        <v>#DIV/0!</v>
      </c>
      <c r="GK43" s="542"/>
      <c r="GL43" s="23" t="s">
        <v>28</v>
      </c>
      <c r="GM43" s="24"/>
      <c r="GN43" s="24"/>
      <c r="GO43" s="24"/>
      <c r="GP43" s="25" t="e">
        <f>(GO43-GN43)/GN43</f>
        <v>#DIV/0!</v>
      </c>
      <c r="GQ43" s="26" t="e">
        <f>(GO43-GM43)/GM43</f>
        <v>#DIV/0!</v>
      </c>
      <c r="GS43" s="542"/>
      <c r="GT43" s="23" t="s">
        <v>28</v>
      </c>
      <c r="GU43" s="24"/>
      <c r="GV43" s="24"/>
      <c r="GW43" s="24"/>
      <c r="GX43" s="25" t="e">
        <f>(GW43-GV43)/GV43</f>
        <v>#DIV/0!</v>
      </c>
      <c r="GY43" s="26" t="e">
        <f>(GW43-GU43)/GU43</f>
        <v>#DIV/0!</v>
      </c>
      <c r="HA43" s="542"/>
      <c r="HB43" s="23" t="s">
        <v>28</v>
      </c>
      <c r="HC43" s="24"/>
      <c r="HD43" s="24"/>
      <c r="HE43" s="24"/>
      <c r="HF43" s="25" t="e">
        <f>(HE43-HD43)/HD43</f>
        <v>#DIV/0!</v>
      </c>
      <c r="HG43" s="26" t="e">
        <f>(HE43-HC43)/HC43</f>
        <v>#DIV/0!</v>
      </c>
      <c r="HI43" s="542"/>
      <c r="HJ43" s="23" t="s">
        <v>28</v>
      </c>
      <c r="HK43" s="24"/>
      <c r="HL43" s="24"/>
      <c r="HM43" s="24"/>
      <c r="HN43" s="25" t="e">
        <f>(HM43-HL43)/HL43</f>
        <v>#DIV/0!</v>
      </c>
      <c r="HO43" s="26" t="e">
        <f>(HM43-HK43)/HK43</f>
        <v>#DIV/0!</v>
      </c>
      <c r="HQ43" s="542"/>
      <c r="HR43" s="23" t="s">
        <v>28</v>
      </c>
      <c r="HS43" s="24"/>
      <c r="HT43" s="24"/>
      <c r="HU43" s="24"/>
      <c r="HV43" s="25" t="e">
        <f>(HU43-HT43)/HT43</f>
        <v>#DIV/0!</v>
      </c>
      <c r="HW43" s="26" t="e">
        <f>(HU43-HS43)/HS43</f>
        <v>#DIV/0!</v>
      </c>
      <c r="HY43" s="542"/>
      <c r="HZ43" s="23" t="s">
        <v>28</v>
      </c>
      <c r="IA43" s="24"/>
      <c r="IB43" s="24"/>
      <c r="IC43" s="24"/>
      <c r="ID43" s="25" t="e">
        <f>(IC43-IB43)/IB43</f>
        <v>#DIV/0!</v>
      </c>
      <c r="IE43" s="26" t="e">
        <f>(IC43-IA43)/IA43</f>
        <v>#DIV/0!</v>
      </c>
      <c r="IG43" s="542"/>
      <c r="IH43" s="23" t="s">
        <v>28</v>
      </c>
      <c r="II43" s="24"/>
      <c r="IJ43" s="24"/>
      <c r="IK43" s="24"/>
      <c r="IL43" s="25" t="e">
        <f>(IK43-IJ43)/IJ43</f>
        <v>#DIV/0!</v>
      </c>
      <c r="IM43" s="26" t="e">
        <f>(IK43-II43)/II43</f>
        <v>#DIV/0!</v>
      </c>
      <c r="IO43" s="542"/>
      <c r="IP43" s="23" t="s">
        <v>28</v>
      </c>
      <c r="IQ43" s="24"/>
      <c r="IR43" s="24"/>
      <c r="IS43" s="24"/>
      <c r="IT43" s="25" t="e">
        <f>(IS43-IR43)/IR43</f>
        <v>#DIV/0!</v>
      </c>
      <c r="IU43" s="26" t="e">
        <f>(IS43-IQ43)/IQ43</f>
        <v>#DIV/0!</v>
      </c>
      <c r="IW43" s="542"/>
      <c r="IX43" s="23" t="s">
        <v>28</v>
      </c>
      <c r="IY43" s="24"/>
      <c r="IZ43" s="24"/>
      <c r="JA43" s="24"/>
      <c r="JB43" s="25" t="e">
        <f>(JA43-IZ43)/IZ43</f>
        <v>#DIV/0!</v>
      </c>
      <c r="JC43" s="26" t="e">
        <f>(JA43-IY43)/IY43</f>
        <v>#DIV/0!</v>
      </c>
      <c r="JE43" s="542"/>
      <c r="JF43" s="23" t="s">
        <v>28</v>
      </c>
      <c r="JG43" s="24"/>
      <c r="JH43" s="24"/>
      <c r="JI43" s="24"/>
      <c r="JJ43" s="25" t="e">
        <f>(JI43-JH43)/JH43</f>
        <v>#DIV/0!</v>
      </c>
      <c r="JK43" s="26" t="e">
        <f>(JI43-JG43)/JG43</f>
        <v>#DIV/0!</v>
      </c>
      <c r="JM43" s="542"/>
      <c r="JN43" s="23" t="s">
        <v>28</v>
      </c>
      <c r="JO43" s="24"/>
      <c r="JP43" s="24"/>
      <c r="JQ43" s="24"/>
      <c r="JR43" s="25" t="e">
        <f>(JQ43-JP43)/JP43</f>
        <v>#DIV/0!</v>
      </c>
      <c r="JS43" s="26" t="e">
        <f>(JQ43-JO43)/JO43</f>
        <v>#DIV/0!</v>
      </c>
      <c r="JU43" s="542"/>
      <c r="JV43" s="23" t="s">
        <v>28</v>
      </c>
      <c r="JW43" s="24"/>
      <c r="JX43" s="24"/>
      <c r="JY43" s="24"/>
      <c r="JZ43" s="25" t="e">
        <f>(JY43-JX43)/JX43</f>
        <v>#DIV/0!</v>
      </c>
      <c r="KA43" s="26" t="e">
        <f>(JY43-JW43)/JW43</f>
        <v>#DIV/0!</v>
      </c>
      <c r="KC43" s="542"/>
      <c r="KD43" s="23" t="s">
        <v>28</v>
      </c>
      <c r="KE43" s="24"/>
      <c r="KF43" s="24"/>
      <c r="KG43" s="24"/>
      <c r="KH43" s="25" t="e">
        <f>(KG43-KF43)/KF43</f>
        <v>#DIV/0!</v>
      </c>
      <c r="KI43" s="26" t="e">
        <f>(KG43-KE43)/KE43</f>
        <v>#DIV/0!</v>
      </c>
      <c r="KK43" s="542"/>
      <c r="KL43" s="23" t="s">
        <v>28</v>
      </c>
      <c r="KM43" s="24"/>
      <c r="KN43" s="24"/>
      <c r="KO43" s="24"/>
      <c r="KP43" s="25" t="e">
        <f>(KO43-KN43)/KN43</f>
        <v>#DIV/0!</v>
      </c>
      <c r="KQ43" s="26" t="e">
        <f>(KO43-KM43)/KM43</f>
        <v>#DIV/0!</v>
      </c>
      <c r="KS43" s="542"/>
      <c r="KT43" s="23" t="s">
        <v>28</v>
      </c>
      <c r="KU43" s="24"/>
      <c r="KV43" s="24"/>
      <c r="KW43" s="24"/>
      <c r="KX43" s="25" t="e">
        <f>(KW43-KV43)/KV43</f>
        <v>#DIV/0!</v>
      </c>
      <c r="KY43" s="26" t="e">
        <f>(KW43-KU43)/KU43</f>
        <v>#DIV/0!</v>
      </c>
      <c r="LA43" s="542"/>
      <c r="LB43" s="23" t="s">
        <v>28</v>
      </c>
      <c r="LC43" s="24"/>
      <c r="LD43" s="24"/>
      <c r="LE43" s="24"/>
      <c r="LF43" s="25" t="e">
        <f>(LE43-LD43)/LD43</f>
        <v>#DIV/0!</v>
      </c>
      <c r="LG43" s="26" t="e">
        <f>(LE43-LC43)/LC43</f>
        <v>#DIV/0!</v>
      </c>
      <c r="LI43" s="542"/>
      <c r="LJ43" s="23" t="s">
        <v>28</v>
      </c>
      <c r="LK43" s="24"/>
      <c r="LL43" s="24"/>
      <c r="LM43" s="24"/>
      <c r="LN43" s="25" t="e">
        <f>(LM43-LL43)/LL43</f>
        <v>#DIV/0!</v>
      </c>
      <c r="LO43" s="26" t="e">
        <f>(LM43-LK43)/LK43</f>
        <v>#DIV/0!</v>
      </c>
      <c r="LQ43" s="542"/>
      <c r="LR43" s="23" t="s">
        <v>28</v>
      </c>
      <c r="LS43" s="24"/>
      <c r="LT43" s="24"/>
      <c r="LU43" s="24"/>
      <c r="LV43" s="25" t="e">
        <f>(LU43-LT43)/LT43</f>
        <v>#DIV/0!</v>
      </c>
      <c r="LW43" s="26" t="e">
        <f>(LU43-LS43)/LS43</f>
        <v>#DIV/0!</v>
      </c>
      <c r="LY43" s="542"/>
      <c r="LZ43" s="23" t="s">
        <v>28</v>
      </c>
      <c r="MA43" s="24"/>
      <c r="MB43" s="24"/>
      <c r="MC43" s="24"/>
      <c r="MD43" s="25" t="e">
        <f>(MC43-MB43)/MB43</f>
        <v>#DIV/0!</v>
      </c>
      <c r="ME43" s="26" t="e">
        <f>(MC43-MA43)/MA43</f>
        <v>#DIV/0!</v>
      </c>
      <c r="MG43" s="542"/>
      <c r="MH43" s="23" t="s">
        <v>28</v>
      </c>
      <c r="MI43" s="24"/>
      <c r="MJ43" s="24"/>
      <c r="MK43" s="24"/>
      <c r="ML43" s="25" t="e">
        <f>(MK43-MJ43)/MJ43</f>
        <v>#DIV/0!</v>
      </c>
      <c r="MM43" s="26" t="e">
        <f>(MK43-MI43)/MI43</f>
        <v>#DIV/0!</v>
      </c>
      <c r="MO43" s="542"/>
      <c r="MP43" s="23" t="s">
        <v>28</v>
      </c>
      <c r="MQ43" s="24"/>
      <c r="MR43" s="24"/>
      <c r="MS43" s="24"/>
      <c r="MT43" s="25" t="e">
        <f>(MS43-MR43)/MR43</f>
        <v>#DIV/0!</v>
      </c>
      <c r="MU43" s="26" t="e">
        <f>(MS43-MQ43)/MQ43</f>
        <v>#DIV/0!</v>
      </c>
      <c r="MW43" s="542"/>
      <c r="MX43" s="23" t="s">
        <v>28</v>
      </c>
      <c r="MY43" s="24"/>
      <c r="MZ43" s="24"/>
      <c r="NA43" s="24"/>
      <c r="NB43" s="25" t="e">
        <f>(NA43-MZ43)/MZ43</f>
        <v>#DIV/0!</v>
      </c>
      <c r="NC43" s="26" t="e">
        <f>(NA43-MY43)/MY43</f>
        <v>#DIV/0!</v>
      </c>
      <c r="NE43" s="542"/>
      <c r="NF43" s="23" t="s">
        <v>28</v>
      </c>
      <c r="NG43" s="24"/>
      <c r="NH43" s="24"/>
      <c r="NI43" s="24"/>
      <c r="NJ43" s="25" t="e">
        <f>(NI43-NH43)/NH43</f>
        <v>#DIV/0!</v>
      </c>
      <c r="NK43" s="26" t="e">
        <f>(NI43-NG43)/NG43</f>
        <v>#DIV/0!</v>
      </c>
      <c r="NM43" s="542"/>
      <c r="NN43" s="23" t="s">
        <v>28</v>
      </c>
      <c r="NO43" s="24"/>
      <c r="NP43" s="24"/>
      <c r="NQ43" s="24"/>
      <c r="NR43" s="25" t="e">
        <f>(NQ43-NP43)/NP43</f>
        <v>#DIV/0!</v>
      </c>
      <c r="NS43" s="26" t="e">
        <f>(NQ43-NO43)/NO43</f>
        <v>#DIV/0!</v>
      </c>
      <c r="NU43" s="542"/>
      <c r="NV43" s="23" t="s">
        <v>28</v>
      </c>
      <c r="NW43" s="24"/>
      <c r="NX43" s="24"/>
      <c r="NY43" s="24"/>
      <c r="NZ43" s="25" t="e">
        <f>(NY43-NX43)/NX43</f>
        <v>#DIV/0!</v>
      </c>
      <c r="OA43" s="26" t="e">
        <f>(NY43-NW43)/NW43</f>
        <v>#DIV/0!</v>
      </c>
      <c r="OC43" s="542"/>
      <c r="OD43" s="23" t="s">
        <v>28</v>
      </c>
      <c r="OE43" s="24"/>
      <c r="OF43" s="24"/>
      <c r="OG43" s="24"/>
      <c r="OH43" s="25" t="e">
        <f>(OG43-OF43)/OF43</f>
        <v>#DIV/0!</v>
      </c>
      <c r="OI43" s="26" t="e">
        <f>(OG43-OE43)/OE43</f>
        <v>#DIV/0!</v>
      </c>
      <c r="OK43" s="542"/>
      <c r="OL43" s="23" t="s">
        <v>28</v>
      </c>
      <c r="OM43" s="24"/>
      <c r="ON43" s="24"/>
      <c r="OO43" s="24"/>
      <c r="OP43" s="25" t="e">
        <f>(OO43-ON43)/ON43</f>
        <v>#DIV/0!</v>
      </c>
      <c r="OQ43" s="26" t="e">
        <f>(OO43-OM43)/OM43</f>
        <v>#DIV/0!</v>
      </c>
      <c r="OS43" s="542"/>
      <c r="OT43" s="23" t="s">
        <v>28</v>
      </c>
      <c r="OU43" s="24"/>
      <c r="OV43" s="24"/>
      <c r="OW43" s="24"/>
      <c r="OX43" s="25" t="e">
        <f>(OW43-OV43)/OV43</f>
        <v>#DIV/0!</v>
      </c>
      <c r="OY43" s="26" t="e">
        <f>(OW43-OU43)/OU43</f>
        <v>#DIV/0!</v>
      </c>
    </row>
    <row r="44" spans="1:415" ht="17.25" hidden="1">
      <c r="A44" s="541" t="s">
        <v>2</v>
      </c>
      <c r="B44" s="65" t="s">
        <v>63</v>
      </c>
      <c r="C44" s="66">
        <v>4.63</v>
      </c>
      <c r="D44" s="66">
        <v>4.63</v>
      </c>
      <c r="E44" s="66">
        <v>4.63</v>
      </c>
      <c r="F44" s="59">
        <f>(E44-D44)/D44</f>
        <v>0</v>
      </c>
      <c r="G44" s="60">
        <f>(E44-C44)/C44</f>
        <v>0</v>
      </c>
      <c r="I44" s="541" t="s">
        <v>2</v>
      </c>
      <c r="J44" s="65" t="s">
        <v>63</v>
      </c>
      <c r="K44" s="66">
        <v>4.6100000000000003</v>
      </c>
      <c r="L44" s="66">
        <v>4.63</v>
      </c>
      <c r="M44" s="66">
        <v>4.6100000000000003</v>
      </c>
      <c r="N44" s="59">
        <f>(M44-L44)/L44</f>
        <v>-4.3196544276456967E-3</v>
      </c>
      <c r="O44" s="60">
        <f>(M44-K44)/K44</f>
        <v>0</v>
      </c>
      <c r="Q44" s="541" t="s">
        <v>2</v>
      </c>
      <c r="R44" s="65" t="s">
        <v>63</v>
      </c>
      <c r="S44" s="66">
        <v>4.63</v>
      </c>
      <c r="T44" s="66">
        <v>4.6100000000000003</v>
      </c>
      <c r="U44" s="66">
        <v>4.6500000000000004</v>
      </c>
      <c r="V44" s="59">
        <f>(U44-T44)/T44</f>
        <v>8.6767895878525018E-3</v>
      </c>
      <c r="W44" s="60">
        <f>(U44-S44)/S44</f>
        <v>4.3196544276458883E-3</v>
      </c>
      <c r="Y44" s="541" t="s">
        <v>2</v>
      </c>
      <c r="Z44" s="65" t="s">
        <v>63</v>
      </c>
      <c r="AA44" s="66">
        <v>4.7</v>
      </c>
      <c r="AB44" s="66">
        <v>4.6500000000000004</v>
      </c>
      <c r="AC44" s="66">
        <v>4.83</v>
      </c>
      <c r="AD44" s="59">
        <f>(AC44-AB44)/AB44</f>
        <v>3.8709677419354778E-2</v>
      </c>
      <c r="AE44" s="60">
        <f>(AC44-AA44)/AA44</f>
        <v>2.7659574468085084E-2</v>
      </c>
      <c r="AG44" s="541" t="s">
        <v>2</v>
      </c>
      <c r="AH44" s="65" t="s">
        <v>63</v>
      </c>
      <c r="AI44" s="66">
        <v>4.7</v>
      </c>
      <c r="AJ44" s="66">
        <v>4.83</v>
      </c>
      <c r="AK44" s="66">
        <v>5.07</v>
      </c>
      <c r="AL44" s="59">
        <f>(AK44-AJ44)/AJ44</f>
        <v>4.9689440993788865E-2</v>
      </c>
      <c r="AM44" s="60">
        <f>(AK44-AI44)/AI44</f>
        <v>7.8723404255319165E-2</v>
      </c>
      <c r="AO44" s="541" t="s">
        <v>2</v>
      </c>
      <c r="AP44" s="65" t="s">
        <v>63</v>
      </c>
      <c r="AQ44" s="66">
        <v>4.6500000000000004</v>
      </c>
      <c r="AR44" s="66">
        <v>5.07</v>
      </c>
      <c r="AS44" s="66">
        <v>5.18</v>
      </c>
      <c r="AT44" s="59">
        <f>(AS44-AR44)/AR44</f>
        <v>2.169625246548312E-2</v>
      </c>
      <c r="AU44" s="60">
        <f>(AS44-AQ44)/AQ44</f>
        <v>0.11397849462365577</v>
      </c>
      <c r="AW44" s="541" t="s">
        <v>2</v>
      </c>
      <c r="AX44" s="65" t="s">
        <v>63</v>
      </c>
      <c r="AY44" s="66">
        <v>4.59</v>
      </c>
      <c r="AZ44" s="66">
        <v>5.18</v>
      </c>
      <c r="BA44" s="66">
        <v>5.16</v>
      </c>
      <c r="BB44" s="59">
        <f>(BA44-AZ44)/AZ44</f>
        <v>-3.8610038610037791E-3</v>
      </c>
      <c r="BC44" s="60">
        <f>(BA44-AY44)/AY44</f>
        <v>0.12418300653594778</v>
      </c>
      <c r="BE44" s="541" t="s">
        <v>2</v>
      </c>
      <c r="BF44" s="65" t="s">
        <v>63</v>
      </c>
      <c r="BG44" s="66">
        <v>4.54</v>
      </c>
      <c r="BH44" s="66">
        <v>5.16</v>
      </c>
      <c r="BI44" s="66">
        <v>5.22</v>
      </c>
      <c r="BJ44" s="59">
        <f>(BI44-BH44)/BH44</f>
        <v>1.162790697674411E-2</v>
      </c>
      <c r="BK44" s="60">
        <f>(BI44-BG44)/BG44</f>
        <v>0.14977973568281933</v>
      </c>
      <c r="BM44" s="541" t="s">
        <v>2</v>
      </c>
      <c r="BN44" s="65" t="s">
        <v>63</v>
      </c>
      <c r="BO44" s="66">
        <v>4.54</v>
      </c>
      <c r="BP44" s="66">
        <v>5.22</v>
      </c>
      <c r="BQ44" s="66">
        <v>5.29</v>
      </c>
      <c r="BR44" s="59">
        <f>(BQ44-BP44)/BP44</f>
        <v>1.3409961685823811E-2</v>
      </c>
      <c r="BS44" s="60">
        <f>(BQ44-BO44)/BO44</f>
        <v>0.16519823788546256</v>
      </c>
      <c r="BU44" s="541" t="s">
        <v>2</v>
      </c>
      <c r="BV44" s="65" t="s">
        <v>63</v>
      </c>
      <c r="BW44" s="66">
        <v>4.5599999999999996</v>
      </c>
      <c r="BX44" s="66">
        <v>5.29</v>
      </c>
      <c r="BY44" s="66">
        <v>5.16</v>
      </c>
      <c r="BZ44" s="59">
        <f>(BY44-BX44)/BX44</f>
        <v>-2.4574669187145539E-2</v>
      </c>
      <c r="CA44" s="60">
        <f>(BY44-BW44)/BW44</f>
        <v>0.13157894736842118</v>
      </c>
      <c r="CC44" s="541" t="s">
        <v>2</v>
      </c>
      <c r="CD44" s="65" t="s">
        <v>63</v>
      </c>
      <c r="CE44" s="66">
        <v>4.5599999999999996</v>
      </c>
      <c r="CF44" s="66">
        <v>5.16</v>
      </c>
      <c r="CG44" s="66">
        <v>5.03</v>
      </c>
      <c r="CH44" s="59">
        <f>(CG44-CF44)/CF44</f>
        <v>-2.5193798449612382E-2</v>
      </c>
      <c r="CI44" s="60">
        <f>(CG44-CE44)/CE44</f>
        <v>0.10307017543859665</v>
      </c>
      <c r="CK44" s="541" t="s">
        <v>2</v>
      </c>
      <c r="CL44" s="65" t="s">
        <v>63</v>
      </c>
      <c r="CM44" s="66">
        <v>5.36</v>
      </c>
      <c r="CN44" s="66">
        <v>5.03</v>
      </c>
      <c r="CO44" s="66">
        <v>5.03</v>
      </c>
      <c r="CP44" s="59">
        <f>(CO44-CN44)/CN44</f>
        <v>0</v>
      </c>
      <c r="CQ44" s="60">
        <f>(CO44-CM44)/CM44</f>
        <v>-6.1567164179104489E-2</v>
      </c>
      <c r="CS44" s="541" t="s">
        <v>2</v>
      </c>
      <c r="CT44" s="65" t="s">
        <v>63</v>
      </c>
      <c r="CU44" s="66">
        <v>5.62</v>
      </c>
      <c r="CV44" s="66">
        <v>5.03</v>
      </c>
      <c r="CW44" s="66">
        <v>5.18</v>
      </c>
      <c r="CX44" s="59">
        <f>(CW44-CV44)/CV44</f>
        <v>2.9821073558648003E-2</v>
      </c>
      <c r="CY44" s="60">
        <f>(CW44-CU44)/CU44</f>
        <v>-7.8291814946619284E-2</v>
      </c>
      <c r="DA44" s="541" t="s">
        <v>2</v>
      </c>
      <c r="DB44" s="65" t="s">
        <v>63</v>
      </c>
      <c r="DC44" s="66">
        <v>5.25</v>
      </c>
      <c r="DD44" s="66">
        <v>5.18</v>
      </c>
      <c r="DE44" s="66">
        <v>5.25</v>
      </c>
      <c r="DF44" s="59">
        <f>(DE44-DD44)/DD44</f>
        <v>1.351351351351357E-2</v>
      </c>
      <c r="DG44" s="60">
        <f>(DE44-DC44)/DC44</f>
        <v>0</v>
      </c>
      <c r="DI44" s="541" t="s">
        <v>2</v>
      </c>
      <c r="DJ44" s="65" t="s">
        <v>63</v>
      </c>
      <c r="DK44" s="66">
        <v>4.96</v>
      </c>
      <c r="DL44" s="66">
        <v>5.25</v>
      </c>
      <c r="DM44" s="66">
        <v>5.45</v>
      </c>
      <c r="DN44" s="59">
        <f>(DM44-DL44)/DL44</f>
        <v>3.8095238095238126E-2</v>
      </c>
      <c r="DO44" s="60">
        <f>(DM44-DK44)/DK44</f>
        <v>9.8790322580645198E-2</v>
      </c>
      <c r="DQ44" s="541" t="s">
        <v>2</v>
      </c>
      <c r="DR44" s="65" t="s">
        <v>63</v>
      </c>
      <c r="DS44" s="66">
        <v>5.1100000000000003</v>
      </c>
      <c r="DT44" s="66">
        <v>5.45</v>
      </c>
      <c r="DU44" s="66">
        <v>6.02</v>
      </c>
      <c r="DV44" s="59">
        <f>(DU44-DT44)/DT44</f>
        <v>0.10458715596330263</v>
      </c>
      <c r="DW44" s="60">
        <f>(DU44-DS44)/DS44</f>
        <v>0.17808219178082177</v>
      </c>
      <c r="DY44" s="541" t="s">
        <v>2</v>
      </c>
      <c r="DZ44" s="65" t="s">
        <v>63</v>
      </c>
      <c r="EA44" s="66">
        <v>6</v>
      </c>
      <c r="EB44" s="66">
        <v>6.02</v>
      </c>
      <c r="EC44" s="66">
        <v>6.17</v>
      </c>
      <c r="ED44" s="59">
        <f>(EC44-EB44)/EB44</f>
        <v>2.4916943521594744E-2</v>
      </c>
      <c r="EE44" s="60">
        <f>(EC44-EA44)/EA44</f>
        <v>2.8333333333333321E-2</v>
      </c>
      <c r="EG44" s="541" t="s">
        <v>2</v>
      </c>
      <c r="EH44" s="65" t="s">
        <v>63</v>
      </c>
      <c r="EI44" s="66">
        <v>7.69</v>
      </c>
      <c r="EJ44" s="66">
        <v>6.17</v>
      </c>
      <c r="EK44" s="66">
        <v>6.44</v>
      </c>
      <c r="EL44" s="59">
        <f>(EK44-EJ44)/EJ44</f>
        <v>4.3760129659643508E-2</v>
      </c>
      <c r="EM44" s="60">
        <f>(EK44-EI44)/EI44</f>
        <v>-0.1625487646293888</v>
      </c>
      <c r="EO44" s="541" t="s">
        <v>2</v>
      </c>
      <c r="EP44" s="65" t="s">
        <v>63</v>
      </c>
      <c r="EQ44" s="66">
        <v>9.33</v>
      </c>
      <c r="ER44" s="66">
        <v>6.44</v>
      </c>
      <c r="ES44" s="66">
        <v>6.68</v>
      </c>
      <c r="ET44" s="59">
        <f>(ES44-ER44)/ER44</f>
        <v>3.7267080745341505E-2</v>
      </c>
      <c r="EU44" s="60">
        <f>(ES44-EQ44)/EQ44</f>
        <v>-0.28403001071811362</v>
      </c>
      <c r="EW44" s="541" t="s">
        <v>2</v>
      </c>
      <c r="EX44" s="65" t="s">
        <v>63</v>
      </c>
      <c r="EY44" s="66">
        <v>10.119999999999999</v>
      </c>
      <c r="EZ44" s="66">
        <v>6.68</v>
      </c>
      <c r="FA44" s="66">
        <v>6.92</v>
      </c>
      <c r="FB44" s="59">
        <f>(FA44-EZ44)/EZ44</f>
        <v>3.5928143712574884E-2</v>
      </c>
      <c r="FC44" s="60">
        <f>(FA44-EY44)/EY44</f>
        <v>-0.3162055335968379</v>
      </c>
      <c r="FE44" s="541" t="s">
        <v>2</v>
      </c>
      <c r="FF44" s="65" t="s">
        <v>63</v>
      </c>
      <c r="FG44" s="66">
        <v>8.93</v>
      </c>
      <c r="FH44" s="66">
        <v>6.92</v>
      </c>
      <c r="FI44" s="66">
        <v>7.12</v>
      </c>
      <c r="FJ44" s="59">
        <f>(FI44-FH44)/FH44</f>
        <v>2.890173410404627E-2</v>
      </c>
      <c r="FK44" s="60">
        <f>(FI44-FG44)/FG44</f>
        <v>-0.20268756998880175</v>
      </c>
      <c r="FM44" s="541" t="s">
        <v>2</v>
      </c>
      <c r="FN44" s="65" t="s">
        <v>63</v>
      </c>
      <c r="FO44" s="66">
        <v>8.25</v>
      </c>
      <c r="FP44" s="66">
        <v>7.12</v>
      </c>
      <c r="FQ44" s="66">
        <v>7.28</v>
      </c>
      <c r="FR44" s="59">
        <f>(FQ44-FP44)/FP44</f>
        <v>2.2471910112359571E-2</v>
      </c>
      <c r="FS44" s="60">
        <f>(FQ44-FO44)/FO44</f>
        <v>-0.11757575757575754</v>
      </c>
      <c r="FU44" s="541" t="s">
        <v>2</v>
      </c>
      <c r="FV44" s="65" t="s">
        <v>63</v>
      </c>
      <c r="FW44" s="66">
        <v>6.57</v>
      </c>
      <c r="FX44" s="66">
        <v>7.28</v>
      </c>
      <c r="FY44" s="66">
        <v>7.47</v>
      </c>
      <c r="FZ44" s="59">
        <f>(FY44-FX44)/FX44</f>
        <v>2.609890109890103E-2</v>
      </c>
      <c r="GA44" s="60">
        <f>(FY44-FW44)/FW44</f>
        <v>0.13698630136986292</v>
      </c>
      <c r="GC44" s="541" t="s">
        <v>2</v>
      </c>
      <c r="GD44" s="65" t="s">
        <v>63</v>
      </c>
      <c r="GE44" s="66">
        <v>5.31</v>
      </c>
      <c r="GF44" s="66">
        <v>7.47</v>
      </c>
      <c r="GG44" s="66">
        <v>7.45</v>
      </c>
      <c r="GH44" s="59">
        <f>(GG44-GF44)/GF44</f>
        <v>-2.6773761713520181E-3</v>
      </c>
      <c r="GI44" s="60">
        <f>(GG44-GE44)/GE44</f>
        <v>0.40301318267419978</v>
      </c>
      <c r="GK44" s="541" t="s">
        <v>2</v>
      </c>
      <c r="GL44" s="65" t="s">
        <v>63</v>
      </c>
      <c r="GM44" s="66">
        <v>4.8499999999999996</v>
      </c>
      <c r="GN44" s="66">
        <v>7.45</v>
      </c>
      <c r="GO44" s="66">
        <v>7.28</v>
      </c>
      <c r="GP44" s="59">
        <f>(GO44-GN44)/GN44</f>
        <v>-2.2818791946308713E-2</v>
      </c>
      <c r="GQ44" s="60">
        <f>(GO44-GM44)/GM44</f>
        <v>0.50103092783505165</v>
      </c>
      <c r="GS44" s="541" t="s">
        <v>2</v>
      </c>
      <c r="GT44" s="65" t="s">
        <v>63</v>
      </c>
      <c r="GU44" s="66">
        <v>4.63</v>
      </c>
      <c r="GV44" s="66">
        <v>7.28</v>
      </c>
      <c r="GW44" s="66">
        <v>6.88</v>
      </c>
      <c r="GX44" s="59">
        <f>(GW44-GV44)/GV44</f>
        <v>-5.4945054945054993E-2</v>
      </c>
      <c r="GY44" s="60">
        <f>(GW44-GU44)/GU44</f>
        <v>0.48596112311015122</v>
      </c>
      <c r="HA44" s="541" t="s">
        <v>2</v>
      </c>
      <c r="HB44" s="65" t="s">
        <v>63</v>
      </c>
      <c r="HC44" s="66">
        <v>4.5599999999999996</v>
      </c>
      <c r="HD44" s="66">
        <v>6.88</v>
      </c>
      <c r="HE44" s="66">
        <v>6.42</v>
      </c>
      <c r="HF44" s="59">
        <f>(HE44-HD44)/HD44</f>
        <v>-6.6860465116279064E-2</v>
      </c>
      <c r="HG44" s="60">
        <f>(HE44-HC44)/HC44</f>
        <v>0.40789473684210537</v>
      </c>
      <c r="HI44" s="541" t="s">
        <v>2</v>
      </c>
      <c r="HJ44" s="65" t="s">
        <v>63</v>
      </c>
      <c r="HK44" s="66">
        <v>4.5199999999999996</v>
      </c>
      <c r="HL44" s="66">
        <v>6.42</v>
      </c>
      <c r="HM44" s="66">
        <v>6.24</v>
      </c>
      <c r="HN44" s="59">
        <f>(HM44-HL44)/HL44</f>
        <v>-2.8037383177570048E-2</v>
      </c>
      <c r="HO44" s="60">
        <f>(HM44-HK44)/HK44</f>
        <v>0.38053097345132764</v>
      </c>
      <c r="HQ44" s="541" t="s">
        <v>2</v>
      </c>
      <c r="HR44" s="65" t="s">
        <v>63</v>
      </c>
      <c r="HS44" s="66">
        <v>4.43</v>
      </c>
      <c r="HT44" s="66">
        <v>6.24</v>
      </c>
      <c r="HU44" s="66">
        <v>6</v>
      </c>
      <c r="HV44" s="59">
        <f>(HU44-HT44)/HT44</f>
        <v>-3.8461538461538491E-2</v>
      </c>
      <c r="HW44" s="60">
        <f>(HU44-HS44)/HS44</f>
        <v>0.3544018058690746</v>
      </c>
      <c r="HY44" s="541" t="s">
        <v>2</v>
      </c>
      <c r="HZ44" s="65" t="s">
        <v>63</v>
      </c>
      <c r="IA44" s="66">
        <v>4.45</v>
      </c>
      <c r="IB44" s="66">
        <v>6</v>
      </c>
      <c r="IC44" s="66">
        <v>5.86</v>
      </c>
      <c r="ID44" s="59">
        <f>(IC44-IB44)/IB44</f>
        <v>-2.3333333333333279E-2</v>
      </c>
      <c r="IE44" s="60">
        <f>(IC44-IA44)/IA44</f>
        <v>0.31685393258426969</v>
      </c>
      <c r="IG44" s="541" t="s">
        <v>2</v>
      </c>
      <c r="IH44" s="65" t="s">
        <v>63</v>
      </c>
      <c r="II44" s="66">
        <v>4.45</v>
      </c>
      <c r="IJ44" s="66">
        <v>5.86</v>
      </c>
      <c r="IK44" s="66">
        <v>6.02</v>
      </c>
      <c r="IL44" s="59">
        <f>(IK44-IJ44)/IJ44</f>
        <v>2.7303754266211476E-2</v>
      </c>
      <c r="IM44" s="60">
        <f>(IK44-II44)/II44</f>
        <v>0.35280898876404482</v>
      </c>
      <c r="IO44" s="541" t="s">
        <v>2</v>
      </c>
      <c r="IP44" s="65" t="s">
        <v>63</v>
      </c>
      <c r="IQ44" s="66">
        <v>4.5199999999999996</v>
      </c>
      <c r="IR44" s="66">
        <v>6.02</v>
      </c>
      <c r="IS44" s="66">
        <v>6.37</v>
      </c>
      <c r="IT44" s="59">
        <f>(IS44-IR44)/IR44</f>
        <v>5.813953488372102E-2</v>
      </c>
      <c r="IU44" s="60">
        <f>(IS44-IQ44)/IQ44</f>
        <v>0.40929203539823023</v>
      </c>
      <c r="IW44" s="541" t="s">
        <v>2</v>
      </c>
      <c r="IX44" s="65" t="s">
        <v>63</v>
      </c>
      <c r="IY44" s="66">
        <v>4.63</v>
      </c>
      <c r="IZ44" s="66">
        <v>6.37</v>
      </c>
      <c r="JA44" s="66">
        <v>6.88</v>
      </c>
      <c r="JB44" s="59">
        <f>(JA44-IZ44)/IZ44</f>
        <v>8.0062794348508604E-2</v>
      </c>
      <c r="JC44" s="60">
        <f>(JA44-IY44)/IY44</f>
        <v>0.48596112311015122</v>
      </c>
      <c r="JE44" s="541" t="s">
        <v>2</v>
      </c>
      <c r="JF44" s="65" t="s">
        <v>63</v>
      </c>
      <c r="JG44" s="66">
        <v>4.92</v>
      </c>
      <c r="JH44" s="66">
        <v>6.88</v>
      </c>
      <c r="JI44" s="66">
        <v>7.47</v>
      </c>
      <c r="JJ44" s="59">
        <f>(JI44-JH44)/JH44</f>
        <v>8.5755813953488358E-2</v>
      </c>
      <c r="JK44" s="60">
        <f>(JI44-JG44)/JG44</f>
        <v>0.51829268292682928</v>
      </c>
      <c r="JM44" s="541" t="s">
        <v>2</v>
      </c>
      <c r="JN44" s="65" t="s">
        <v>63</v>
      </c>
      <c r="JO44" s="66">
        <v>5.07</v>
      </c>
      <c r="JP44" s="66">
        <v>7.47</v>
      </c>
      <c r="JQ44" s="66">
        <v>7.65</v>
      </c>
      <c r="JR44" s="59">
        <f>(JQ44-JP44)/JP44</f>
        <v>2.4096385542168756E-2</v>
      </c>
      <c r="JS44" s="60">
        <f>(JQ44-JO44)/JO44</f>
        <v>0.50887573964497035</v>
      </c>
      <c r="JU44" s="541" t="s">
        <v>2</v>
      </c>
      <c r="JV44" s="65" t="s">
        <v>63</v>
      </c>
      <c r="JW44" s="66">
        <v>5</v>
      </c>
      <c r="JX44" s="66">
        <v>7.65</v>
      </c>
      <c r="JY44" s="66">
        <v>7.5</v>
      </c>
      <c r="JZ44" s="59">
        <f>(JY44-JX44)/JX44</f>
        <v>-1.9607843137254947E-2</v>
      </c>
      <c r="KA44" s="60">
        <f>(JY44-JW44)/JW44</f>
        <v>0.5</v>
      </c>
      <c r="KC44" s="541" t="s">
        <v>2</v>
      </c>
      <c r="KD44" s="65" t="s">
        <v>63</v>
      </c>
      <c r="KE44" s="66">
        <v>4.8899999999999997</v>
      </c>
      <c r="KF44" s="66">
        <v>7.5</v>
      </c>
      <c r="KG44" s="66">
        <v>7.32</v>
      </c>
      <c r="KH44" s="59">
        <f>(KG44-KF44)/KF44</f>
        <v>-2.3999999999999962E-2</v>
      </c>
      <c r="KI44" s="60">
        <f>(KG44-KE44)/KE44</f>
        <v>0.49693251533742344</v>
      </c>
      <c r="KK44" s="541" t="s">
        <v>2</v>
      </c>
      <c r="KL44" s="65" t="s">
        <v>63</v>
      </c>
      <c r="KM44" s="66">
        <v>4.76</v>
      </c>
      <c r="KN44" s="66">
        <v>7.32</v>
      </c>
      <c r="KO44" s="66">
        <v>7.05</v>
      </c>
      <c r="KP44" s="59">
        <f>(KO44-KN44)/KN44</f>
        <v>-3.6885245901639406E-2</v>
      </c>
      <c r="KQ44" s="60">
        <f>(KO44-KM44)/KM44</f>
        <v>0.48109243697478993</v>
      </c>
      <c r="KS44" s="541" t="s">
        <v>2</v>
      </c>
      <c r="KT44" s="65" t="s">
        <v>63</v>
      </c>
      <c r="KU44" s="66">
        <v>4.78</v>
      </c>
      <c r="KV44" s="66">
        <v>7.05</v>
      </c>
      <c r="KW44" s="66">
        <v>6.81</v>
      </c>
      <c r="KX44" s="59">
        <f>(KW44-KV44)/KV44</f>
        <v>-3.404255319148939E-2</v>
      </c>
      <c r="KY44" s="60">
        <f>(KW44-KU44)/KU44</f>
        <v>0.42468619246861911</v>
      </c>
      <c r="LA44" s="541" t="s">
        <v>2</v>
      </c>
      <c r="LB44" s="65" t="s">
        <v>63</v>
      </c>
      <c r="LC44" s="66">
        <v>4.8099999999999996</v>
      </c>
      <c r="LD44" s="66">
        <v>6.81</v>
      </c>
      <c r="LE44" s="66">
        <v>6.57</v>
      </c>
      <c r="LF44" s="59">
        <f>(LE44-LD44)/LD44</f>
        <v>-3.5242290748898585E-2</v>
      </c>
      <c r="LG44" s="60">
        <f>(LE44-LC44)/LC44</f>
        <v>0.36590436590436609</v>
      </c>
      <c r="LI44" s="541" t="s">
        <v>2</v>
      </c>
      <c r="LJ44" s="65" t="s">
        <v>63</v>
      </c>
      <c r="LK44" s="66">
        <v>4.76</v>
      </c>
      <c r="LL44" s="66">
        <v>6.57</v>
      </c>
      <c r="LM44" s="66">
        <v>6.31</v>
      </c>
      <c r="LN44" s="59">
        <f>(LM44-LL44)/LL44</f>
        <v>-3.9573820395738306E-2</v>
      </c>
      <c r="LO44" s="60">
        <f>(LM44-LK44)/LK44</f>
        <v>0.32563025210084029</v>
      </c>
      <c r="LQ44" s="541" t="s">
        <v>2</v>
      </c>
      <c r="LR44" s="65" t="s">
        <v>63</v>
      </c>
      <c r="LS44" s="66">
        <v>4.67</v>
      </c>
      <c r="LT44" s="66">
        <v>6.31</v>
      </c>
      <c r="LU44" s="66">
        <v>6.19</v>
      </c>
      <c r="LV44" s="59">
        <f>(LU44-LT44)/LT44</f>
        <v>-1.9017432646592586E-2</v>
      </c>
      <c r="LW44" s="60">
        <f>(LU44-LS44)/LS44</f>
        <v>0.32548179871520355</v>
      </c>
      <c r="LY44" s="541" t="s">
        <v>2</v>
      </c>
      <c r="LZ44" s="65" t="s">
        <v>63</v>
      </c>
      <c r="MA44" s="66">
        <v>4.6100000000000003</v>
      </c>
      <c r="MB44" s="66">
        <v>6.19</v>
      </c>
      <c r="MC44" s="66">
        <v>6.19</v>
      </c>
      <c r="MD44" s="59">
        <f>(MC44-MB44)/MB44</f>
        <v>0</v>
      </c>
      <c r="ME44" s="60">
        <f>(MC44-MA44)/MA44</f>
        <v>0.34273318872017355</v>
      </c>
      <c r="MG44" s="541" t="s">
        <v>2</v>
      </c>
      <c r="MH44" s="65" t="s">
        <v>63</v>
      </c>
      <c r="MI44" s="66">
        <v>4.5599999999999996</v>
      </c>
      <c r="MJ44" s="66">
        <v>6.19</v>
      </c>
      <c r="MK44" s="66">
        <v>6.26</v>
      </c>
      <c r="ML44" s="59">
        <f>(MK44-MJ44)/MJ44</f>
        <v>1.1308562197091986E-2</v>
      </c>
      <c r="MM44" s="60">
        <f>(MK44-MI44)/MI44</f>
        <v>0.3728070175438597</v>
      </c>
      <c r="MO44" s="541" t="s">
        <v>2</v>
      </c>
      <c r="MP44" s="65" t="s">
        <v>63</v>
      </c>
      <c r="MQ44" s="66">
        <v>4.6500000000000004</v>
      </c>
      <c r="MR44" s="66">
        <v>6.26</v>
      </c>
      <c r="MS44" s="66">
        <v>6.37</v>
      </c>
      <c r="MT44" s="59">
        <f>(MS44-MR44)/MR44</f>
        <v>1.757188498402561E-2</v>
      </c>
      <c r="MU44" s="60">
        <f>(MS44-MQ44)/MQ44</f>
        <v>0.3698924731182795</v>
      </c>
      <c r="MW44" s="541" t="s">
        <v>2</v>
      </c>
      <c r="MX44" s="65" t="s">
        <v>63</v>
      </c>
      <c r="MY44" s="66">
        <v>4.92</v>
      </c>
      <c r="MZ44" s="66">
        <v>6.37</v>
      </c>
      <c r="NA44" s="66">
        <v>6.31</v>
      </c>
      <c r="NB44" s="59">
        <f>(NA44-MZ44)/MZ44</f>
        <v>-9.4191522762952107E-3</v>
      </c>
      <c r="NC44" s="60">
        <f>(NA44-MY44)/MY44</f>
        <v>0.28252032520325199</v>
      </c>
      <c r="NE44" s="541" t="s">
        <v>2</v>
      </c>
      <c r="NF44" s="65" t="s">
        <v>63</v>
      </c>
      <c r="NG44" s="66">
        <v>5.18</v>
      </c>
      <c r="NH44" s="66">
        <v>6.31</v>
      </c>
      <c r="NI44" s="66">
        <v>6.17</v>
      </c>
      <c r="NJ44" s="59">
        <f>(NI44-NH44)/NH44</f>
        <v>-2.2187004754358114E-2</v>
      </c>
      <c r="NK44" s="60">
        <f>(NI44-NG44)/NG44</f>
        <v>0.19111969111969118</v>
      </c>
      <c r="NM44" s="541" t="s">
        <v>2</v>
      </c>
      <c r="NN44" s="65" t="s">
        <v>63</v>
      </c>
      <c r="NO44" s="66">
        <v>5.36</v>
      </c>
      <c r="NP44" s="66">
        <v>6.17</v>
      </c>
      <c r="NQ44" s="66">
        <v>6.15</v>
      </c>
      <c r="NR44" s="59">
        <f>(NQ44-NP44)/NP44</f>
        <v>-3.2414910858994447E-3</v>
      </c>
      <c r="NS44" s="60">
        <f>(NQ44-NO44)/NO44</f>
        <v>0.14738805970149255</v>
      </c>
      <c r="NU44" s="541" t="s">
        <v>2</v>
      </c>
      <c r="NV44" s="65" t="s">
        <v>63</v>
      </c>
      <c r="NW44" s="66">
        <v>5.29</v>
      </c>
      <c r="NX44" s="66">
        <v>6.15</v>
      </c>
      <c r="NY44" s="66">
        <v>6.02</v>
      </c>
      <c r="NZ44" s="59">
        <f>(NY44-NX44)/NX44</f>
        <v>-2.1138211382113949E-2</v>
      </c>
      <c r="OA44" s="60">
        <f>(NY44-NW44)/NW44</f>
        <v>0.13799621928166342</v>
      </c>
      <c r="OC44" s="541" t="s">
        <v>2</v>
      </c>
      <c r="OD44" s="65" t="s">
        <v>63</v>
      </c>
      <c r="OE44" s="66">
        <v>4.87</v>
      </c>
      <c r="OF44" s="66">
        <v>6.02</v>
      </c>
      <c r="OG44" s="66">
        <v>5.89</v>
      </c>
      <c r="OH44" s="59">
        <f>(OG44-OF44)/OF44</f>
        <v>-2.1594684385382045E-2</v>
      </c>
      <c r="OI44" s="60">
        <f>(OG44-OE44)/OE44</f>
        <v>0.20944558521560566</v>
      </c>
      <c r="OK44" s="541" t="s">
        <v>2</v>
      </c>
      <c r="OL44" s="65" t="s">
        <v>63</v>
      </c>
      <c r="OM44" s="66">
        <v>4.6100000000000003</v>
      </c>
      <c r="ON44" s="66">
        <v>5.89</v>
      </c>
      <c r="OO44" s="66">
        <v>5.78</v>
      </c>
      <c r="OP44" s="59">
        <f>(OO44-ON44)/ON44</f>
        <v>-1.8675721561969345E-2</v>
      </c>
      <c r="OQ44" s="60">
        <f>(OO44-OM44)/OM44</f>
        <v>0.25379609544468545</v>
      </c>
      <c r="OS44" s="541" t="s">
        <v>2</v>
      </c>
      <c r="OT44" s="65" t="s">
        <v>63</v>
      </c>
      <c r="OU44" s="66">
        <v>4.63</v>
      </c>
      <c r="OV44" s="66">
        <v>5.78</v>
      </c>
      <c r="OW44" s="66">
        <v>5.78</v>
      </c>
      <c r="OX44" s="59">
        <f>(OW44-OV44)/OV44</f>
        <v>0</v>
      </c>
      <c r="OY44" s="60">
        <f>(OW44-OU44)/OU44</f>
        <v>0.2483801295896329</v>
      </c>
    </row>
    <row r="45" spans="1:415" ht="17.25" hidden="1">
      <c r="A45" s="542"/>
      <c r="B45" s="9" t="s">
        <v>41</v>
      </c>
      <c r="C45" s="31">
        <v>5352</v>
      </c>
      <c r="D45" s="31">
        <v>5035</v>
      </c>
      <c r="E45" s="31">
        <v>5030</v>
      </c>
      <c r="F45" s="32">
        <f>(E45-D45)/D45</f>
        <v>-9.930486593843098E-4</v>
      </c>
      <c r="G45" s="26">
        <f>(E45-C45)/C45</f>
        <v>-6.0164424514200301E-2</v>
      </c>
      <c r="I45" s="542"/>
      <c r="J45" s="9" t="s">
        <v>41</v>
      </c>
      <c r="K45" s="31">
        <v>5386</v>
      </c>
      <c r="L45" s="31">
        <v>5030</v>
      </c>
      <c r="M45" s="31">
        <v>5006</v>
      </c>
      <c r="N45" s="32">
        <f>(M45-L45)/L45</f>
        <v>-4.7713717693836982E-3</v>
      </c>
      <c r="O45" s="26">
        <f>(M45-K45)/K45</f>
        <v>-7.0553286297809131E-2</v>
      </c>
      <c r="Q45" s="542"/>
      <c r="R45" s="9" t="s">
        <v>41</v>
      </c>
      <c r="S45" s="31">
        <v>5361</v>
      </c>
      <c r="T45" s="31">
        <v>5006</v>
      </c>
      <c r="U45" s="31">
        <v>5124</v>
      </c>
      <c r="V45" s="32">
        <f>(U45-T45)/T45</f>
        <v>2.3571713943268079E-2</v>
      </c>
      <c r="W45" s="26">
        <f>(U45-S45)/S45</f>
        <v>-4.4208170117515391E-2</v>
      </c>
      <c r="Y45" s="542"/>
      <c r="Z45" s="9" t="s">
        <v>41</v>
      </c>
      <c r="AA45" s="31">
        <v>5471</v>
      </c>
      <c r="AB45" s="31">
        <v>5124</v>
      </c>
      <c r="AC45" s="31">
        <v>5335</v>
      </c>
      <c r="AD45" s="32">
        <f>(AC45-AB45)/AB45</f>
        <v>4.1178766588602651E-2</v>
      </c>
      <c r="AE45" s="26">
        <f>(AC45-AA45)/AA45</f>
        <v>-2.4858343995613232E-2</v>
      </c>
      <c r="AG45" s="542"/>
      <c r="AH45" s="9" t="s">
        <v>41</v>
      </c>
      <c r="AI45" s="31">
        <v>5562</v>
      </c>
      <c r="AJ45" s="31">
        <v>5335</v>
      </c>
      <c r="AK45" s="31">
        <v>5659</v>
      </c>
      <c r="AL45" s="32">
        <f>(AK45-AJ45)/AJ45</f>
        <v>6.0731021555763827E-2</v>
      </c>
      <c r="AM45" s="26">
        <f>(AK45-AI45)/AI45</f>
        <v>1.7439769866954332E-2</v>
      </c>
      <c r="AO45" s="542"/>
      <c r="AP45" s="9" t="s">
        <v>41</v>
      </c>
      <c r="AQ45" s="31">
        <v>5489</v>
      </c>
      <c r="AR45" s="31">
        <v>5659</v>
      </c>
      <c r="AS45" s="31">
        <v>5735</v>
      </c>
      <c r="AT45" s="32">
        <f>(AS45-AR45)/AR45</f>
        <v>1.3429934617423573E-2</v>
      </c>
      <c r="AU45" s="26">
        <f>(AS45-AQ45)/AQ45</f>
        <v>4.4816906540353432E-2</v>
      </c>
      <c r="AW45" s="542"/>
      <c r="AX45" s="9" t="s">
        <v>41</v>
      </c>
      <c r="AY45" s="31">
        <v>5457</v>
      </c>
      <c r="AZ45" s="31">
        <v>5735</v>
      </c>
      <c r="BA45" s="31">
        <v>5713</v>
      </c>
      <c r="BB45" s="32">
        <f>(BA45-AZ45)/AZ45</f>
        <v>-3.8360941586748037E-3</v>
      </c>
      <c r="BC45" s="26">
        <f>(BA45-AY45)/AY45</f>
        <v>4.6912222833058459E-2</v>
      </c>
      <c r="BE45" s="542"/>
      <c r="BF45" s="9" t="s">
        <v>41</v>
      </c>
      <c r="BG45" s="31">
        <v>5518</v>
      </c>
      <c r="BH45" s="31">
        <v>5713</v>
      </c>
      <c r="BI45" s="31">
        <v>5794</v>
      </c>
      <c r="BJ45" s="32">
        <f>(BI45-BH45)/BH45</f>
        <v>1.4178190092770873E-2</v>
      </c>
      <c r="BK45" s="26">
        <f>(BI45-BG45)/BG45</f>
        <v>5.0018122508155127E-2</v>
      </c>
      <c r="BM45" s="542"/>
      <c r="BN45" s="9" t="s">
        <v>41</v>
      </c>
      <c r="BO45" s="31">
        <v>5373</v>
      </c>
      <c r="BP45" s="31">
        <v>5794</v>
      </c>
      <c r="BQ45" s="31">
        <v>5939</v>
      </c>
      <c r="BR45" s="32">
        <f>(BQ45-BP45)/BP45</f>
        <v>2.5025888850535038E-2</v>
      </c>
      <c r="BS45" s="26">
        <f>(BQ45-BO45)/BO45</f>
        <v>0.10534152242694957</v>
      </c>
      <c r="BU45" s="542"/>
      <c r="BV45" s="9" t="s">
        <v>41</v>
      </c>
      <c r="BW45" s="31">
        <v>5437</v>
      </c>
      <c r="BX45" s="31">
        <v>5939</v>
      </c>
      <c r="BY45" s="31">
        <v>5891</v>
      </c>
      <c r="BZ45" s="32">
        <f>(BY45-BX45)/BX45</f>
        <v>-8.0821687152719309E-3</v>
      </c>
      <c r="CA45" s="26">
        <f>(BY45-BW45)/BW45</f>
        <v>8.3501931212065478E-2</v>
      </c>
      <c r="CC45" s="542"/>
      <c r="CD45" s="9" t="s">
        <v>41</v>
      </c>
      <c r="CE45" s="31">
        <v>5736</v>
      </c>
      <c r="CF45" s="31">
        <v>5891</v>
      </c>
      <c r="CG45" s="31">
        <v>5677</v>
      </c>
      <c r="CH45" s="32">
        <f>(CG45-CF45)/CF45</f>
        <v>-3.6326599898149722E-2</v>
      </c>
      <c r="CI45" s="26">
        <f>(CG45-CE45)/CE45</f>
        <v>-1.0285913528591354E-2</v>
      </c>
      <c r="CK45" s="542"/>
      <c r="CL45" s="9" t="s">
        <v>41</v>
      </c>
      <c r="CM45" s="31">
        <v>6595</v>
      </c>
      <c r="CN45" s="31">
        <v>5677</v>
      </c>
      <c r="CO45" s="31">
        <v>5693</v>
      </c>
      <c r="CP45" s="32">
        <f>(CO45-CN45)/CN45</f>
        <v>2.8183899947155189E-3</v>
      </c>
      <c r="CQ45" s="26">
        <f>(CO45-CM45)/CM45</f>
        <v>-0.13677028051554208</v>
      </c>
      <c r="CS45" s="542"/>
      <c r="CT45" s="9" t="s">
        <v>41</v>
      </c>
      <c r="CU45" s="31">
        <v>6920</v>
      </c>
      <c r="CV45" s="31">
        <v>5693</v>
      </c>
      <c r="CW45" s="31">
        <v>5854</v>
      </c>
      <c r="CX45" s="32">
        <f>(CW45-CV45)/CV45</f>
        <v>2.8280344282452134E-2</v>
      </c>
      <c r="CY45" s="26">
        <f>(CW45-CU45)/CU45</f>
        <v>-0.15404624277456647</v>
      </c>
      <c r="DA45" s="542"/>
      <c r="DB45" s="9" t="s">
        <v>41</v>
      </c>
      <c r="DC45" s="31">
        <v>6401</v>
      </c>
      <c r="DD45" s="31">
        <v>5854</v>
      </c>
      <c r="DE45" s="31">
        <v>5869</v>
      </c>
      <c r="DF45" s="32">
        <f>(DE45-DD45)/DD45</f>
        <v>2.5623505295524428E-3</v>
      </c>
      <c r="DG45" s="26">
        <f>(DE45-DC45)/DC45</f>
        <v>-8.3112013747851904E-2</v>
      </c>
      <c r="DI45" s="542"/>
      <c r="DJ45" s="9" t="s">
        <v>41</v>
      </c>
      <c r="DK45" s="31">
        <v>6032</v>
      </c>
      <c r="DL45" s="31">
        <v>5869</v>
      </c>
      <c r="DM45" s="31">
        <v>6073</v>
      </c>
      <c r="DN45" s="32">
        <f>(DM45-DL45)/DL45</f>
        <v>3.4758902709149768E-2</v>
      </c>
      <c r="DO45" s="26">
        <f>(DM45-DK45)/DK45</f>
        <v>6.7970822281167107E-3</v>
      </c>
      <c r="DQ45" s="542"/>
      <c r="DR45" s="9" t="s">
        <v>41</v>
      </c>
      <c r="DS45" s="31">
        <v>6301</v>
      </c>
      <c r="DT45" s="31">
        <v>6073</v>
      </c>
      <c r="DU45" s="31">
        <v>6723</v>
      </c>
      <c r="DV45" s="32">
        <f>(DU45-DT45)/DT45</f>
        <v>0.1070311213568253</v>
      </c>
      <c r="DW45" s="26">
        <f>(DU45-DS45)/DS45</f>
        <v>6.6973496270433266E-2</v>
      </c>
      <c r="DY45" s="542"/>
      <c r="DZ45" s="9" t="s">
        <v>41</v>
      </c>
      <c r="EA45" s="31">
        <v>7310</v>
      </c>
      <c r="EB45" s="31">
        <v>6723</v>
      </c>
      <c r="EC45" s="31">
        <v>6866</v>
      </c>
      <c r="ED45" s="32">
        <f>(EC45-EB45)/EB45</f>
        <v>2.127026625018593E-2</v>
      </c>
      <c r="EE45" s="26">
        <f>(EC45-EA45)/EA45</f>
        <v>-6.0738714090287277E-2</v>
      </c>
      <c r="EG45" s="542"/>
      <c r="EH45" s="9" t="s">
        <v>41</v>
      </c>
      <c r="EI45" s="31">
        <v>9429</v>
      </c>
      <c r="EJ45" s="31">
        <v>6866</v>
      </c>
      <c r="EK45" s="31">
        <v>7249</v>
      </c>
      <c r="EL45" s="32">
        <f>(EK45-EJ45)/EJ45</f>
        <v>5.5782114768424117E-2</v>
      </c>
      <c r="EM45" s="26">
        <f>(EK45-EI45)/EI45</f>
        <v>-0.23120161204793721</v>
      </c>
      <c r="EO45" s="542"/>
      <c r="EP45" s="9" t="s">
        <v>41</v>
      </c>
      <c r="EQ45" s="31">
        <v>11419</v>
      </c>
      <c r="ER45" s="31">
        <v>7249</v>
      </c>
      <c r="ES45" s="31">
        <v>7504</v>
      </c>
      <c r="ET45" s="32">
        <f>(ES45-ER45)/ER45</f>
        <v>3.517726582976962E-2</v>
      </c>
      <c r="EU45" s="26">
        <f>(ES45-EQ45)/EQ45</f>
        <v>-0.34284963657062789</v>
      </c>
      <c r="EW45" s="542"/>
      <c r="EX45" s="9" t="s">
        <v>41</v>
      </c>
      <c r="EY45" s="31">
        <v>12437</v>
      </c>
      <c r="EZ45" s="31">
        <v>7504</v>
      </c>
      <c r="FA45" s="31">
        <v>7816</v>
      </c>
      <c r="FB45" s="32">
        <f>(FA45-EZ45)/EZ45</f>
        <v>4.1577825159914712E-2</v>
      </c>
      <c r="FC45" s="26">
        <f>(FA45-EY45)/EY45</f>
        <v>-0.37155262523116506</v>
      </c>
      <c r="FE45" s="542"/>
      <c r="FF45" s="9" t="s">
        <v>41</v>
      </c>
      <c r="FG45" s="31">
        <v>11023</v>
      </c>
      <c r="FH45" s="31">
        <v>7816</v>
      </c>
      <c r="FI45" s="31">
        <v>7954</v>
      </c>
      <c r="FJ45" s="32">
        <f>(FI45-FH45)/FH45</f>
        <v>1.7656090071647902E-2</v>
      </c>
      <c r="FK45" s="26">
        <f>(FI45-FG45)/FG45</f>
        <v>-0.27841785357888055</v>
      </c>
      <c r="FM45" s="542"/>
      <c r="FN45" s="9" t="s">
        <v>41</v>
      </c>
      <c r="FO45" s="31">
        <v>10035</v>
      </c>
      <c r="FP45" s="31">
        <v>7954</v>
      </c>
      <c r="FQ45" s="31">
        <v>8101</v>
      </c>
      <c r="FR45" s="32">
        <f>(FQ45-FP45)/FP45</f>
        <v>1.8481267286899673E-2</v>
      </c>
      <c r="FS45" s="26">
        <f>(FQ45-FO45)/FO45</f>
        <v>-0.19272546088689588</v>
      </c>
      <c r="FU45" s="542"/>
      <c r="FV45" s="9" t="s">
        <v>41</v>
      </c>
      <c r="FW45" s="31">
        <v>7837</v>
      </c>
      <c r="FX45" s="31">
        <v>8101</v>
      </c>
      <c r="FY45" s="31">
        <v>8338</v>
      </c>
      <c r="FZ45" s="32">
        <f>(FY45-FX45)/FX45</f>
        <v>2.9255647450931985E-2</v>
      </c>
      <c r="GA45" s="26">
        <f>(FY45-FW45)/FW45</f>
        <v>6.3927523286972057E-2</v>
      </c>
      <c r="GC45" s="542"/>
      <c r="GD45" s="9" t="s">
        <v>41</v>
      </c>
      <c r="GE45" s="31">
        <v>6299</v>
      </c>
      <c r="GF45" s="31">
        <v>8338</v>
      </c>
      <c r="GG45" s="31">
        <v>8328</v>
      </c>
      <c r="GH45" s="32">
        <f>(GG45-GF45)/GF45</f>
        <v>-1.1993283761093788E-3</v>
      </c>
      <c r="GI45" s="26">
        <f>(GG45-GE45)/GE45</f>
        <v>0.32211462136847119</v>
      </c>
      <c r="GK45" s="542"/>
      <c r="GL45" s="9" t="s">
        <v>41</v>
      </c>
      <c r="GM45" s="31">
        <v>5850</v>
      </c>
      <c r="GN45" s="31">
        <v>8328</v>
      </c>
      <c r="GO45" s="31">
        <v>8263</v>
      </c>
      <c r="GP45" s="32">
        <f>(GO45-GN45)/GN45</f>
        <v>-7.8049951969260322E-3</v>
      </c>
      <c r="GQ45" s="26">
        <f>(GO45-GM45)/GM45</f>
        <v>0.41247863247863248</v>
      </c>
      <c r="GS45" s="542"/>
      <c r="GT45" s="9" t="s">
        <v>41</v>
      </c>
      <c r="GU45" s="31">
        <v>5572</v>
      </c>
      <c r="GV45" s="31">
        <v>8263</v>
      </c>
      <c r="GW45" s="31">
        <v>7762</v>
      </c>
      <c r="GX45" s="32">
        <f>(GW45-GV45)/GV45</f>
        <v>-6.0631731816531524E-2</v>
      </c>
      <c r="GY45" s="26">
        <f>(GW45-GU45)/GU45</f>
        <v>0.39303661162957643</v>
      </c>
      <c r="HA45" s="542"/>
      <c r="HB45" s="9" t="s">
        <v>41</v>
      </c>
      <c r="HC45" s="31">
        <v>5453</v>
      </c>
      <c r="HD45" s="31">
        <v>7762</v>
      </c>
      <c r="HE45" s="31">
        <v>7298</v>
      </c>
      <c r="HF45" s="32">
        <f>(HE45-HD45)/HD45</f>
        <v>-5.977840762690028E-2</v>
      </c>
      <c r="HG45" s="26">
        <f>(HE45-HC45)/HC45</f>
        <v>0.33834586466165412</v>
      </c>
      <c r="HI45" s="542"/>
      <c r="HJ45" s="9" t="s">
        <v>41</v>
      </c>
      <c r="HK45" s="31">
        <v>5428</v>
      </c>
      <c r="HL45" s="31">
        <v>7298</v>
      </c>
      <c r="HM45" s="31">
        <v>7175</v>
      </c>
      <c r="HN45" s="32">
        <f>(HM45-HL45)/HL45</f>
        <v>-1.6853932584269662E-2</v>
      </c>
      <c r="HO45" s="26">
        <f>(HM45-HK45)/HK45</f>
        <v>0.32184966838614593</v>
      </c>
      <c r="HQ45" s="542"/>
      <c r="HR45" s="9" t="s">
        <v>41</v>
      </c>
      <c r="HS45" s="31">
        <v>5304</v>
      </c>
      <c r="HT45" s="31">
        <v>7175</v>
      </c>
      <c r="HU45" s="31">
        <v>6923</v>
      </c>
      <c r="HV45" s="32">
        <f>(HU45-HT45)/HT45</f>
        <v>-3.5121951219512199E-2</v>
      </c>
      <c r="HW45" s="26">
        <f>(HU45-HS45)/HS45</f>
        <v>0.30524132730015086</v>
      </c>
      <c r="HY45" s="542"/>
      <c r="HZ45" s="9" t="s">
        <v>41</v>
      </c>
      <c r="IA45" s="31">
        <v>5321</v>
      </c>
      <c r="IB45" s="31">
        <v>6923</v>
      </c>
      <c r="IC45" s="31">
        <v>6767</v>
      </c>
      <c r="ID45" s="32">
        <f>(IC45-IB45)/IB45</f>
        <v>-2.2533583706485626E-2</v>
      </c>
      <c r="IE45" s="26">
        <f>(IC45-IA45)/IA45</f>
        <v>0.27175342980642736</v>
      </c>
      <c r="IG45" s="542"/>
      <c r="IH45" s="9" t="s">
        <v>41</v>
      </c>
      <c r="II45" s="31">
        <v>5291</v>
      </c>
      <c r="IJ45" s="31">
        <v>6767</v>
      </c>
      <c r="IK45" s="31">
        <v>6885</v>
      </c>
      <c r="IL45" s="32">
        <f>(IK45-IJ45)/IJ45</f>
        <v>1.7437564651987588E-2</v>
      </c>
      <c r="IM45" s="26">
        <f>(IK45-II45)/II45</f>
        <v>0.30126630126630127</v>
      </c>
      <c r="IO45" s="542"/>
      <c r="IP45" s="9" t="s">
        <v>41</v>
      </c>
      <c r="IQ45" s="31">
        <v>5353</v>
      </c>
      <c r="IR45" s="31">
        <v>6885</v>
      </c>
      <c r="IS45" s="31">
        <v>7372</v>
      </c>
      <c r="IT45" s="32">
        <f>(IS45-IR45)/IR45</f>
        <v>7.0733478576615827E-2</v>
      </c>
      <c r="IU45" s="26">
        <f>(IS45-IQ45)/IQ45</f>
        <v>0.37717167943209418</v>
      </c>
      <c r="IW45" s="542"/>
      <c r="IX45" s="9" t="s">
        <v>41</v>
      </c>
      <c r="IY45" s="31">
        <v>5468</v>
      </c>
      <c r="IZ45" s="31">
        <v>7372</v>
      </c>
      <c r="JA45" s="31">
        <v>8051</v>
      </c>
      <c r="JB45" s="32">
        <f>(JA45-IZ45)/IZ45</f>
        <v>9.2105263157894732E-2</v>
      </c>
      <c r="JC45" s="26">
        <f>(JA45-IY45)/IY45</f>
        <v>0.47238478419897584</v>
      </c>
      <c r="JE45" s="542"/>
      <c r="JF45" s="9" t="s">
        <v>41</v>
      </c>
      <c r="JG45" s="31">
        <v>5836</v>
      </c>
      <c r="JH45" s="31">
        <v>8051</v>
      </c>
      <c r="JI45" s="31">
        <v>8726</v>
      </c>
      <c r="JJ45" s="32">
        <f>(JI45-JH45)/JH45</f>
        <v>8.3840516705999249E-2</v>
      </c>
      <c r="JK45" s="26">
        <f>(JI45-JG45)/JG45</f>
        <v>0.49520219328307058</v>
      </c>
      <c r="JM45" s="542"/>
      <c r="JN45" s="9" t="s">
        <v>41</v>
      </c>
      <c r="JO45" s="31">
        <v>6019</v>
      </c>
      <c r="JP45" s="31">
        <v>8726</v>
      </c>
      <c r="JQ45" s="31">
        <v>8870</v>
      </c>
      <c r="JR45" s="32">
        <f>(JQ45-JP45)/JP45</f>
        <v>1.6502406600962641E-2</v>
      </c>
      <c r="JS45" s="26">
        <f>(JQ45-JO45)/JO45</f>
        <v>0.47366672204685162</v>
      </c>
      <c r="JU45" s="542"/>
      <c r="JV45" s="9" t="s">
        <v>41</v>
      </c>
      <c r="JW45" s="31">
        <v>5943</v>
      </c>
      <c r="JX45" s="31">
        <v>8870</v>
      </c>
      <c r="JY45" s="31">
        <v>8748</v>
      </c>
      <c r="JZ45" s="32">
        <f>(JY45-JX45)/JX45</f>
        <v>-1.3754227733934612E-2</v>
      </c>
      <c r="KA45" s="26">
        <f>(JY45-JW45)/JW45</f>
        <v>0.47198384654215042</v>
      </c>
      <c r="KC45" s="542"/>
      <c r="KD45" s="9" t="s">
        <v>41</v>
      </c>
      <c r="KE45" s="31">
        <v>5743</v>
      </c>
      <c r="KF45" s="31">
        <v>8748</v>
      </c>
      <c r="KG45" s="31">
        <v>8549</v>
      </c>
      <c r="KH45" s="32">
        <f>(KG45-KF45)/KF45</f>
        <v>-2.2748056698673982E-2</v>
      </c>
      <c r="KI45" s="26">
        <f>(KG45-KE45)/KE45</f>
        <v>0.48859481107435138</v>
      </c>
      <c r="KK45" s="542"/>
      <c r="KL45" s="9" t="s">
        <v>41</v>
      </c>
      <c r="KM45" s="31">
        <v>5547</v>
      </c>
      <c r="KN45" s="31">
        <v>8549</v>
      </c>
      <c r="KO45" s="31">
        <v>8339</v>
      </c>
      <c r="KP45" s="32">
        <f>(KO45-KN45)/KN45</f>
        <v>-2.456427652357001E-2</v>
      </c>
      <c r="KQ45" s="26">
        <f>(KO45-KM45)/KM45</f>
        <v>0.50333513610960878</v>
      </c>
      <c r="KS45" s="542"/>
      <c r="KT45" s="9" t="s">
        <v>41</v>
      </c>
      <c r="KU45" s="31">
        <v>5593</v>
      </c>
      <c r="KV45" s="31">
        <v>8339</v>
      </c>
      <c r="KW45" s="31">
        <v>8073</v>
      </c>
      <c r="KX45" s="32">
        <f>(KW45-KV45)/KV45</f>
        <v>-3.1898309149778148E-2</v>
      </c>
      <c r="KY45" s="26">
        <f>(KW45-KU45)/KU45</f>
        <v>0.44341140711603788</v>
      </c>
      <c r="LA45" s="542"/>
      <c r="LB45" s="9" t="s">
        <v>41</v>
      </c>
      <c r="LC45" s="31">
        <v>5583</v>
      </c>
      <c r="LD45" s="31">
        <v>8073</v>
      </c>
      <c r="LE45" s="31">
        <v>7861</v>
      </c>
      <c r="LF45" s="32">
        <f>(LE45-LD45)/LD45</f>
        <v>-2.6260374086461043E-2</v>
      </c>
      <c r="LG45" s="26">
        <f>(LE45-LC45)/LC45</f>
        <v>0.4080243596632635</v>
      </c>
      <c r="LI45" s="542"/>
      <c r="LJ45" s="9" t="s">
        <v>41</v>
      </c>
      <c r="LK45" s="31">
        <v>5460</v>
      </c>
      <c r="LL45" s="31">
        <v>7861</v>
      </c>
      <c r="LM45" s="31">
        <v>7532</v>
      </c>
      <c r="LN45" s="32">
        <f>(LM45-LL45)/LL45</f>
        <v>-4.1852181656277826E-2</v>
      </c>
      <c r="LO45" s="26">
        <f>(LM45-LK45)/LK45</f>
        <v>0.37948717948717947</v>
      </c>
      <c r="LQ45" s="542"/>
      <c r="LR45" s="9" t="s">
        <v>41</v>
      </c>
      <c r="LS45" s="31">
        <v>5298</v>
      </c>
      <c r="LT45" s="31">
        <v>7532</v>
      </c>
      <c r="LU45" s="31">
        <v>7279</v>
      </c>
      <c r="LV45" s="32">
        <f>(LU45-LT45)/LT45</f>
        <v>-3.3590015932023369E-2</v>
      </c>
      <c r="LW45" s="26">
        <f>(LU45-LS45)/LS45</f>
        <v>0.37391468478671197</v>
      </c>
      <c r="LY45" s="542"/>
      <c r="LZ45" s="9" t="s">
        <v>41</v>
      </c>
      <c r="MA45" s="31">
        <v>5223</v>
      </c>
      <c r="MB45" s="31">
        <v>7279</v>
      </c>
      <c r="MC45" s="31">
        <v>7270</v>
      </c>
      <c r="MD45" s="32">
        <f>(MC45-MB45)/MB45</f>
        <v>-1.2364335760406649E-3</v>
      </c>
      <c r="ME45" s="26">
        <f>(MC45-MA45)/MA45</f>
        <v>0.39192035228795713</v>
      </c>
      <c r="MG45" s="542"/>
      <c r="MH45" s="9" t="s">
        <v>41</v>
      </c>
      <c r="MI45" s="31">
        <v>5202</v>
      </c>
      <c r="MJ45" s="31">
        <v>7270</v>
      </c>
      <c r="MK45" s="31">
        <v>7401</v>
      </c>
      <c r="ML45" s="32">
        <f>(MK45-MJ45)/MJ45</f>
        <v>1.8019257221458047E-2</v>
      </c>
      <c r="MM45" s="26">
        <f>(MK45-MI45)/MI45</f>
        <v>0.42272202998846597</v>
      </c>
      <c r="MO45" s="542"/>
      <c r="MP45" s="9" t="s">
        <v>41</v>
      </c>
      <c r="MQ45" s="31">
        <v>5177</v>
      </c>
      <c r="MR45" s="31">
        <v>7401</v>
      </c>
      <c r="MS45" s="31">
        <v>7512</v>
      </c>
      <c r="MT45" s="32">
        <f>(MS45-MR45)/MR45</f>
        <v>1.4997973246858533E-2</v>
      </c>
      <c r="MU45" s="26">
        <f>(MS45-MQ45)/MQ45</f>
        <v>0.45103341703689398</v>
      </c>
      <c r="MW45" s="542"/>
      <c r="MX45" s="9" t="s">
        <v>41</v>
      </c>
      <c r="MY45" s="31">
        <v>5425</v>
      </c>
      <c r="MZ45" s="31">
        <v>7512</v>
      </c>
      <c r="NA45" s="31">
        <v>7456</v>
      </c>
      <c r="NB45" s="32">
        <f>(NA45-MZ45)/MZ45</f>
        <v>-7.4547390841320556E-3</v>
      </c>
      <c r="NC45" s="26">
        <f>(NA45-MY45)/MY45</f>
        <v>0.37437788018433182</v>
      </c>
      <c r="NE45" s="542"/>
      <c r="NF45" s="9" t="s">
        <v>41</v>
      </c>
      <c r="NG45" s="31">
        <v>5735</v>
      </c>
      <c r="NH45" s="31">
        <v>7456</v>
      </c>
      <c r="NI45" s="31">
        <v>7324</v>
      </c>
      <c r="NJ45" s="32">
        <f>(NI45-NH45)/NH45</f>
        <v>-1.7703862660944206E-2</v>
      </c>
      <c r="NK45" s="26">
        <f>(NI45-NG45)/NG45</f>
        <v>0.27707061900610286</v>
      </c>
      <c r="NM45" s="542"/>
      <c r="NN45" s="9" t="s">
        <v>41</v>
      </c>
      <c r="NO45" s="31">
        <v>5909</v>
      </c>
      <c r="NP45" s="31">
        <v>7324</v>
      </c>
      <c r="NQ45" s="31">
        <v>7261</v>
      </c>
      <c r="NR45" s="32">
        <f>(NQ45-NP45)/NP45</f>
        <v>-8.6018569087930093E-3</v>
      </c>
      <c r="NS45" s="26">
        <f>(NQ45-NO45)/NO45</f>
        <v>0.22880352005415469</v>
      </c>
      <c r="NU45" s="542"/>
      <c r="NV45" s="9" t="s">
        <v>41</v>
      </c>
      <c r="NW45" s="31">
        <v>5741</v>
      </c>
      <c r="NX45" s="31">
        <v>7261</v>
      </c>
      <c r="NY45" s="31">
        <v>7084</v>
      </c>
      <c r="NZ45" s="32">
        <f>(NY45-NX45)/NX45</f>
        <v>-2.4376807602258643E-2</v>
      </c>
      <c r="OA45" s="26">
        <f>(NY45-NW45)/NW45</f>
        <v>0.23393137084131685</v>
      </c>
      <c r="OC45" s="542"/>
      <c r="OD45" s="9" t="s">
        <v>41</v>
      </c>
      <c r="OE45" s="31">
        <v>5316</v>
      </c>
      <c r="OF45" s="31">
        <v>7084</v>
      </c>
      <c r="OG45" s="31">
        <v>6987</v>
      </c>
      <c r="OH45" s="32">
        <f>(OG45-OF45)/OF45</f>
        <v>-1.3692828910220214E-2</v>
      </c>
      <c r="OI45" s="26">
        <f>(OG45-OE45)/OE45</f>
        <v>0.31433408577878102</v>
      </c>
      <c r="OK45" s="542"/>
      <c r="OL45" s="9" t="s">
        <v>41</v>
      </c>
      <c r="OM45" s="31">
        <v>5109</v>
      </c>
      <c r="ON45" s="31">
        <v>6987</v>
      </c>
      <c r="OO45" s="31">
        <v>6878</v>
      </c>
      <c r="OP45" s="32">
        <f>(OO45-ON45)/ON45</f>
        <v>-1.5600400744239301E-2</v>
      </c>
      <c r="OQ45" s="26">
        <f>(OO45-OM45)/OM45</f>
        <v>0.3462517126639264</v>
      </c>
      <c r="OS45" s="542"/>
      <c r="OT45" s="9" t="s">
        <v>41</v>
      </c>
      <c r="OU45" s="31">
        <v>5035</v>
      </c>
      <c r="OV45" s="31">
        <v>6878</v>
      </c>
      <c r="OW45" s="31">
        <v>6856</v>
      </c>
      <c r="OX45" s="32">
        <f>(OW45-OV45)/OV45</f>
        <v>-3.1986042454201801E-3</v>
      </c>
      <c r="OY45" s="26">
        <f>(OW45-OU45)/OU45</f>
        <v>0.36166832174776564</v>
      </c>
    </row>
    <row r="46" spans="1:415" hidden="1"/>
    <row r="47" spans="1:415" hidden="1">
      <c r="A47" t="s">
        <v>19</v>
      </c>
      <c r="I47" t="s">
        <v>19</v>
      </c>
      <c r="Q47" t="s">
        <v>19</v>
      </c>
      <c r="Y47" t="s">
        <v>19</v>
      </c>
      <c r="AG47" t="s">
        <v>19</v>
      </c>
      <c r="AO47" t="s">
        <v>19</v>
      </c>
      <c r="AW47" t="s">
        <v>19</v>
      </c>
      <c r="BE47" t="s">
        <v>19</v>
      </c>
      <c r="BM47" t="s">
        <v>19</v>
      </c>
      <c r="BU47" t="s">
        <v>19</v>
      </c>
      <c r="CC47" t="s">
        <v>19</v>
      </c>
      <c r="CK47" t="s">
        <v>19</v>
      </c>
      <c r="CS47" t="s">
        <v>19</v>
      </c>
      <c r="DA47" t="s">
        <v>19</v>
      </c>
      <c r="DI47" t="s">
        <v>19</v>
      </c>
      <c r="DQ47" t="s">
        <v>19</v>
      </c>
      <c r="DY47" t="s">
        <v>19</v>
      </c>
      <c r="EG47" t="s">
        <v>19</v>
      </c>
      <c r="EO47" t="s">
        <v>19</v>
      </c>
      <c r="EW47" t="s">
        <v>19</v>
      </c>
      <c r="FE47" t="s">
        <v>19</v>
      </c>
      <c r="FM47" t="s">
        <v>19</v>
      </c>
      <c r="FU47" t="s">
        <v>19</v>
      </c>
      <c r="GC47" t="s">
        <v>19</v>
      </c>
      <c r="GK47" t="s">
        <v>19</v>
      </c>
      <c r="GS47" t="s">
        <v>19</v>
      </c>
      <c r="HA47" t="s">
        <v>19</v>
      </c>
      <c r="HI47" t="s">
        <v>19</v>
      </c>
      <c r="HQ47" t="s">
        <v>19</v>
      </c>
      <c r="HY47" t="s">
        <v>19</v>
      </c>
      <c r="IG47" t="s">
        <v>19</v>
      </c>
      <c r="IO47" t="s">
        <v>19</v>
      </c>
      <c r="IW47" t="s">
        <v>19</v>
      </c>
      <c r="JE47" t="s">
        <v>19</v>
      </c>
      <c r="JM47" t="s">
        <v>19</v>
      </c>
      <c r="JU47" t="s">
        <v>19</v>
      </c>
      <c r="KC47" t="s">
        <v>19</v>
      </c>
      <c r="KK47" t="s">
        <v>19</v>
      </c>
      <c r="KS47" t="s">
        <v>19</v>
      </c>
      <c r="LA47" t="s">
        <v>19</v>
      </c>
      <c r="LI47" t="s">
        <v>19</v>
      </c>
      <c r="LQ47" t="s">
        <v>19</v>
      </c>
      <c r="LY47" t="s">
        <v>19</v>
      </c>
      <c r="MG47" t="s">
        <v>19</v>
      </c>
      <c r="MO47" t="s">
        <v>19</v>
      </c>
      <c r="MW47" t="s">
        <v>19</v>
      </c>
      <c r="NE47" t="s">
        <v>19</v>
      </c>
      <c r="NM47" t="s">
        <v>19</v>
      </c>
      <c r="NU47" t="s">
        <v>19</v>
      </c>
      <c r="OC47" t="s">
        <v>19</v>
      </c>
      <c r="OK47" t="s">
        <v>19</v>
      </c>
      <c r="OS47" t="s">
        <v>19</v>
      </c>
    </row>
    <row r="48" spans="1:415" ht="17.25" hidden="1">
      <c r="A48" s="535" t="s">
        <v>0</v>
      </c>
      <c r="B48" s="536"/>
      <c r="C48" s="1" t="s">
        <v>143</v>
      </c>
      <c r="D48" s="543" t="s">
        <v>142</v>
      </c>
      <c r="E48" s="540"/>
      <c r="F48" s="2" t="s">
        <v>9</v>
      </c>
      <c r="G48" s="4" t="s">
        <v>8</v>
      </c>
      <c r="I48" s="535" t="s">
        <v>0</v>
      </c>
      <c r="J48" s="536"/>
      <c r="K48" s="1" t="s">
        <v>143</v>
      </c>
      <c r="L48" s="543" t="s">
        <v>142</v>
      </c>
      <c r="M48" s="540"/>
      <c r="N48" s="2" t="s">
        <v>9</v>
      </c>
      <c r="O48" s="4" t="s">
        <v>8</v>
      </c>
      <c r="Q48" s="535" t="s">
        <v>0</v>
      </c>
      <c r="R48" s="536"/>
      <c r="S48" s="1" t="s">
        <v>143</v>
      </c>
      <c r="T48" s="543" t="s">
        <v>142</v>
      </c>
      <c r="U48" s="540"/>
      <c r="V48" s="2" t="s">
        <v>9</v>
      </c>
      <c r="W48" s="4" t="s">
        <v>8</v>
      </c>
      <c r="Y48" s="535" t="s">
        <v>0</v>
      </c>
      <c r="Z48" s="536"/>
      <c r="AA48" s="1" t="s">
        <v>143</v>
      </c>
      <c r="AB48" s="543" t="s">
        <v>142</v>
      </c>
      <c r="AC48" s="540"/>
      <c r="AD48" s="2" t="s">
        <v>9</v>
      </c>
      <c r="AE48" s="4" t="s">
        <v>8</v>
      </c>
      <c r="AG48" s="535" t="s">
        <v>0</v>
      </c>
      <c r="AH48" s="536"/>
      <c r="AI48" s="1" t="s">
        <v>143</v>
      </c>
      <c r="AJ48" s="543" t="s">
        <v>142</v>
      </c>
      <c r="AK48" s="540"/>
      <c r="AL48" s="2" t="s">
        <v>9</v>
      </c>
      <c r="AM48" s="4" t="s">
        <v>8</v>
      </c>
      <c r="AO48" s="535" t="s">
        <v>0</v>
      </c>
      <c r="AP48" s="536"/>
      <c r="AQ48" s="1" t="s">
        <v>143</v>
      </c>
      <c r="AR48" s="543" t="s">
        <v>142</v>
      </c>
      <c r="AS48" s="540"/>
      <c r="AT48" s="2" t="s">
        <v>9</v>
      </c>
      <c r="AU48" s="4" t="s">
        <v>8</v>
      </c>
      <c r="AW48" s="535" t="s">
        <v>0</v>
      </c>
      <c r="AX48" s="536"/>
      <c r="AY48" s="1" t="s">
        <v>143</v>
      </c>
      <c r="AZ48" s="543" t="s">
        <v>142</v>
      </c>
      <c r="BA48" s="540"/>
      <c r="BB48" s="2" t="s">
        <v>9</v>
      </c>
      <c r="BC48" s="4" t="s">
        <v>8</v>
      </c>
      <c r="BE48" s="535" t="s">
        <v>0</v>
      </c>
      <c r="BF48" s="536"/>
      <c r="BG48" s="1" t="s">
        <v>143</v>
      </c>
      <c r="BH48" s="543" t="s">
        <v>142</v>
      </c>
      <c r="BI48" s="540"/>
      <c r="BJ48" s="2" t="s">
        <v>9</v>
      </c>
      <c r="BK48" s="4" t="s">
        <v>8</v>
      </c>
      <c r="BM48" s="535" t="s">
        <v>0</v>
      </c>
      <c r="BN48" s="536"/>
      <c r="BO48" s="1" t="s">
        <v>143</v>
      </c>
      <c r="BP48" s="543" t="s">
        <v>142</v>
      </c>
      <c r="BQ48" s="540"/>
      <c r="BR48" s="2" t="s">
        <v>9</v>
      </c>
      <c r="BS48" s="4" t="s">
        <v>8</v>
      </c>
      <c r="BU48" s="535" t="s">
        <v>0</v>
      </c>
      <c r="BV48" s="536"/>
      <c r="BW48" s="1" t="s">
        <v>143</v>
      </c>
      <c r="BX48" s="543" t="s">
        <v>142</v>
      </c>
      <c r="BY48" s="540"/>
      <c r="BZ48" s="2" t="s">
        <v>9</v>
      </c>
      <c r="CA48" s="4" t="s">
        <v>8</v>
      </c>
      <c r="CC48" s="535" t="s">
        <v>0</v>
      </c>
      <c r="CD48" s="536"/>
      <c r="CE48" s="1" t="s">
        <v>143</v>
      </c>
      <c r="CF48" s="543" t="s">
        <v>142</v>
      </c>
      <c r="CG48" s="540"/>
      <c r="CH48" s="2" t="s">
        <v>9</v>
      </c>
      <c r="CI48" s="4" t="s">
        <v>8</v>
      </c>
      <c r="CK48" s="535" t="s">
        <v>0</v>
      </c>
      <c r="CL48" s="536"/>
      <c r="CM48" s="1" t="s">
        <v>143</v>
      </c>
      <c r="CN48" s="543" t="s">
        <v>142</v>
      </c>
      <c r="CO48" s="540"/>
      <c r="CP48" s="2" t="s">
        <v>9</v>
      </c>
      <c r="CQ48" s="4" t="s">
        <v>8</v>
      </c>
      <c r="CS48" s="535" t="s">
        <v>0</v>
      </c>
      <c r="CT48" s="536"/>
      <c r="CU48" s="1" t="s">
        <v>143</v>
      </c>
      <c r="CV48" s="543" t="s">
        <v>142</v>
      </c>
      <c r="CW48" s="540"/>
      <c r="CX48" s="2" t="s">
        <v>9</v>
      </c>
      <c r="CY48" s="4" t="s">
        <v>8</v>
      </c>
      <c r="DA48" s="535" t="s">
        <v>0</v>
      </c>
      <c r="DB48" s="536"/>
      <c r="DC48" s="1" t="s">
        <v>143</v>
      </c>
      <c r="DD48" s="543" t="s">
        <v>142</v>
      </c>
      <c r="DE48" s="540"/>
      <c r="DF48" s="2" t="s">
        <v>9</v>
      </c>
      <c r="DG48" s="4" t="s">
        <v>8</v>
      </c>
      <c r="DI48" s="535" t="s">
        <v>0</v>
      </c>
      <c r="DJ48" s="536"/>
      <c r="DK48" s="1" t="s">
        <v>143</v>
      </c>
      <c r="DL48" s="543" t="s">
        <v>142</v>
      </c>
      <c r="DM48" s="540"/>
      <c r="DN48" s="2" t="s">
        <v>9</v>
      </c>
      <c r="DO48" s="4" t="s">
        <v>8</v>
      </c>
      <c r="DQ48" s="535" t="s">
        <v>0</v>
      </c>
      <c r="DR48" s="536"/>
      <c r="DS48" s="1" t="s">
        <v>143</v>
      </c>
      <c r="DT48" s="543" t="s">
        <v>142</v>
      </c>
      <c r="DU48" s="540"/>
      <c r="DV48" s="2" t="s">
        <v>9</v>
      </c>
      <c r="DW48" s="4" t="s">
        <v>8</v>
      </c>
      <c r="DY48" s="535" t="s">
        <v>0</v>
      </c>
      <c r="DZ48" s="536"/>
      <c r="EA48" s="1" t="s">
        <v>143</v>
      </c>
      <c r="EB48" s="543" t="s">
        <v>142</v>
      </c>
      <c r="EC48" s="540"/>
      <c r="ED48" s="2" t="s">
        <v>9</v>
      </c>
      <c r="EE48" s="4" t="s">
        <v>8</v>
      </c>
      <c r="EG48" s="535" t="s">
        <v>0</v>
      </c>
      <c r="EH48" s="536"/>
      <c r="EI48" s="1" t="s">
        <v>143</v>
      </c>
      <c r="EJ48" s="543" t="s">
        <v>142</v>
      </c>
      <c r="EK48" s="540"/>
      <c r="EL48" s="2" t="s">
        <v>9</v>
      </c>
      <c r="EM48" s="4" t="s">
        <v>8</v>
      </c>
      <c r="EO48" s="535" t="s">
        <v>0</v>
      </c>
      <c r="EP48" s="536"/>
      <c r="EQ48" s="1" t="s">
        <v>143</v>
      </c>
      <c r="ER48" s="543" t="s">
        <v>142</v>
      </c>
      <c r="ES48" s="540"/>
      <c r="ET48" s="2" t="s">
        <v>9</v>
      </c>
      <c r="EU48" s="4" t="s">
        <v>8</v>
      </c>
      <c r="EW48" s="535" t="s">
        <v>0</v>
      </c>
      <c r="EX48" s="536"/>
      <c r="EY48" s="1" t="s">
        <v>143</v>
      </c>
      <c r="EZ48" s="543" t="s">
        <v>142</v>
      </c>
      <c r="FA48" s="540"/>
      <c r="FB48" s="2" t="s">
        <v>9</v>
      </c>
      <c r="FC48" s="4" t="s">
        <v>8</v>
      </c>
      <c r="FE48" s="535" t="s">
        <v>0</v>
      </c>
      <c r="FF48" s="536"/>
      <c r="FG48" s="1" t="s">
        <v>143</v>
      </c>
      <c r="FH48" s="543" t="s">
        <v>142</v>
      </c>
      <c r="FI48" s="540"/>
      <c r="FJ48" s="2" t="s">
        <v>9</v>
      </c>
      <c r="FK48" s="4" t="s">
        <v>8</v>
      </c>
      <c r="FM48" s="535" t="s">
        <v>0</v>
      </c>
      <c r="FN48" s="536"/>
      <c r="FO48" s="1" t="s">
        <v>143</v>
      </c>
      <c r="FP48" s="543" t="s">
        <v>142</v>
      </c>
      <c r="FQ48" s="540"/>
      <c r="FR48" s="2" t="s">
        <v>9</v>
      </c>
      <c r="FS48" s="4" t="s">
        <v>8</v>
      </c>
      <c r="FU48" s="535" t="s">
        <v>0</v>
      </c>
      <c r="FV48" s="536"/>
      <c r="FW48" s="1" t="s">
        <v>143</v>
      </c>
      <c r="FX48" s="543" t="s">
        <v>142</v>
      </c>
      <c r="FY48" s="540"/>
      <c r="FZ48" s="2" t="s">
        <v>9</v>
      </c>
      <c r="GA48" s="4" t="s">
        <v>8</v>
      </c>
      <c r="GC48" s="535" t="s">
        <v>0</v>
      </c>
      <c r="GD48" s="536"/>
      <c r="GE48" s="1" t="s">
        <v>143</v>
      </c>
      <c r="GF48" s="543" t="s">
        <v>142</v>
      </c>
      <c r="GG48" s="540"/>
      <c r="GH48" s="2" t="s">
        <v>9</v>
      </c>
      <c r="GI48" s="4" t="s">
        <v>8</v>
      </c>
      <c r="GK48" s="535" t="s">
        <v>0</v>
      </c>
      <c r="GL48" s="536"/>
      <c r="GM48" s="1" t="s">
        <v>143</v>
      </c>
      <c r="GN48" s="543" t="s">
        <v>142</v>
      </c>
      <c r="GO48" s="540"/>
      <c r="GP48" s="2" t="s">
        <v>9</v>
      </c>
      <c r="GQ48" s="4" t="s">
        <v>8</v>
      </c>
      <c r="GS48" s="535" t="s">
        <v>0</v>
      </c>
      <c r="GT48" s="536"/>
      <c r="GU48" s="1" t="s">
        <v>143</v>
      </c>
      <c r="GV48" s="543" t="s">
        <v>142</v>
      </c>
      <c r="GW48" s="540"/>
      <c r="GX48" s="2" t="s">
        <v>9</v>
      </c>
      <c r="GY48" s="4" t="s">
        <v>8</v>
      </c>
      <c r="HA48" s="535" t="s">
        <v>0</v>
      </c>
      <c r="HB48" s="536"/>
      <c r="HC48" s="1" t="s">
        <v>143</v>
      </c>
      <c r="HD48" s="543" t="s">
        <v>142</v>
      </c>
      <c r="HE48" s="540"/>
      <c r="HF48" s="2" t="s">
        <v>9</v>
      </c>
      <c r="HG48" s="4" t="s">
        <v>8</v>
      </c>
      <c r="HI48" s="535" t="s">
        <v>0</v>
      </c>
      <c r="HJ48" s="536"/>
      <c r="HK48" s="1" t="s">
        <v>143</v>
      </c>
      <c r="HL48" s="543" t="s">
        <v>142</v>
      </c>
      <c r="HM48" s="540"/>
      <c r="HN48" s="2" t="s">
        <v>9</v>
      </c>
      <c r="HO48" s="4" t="s">
        <v>8</v>
      </c>
      <c r="HQ48" s="535" t="s">
        <v>0</v>
      </c>
      <c r="HR48" s="536"/>
      <c r="HS48" s="1" t="s">
        <v>143</v>
      </c>
      <c r="HT48" s="543" t="s">
        <v>142</v>
      </c>
      <c r="HU48" s="540"/>
      <c r="HV48" s="2" t="s">
        <v>9</v>
      </c>
      <c r="HW48" s="4" t="s">
        <v>8</v>
      </c>
      <c r="HY48" s="535" t="s">
        <v>0</v>
      </c>
      <c r="HZ48" s="536"/>
      <c r="IA48" s="1" t="s">
        <v>143</v>
      </c>
      <c r="IB48" s="543" t="s">
        <v>142</v>
      </c>
      <c r="IC48" s="540"/>
      <c r="ID48" s="2" t="s">
        <v>9</v>
      </c>
      <c r="IE48" s="4" t="s">
        <v>8</v>
      </c>
      <c r="IG48" s="535" t="s">
        <v>0</v>
      </c>
      <c r="IH48" s="536"/>
      <c r="II48" s="1" t="s">
        <v>143</v>
      </c>
      <c r="IJ48" s="543" t="s">
        <v>142</v>
      </c>
      <c r="IK48" s="540"/>
      <c r="IL48" s="2" t="s">
        <v>9</v>
      </c>
      <c r="IM48" s="4" t="s">
        <v>8</v>
      </c>
      <c r="IO48" s="535" t="s">
        <v>0</v>
      </c>
      <c r="IP48" s="536"/>
      <c r="IQ48" s="1" t="s">
        <v>143</v>
      </c>
      <c r="IR48" s="543" t="s">
        <v>142</v>
      </c>
      <c r="IS48" s="540"/>
      <c r="IT48" s="2" t="s">
        <v>9</v>
      </c>
      <c r="IU48" s="4" t="s">
        <v>8</v>
      </c>
      <c r="IW48" s="535" t="s">
        <v>0</v>
      </c>
      <c r="IX48" s="536"/>
      <c r="IY48" s="1" t="s">
        <v>143</v>
      </c>
      <c r="IZ48" s="543" t="s">
        <v>142</v>
      </c>
      <c r="JA48" s="540"/>
      <c r="JB48" s="2" t="s">
        <v>9</v>
      </c>
      <c r="JC48" s="4" t="s">
        <v>8</v>
      </c>
      <c r="JE48" s="535" t="s">
        <v>0</v>
      </c>
      <c r="JF48" s="536"/>
      <c r="JG48" s="1" t="s">
        <v>143</v>
      </c>
      <c r="JH48" s="543" t="s">
        <v>142</v>
      </c>
      <c r="JI48" s="540"/>
      <c r="JJ48" s="2" t="s">
        <v>9</v>
      </c>
      <c r="JK48" s="4" t="s">
        <v>8</v>
      </c>
      <c r="JM48" s="535" t="s">
        <v>0</v>
      </c>
      <c r="JN48" s="536"/>
      <c r="JO48" s="1" t="s">
        <v>143</v>
      </c>
      <c r="JP48" s="543" t="s">
        <v>142</v>
      </c>
      <c r="JQ48" s="540"/>
      <c r="JR48" s="2" t="s">
        <v>9</v>
      </c>
      <c r="JS48" s="4" t="s">
        <v>8</v>
      </c>
      <c r="JU48" s="535" t="s">
        <v>0</v>
      </c>
      <c r="JV48" s="536"/>
      <c r="JW48" s="1" t="s">
        <v>143</v>
      </c>
      <c r="JX48" s="543" t="s">
        <v>142</v>
      </c>
      <c r="JY48" s="540"/>
      <c r="JZ48" s="2" t="s">
        <v>9</v>
      </c>
      <c r="KA48" s="4" t="s">
        <v>8</v>
      </c>
      <c r="KC48" s="535" t="s">
        <v>0</v>
      </c>
      <c r="KD48" s="536"/>
      <c r="KE48" s="1" t="s">
        <v>143</v>
      </c>
      <c r="KF48" s="543" t="s">
        <v>142</v>
      </c>
      <c r="KG48" s="540"/>
      <c r="KH48" s="2" t="s">
        <v>9</v>
      </c>
      <c r="KI48" s="4" t="s">
        <v>8</v>
      </c>
      <c r="KK48" s="535" t="s">
        <v>0</v>
      </c>
      <c r="KL48" s="536"/>
      <c r="KM48" s="1" t="s">
        <v>143</v>
      </c>
      <c r="KN48" s="543" t="s">
        <v>142</v>
      </c>
      <c r="KO48" s="540"/>
      <c r="KP48" s="2" t="s">
        <v>9</v>
      </c>
      <c r="KQ48" s="4" t="s">
        <v>8</v>
      </c>
      <c r="KS48" s="535" t="s">
        <v>0</v>
      </c>
      <c r="KT48" s="536"/>
      <c r="KU48" s="1" t="s">
        <v>143</v>
      </c>
      <c r="KV48" s="543" t="s">
        <v>142</v>
      </c>
      <c r="KW48" s="540"/>
      <c r="KX48" s="2" t="s">
        <v>9</v>
      </c>
      <c r="KY48" s="4" t="s">
        <v>8</v>
      </c>
      <c r="LA48" s="535" t="s">
        <v>0</v>
      </c>
      <c r="LB48" s="536"/>
      <c r="LC48" s="1" t="s">
        <v>143</v>
      </c>
      <c r="LD48" s="543" t="s">
        <v>142</v>
      </c>
      <c r="LE48" s="540"/>
      <c r="LF48" s="2" t="s">
        <v>9</v>
      </c>
      <c r="LG48" s="4" t="s">
        <v>8</v>
      </c>
      <c r="LI48" s="535" t="s">
        <v>0</v>
      </c>
      <c r="LJ48" s="536"/>
      <c r="LK48" s="1" t="s">
        <v>143</v>
      </c>
      <c r="LL48" s="543" t="s">
        <v>142</v>
      </c>
      <c r="LM48" s="540"/>
      <c r="LN48" s="2" t="s">
        <v>9</v>
      </c>
      <c r="LO48" s="4" t="s">
        <v>8</v>
      </c>
      <c r="LQ48" s="535" t="s">
        <v>0</v>
      </c>
      <c r="LR48" s="536"/>
      <c r="LS48" s="1" t="s">
        <v>143</v>
      </c>
      <c r="LT48" s="543" t="s">
        <v>142</v>
      </c>
      <c r="LU48" s="540"/>
      <c r="LV48" s="2" t="s">
        <v>9</v>
      </c>
      <c r="LW48" s="4" t="s">
        <v>8</v>
      </c>
      <c r="LY48" s="535" t="s">
        <v>0</v>
      </c>
      <c r="LZ48" s="536"/>
      <c r="MA48" s="1" t="s">
        <v>143</v>
      </c>
      <c r="MB48" s="543" t="s">
        <v>142</v>
      </c>
      <c r="MC48" s="540"/>
      <c r="MD48" s="2" t="s">
        <v>9</v>
      </c>
      <c r="ME48" s="4" t="s">
        <v>8</v>
      </c>
      <c r="MG48" s="535" t="s">
        <v>0</v>
      </c>
      <c r="MH48" s="536"/>
      <c r="MI48" s="1" t="s">
        <v>143</v>
      </c>
      <c r="MJ48" s="543" t="s">
        <v>142</v>
      </c>
      <c r="MK48" s="540"/>
      <c r="ML48" s="2" t="s">
        <v>9</v>
      </c>
      <c r="MM48" s="4" t="s">
        <v>8</v>
      </c>
      <c r="MO48" s="535" t="s">
        <v>0</v>
      </c>
      <c r="MP48" s="536"/>
      <c r="MQ48" s="1" t="s">
        <v>143</v>
      </c>
      <c r="MR48" s="543" t="s">
        <v>142</v>
      </c>
      <c r="MS48" s="540"/>
      <c r="MT48" s="2" t="s">
        <v>9</v>
      </c>
      <c r="MU48" s="4" t="s">
        <v>8</v>
      </c>
      <c r="MW48" s="535" t="s">
        <v>0</v>
      </c>
      <c r="MX48" s="536"/>
      <c r="MY48" s="1" t="s">
        <v>143</v>
      </c>
      <c r="MZ48" s="543" t="s">
        <v>142</v>
      </c>
      <c r="NA48" s="540"/>
      <c r="NB48" s="2" t="s">
        <v>9</v>
      </c>
      <c r="NC48" s="4" t="s">
        <v>8</v>
      </c>
      <c r="NE48" s="535" t="s">
        <v>0</v>
      </c>
      <c r="NF48" s="536"/>
      <c r="NG48" s="1" t="s">
        <v>143</v>
      </c>
      <c r="NH48" s="543" t="s">
        <v>142</v>
      </c>
      <c r="NI48" s="540"/>
      <c r="NJ48" s="2" t="s">
        <v>9</v>
      </c>
      <c r="NK48" s="4" t="s">
        <v>8</v>
      </c>
      <c r="NM48" s="535" t="s">
        <v>0</v>
      </c>
      <c r="NN48" s="536"/>
      <c r="NO48" s="1" t="s">
        <v>143</v>
      </c>
      <c r="NP48" s="543" t="s">
        <v>142</v>
      </c>
      <c r="NQ48" s="540"/>
      <c r="NR48" s="2" t="s">
        <v>9</v>
      </c>
      <c r="NS48" s="4" t="s">
        <v>8</v>
      </c>
      <c r="NU48" s="535" t="s">
        <v>0</v>
      </c>
      <c r="NV48" s="536"/>
      <c r="NW48" s="1" t="s">
        <v>143</v>
      </c>
      <c r="NX48" s="543" t="s">
        <v>142</v>
      </c>
      <c r="NY48" s="540"/>
      <c r="NZ48" s="2" t="s">
        <v>9</v>
      </c>
      <c r="OA48" s="4" t="s">
        <v>8</v>
      </c>
      <c r="OC48" s="535" t="s">
        <v>0</v>
      </c>
      <c r="OD48" s="536"/>
      <c r="OE48" s="1" t="s">
        <v>143</v>
      </c>
      <c r="OF48" s="543" t="s">
        <v>142</v>
      </c>
      <c r="OG48" s="540"/>
      <c r="OH48" s="2" t="s">
        <v>9</v>
      </c>
      <c r="OI48" s="4" t="s">
        <v>8</v>
      </c>
      <c r="OK48" s="535" t="s">
        <v>0</v>
      </c>
      <c r="OL48" s="536"/>
      <c r="OM48" s="1" t="s">
        <v>143</v>
      </c>
      <c r="ON48" s="543" t="s">
        <v>142</v>
      </c>
      <c r="OO48" s="540"/>
      <c r="OP48" s="2" t="s">
        <v>9</v>
      </c>
      <c r="OQ48" s="4" t="s">
        <v>8</v>
      </c>
      <c r="OS48" s="535" t="s">
        <v>0</v>
      </c>
      <c r="OT48" s="536"/>
      <c r="OU48" s="1" t="s">
        <v>143</v>
      </c>
      <c r="OV48" s="543" t="s">
        <v>142</v>
      </c>
      <c r="OW48" s="540"/>
      <c r="OX48" s="2" t="s">
        <v>9</v>
      </c>
      <c r="OY48" s="4" t="s">
        <v>8</v>
      </c>
    </row>
    <row r="49" spans="1:415" ht="18" hidden="1" thickBot="1">
      <c r="A49" s="537"/>
      <c r="B49" s="538"/>
      <c r="C49" s="83" t="s">
        <v>136</v>
      </c>
      <c r="D49" s="83" t="s">
        <v>134</v>
      </c>
      <c r="E49" s="83" t="s">
        <v>136</v>
      </c>
      <c r="F49" s="3" t="s">
        <v>7</v>
      </c>
      <c r="G49" s="5" t="s">
        <v>7</v>
      </c>
      <c r="I49" s="537"/>
      <c r="J49" s="538"/>
      <c r="K49" s="83" t="s">
        <v>138</v>
      </c>
      <c r="L49" s="83" t="s">
        <v>136</v>
      </c>
      <c r="M49" s="83" t="s">
        <v>138</v>
      </c>
      <c r="N49" s="3" t="s">
        <v>7</v>
      </c>
      <c r="O49" s="5" t="s">
        <v>7</v>
      </c>
      <c r="Q49" s="537"/>
      <c r="R49" s="538"/>
      <c r="S49" s="83" t="s">
        <v>140</v>
      </c>
      <c r="T49" s="83" t="s">
        <v>138</v>
      </c>
      <c r="U49" s="83" t="s">
        <v>140</v>
      </c>
      <c r="V49" s="3" t="s">
        <v>7</v>
      </c>
      <c r="W49" s="5" t="s">
        <v>7</v>
      </c>
      <c r="Y49" s="537"/>
      <c r="Z49" s="538"/>
      <c r="AA49" s="83" t="s">
        <v>141</v>
      </c>
      <c r="AB49" s="83" t="s">
        <v>140</v>
      </c>
      <c r="AC49" s="83" t="s">
        <v>141</v>
      </c>
      <c r="AD49" s="3" t="s">
        <v>7</v>
      </c>
      <c r="AE49" s="5" t="s">
        <v>7</v>
      </c>
      <c r="AG49" s="537"/>
      <c r="AH49" s="538"/>
      <c r="AI49" s="83" t="s">
        <v>144</v>
      </c>
      <c r="AJ49" s="83" t="s">
        <v>141</v>
      </c>
      <c r="AK49" s="83" t="s">
        <v>144</v>
      </c>
      <c r="AL49" s="3" t="s">
        <v>7</v>
      </c>
      <c r="AM49" s="5" t="s">
        <v>7</v>
      </c>
      <c r="AO49" s="537"/>
      <c r="AP49" s="538"/>
      <c r="AQ49" s="83" t="s">
        <v>146</v>
      </c>
      <c r="AR49" s="83" t="s">
        <v>144</v>
      </c>
      <c r="AS49" s="83" t="s">
        <v>146</v>
      </c>
      <c r="AT49" s="3" t="s">
        <v>7</v>
      </c>
      <c r="AU49" s="5" t="s">
        <v>7</v>
      </c>
      <c r="AW49" s="537"/>
      <c r="AX49" s="538"/>
      <c r="AY49" s="83" t="s">
        <v>147</v>
      </c>
      <c r="AZ49" s="83" t="s">
        <v>146</v>
      </c>
      <c r="BA49" s="83" t="s">
        <v>147</v>
      </c>
      <c r="BB49" s="3" t="s">
        <v>7</v>
      </c>
      <c r="BC49" s="5" t="s">
        <v>7</v>
      </c>
      <c r="BE49" s="537"/>
      <c r="BF49" s="538"/>
      <c r="BG49" s="83" t="s">
        <v>148</v>
      </c>
      <c r="BH49" s="83" t="s">
        <v>147</v>
      </c>
      <c r="BI49" s="83" t="s">
        <v>148</v>
      </c>
      <c r="BJ49" s="3" t="s">
        <v>7</v>
      </c>
      <c r="BK49" s="5" t="s">
        <v>7</v>
      </c>
      <c r="BM49" s="537"/>
      <c r="BN49" s="538"/>
      <c r="BO49" s="83" t="s">
        <v>149</v>
      </c>
      <c r="BP49" s="83" t="s">
        <v>148</v>
      </c>
      <c r="BQ49" s="83" t="s">
        <v>149</v>
      </c>
      <c r="BR49" s="3" t="s">
        <v>7</v>
      </c>
      <c r="BS49" s="5" t="s">
        <v>7</v>
      </c>
      <c r="BU49" s="537"/>
      <c r="BV49" s="538"/>
      <c r="BW49" s="83" t="s">
        <v>151</v>
      </c>
      <c r="BX49" s="83" t="s">
        <v>149</v>
      </c>
      <c r="BY49" s="83" t="s">
        <v>151</v>
      </c>
      <c r="BZ49" s="3" t="s">
        <v>7</v>
      </c>
      <c r="CA49" s="5" t="s">
        <v>7</v>
      </c>
      <c r="CC49" s="537"/>
      <c r="CD49" s="538"/>
      <c r="CE49" s="83" t="s">
        <v>42</v>
      </c>
      <c r="CF49" s="83" t="s">
        <v>151</v>
      </c>
      <c r="CG49" s="83" t="s">
        <v>42</v>
      </c>
      <c r="CH49" s="3" t="s">
        <v>7</v>
      </c>
      <c r="CI49" s="5" t="s">
        <v>7</v>
      </c>
      <c r="CK49" s="537"/>
      <c r="CL49" s="538"/>
      <c r="CM49" s="83" t="s">
        <v>152</v>
      </c>
      <c r="CN49" s="83" t="s">
        <v>42</v>
      </c>
      <c r="CO49" s="83" t="s">
        <v>152</v>
      </c>
      <c r="CP49" s="3" t="s">
        <v>7</v>
      </c>
      <c r="CQ49" s="5" t="s">
        <v>7</v>
      </c>
      <c r="CS49" s="537"/>
      <c r="CT49" s="538"/>
      <c r="CU49" s="83" t="s">
        <v>153</v>
      </c>
      <c r="CV49" s="83" t="s">
        <v>152</v>
      </c>
      <c r="CW49" s="83" t="s">
        <v>153</v>
      </c>
      <c r="CX49" s="3" t="s">
        <v>7</v>
      </c>
      <c r="CY49" s="5" t="s">
        <v>7</v>
      </c>
      <c r="DA49" s="537"/>
      <c r="DB49" s="538"/>
      <c r="DC49" s="83" t="s">
        <v>155</v>
      </c>
      <c r="DD49" s="83" t="s">
        <v>153</v>
      </c>
      <c r="DE49" s="83" t="s">
        <v>155</v>
      </c>
      <c r="DF49" s="3" t="s">
        <v>7</v>
      </c>
      <c r="DG49" s="5" t="s">
        <v>7</v>
      </c>
      <c r="DI49" s="537"/>
      <c r="DJ49" s="538"/>
      <c r="DK49" s="83" t="s">
        <v>156</v>
      </c>
      <c r="DL49" s="83" t="s">
        <v>155</v>
      </c>
      <c r="DM49" s="83" t="s">
        <v>156</v>
      </c>
      <c r="DN49" s="3" t="s">
        <v>7</v>
      </c>
      <c r="DO49" s="5" t="s">
        <v>7</v>
      </c>
      <c r="DQ49" s="537"/>
      <c r="DR49" s="538"/>
      <c r="DS49" s="83" t="s">
        <v>169</v>
      </c>
      <c r="DT49" s="83" t="s">
        <v>156</v>
      </c>
      <c r="DU49" s="83" t="s">
        <v>169</v>
      </c>
      <c r="DV49" s="3" t="s">
        <v>7</v>
      </c>
      <c r="DW49" s="5" t="s">
        <v>7</v>
      </c>
      <c r="DY49" s="537"/>
      <c r="DZ49" s="538"/>
      <c r="EA49" s="83" t="s">
        <v>215</v>
      </c>
      <c r="EB49" s="83" t="s">
        <v>169</v>
      </c>
      <c r="EC49" s="83" t="s">
        <v>215</v>
      </c>
      <c r="ED49" s="3" t="s">
        <v>7</v>
      </c>
      <c r="EE49" s="5" t="s">
        <v>7</v>
      </c>
      <c r="EG49" s="537"/>
      <c r="EH49" s="538"/>
      <c r="EI49" s="83" t="s">
        <v>216</v>
      </c>
      <c r="EJ49" s="83" t="s">
        <v>215</v>
      </c>
      <c r="EK49" s="83" t="s">
        <v>216</v>
      </c>
      <c r="EL49" s="3" t="s">
        <v>7</v>
      </c>
      <c r="EM49" s="5" t="s">
        <v>7</v>
      </c>
      <c r="EO49" s="537"/>
      <c r="EP49" s="538"/>
      <c r="EQ49" s="83" t="s">
        <v>229</v>
      </c>
      <c r="ER49" s="83" t="s">
        <v>216</v>
      </c>
      <c r="ES49" s="83" t="s">
        <v>229</v>
      </c>
      <c r="ET49" s="3" t="s">
        <v>7</v>
      </c>
      <c r="EU49" s="5" t="s">
        <v>7</v>
      </c>
      <c r="EW49" s="537"/>
      <c r="EX49" s="538"/>
      <c r="EY49" s="83" t="s">
        <v>230</v>
      </c>
      <c r="EZ49" s="83" t="s">
        <v>229</v>
      </c>
      <c r="FA49" s="83" t="s">
        <v>230</v>
      </c>
      <c r="FB49" s="3" t="s">
        <v>7</v>
      </c>
      <c r="FC49" s="5" t="s">
        <v>7</v>
      </c>
      <c r="FE49" s="537"/>
      <c r="FF49" s="538"/>
      <c r="FG49" s="83" t="s">
        <v>230</v>
      </c>
      <c r="FH49" s="83" t="s">
        <v>229</v>
      </c>
      <c r="FI49" s="83" t="s">
        <v>230</v>
      </c>
      <c r="FJ49" s="3" t="s">
        <v>7</v>
      </c>
      <c r="FK49" s="5" t="s">
        <v>7</v>
      </c>
      <c r="FM49" s="537"/>
      <c r="FN49" s="538"/>
      <c r="FO49" s="83" t="s">
        <v>26</v>
      </c>
      <c r="FP49" s="83" t="s">
        <v>27</v>
      </c>
      <c r="FQ49" s="83" t="s">
        <v>26</v>
      </c>
      <c r="FR49" s="3" t="s">
        <v>7</v>
      </c>
      <c r="FS49" s="5" t="s">
        <v>7</v>
      </c>
      <c r="FU49" s="537"/>
      <c r="FV49" s="538"/>
      <c r="FW49" s="83" t="s">
        <v>57</v>
      </c>
      <c r="FX49" s="83" t="s">
        <v>26</v>
      </c>
      <c r="FY49" s="83" t="s">
        <v>57</v>
      </c>
      <c r="FZ49" s="3" t="s">
        <v>7</v>
      </c>
      <c r="GA49" s="5" t="s">
        <v>7</v>
      </c>
      <c r="GC49" s="537"/>
      <c r="GD49" s="538"/>
      <c r="GE49" s="83" t="s">
        <v>60</v>
      </c>
      <c r="GF49" s="83" t="s">
        <v>57</v>
      </c>
      <c r="GG49" s="83" t="s">
        <v>60</v>
      </c>
      <c r="GH49" s="3" t="s">
        <v>7</v>
      </c>
      <c r="GI49" s="5" t="s">
        <v>7</v>
      </c>
      <c r="GK49" s="537"/>
      <c r="GL49" s="538"/>
      <c r="GM49" s="83" t="s">
        <v>65</v>
      </c>
      <c r="GN49" s="83" t="s">
        <v>60</v>
      </c>
      <c r="GO49" s="83" t="s">
        <v>65</v>
      </c>
      <c r="GP49" s="3" t="s">
        <v>7</v>
      </c>
      <c r="GQ49" s="5" t="s">
        <v>7</v>
      </c>
      <c r="GS49" s="537"/>
      <c r="GT49" s="538"/>
      <c r="GU49" s="83" t="s">
        <v>71</v>
      </c>
      <c r="GV49" s="83" t="s">
        <v>65</v>
      </c>
      <c r="GW49" s="83" t="s">
        <v>71</v>
      </c>
      <c r="GX49" s="3" t="s">
        <v>7</v>
      </c>
      <c r="GY49" s="5" t="s">
        <v>7</v>
      </c>
      <c r="HA49" s="537"/>
      <c r="HB49" s="538"/>
      <c r="HC49" s="83" t="s">
        <v>234</v>
      </c>
      <c r="HD49" s="83" t="s">
        <v>71</v>
      </c>
      <c r="HE49" s="83" t="s">
        <v>234</v>
      </c>
      <c r="HF49" s="3" t="s">
        <v>7</v>
      </c>
      <c r="HG49" s="5" t="s">
        <v>7</v>
      </c>
      <c r="HI49" s="537"/>
      <c r="HJ49" s="538"/>
      <c r="HK49" s="83" t="s">
        <v>235</v>
      </c>
      <c r="HL49" s="83" t="s">
        <v>234</v>
      </c>
      <c r="HM49" s="83" t="s">
        <v>235</v>
      </c>
      <c r="HN49" s="3" t="s">
        <v>7</v>
      </c>
      <c r="HO49" s="5" t="s">
        <v>7</v>
      </c>
      <c r="HQ49" s="537"/>
      <c r="HR49" s="538"/>
      <c r="HS49" s="83" t="s">
        <v>235</v>
      </c>
      <c r="HT49" s="83" t="s">
        <v>234</v>
      </c>
      <c r="HU49" s="83" t="s">
        <v>235</v>
      </c>
      <c r="HV49" s="3" t="s">
        <v>7</v>
      </c>
      <c r="HW49" s="5" t="s">
        <v>7</v>
      </c>
      <c r="HY49" s="537"/>
      <c r="HZ49" s="538"/>
      <c r="IA49" s="83" t="s">
        <v>239</v>
      </c>
      <c r="IB49" s="83" t="s">
        <v>236</v>
      </c>
      <c r="IC49" s="83" t="s">
        <v>240</v>
      </c>
      <c r="ID49" s="3" t="s">
        <v>7</v>
      </c>
      <c r="IE49" s="5" t="s">
        <v>7</v>
      </c>
      <c r="IG49" s="537"/>
      <c r="IH49" s="538"/>
      <c r="II49" s="83" t="s">
        <v>241</v>
      </c>
      <c r="IJ49" s="83" t="s">
        <v>239</v>
      </c>
      <c r="IK49" s="83" t="s">
        <v>241</v>
      </c>
      <c r="IL49" s="3" t="s">
        <v>7</v>
      </c>
      <c r="IM49" s="5" t="s">
        <v>7</v>
      </c>
      <c r="IO49" s="537"/>
      <c r="IP49" s="538"/>
      <c r="IQ49" s="83" t="s">
        <v>242</v>
      </c>
      <c r="IR49" s="83" t="s">
        <v>241</v>
      </c>
      <c r="IS49" s="83" t="s">
        <v>242</v>
      </c>
      <c r="IT49" s="3" t="s">
        <v>7</v>
      </c>
      <c r="IU49" s="5" t="s">
        <v>7</v>
      </c>
      <c r="IW49" s="537"/>
      <c r="IX49" s="538"/>
      <c r="IY49" s="83" t="s">
        <v>243</v>
      </c>
      <c r="IZ49" s="83" t="s">
        <v>242</v>
      </c>
      <c r="JA49" s="83" t="s">
        <v>243</v>
      </c>
      <c r="JB49" s="3" t="s">
        <v>7</v>
      </c>
      <c r="JC49" s="5" t="s">
        <v>7</v>
      </c>
      <c r="JE49" s="537"/>
      <c r="JF49" s="538"/>
      <c r="JG49" s="83" t="s">
        <v>244</v>
      </c>
      <c r="JH49" s="83" t="s">
        <v>243</v>
      </c>
      <c r="JI49" s="83" t="s">
        <v>244</v>
      </c>
      <c r="JJ49" s="3" t="s">
        <v>7</v>
      </c>
      <c r="JK49" s="5" t="s">
        <v>7</v>
      </c>
      <c r="JM49" s="537"/>
      <c r="JN49" s="538"/>
      <c r="JO49" s="83" t="s">
        <v>245</v>
      </c>
      <c r="JP49" s="83" t="s">
        <v>244</v>
      </c>
      <c r="JQ49" s="83" t="s">
        <v>245</v>
      </c>
      <c r="JR49" s="3" t="s">
        <v>7</v>
      </c>
      <c r="JS49" s="5" t="s">
        <v>7</v>
      </c>
      <c r="JU49" s="537"/>
      <c r="JV49" s="538"/>
      <c r="JW49" s="83" t="s">
        <v>283</v>
      </c>
      <c r="JX49" s="83" t="s">
        <v>245</v>
      </c>
      <c r="JY49" s="83" t="s">
        <v>283</v>
      </c>
      <c r="JZ49" s="3" t="s">
        <v>7</v>
      </c>
      <c r="KA49" s="5" t="s">
        <v>7</v>
      </c>
      <c r="KC49" s="537"/>
      <c r="KD49" s="538"/>
      <c r="KE49" s="83" t="s">
        <v>285</v>
      </c>
      <c r="KF49" s="83" t="s">
        <v>283</v>
      </c>
      <c r="KG49" s="83" t="s">
        <v>285</v>
      </c>
      <c r="KH49" s="3" t="s">
        <v>7</v>
      </c>
      <c r="KI49" s="5" t="s">
        <v>7</v>
      </c>
      <c r="KK49" s="537"/>
      <c r="KL49" s="538"/>
      <c r="KM49" s="83" t="s">
        <v>288</v>
      </c>
      <c r="KN49" s="83" t="s">
        <v>285</v>
      </c>
      <c r="KO49" s="83" t="s">
        <v>288</v>
      </c>
      <c r="KP49" s="3" t="s">
        <v>7</v>
      </c>
      <c r="KQ49" s="5" t="s">
        <v>7</v>
      </c>
      <c r="KS49" s="537"/>
      <c r="KT49" s="538"/>
      <c r="KU49" s="83" t="s">
        <v>291</v>
      </c>
      <c r="KV49" s="83" t="s">
        <v>288</v>
      </c>
      <c r="KW49" s="83" t="s">
        <v>291</v>
      </c>
      <c r="KX49" s="3" t="s">
        <v>7</v>
      </c>
      <c r="KY49" s="5" t="s">
        <v>7</v>
      </c>
      <c r="LA49" s="537"/>
      <c r="LB49" s="538"/>
      <c r="LC49" s="83" t="s">
        <v>111</v>
      </c>
      <c r="LD49" s="83" t="s">
        <v>291</v>
      </c>
      <c r="LE49" s="83" t="s">
        <v>111</v>
      </c>
      <c r="LF49" s="3" t="s">
        <v>7</v>
      </c>
      <c r="LG49" s="5" t="s">
        <v>7</v>
      </c>
      <c r="LI49" s="537"/>
      <c r="LJ49" s="538"/>
      <c r="LK49" s="83" t="s">
        <v>112</v>
      </c>
      <c r="LL49" s="83" t="s">
        <v>111</v>
      </c>
      <c r="LM49" s="83" t="s">
        <v>112</v>
      </c>
      <c r="LN49" s="3" t="s">
        <v>7</v>
      </c>
      <c r="LO49" s="5" t="s">
        <v>7</v>
      </c>
      <c r="LQ49" s="537"/>
      <c r="LR49" s="538"/>
      <c r="LS49" s="83" t="s">
        <v>112</v>
      </c>
      <c r="LT49" s="83" t="s">
        <v>111</v>
      </c>
      <c r="LU49" s="83" t="s">
        <v>112</v>
      </c>
      <c r="LV49" s="3" t="s">
        <v>7</v>
      </c>
      <c r="LW49" s="5" t="s">
        <v>7</v>
      </c>
      <c r="LY49" s="537"/>
      <c r="LZ49" s="538"/>
      <c r="MA49" s="83" t="s">
        <v>117</v>
      </c>
      <c r="MB49" s="83" t="s">
        <v>115</v>
      </c>
      <c r="MC49" s="83" t="s">
        <v>117</v>
      </c>
      <c r="MD49" s="3" t="s">
        <v>7</v>
      </c>
      <c r="ME49" s="5" t="s">
        <v>7</v>
      </c>
      <c r="MG49" s="537"/>
      <c r="MH49" s="538"/>
      <c r="MI49" s="83" t="s">
        <v>119</v>
      </c>
      <c r="MJ49" s="83" t="s">
        <v>117</v>
      </c>
      <c r="MK49" s="83" t="s">
        <v>119</v>
      </c>
      <c r="ML49" s="3" t="s">
        <v>7</v>
      </c>
      <c r="MM49" s="5" t="s">
        <v>7</v>
      </c>
      <c r="MO49" s="537"/>
      <c r="MP49" s="538"/>
      <c r="MQ49" s="83" t="s">
        <v>121</v>
      </c>
      <c r="MR49" s="83" t="s">
        <v>119</v>
      </c>
      <c r="MS49" s="83" t="s">
        <v>121</v>
      </c>
      <c r="MT49" s="3" t="s">
        <v>7</v>
      </c>
      <c r="MU49" s="5" t="s">
        <v>7</v>
      </c>
      <c r="MW49" s="537"/>
      <c r="MX49" s="538"/>
      <c r="MY49" s="83" t="s">
        <v>123</v>
      </c>
      <c r="MZ49" s="83" t="s">
        <v>121</v>
      </c>
      <c r="NA49" s="83" t="s">
        <v>123</v>
      </c>
      <c r="NB49" s="3" t="s">
        <v>7</v>
      </c>
      <c r="NC49" s="5" t="s">
        <v>7</v>
      </c>
      <c r="NE49" s="537"/>
      <c r="NF49" s="538"/>
      <c r="NG49" s="83" t="s">
        <v>125</v>
      </c>
      <c r="NH49" s="83" t="s">
        <v>123</v>
      </c>
      <c r="NI49" s="83" t="s">
        <v>125</v>
      </c>
      <c r="NJ49" s="3" t="s">
        <v>7</v>
      </c>
      <c r="NK49" s="5" t="s">
        <v>7</v>
      </c>
      <c r="NM49" s="537"/>
      <c r="NN49" s="538"/>
      <c r="NO49" s="83" t="s">
        <v>126</v>
      </c>
      <c r="NP49" s="83" t="s">
        <v>125</v>
      </c>
      <c r="NQ49" s="83" t="s">
        <v>126</v>
      </c>
      <c r="NR49" s="3" t="s">
        <v>7</v>
      </c>
      <c r="NS49" s="5" t="s">
        <v>7</v>
      </c>
      <c r="NU49" s="537"/>
      <c r="NV49" s="538"/>
      <c r="NW49" s="83" t="s">
        <v>129</v>
      </c>
      <c r="NX49" s="83" t="s">
        <v>126</v>
      </c>
      <c r="NY49" s="83" t="s">
        <v>129</v>
      </c>
      <c r="NZ49" s="3" t="s">
        <v>7</v>
      </c>
      <c r="OA49" s="5" t="s">
        <v>7</v>
      </c>
      <c r="OC49" s="537"/>
      <c r="OD49" s="538"/>
      <c r="OE49" s="83" t="s">
        <v>132</v>
      </c>
      <c r="OF49" s="83" t="s">
        <v>129</v>
      </c>
      <c r="OG49" s="83" t="s">
        <v>132</v>
      </c>
      <c r="OH49" s="3" t="s">
        <v>7</v>
      </c>
      <c r="OI49" s="5" t="s">
        <v>7</v>
      </c>
      <c r="OK49" s="537"/>
      <c r="OL49" s="538"/>
      <c r="OM49" s="83" t="s">
        <v>134</v>
      </c>
      <c r="ON49" s="83" t="s">
        <v>132</v>
      </c>
      <c r="OO49" s="83" t="s">
        <v>134</v>
      </c>
      <c r="OP49" s="3" t="s">
        <v>7</v>
      </c>
      <c r="OQ49" s="5" t="s">
        <v>7</v>
      </c>
      <c r="OS49" s="537"/>
      <c r="OT49" s="538"/>
      <c r="OU49" s="83" t="s">
        <v>305</v>
      </c>
      <c r="OV49" s="83" t="s">
        <v>134</v>
      </c>
      <c r="OW49" s="83" t="s">
        <v>305</v>
      </c>
      <c r="OX49" s="3" t="s">
        <v>7</v>
      </c>
      <c r="OY49" s="5" t="s">
        <v>7</v>
      </c>
    </row>
    <row r="50" spans="1:415" ht="18" hidden="1" thickTop="1">
      <c r="A50" s="544" t="s">
        <v>1</v>
      </c>
      <c r="B50" s="7" t="s">
        <v>12</v>
      </c>
      <c r="C50" s="101">
        <v>50</v>
      </c>
      <c r="D50" s="101">
        <v>41</v>
      </c>
      <c r="E50" s="101">
        <v>26</v>
      </c>
      <c r="F50" s="64">
        <f>(E50-D50)/D50</f>
        <v>-0.36585365853658536</v>
      </c>
      <c r="G50" s="51">
        <f>(E50-C50)/C50</f>
        <v>-0.48</v>
      </c>
      <c r="I50" s="544" t="s">
        <v>1</v>
      </c>
      <c r="J50" s="7" t="s">
        <v>12</v>
      </c>
      <c r="K50" s="101">
        <v>119</v>
      </c>
      <c r="L50" s="101">
        <v>26</v>
      </c>
      <c r="M50" s="101">
        <v>68</v>
      </c>
      <c r="N50" s="64">
        <f>(M50-L50)/L50</f>
        <v>1.6153846153846154</v>
      </c>
      <c r="O50" s="51">
        <f>(M50-K50)/K50</f>
        <v>-0.42857142857142855</v>
      </c>
      <c r="Q50" s="544" t="s">
        <v>1</v>
      </c>
      <c r="R50" s="7" t="s">
        <v>12</v>
      </c>
      <c r="S50" s="101">
        <v>138</v>
      </c>
      <c r="T50" s="101">
        <v>68</v>
      </c>
      <c r="U50" s="101">
        <v>87</v>
      </c>
      <c r="V50" s="64">
        <f>(U50-T50)/T50</f>
        <v>0.27941176470588236</v>
      </c>
      <c r="W50" s="51">
        <f>(U50-S50)/S50</f>
        <v>-0.36956521739130432</v>
      </c>
      <c r="Y50" s="544" t="s">
        <v>1</v>
      </c>
      <c r="Z50" s="7" t="s">
        <v>12</v>
      </c>
      <c r="AA50" s="101">
        <v>148</v>
      </c>
      <c r="AB50" s="101">
        <v>87</v>
      </c>
      <c r="AC50" s="101">
        <v>92</v>
      </c>
      <c r="AD50" s="64">
        <f>(AC50-AB50)/AB50</f>
        <v>5.7471264367816091E-2</v>
      </c>
      <c r="AE50" s="51">
        <f>(AC50-AA50)/AA50</f>
        <v>-0.3783783783783784</v>
      </c>
      <c r="AG50" s="544" t="s">
        <v>1</v>
      </c>
      <c r="AH50" s="7" t="s">
        <v>12</v>
      </c>
      <c r="AI50" s="101">
        <v>124</v>
      </c>
      <c r="AJ50" s="101">
        <v>92</v>
      </c>
      <c r="AK50" s="101">
        <v>107</v>
      </c>
      <c r="AL50" s="64">
        <f>(AK50-AJ50)/AJ50</f>
        <v>0.16304347826086957</v>
      </c>
      <c r="AM50" s="51">
        <f>(AK50-AI50)/AI50</f>
        <v>-0.13709677419354838</v>
      </c>
      <c r="AO50" s="544" t="s">
        <v>1</v>
      </c>
      <c r="AP50" s="7" t="s">
        <v>12</v>
      </c>
      <c r="AQ50" s="101">
        <v>140</v>
      </c>
      <c r="AR50" s="101">
        <v>78</v>
      </c>
      <c r="AS50" s="101">
        <v>97</v>
      </c>
      <c r="AT50" s="64">
        <f>(AS50-AR50)/AR50</f>
        <v>0.24358974358974358</v>
      </c>
      <c r="AU50" s="51">
        <f>(AS50-AQ50)/AQ50</f>
        <v>-0.30714285714285716</v>
      </c>
      <c r="AW50" s="544" t="s">
        <v>1</v>
      </c>
      <c r="AX50" s="7" t="s">
        <v>12</v>
      </c>
      <c r="AY50" s="101">
        <v>135</v>
      </c>
      <c r="AZ50" s="101">
        <v>97</v>
      </c>
      <c r="BA50" s="101">
        <v>97</v>
      </c>
      <c r="BB50" s="64">
        <f>(BA50-AZ50)/AZ50</f>
        <v>0</v>
      </c>
      <c r="BC50" s="51">
        <f>(BA50-AY50)/AY50</f>
        <v>-0.2814814814814815</v>
      </c>
      <c r="BE50" s="544" t="s">
        <v>1</v>
      </c>
      <c r="BF50" s="7" t="s">
        <v>12</v>
      </c>
      <c r="BG50" s="101">
        <v>132</v>
      </c>
      <c r="BH50" s="101">
        <v>97</v>
      </c>
      <c r="BI50" s="101">
        <v>99</v>
      </c>
      <c r="BJ50" s="64">
        <f>(BI50-BH50)/BH50</f>
        <v>2.0618556701030927E-2</v>
      </c>
      <c r="BK50" s="51">
        <f>(BI50-BG50)/BG50</f>
        <v>-0.25</v>
      </c>
      <c r="BM50" s="544" t="s">
        <v>1</v>
      </c>
      <c r="BN50" s="7" t="s">
        <v>12</v>
      </c>
      <c r="BO50" s="101">
        <v>119</v>
      </c>
      <c r="BP50" s="101">
        <v>99</v>
      </c>
      <c r="BQ50" s="101">
        <v>101</v>
      </c>
      <c r="BR50" s="64">
        <f>(BQ50-BP50)/BP50</f>
        <v>2.0202020202020204E-2</v>
      </c>
      <c r="BS50" s="51">
        <f>(BQ50-BO50)/BO50</f>
        <v>-0.15126050420168066</v>
      </c>
      <c r="BU50" s="544" t="s">
        <v>1</v>
      </c>
      <c r="BV50" s="7" t="s">
        <v>12</v>
      </c>
      <c r="BW50" s="101">
        <v>116</v>
      </c>
      <c r="BX50" s="101">
        <v>101</v>
      </c>
      <c r="BY50" s="101">
        <v>101</v>
      </c>
      <c r="BZ50" s="64">
        <f>(BY50-BX50)/BX50</f>
        <v>0</v>
      </c>
      <c r="CA50" s="51">
        <f>(BY50-BW50)/BW50</f>
        <v>-0.12931034482758622</v>
      </c>
      <c r="CC50" s="544" t="s">
        <v>1</v>
      </c>
      <c r="CD50" s="7" t="s">
        <v>12</v>
      </c>
      <c r="CE50" s="101">
        <v>110</v>
      </c>
      <c r="CF50" s="101">
        <v>101</v>
      </c>
      <c r="CG50" s="101">
        <v>97</v>
      </c>
      <c r="CH50" s="64">
        <f>(CG50-CF50)/CF50</f>
        <v>-3.9603960396039604E-2</v>
      </c>
      <c r="CI50" s="51">
        <f>(CG50-CE50)/CE50</f>
        <v>-0.11818181818181818</v>
      </c>
      <c r="CK50" s="544" t="s">
        <v>1</v>
      </c>
      <c r="CL50" s="7" t="s">
        <v>12</v>
      </c>
      <c r="CM50" s="101">
        <v>121</v>
      </c>
      <c r="CN50" s="101">
        <v>97</v>
      </c>
      <c r="CO50" s="101">
        <v>99</v>
      </c>
      <c r="CP50" s="64">
        <f>(CO50-CN50)/CN50</f>
        <v>2.0618556701030927E-2</v>
      </c>
      <c r="CQ50" s="51">
        <f>(CO50-CM50)/CM50</f>
        <v>-0.18181818181818182</v>
      </c>
      <c r="CS50" s="544" t="s">
        <v>1</v>
      </c>
      <c r="CT50" s="7" t="s">
        <v>12</v>
      </c>
      <c r="CU50" s="101">
        <v>141</v>
      </c>
      <c r="CV50" s="101">
        <v>99</v>
      </c>
      <c r="CW50" s="101">
        <v>96</v>
      </c>
      <c r="CX50" s="64">
        <f>(CW50-CV50)/CV50</f>
        <v>-3.0303030303030304E-2</v>
      </c>
      <c r="CY50" s="51">
        <f>(CW50-CU50)/CU50</f>
        <v>-0.31914893617021278</v>
      </c>
      <c r="DA50" s="544" t="s">
        <v>1</v>
      </c>
      <c r="DB50" s="7" t="s">
        <v>12</v>
      </c>
      <c r="DC50" s="101">
        <v>141</v>
      </c>
      <c r="DD50" s="101">
        <v>96</v>
      </c>
      <c r="DE50" s="101">
        <v>72</v>
      </c>
      <c r="DF50" s="64">
        <f>(DE50-DD50)/DD50</f>
        <v>-0.25</v>
      </c>
      <c r="DG50" s="51">
        <f>(DE50-DC50)/DC50</f>
        <v>-0.48936170212765956</v>
      </c>
      <c r="DI50" s="544" t="s">
        <v>1</v>
      </c>
      <c r="DJ50" s="7" t="s">
        <v>12</v>
      </c>
      <c r="DK50" s="101">
        <v>106</v>
      </c>
      <c r="DL50" s="101">
        <v>72</v>
      </c>
      <c r="DM50" s="101">
        <v>76</v>
      </c>
      <c r="DN50" s="64">
        <f>(DM50-DL50)/DL50</f>
        <v>5.5555555555555552E-2</v>
      </c>
      <c r="DO50" s="51">
        <f>(DM50-DK50)/DK50</f>
        <v>-0.28301886792452829</v>
      </c>
      <c r="DQ50" s="544" t="s">
        <v>1</v>
      </c>
      <c r="DR50" s="7" t="s">
        <v>12</v>
      </c>
      <c r="DS50" s="101">
        <v>110</v>
      </c>
      <c r="DT50" s="101">
        <v>76</v>
      </c>
      <c r="DU50" s="101">
        <v>97</v>
      </c>
      <c r="DV50" s="64">
        <f>(DU50-DT50)/DT50</f>
        <v>0.27631578947368424</v>
      </c>
      <c r="DW50" s="51">
        <f>(DU50-DS50)/DS50</f>
        <v>-0.11818181818181818</v>
      </c>
      <c r="DY50" s="544" t="s">
        <v>1</v>
      </c>
      <c r="DZ50" s="7" t="s">
        <v>12</v>
      </c>
      <c r="EA50" s="101">
        <v>129</v>
      </c>
      <c r="EB50" s="101">
        <v>97</v>
      </c>
      <c r="EC50" s="101">
        <v>104</v>
      </c>
      <c r="ED50" s="64">
        <f>(EC50-EB50)/EB50</f>
        <v>7.2164948453608241E-2</v>
      </c>
      <c r="EE50" s="51">
        <f>(EC50-EA50)/EA50</f>
        <v>-0.19379844961240311</v>
      </c>
      <c r="EG50" s="544" t="s">
        <v>1</v>
      </c>
      <c r="EH50" s="7" t="s">
        <v>12</v>
      </c>
      <c r="EI50" s="101">
        <v>135</v>
      </c>
      <c r="EJ50" s="101">
        <v>104</v>
      </c>
      <c r="EK50" s="101">
        <v>96</v>
      </c>
      <c r="EL50" s="64">
        <f>(EK50-EJ50)/EJ50</f>
        <v>-7.6923076923076927E-2</v>
      </c>
      <c r="EM50" s="51">
        <f>(EK50-EI50)/EI50</f>
        <v>-0.28888888888888886</v>
      </c>
      <c r="EO50" s="544" t="s">
        <v>1</v>
      </c>
      <c r="EP50" s="7" t="s">
        <v>12</v>
      </c>
      <c r="EQ50" s="101">
        <v>126</v>
      </c>
      <c r="ER50" s="101">
        <v>96</v>
      </c>
      <c r="ES50" s="101">
        <v>95</v>
      </c>
      <c r="ET50" s="64">
        <f>(ES50-ER50)/ER50</f>
        <v>-1.0416666666666666E-2</v>
      </c>
      <c r="EU50" s="51">
        <f>(ES50-EQ50)/EQ50</f>
        <v>-0.24603174603174602</v>
      </c>
      <c r="EW50" s="544" t="s">
        <v>1</v>
      </c>
      <c r="EX50" s="7" t="s">
        <v>12</v>
      </c>
      <c r="EY50" s="101">
        <v>123</v>
      </c>
      <c r="EZ50" s="101">
        <v>95</v>
      </c>
      <c r="FA50" s="101">
        <v>107</v>
      </c>
      <c r="FB50" s="64">
        <f>(FA50-EZ50)/EZ50</f>
        <v>0.12631578947368421</v>
      </c>
      <c r="FC50" s="51">
        <f>(FA50-EY50)/EY50</f>
        <v>-0.13008130081300814</v>
      </c>
      <c r="FE50" s="544" t="s">
        <v>1</v>
      </c>
      <c r="FF50" s="7" t="s">
        <v>12</v>
      </c>
      <c r="FG50" s="101">
        <v>125</v>
      </c>
      <c r="FH50" s="101">
        <v>107</v>
      </c>
      <c r="FI50" s="101">
        <v>106</v>
      </c>
      <c r="FJ50" s="64">
        <f>(FI50-FH50)/FH50</f>
        <v>-9.3457943925233638E-3</v>
      </c>
      <c r="FK50" s="51">
        <f>(FI50-FG50)/FG50</f>
        <v>-0.152</v>
      </c>
      <c r="FM50" s="544" t="s">
        <v>1</v>
      </c>
      <c r="FN50" s="7" t="s">
        <v>12</v>
      </c>
      <c r="FO50" s="101">
        <v>129</v>
      </c>
      <c r="FP50" s="101">
        <v>106</v>
      </c>
      <c r="FQ50" s="101" t="s">
        <v>232</v>
      </c>
      <c r="FR50" s="64" t="e">
        <f>(FQ50-FP50)/FP50</f>
        <v>#VALUE!</v>
      </c>
      <c r="FS50" s="51" t="e">
        <f>(FQ50-FO50)/FO50</f>
        <v>#VALUE!</v>
      </c>
      <c r="FU50" s="544" t="s">
        <v>1</v>
      </c>
      <c r="FV50" s="7" t="s">
        <v>12</v>
      </c>
      <c r="FW50" s="101">
        <v>120</v>
      </c>
      <c r="FX50" s="101" t="s">
        <v>232</v>
      </c>
      <c r="FY50" s="101">
        <v>89</v>
      </c>
      <c r="FZ50" s="64" t="e">
        <f>(FY50-FX50)/FX50</f>
        <v>#VALUE!</v>
      </c>
      <c r="GA50" s="51">
        <f>(FY50-FW50)/FW50</f>
        <v>-0.25833333333333336</v>
      </c>
      <c r="GC50" s="544" t="s">
        <v>1</v>
      </c>
      <c r="GD50" s="7" t="s">
        <v>12</v>
      </c>
      <c r="GE50" s="101">
        <v>120</v>
      </c>
      <c r="GF50" s="101">
        <v>89</v>
      </c>
      <c r="GG50" s="101">
        <v>100</v>
      </c>
      <c r="GH50" s="64">
        <f>(GG50-GF50)/GF50</f>
        <v>0.12359550561797752</v>
      </c>
      <c r="GI50" s="51">
        <f>(GG50-GE50)/GE50</f>
        <v>-0.16666666666666666</v>
      </c>
      <c r="GK50" s="544" t="s">
        <v>1</v>
      </c>
      <c r="GL50" s="7" t="s">
        <v>12</v>
      </c>
      <c r="GM50" s="101">
        <v>123</v>
      </c>
      <c r="GN50" s="101">
        <v>100</v>
      </c>
      <c r="GO50" s="101">
        <v>97</v>
      </c>
      <c r="GP50" s="64">
        <f>(GO50-GN50)/GN50</f>
        <v>-0.03</v>
      </c>
      <c r="GQ50" s="51">
        <f>(GO50-GM50)/GM50</f>
        <v>-0.21138211382113822</v>
      </c>
      <c r="GS50" s="544" t="s">
        <v>1</v>
      </c>
      <c r="GT50" s="7" t="s">
        <v>12</v>
      </c>
      <c r="GU50" s="101">
        <v>121</v>
      </c>
      <c r="GV50" s="101">
        <v>97</v>
      </c>
      <c r="GW50" s="101">
        <v>108</v>
      </c>
      <c r="GX50" s="64">
        <f>(GW50-GV50)/GV50</f>
        <v>0.1134020618556701</v>
      </c>
      <c r="GY50" s="51">
        <f>(GW50-GU50)/GU50</f>
        <v>-0.10743801652892562</v>
      </c>
      <c r="HA50" s="544" t="s">
        <v>1</v>
      </c>
      <c r="HB50" s="7" t="s">
        <v>12</v>
      </c>
      <c r="HC50" s="101">
        <v>126</v>
      </c>
      <c r="HD50" s="101">
        <v>108</v>
      </c>
      <c r="HE50" s="101">
        <v>97</v>
      </c>
      <c r="HF50" s="64">
        <f>(HE50-HD50)/HD50</f>
        <v>-0.10185185185185185</v>
      </c>
      <c r="HG50" s="51">
        <f>(HE50-HC50)/HC50</f>
        <v>-0.23015873015873015</v>
      </c>
      <c r="HI50" s="544" t="s">
        <v>1</v>
      </c>
      <c r="HJ50" s="7" t="s">
        <v>12</v>
      </c>
      <c r="HK50" s="101">
        <v>122</v>
      </c>
      <c r="HL50" s="101">
        <v>97</v>
      </c>
      <c r="HM50" s="101">
        <v>102</v>
      </c>
      <c r="HN50" s="64">
        <f>(HM50-HL50)/HL50</f>
        <v>5.1546391752577317E-2</v>
      </c>
      <c r="HO50" s="51">
        <f>(HM50-HK50)/HK50</f>
        <v>-0.16393442622950818</v>
      </c>
      <c r="HQ50" s="544" t="s">
        <v>1</v>
      </c>
      <c r="HR50" s="7" t="s">
        <v>12</v>
      </c>
      <c r="HS50" s="101">
        <v>117</v>
      </c>
      <c r="HT50" s="101">
        <v>102</v>
      </c>
      <c r="HU50" s="101">
        <v>97</v>
      </c>
      <c r="HV50" s="64">
        <f>(HU50-HT50)/HT50</f>
        <v>-4.9019607843137254E-2</v>
      </c>
      <c r="HW50" s="51">
        <f>(HU50-HS50)/HS50</f>
        <v>-0.17094017094017094</v>
      </c>
      <c r="HY50" s="544" t="s">
        <v>1</v>
      </c>
      <c r="HZ50" s="7" t="s">
        <v>12</v>
      </c>
      <c r="IA50" s="101">
        <v>111</v>
      </c>
      <c r="IB50" s="101">
        <v>97</v>
      </c>
      <c r="IC50" s="101">
        <v>100</v>
      </c>
      <c r="ID50" s="64">
        <f>(IC50-IB50)/IB50</f>
        <v>3.0927835051546393E-2</v>
      </c>
      <c r="IE50" s="51">
        <f>(IC50-IA50)/IA50</f>
        <v>-9.90990990990991E-2</v>
      </c>
      <c r="IG50" s="544" t="s">
        <v>1</v>
      </c>
      <c r="IH50" s="7" t="s">
        <v>12</v>
      </c>
      <c r="II50" s="101">
        <v>115</v>
      </c>
      <c r="IJ50" s="101">
        <v>100</v>
      </c>
      <c r="IK50" s="101">
        <v>98</v>
      </c>
      <c r="IL50" s="64">
        <f>(IK50-IJ50)/IJ50</f>
        <v>-0.02</v>
      </c>
      <c r="IM50" s="51">
        <f>(IK50-II50)/II50</f>
        <v>-0.14782608695652175</v>
      </c>
      <c r="IO50" s="544" t="s">
        <v>1</v>
      </c>
      <c r="IP50" s="7" t="s">
        <v>12</v>
      </c>
      <c r="IQ50" s="101">
        <v>117</v>
      </c>
      <c r="IR50" s="101">
        <v>98</v>
      </c>
      <c r="IS50" s="101">
        <v>95</v>
      </c>
      <c r="IT50" s="64">
        <f>(IS50-IR50)/IR50</f>
        <v>-3.0612244897959183E-2</v>
      </c>
      <c r="IU50" s="51">
        <f>(IS50-IQ50)/IQ50</f>
        <v>-0.18803418803418803</v>
      </c>
      <c r="IW50" s="544" t="s">
        <v>1</v>
      </c>
      <c r="IX50" s="7" t="s">
        <v>12</v>
      </c>
      <c r="IY50" s="101">
        <v>97</v>
      </c>
      <c r="IZ50" s="101">
        <v>95</v>
      </c>
      <c r="JA50" s="101">
        <v>94</v>
      </c>
      <c r="JB50" s="64">
        <f>(JA50-IZ50)/IZ50</f>
        <v>-1.0526315789473684E-2</v>
      </c>
      <c r="JC50" s="51">
        <f>(JA50-IY50)/IY50</f>
        <v>-3.0927835051546393E-2</v>
      </c>
      <c r="JE50" s="544" t="s">
        <v>1</v>
      </c>
      <c r="JF50" s="7" t="s">
        <v>12</v>
      </c>
      <c r="JG50" s="101">
        <v>101</v>
      </c>
      <c r="JH50" s="101">
        <v>94</v>
      </c>
      <c r="JI50" s="101">
        <v>102</v>
      </c>
      <c r="JJ50" s="64">
        <f>(JI50-JH50)/JH50</f>
        <v>8.5106382978723402E-2</v>
      </c>
      <c r="JK50" s="51">
        <f>(JI50-JG50)/JG50</f>
        <v>9.9009900990099011E-3</v>
      </c>
      <c r="JM50" s="544" t="s">
        <v>1</v>
      </c>
      <c r="JN50" s="7" t="s">
        <v>12</v>
      </c>
      <c r="JO50" s="101">
        <v>101</v>
      </c>
      <c r="JP50" s="101">
        <v>102</v>
      </c>
      <c r="JQ50" s="101">
        <v>98</v>
      </c>
      <c r="JR50" s="64">
        <f>(JQ50-JP50)/JP50</f>
        <v>-3.9215686274509803E-2</v>
      </c>
      <c r="JS50" s="51">
        <f>(JQ50-JO50)/JO50</f>
        <v>-2.9702970297029702E-2</v>
      </c>
      <c r="JU50" s="544" t="s">
        <v>1</v>
      </c>
      <c r="JV50" s="7" t="s">
        <v>12</v>
      </c>
      <c r="JW50" s="101">
        <v>105</v>
      </c>
      <c r="JX50" s="101">
        <v>98</v>
      </c>
      <c r="JY50" s="101">
        <v>101</v>
      </c>
      <c r="JZ50" s="64">
        <f>(JY50-JX50)/JX50</f>
        <v>3.0612244897959183E-2</v>
      </c>
      <c r="KA50" s="51">
        <f>(JY50-JW50)/JW50</f>
        <v>-3.8095238095238099E-2</v>
      </c>
      <c r="KC50" s="544" t="s">
        <v>1</v>
      </c>
      <c r="KD50" s="7" t="s">
        <v>12</v>
      </c>
      <c r="KE50" s="101">
        <v>111</v>
      </c>
      <c r="KF50" s="101">
        <v>101</v>
      </c>
      <c r="KG50" s="101">
        <v>93</v>
      </c>
      <c r="KH50" s="64">
        <f>(KG50-KF50)/KF50</f>
        <v>-7.9207920792079209E-2</v>
      </c>
      <c r="KI50" s="51">
        <f>(KG50-KE50)/KE50</f>
        <v>-0.16216216216216217</v>
      </c>
      <c r="KK50" s="544" t="s">
        <v>1</v>
      </c>
      <c r="KL50" s="7" t="s">
        <v>12</v>
      </c>
      <c r="KM50" s="101">
        <v>100</v>
      </c>
      <c r="KN50" s="101">
        <v>93</v>
      </c>
      <c r="KO50" s="101">
        <v>104</v>
      </c>
      <c r="KP50" s="64">
        <f>(KO50-KN50)/KN50</f>
        <v>0.11827956989247312</v>
      </c>
      <c r="KQ50" s="51">
        <f>(KO50-KM50)/KM50</f>
        <v>0.04</v>
      </c>
      <c r="KS50" s="544" t="s">
        <v>1</v>
      </c>
      <c r="KT50" s="7" t="s">
        <v>12</v>
      </c>
      <c r="KU50" s="101">
        <v>108</v>
      </c>
      <c r="KV50" s="101">
        <v>104</v>
      </c>
      <c r="KW50" s="101">
        <v>97</v>
      </c>
      <c r="KX50" s="64">
        <f>(KW50-KV50)/KV50</f>
        <v>-6.7307692307692304E-2</v>
      </c>
      <c r="KY50" s="51">
        <f>(KW50-KU50)/KU50</f>
        <v>-0.10185185185185185</v>
      </c>
      <c r="LA50" s="544" t="s">
        <v>1</v>
      </c>
      <c r="LB50" s="7" t="s">
        <v>12</v>
      </c>
      <c r="LC50" s="101">
        <v>103</v>
      </c>
      <c r="LD50" s="101">
        <v>97</v>
      </c>
      <c r="LE50" s="101">
        <v>96</v>
      </c>
      <c r="LF50" s="64">
        <f>(LE50-LD50)/LD50</f>
        <v>-1.0309278350515464E-2</v>
      </c>
      <c r="LG50" s="51">
        <f>(LE50-LC50)/LC50</f>
        <v>-6.7961165048543687E-2</v>
      </c>
      <c r="LI50" s="544" t="s">
        <v>1</v>
      </c>
      <c r="LJ50" s="7" t="s">
        <v>12</v>
      </c>
      <c r="LK50" s="101">
        <v>88</v>
      </c>
      <c r="LL50" s="101">
        <v>96</v>
      </c>
      <c r="LM50" s="101">
        <v>91</v>
      </c>
      <c r="LN50" s="64">
        <f>(LM50-LL50)/LL50</f>
        <v>-5.2083333333333336E-2</v>
      </c>
      <c r="LO50" s="51">
        <f>(LM50-LK50)/LK50</f>
        <v>3.4090909090909088E-2</v>
      </c>
      <c r="LQ50" s="544" t="s">
        <v>1</v>
      </c>
      <c r="LR50" s="7" t="s">
        <v>12</v>
      </c>
      <c r="LS50" s="101">
        <v>108</v>
      </c>
      <c r="LT50" s="101">
        <v>91</v>
      </c>
      <c r="LU50" s="101">
        <v>98</v>
      </c>
      <c r="LV50" s="64">
        <f>(LU50-LT50)/LT50</f>
        <v>7.6923076923076927E-2</v>
      </c>
      <c r="LW50" s="51">
        <f>(LU50-LS50)/LS50</f>
        <v>-9.2592592592592587E-2</v>
      </c>
      <c r="LY50" s="544" t="s">
        <v>1</v>
      </c>
      <c r="LZ50" s="7" t="s">
        <v>12</v>
      </c>
      <c r="MA50" s="101">
        <v>109</v>
      </c>
      <c r="MB50" s="101">
        <v>98</v>
      </c>
      <c r="MC50" s="101">
        <v>103</v>
      </c>
      <c r="MD50" s="64">
        <f>(MC50-MB50)/MB50</f>
        <v>5.1020408163265307E-2</v>
      </c>
      <c r="ME50" s="51">
        <f>(MC50-MA50)/MA50</f>
        <v>-5.5045871559633031E-2</v>
      </c>
      <c r="MG50" s="544" t="s">
        <v>1</v>
      </c>
      <c r="MH50" s="7" t="s">
        <v>12</v>
      </c>
      <c r="MI50" s="101">
        <v>119</v>
      </c>
      <c r="MJ50" s="101">
        <v>103</v>
      </c>
      <c r="MK50" s="101">
        <v>100</v>
      </c>
      <c r="ML50" s="64">
        <f>(MK50-MJ50)/MJ50</f>
        <v>-2.9126213592233011E-2</v>
      </c>
      <c r="MM50" s="51">
        <f>(MK50-MI50)/MI50</f>
        <v>-0.15966386554621848</v>
      </c>
      <c r="MO50" s="544" t="s">
        <v>1</v>
      </c>
      <c r="MP50" s="7" t="s">
        <v>12</v>
      </c>
      <c r="MQ50" s="101">
        <v>104</v>
      </c>
      <c r="MR50" s="101">
        <v>100</v>
      </c>
      <c r="MS50" s="101">
        <v>97</v>
      </c>
      <c r="MT50" s="64">
        <f>(MS50-MR50)/MR50</f>
        <v>-0.03</v>
      </c>
      <c r="MU50" s="51">
        <f>(MS50-MQ50)/MQ50</f>
        <v>-6.7307692307692304E-2</v>
      </c>
      <c r="MW50" s="544" t="s">
        <v>1</v>
      </c>
      <c r="MX50" s="7" t="s">
        <v>12</v>
      </c>
      <c r="MY50" s="101">
        <v>113</v>
      </c>
      <c r="MZ50" s="101">
        <v>97</v>
      </c>
      <c r="NA50" s="101">
        <v>93</v>
      </c>
      <c r="NB50" s="64">
        <f>(NA50-MZ50)/MZ50</f>
        <v>-4.1237113402061855E-2</v>
      </c>
      <c r="NC50" s="51">
        <f>(NA50-MY50)/MY50</f>
        <v>-0.17699115044247787</v>
      </c>
      <c r="NE50" s="544" t="s">
        <v>1</v>
      </c>
      <c r="NF50" s="7" t="s">
        <v>12</v>
      </c>
      <c r="NG50" s="101">
        <v>107</v>
      </c>
      <c r="NH50" s="101">
        <v>93</v>
      </c>
      <c r="NI50" s="101">
        <v>95</v>
      </c>
      <c r="NJ50" s="64">
        <f>(NI50-NH50)/NH50</f>
        <v>2.1505376344086023E-2</v>
      </c>
      <c r="NK50" s="51">
        <f>(NI50-NG50)/NG50</f>
        <v>-0.11214953271028037</v>
      </c>
      <c r="NM50" s="544" t="s">
        <v>1</v>
      </c>
      <c r="NN50" s="7" t="s">
        <v>12</v>
      </c>
      <c r="NO50" s="101">
        <v>113</v>
      </c>
      <c r="NP50" s="101">
        <v>95</v>
      </c>
      <c r="NQ50" s="101">
        <v>96</v>
      </c>
      <c r="NR50" s="64">
        <f>(NQ50-NP50)/NP50</f>
        <v>1.0526315789473684E-2</v>
      </c>
      <c r="NS50" s="51">
        <f>(NQ50-NO50)/NO50</f>
        <v>-0.15044247787610621</v>
      </c>
      <c r="NU50" s="544" t="s">
        <v>1</v>
      </c>
      <c r="NV50" s="7" t="s">
        <v>12</v>
      </c>
      <c r="NW50" s="101">
        <v>118</v>
      </c>
      <c r="NX50" s="101">
        <v>96</v>
      </c>
      <c r="NY50" s="101">
        <v>90</v>
      </c>
      <c r="NZ50" s="64">
        <f>(NY50-NX50)/NX50</f>
        <v>-6.25E-2</v>
      </c>
      <c r="OA50" s="51">
        <f>(NY50-NW50)/NW50</f>
        <v>-0.23728813559322035</v>
      </c>
      <c r="OC50" s="544" t="s">
        <v>1</v>
      </c>
      <c r="OD50" s="7" t="s">
        <v>12</v>
      </c>
      <c r="OE50" s="101">
        <v>115</v>
      </c>
      <c r="OF50" s="101">
        <v>90</v>
      </c>
      <c r="OG50" s="101">
        <v>93</v>
      </c>
      <c r="OH50" s="64">
        <f>(OG50-OF50)/OF50</f>
        <v>3.3333333333333333E-2</v>
      </c>
      <c r="OI50" s="51">
        <f>(OG50-OE50)/OE50</f>
        <v>-0.19130434782608696</v>
      </c>
      <c r="OK50" s="544" t="s">
        <v>1</v>
      </c>
      <c r="OL50" s="7" t="s">
        <v>12</v>
      </c>
      <c r="OM50" s="101">
        <v>107</v>
      </c>
      <c r="ON50" s="101">
        <v>93</v>
      </c>
      <c r="OO50" s="101" t="s">
        <v>306</v>
      </c>
      <c r="OP50" s="64" t="e">
        <f>(OO50-ON50)/ON50</f>
        <v>#VALUE!</v>
      </c>
      <c r="OQ50" s="51" t="e">
        <f>(OO50-OM50)/OM50</f>
        <v>#VALUE!</v>
      </c>
      <c r="OS50" s="544" t="s">
        <v>1</v>
      </c>
      <c r="OT50" s="7" t="s">
        <v>12</v>
      </c>
      <c r="OU50" s="101" t="s">
        <v>306</v>
      </c>
      <c r="OV50" s="101" t="s">
        <v>306</v>
      </c>
      <c r="OW50" s="101" t="s">
        <v>306</v>
      </c>
      <c r="OX50" s="64" t="e">
        <f>(OW50-OV50)/OV50</f>
        <v>#VALUE!</v>
      </c>
      <c r="OY50" s="51" t="e">
        <f>(OW50-OU50)/OU50</f>
        <v>#VALUE!</v>
      </c>
    </row>
    <row r="51" spans="1:415" ht="17.25" hidden="1">
      <c r="A51" s="542"/>
      <c r="B51" s="23" t="s">
        <v>28</v>
      </c>
      <c r="C51" s="102"/>
      <c r="D51" s="24"/>
      <c r="E51" s="24"/>
      <c r="F51" s="25" t="e">
        <f>(E51-D51)/D51</f>
        <v>#DIV/0!</v>
      </c>
      <c r="G51" s="26" t="e">
        <f>(E51-C51)/C51</f>
        <v>#DIV/0!</v>
      </c>
      <c r="I51" s="542"/>
      <c r="J51" s="23" t="s">
        <v>28</v>
      </c>
      <c r="K51" s="102"/>
      <c r="L51" s="24"/>
      <c r="M51" s="24"/>
      <c r="N51" s="25" t="e">
        <f>(M51-L51)/L51</f>
        <v>#DIV/0!</v>
      </c>
      <c r="O51" s="26" t="e">
        <f>(M51-K51)/K51</f>
        <v>#DIV/0!</v>
      </c>
      <c r="Q51" s="542"/>
      <c r="R51" s="23" t="s">
        <v>28</v>
      </c>
      <c r="S51" s="102"/>
      <c r="T51" s="24"/>
      <c r="U51" s="24"/>
      <c r="V51" s="25" t="e">
        <f>(U51-T51)/T51</f>
        <v>#DIV/0!</v>
      </c>
      <c r="W51" s="26" t="e">
        <f>(U51-S51)/S51</f>
        <v>#DIV/0!</v>
      </c>
      <c r="Y51" s="542"/>
      <c r="Z51" s="23" t="s">
        <v>28</v>
      </c>
      <c r="AA51" s="102"/>
      <c r="AB51" s="24"/>
      <c r="AC51" s="24"/>
      <c r="AD51" s="25" t="e">
        <f>(AC51-AB51)/AB51</f>
        <v>#DIV/0!</v>
      </c>
      <c r="AE51" s="26" t="e">
        <f>(AC51-AA51)/AA51</f>
        <v>#DIV/0!</v>
      </c>
      <c r="AG51" s="542"/>
      <c r="AH51" s="23" t="s">
        <v>28</v>
      </c>
      <c r="AI51" s="102"/>
      <c r="AJ51" s="24"/>
      <c r="AK51" s="24"/>
      <c r="AL51" s="25" t="e">
        <f>(AK51-AJ51)/AJ51</f>
        <v>#DIV/0!</v>
      </c>
      <c r="AM51" s="26" t="e">
        <f>(AK51-AI51)/AI51</f>
        <v>#DIV/0!</v>
      </c>
      <c r="AO51" s="542"/>
      <c r="AP51" s="23" t="s">
        <v>28</v>
      </c>
      <c r="AQ51" s="102"/>
      <c r="AR51" s="24"/>
      <c r="AS51" s="24"/>
      <c r="AT51" s="25" t="e">
        <f>(AS51-AR51)/AR51</f>
        <v>#DIV/0!</v>
      </c>
      <c r="AU51" s="26" t="e">
        <f>(AS51-AQ51)/AQ51</f>
        <v>#DIV/0!</v>
      </c>
      <c r="AW51" s="542"/>
      <c r="AX51" s="23" t="s">
        <v>28</v>
      </c>
      <c r="AY51" s="102"/>
      <c r="AZ51" s="24"/>
      <c r="BA51" s="24"/>
      <c r="BB51" s="25" t="e">
        <f>(BA51-AZ51)/AZ51</f>
        <v>#DIV/0!</v>
      </c>
      <c r="BC51" s="26" t="e">
        <f>(BA51-AY51)/AY51</f>
        <v>#DIV/0!</v>
      </c>
      <c r="BE51" s="542"/>
      <c r="BF51" s="23" t="s">
        <v>28</v>
      </c>
      <c r="BG51" s="102"/>
      <c r="BH51" s="24"/>
      <c r="BI51" s="24"/>
      <c r="BJ51" s="25" t="e">
        <f>(BI51-BH51)/BH51</f>
        <v>#DIV/0!</v>
      </c>
      <c r="BK51" s="26" t="e">
        <f>(BI51-BG51)/BG51</f>
        <v>#DIV/0!</v>
      </c>
      <c r="BM51" s="542"/>
      <c r="BN51" s="23" t="s">
        <v>28</v>
      </c>
      <c r="BO51" s="102"/>
      <c r="BP51" s="24"/>
      <c r="BQ51" s="24"/>
      <c r="BR51" s="25" t="e">
        <f>(BQ51-BP51)/BP51</f>
        <v>#DIV/0!</v>
      </c>
      <c r="BS51" s="26" t="e">
        <f>(BQ51-BO51)/BO51</f>
        <v>#DIV/0!</v>
      </c>
      <c r="BU51" s="542"/>
      <c r="BV51" s="23" t="s">
        <v>28</v>
      </c>
      <c r="BW51" s="102"/>
      <c r="BX51" s="24"/>
      <c r="BY51" s="24"/>
      <c r="BZ51" s="25" t="e">
        <f>(BY51-BX51)/BX51</f>
        <v>#DIV/0!</v>
      </c>
      <c r="CA51" s="26" t="e">
        <f>(BY51-BW51)/BW51</f>
        <v>#DIV/0!</v>
      </c>
      <c r="CC51" s="542"/>
      <c r="CD51" s="23" t="s">
        <v>28</v>
      </c>
      <c r="CE51" s="102"/>
      <c r="CF51" s="24"/>
      <c r="CG51" s="24"/>
      <c r="CH51" s="25" t="e">
        <f>(CG51-CF51)/CF51</f>
        <v>#DIV/0!</v>
      </c>
      <c r="CI51" s="26" t="e">
        <f>(CG51-CE51)/CE51</f>
        <v>#DIV/0!</v>
      </c>
      <c r="CK51" s="542"/>
      <c r="CL51" s="23" t="s">
        <v>28</v>
      </c>
      <c r="CM51" s="102"/>
      <c r="CN51" s="24"/>
      <c r="CO51" s="24"/>
      <c r="CP51" s="25" t="e">
        <f>(CO51-CN51)/CN51</f>
        <v>#DIV/0!</v>
      </c>
      <c r="CQ51" s="26" t="e">
        <f>(CO51-CM51)/CM51</f>
        <v>#DIV/0!</v>
      </c>
      <c r="CS51" s="542"/>
      <c r="CT51" s="23" t="s">
        <v>28</v>
      </c>
      <c r="CU51" s="102"/>
      <c r="CV51" s="24"/>
      <c r="CW51" s="24"/>
      <c r="CX51" s="25" t="e">
        <f>(CW51-CV51)/CV51</f>
        <v>#DIV/0!</v>
      </c>
      <c r="CY51" s="26" t="e">
        <f>(CW51-CU51)/CU51</f>
        <v>#DIV/0!</v>
      </c>
      <c r="DA51" s="542"/>
      <c r="DB51" s="23" t="s">
        <v>28</v>
      </c>
      <c r="DC51" s="102"/>
      <c r="DD51" s="24"/>
      <c r="DE51" s="24"/>
      <c r="DF51" s="25" t="e">
        <f>(DE51-DD51)/DD51</f>
        <v>#DIV/0!</v>
      </c>
      <c r="DG51" s="26" t="e">
        <f>(DE51-DC51)/DC51</f>
        <v>#DIV/0!</v>
      </c>
      <c r="DI51" s="542"/>
      <c r="DJ51" s="23" t="s">
        <v>28</v>
      </c>
      <c r="DK51" s="102"/>
      <c r="DL51" s="24"/>
      <c r="DM51" s="24"/>
      <c r="DN51" s="25" t="e">
        <f>(DM51-DL51)/DL51</f>
        <v>#DIV/0!</v>
      </c>
      <c r="DO51" s="26" t="e">
        <f>(DM51-DK51)/DK51</f>
        <v>#DIV/0!</v>
      </c>
      <c r="DQ51" s="542"/>
      <c r="DR51" s="23" t="s">
        <v>28</v>
      </c>
      <c r="DS51" s="102"/>
      <c r="DT51" s="24"/>
      <c r="DU51" s="24"/>
      <c r="DV51" s="25" t="e">
        <f>(DU51-DT51)/DT51</f>
        <v>#DIV/0!</v>
      </c>
      <c r="DW51" s="26" t="e">
        <f>(DU51-DS51)/DS51</f>
        <v>#DIV/0!</v>
      </c>
      <c r="DY51" s="542"/>
      <c r="DZ51" s="23" t="s">
        <v>28</v>
      </c>
      <c r="EA51" s="102"/>
      <c r="EB51" s="24"/>
      <c r="EC51" s="24"/>
      <c r="ED51" s="25" t="e">
        <f>(EC51-EB51)/EB51</f>
        <v>#DIV/0!</v>
      </c>
      <c r="EE51" s="26" t="e">
        <f>(EC51-EA51)/EA51</f>
        <v>#DIV/0!</v>
      </c>
      <c r="EG51" s="542"/>
      <c r="EH51" s="23" t="s">
        <v>28</v>
      </c>
      <c r="EI51" s="102"/>
      <c r="EJ51" s="24"/>
      <c r="EK51" s="24"/>
      <c r="EL51" s="25" t="e">
        <f>(EK51-EJ51)/EJ51</f>
        <v>#DIV/0!</v>
      </c>
      <c r="EM51" s="26" t="e">
        <f>(EK51-EI51)/EI51</f>
        <v>#DIV/0!</v>
      </c>
      <c r="EO51" s="542"/>
      <c r="EP51" s="23" t="s">
        <v>28</v>
      </c>
      <c r="EQ51" s="102"/>
      <c r="ER51" s="24"/>
      <c r="ES51" s="24"/>
      <c r="ET51" s="25" t="e">
        <f>(ES51-ER51)/ER51</f>
        <v>#DIV/0!</v>
      </c>
      <c r="EU51" s="26" t="e">
        <f>(ES51-EQ51)/EQ51</f>
        <v>#DIV/0!</v>
      </c>
      <c r="EW51" s="542"/>
      <c r="EX51" s="23" t="s">
        <v>28</v>
      </c>
      <c r="EY51" s="102"/>
      <c r="EZ51" s="24"/>
      <c r="FA51" s="24"/>
      <c r="FB51" s="25" t="e">
        <f>(FA51-EZ51)/EZ51</f>
        <v>#DIV/0!</v>
      </c>
      <c r="FC51" s="26" t="e">
        <f>(FA51-EY51)/EY51</f>
        <v>#DIV/0!</v>
      </c>
      <c r="FE51" s="542"/>
      <c r="FF51" s="23" t="s">
        <v>28</v>
      </c>
      <c r="FG51" s="102"/>
      <c r="FH51" s="24"/>
      <c r="FI51" s="24"/>
      <c r="FJ51" s="25" t="e">
        <f>(FI51-FH51)/FH51</f>
        <v>#DIV/0!</v>
      </c>
      <c r="FK51" s="26" t="e">
        <f>(FI51-FG51)/FG51</f>
        <v>#DIV/0!</v>
      </c>
      <c r="FM51" s="542"/>
      <c r="FN51" s="23" t="s">
        <v>28</v>
      </c>
      <c r="FO51" s="102"/>
      <c r="FP51" s="24"/>
      <c r="FQ51" s="24"/>
      <c r="FR51" s="25" t="e">
        <f>(FQ51-FP51)/FP51</f>
        <v>#DIV/0!</v>
      </c>
      <c r="FS51" s="26" t="e">
        <f>(FQ51-FO51)/FO51</f>
        <v>#DIV/0!</v>
      </c>
      <c r="FU51" s="542"/>
      <c r="FV51" s="23" t="s">
        <v>28</v>
      </c>
      <c r="FW51" s="102"/>
      <c r="FX51" s="24"/>
      <c r="FY51" s="24"/>
      <c r="FZ51" s="25" t="e">
        <f>(FY51-FX51)/FX51</f>
        <v>#DIV/0!</v>
      </c>
      <c r="GA51" s="26" t="e">
        <f>(FY51-FW51)/FW51</f>
        <v>#DIV/0!</v>
      </c>
      <c r="GC51" s="542"/>
      <c r="GD51" s="23" t="s">
        <v>28</v>
      </c>
      <c r="GE51" s="102"/>
      <c r="GF51" s="24"/>
      <c r="GG51" s="24"/>
      <c r="GH51" s="25" t="e">
        <f>(GG51-GF51)/GF51</f>
        <v>#DIV/0!</v>
      </c>
      <c r="GI51" s="26" t="e">
        <f>(GG51-GE51)/GE51</f>
        <v>#DIV/0!</v>
      </c>
      <c r="GK51" s="542"/>
      <c r="GL51" s="23" t="s">
        <v>28</v>
      </c>
      <c r="GM51" s="102"/>
      <c r="GN51" s="24"/>
      <c r="GO51" s="24"/>
      <c r="GP51" s="25" t="e">
        <f>(GO51-GN51)/GN51</f>
        <v>#DIV/0!</v>
      </c>
      <c r="GQ51" s="26" t="e">
        <f>(GO51-GM51)/GM51</f>
        <v>#DIV/0!</v>
      </c>
      <c r="GS51" s="542"/>
      <c r="GT51" s="23" t="s">
        <v>28</v>
      </c>
      <c r="GU51" s="102"/>
      <c r="GV51" s="24"/>
      <c r="GW51" s="24"/>
      <c r="GX51" s="25" t="e">
        <f>(GW51-GV51)/GV51</f>
        <v>#DIV/0!</v>
      </c>
      <c r="GY51" s="26" t="e">
        <f>(GW51-GU51)/GU51</f>
        <v>#DIV/0!</v>
      </c>
      <c r="HA51" s="542"/>
      <c r="HB51" s="23" t="s">
        <v>28</v>
      </c>
      <c r="HC51" s="102"/>
      <c r="HD51" s="24"/>
      <c r="HE51" s="24"/>
      <c r="HF51" s="25" t="e">
        <f>(HE51-HD51)/HD51</f>
        <v>#DIV/0!</v>
      </c>
      <c r="HG51" s="26" t="e">
        <f>(HE51-HC51)/HC51</f>
        <v>#DIV/0!</v>
      </c>
      <c r="HI51" s="542"/>
      <c r="HJ51" s="23" t="s">
        <v>28</v>
      </c>
      <c r="HK51" s="102"/>
      <c r="HL51" s="24"/>
      <c r="HM51" s="24"/>
      <c r="HN51" s="25" t="e">
        <f>(HM51-HL51)/HL51</f>
        <v>#DIV/0!</v>
      </c>
      <c r="HO51" s="26" t="e">
        <f>(HM51-HK51)/HK51</f>
        <v>#DIV/0!</v>
      </c>
      <c r="HQ51" s="542"/>
      <c r="HR51" s="23" t="s">
        <v>28</v>
      </c>
      <c r="HS51" s="102"/>
      <c r="HT51" s="24"/>
      <c r="HU51" s="24"/>
      <c r="HV51" s="25" t="e">
        <f>(HU51-HT51)/HT51</f>
        <v>#DIV/0!</v>
      </c>
      <c r="HW51" s="26" t="e">
        <f>(HU51-HS51)/HS51</f>
        <v>#DIV/0!</v>
      </c>
      <c r="HY51" s="542"/>
      <c r="HZ51" s="23" t="s">
        <v>28</v>
      </c>
      <c r="IA51" s="102"/>
      <c r="IB51" s="24"/>
      <c r="IC51" s="24"/>
      <c r="ID51" s="25" t="e">
        <f>(IC51-IB51)/IB51</f>
        <v>#DIV/0!</v>
      </c>
      <c r="IE51" s="26" t="e">
        <f>(IC51-IA51)/IA51</f>
        <v>#DIV/0!</v>
      </c>
      <c r="IG51" s="542"/>
      <c r="IH51" s="23" t="s">
        <v>28</v>
      </c>
      <c r="II51" s="102"/>
      <c r="IJ51" s="24"/>
      <c r="IK51" s="24"/>
      <c r="IL51" s="25" t="e">
        <f>(IK51-IJ51)/IJ51</f>
        <v>#DIV/0!</v>
      </c>
      <c r="IM51" s="26" t="e">
        <f>(IK51-II51)/II51</f>
        <v>#DIV/0!</v>
      </c>
      <c r="IO51" s="542"/>
      <c r="IP51" s="23" t="s">
        <v>28</v>
      </c>
      <c r="IQ51" s="102"/>
      <c r="IR51" s="24"/>
      <c r="IS51" s="24"/>
      <c r="IT51" s="25" t="e">
        <f>(IS51-IR51)/IR51</f>
        <v>#DIV/0!</v>
      </c>
      <c r="IU51" s="26" t="e">
        <f>(IS51-IQ51)/IQ51</f>
        <v>#DIV/0!</v>
      </c>
      <c r="IW51" s="542"/>
      <c r="IX51" s="23" t="s">
        <v>28</v>
      </c>
      <c r="IY51" s="102"/>
      <c r="IZ51" s="24"/>
      <c r="JA51" s="24"/>
      <c r="JB51" s="25" t="e">
        <f>(JA51-IZ51)/IZ51</f>
        <v>#DIV/0!</v>
      </c>
      <c r="JC51" s="26" t="e">
        <f>(JA51-IY51)/IY51</f>
        <v>#DIV/0!</v>
      </c>
      <c r="JE51" s="542"/>
      <c r="JF51" s="23" t="s">
        <v>28</v>
      </c>
      <c r="JG51" s="102"/>
      <c r="JH51" s="24"/>
      <c r="JI51" s="24"/>
      <c r="JJ51" s="25" t="e">
        <f>(JI51-JH51)/JH51</f>
        <v>#DIV/0!</v>
      </c>
      <c r="JK51" s="26" t="e">
        <f>(JI51-JG51)/JG51</f>
        <v>#DIV/0!</v>
      </c>
      <c r="JM51" s="542"/>
      <c r="JN51" s="23" t="s">
        <v>28</v>
      </c>
      <c r="JO51" s="102"/>
      <c r="JP51" s="24"/>
      <c r="JQ51" s="24"/>
      <c r="JR51" s="25" t="e">
        <f>(JQ51-JP51)/JP51</f>
        <v>#DIV/0!</v>
      </c>
      <c r="JS51" s="26" t="e">
        <f>(JQ51-JO51)/JO51</f>
        <v>#DIV/0!</v>
      </c>
      <c r="JU51" s="542"/>
      <c r="JV51" s="23" t="s">
        <v>28</v>
      </c>
      <c r="JW51" s="102"/>
      <c r="JX51" s="24"/>
      <c r="JY51" s="24"/>
      <c r="JZ51" s="25" t="e">
        <f>(JY51-JX51)/JX51</f>
        <v>#DIV/0!</v>
      </c>
      <c r="KA51" s="26" t="e">
        <f>(JY51-JW51)/JW51</f>
        <v>#DIV/0!</v>
      </c>
      <c r="KC51" s="542"/>
      <c r="KD51" s="23" t="s">
        <v>28</v>
      </c>
      <c r="KE51" s="102"/>
      <c r="KF51" s="24"/>
      <c r="KG51" s="24"/>
      <c r="KH51" s="25" t="e">
        <f>(KG51-KF51)/KF51</f>
        <v>#DIV/0!</v>
      </c>
      <c r="KI51" s="26" t="e">
        <f>(KG51-KE51)/KE51</f>
        <v>#DIV/0!</v>
      </c>
      <c r="KK51" s="542"/>
      <c r="KL51" s="23" t="s">
        <v>28</v>
      </c>
      <c r="KM51" s="102"/>
      <c r="KN51" s="24"/>
      <c r="KO51" s="24"/>
      <c r="KP51" s="25" t="e">
        <f>(KO51-KN51)/KN51</f>
        <v>#DIV/0!</v>
      </c>
      <c r="KQ51" s="26" t="e">
        <f>(KO51-KM51)/KM51</f>
        <v>#DIV/0!</v>
      </c>
      <c r="KS51" s="542"/>
      <c r="KT51" s="23" t="s">
        <v>28</v>
      </c>
      <c r="KU51" s="102"/>
      <c r="KV51" s="24"/>
      <c r="KW51" s="24"/>
      <c r="KX51" s="25" t="e">
        <f>(KW51-KV51)/KV51</f>
        <v>#DIV/0!</v>
      </c>
      <c r="KY51" s="26" t="e">
        <f>(KW51-KU51)/KU51</f>
        <v>#DIV/0!</v>
      </c>
      <c r="LA51" s="542"/>
      <c r="LB51" s="23" t="s">
        <v>28</v>
      </c>
      <c r="LC51" s="102"/>
      <c r="LD51" s="24"/>
      <c r="LE51" s="24"/>
      <c r="LF51" s="25" t="e">
        <f>(LE51-LD51)/LD51</f>
        <v>#DIV/0!</v>
      </c>
      <c r="LG51" s="26" t="e">
        <f>(LE51-LC51)/LC51</f>
        <v>#DIV/0!</v>
      </c>
      <c r="LI51" s="542"/>
      <c r="LJ51" s="23" t="s">
        <v>28</v>
      </c>
      <c r="LK51" s="102"/>
      <c r="LL51" s="24"/>
      <c r="LM51" s="24"/>
      <c r="LN51" s="25" t="e">
        <f>(LM51-LL51)/LL51</f>
        <v>#DIV/0!</v>
      </c>
      <c r="LO51" s="26" t="e">
        <f>(LM51-LK51)/LK51</f>
        <v>#DIV/0!</v>
      </c>
      <c r="LQ51" s="542"/>
      <c r="LR51" s="23" t="s">
        <v>28</v>
      </c>
      <c r="LS51" s="102"/>
      <c r="LT51" s="24"/>
      <c r="LU51" s="24"/>
      <c r="LV51" s="25" t="e">
        <f>(LU51-LT51)/LT51</f>
        <v>#DIV/0!</v>
      </c>
      <c r="LW51" s="26" t="e">
        <f>(LU51-LS51)/LS51</f>
        <v>#DIV/0!</v>
      </c>
      <c r="LY51" s="542"/>
      <c r="LZ51" s="23" t="s">
        <v>28</v>
      </c>
      <c r="MA51" s="102"/>
      <c r="MB51" s="24"/>
      <c r="MC51" s="24"/>
      <c r="MD51" s="25" t="e">
        <f>(MC51-MB51)/MB51</f>
        <v>#DIV/0!</v>
      </c>
      <c r="ME51" s="26" t="e">
        <f>(MC51-MA51)/MA51</f>
        <v>#DIV/0!</v>
      </c>
      <c r="MG51" s="542"/>
      <c r="MH51" s="23" t="s">
        <v>28</v>
      </c>
      <c r="MI51" s="102"/>
      <c r="MJ51" s="24"/>
      <c r="MK51" s="24"/>
      <c r="ML51" s="25" t="e">
        <f>(MK51-MJ51)/MJ51</f>
        <v>#DIV/0!</v>
      </c>
      <c r="MM51" s="26" t="e">
        <f>(MK51-MI51)/MI51</f>
        <v>#DIV/0!</v>
      </c>
      <c r="MO51" s="542"/>
      <c r="MP51" s="23" t="s">
        <v>28</v>
      </c>
      <c r="MQ51" s="102"/>
      <c r="MR51" s="24"/>
      <c r="MS51" s="24"/>
      <c r="MT51" s="25" t="e">
        <f>(MS51-MR51)/MR51</f>
        <v>#DIV/0!</v>
      </c>
      <c r="MU51" s="26" t="e">
        <f>(MS51-MQ51)/MQ51</f>
        <v>#DIV/0!</v>
      </c>
      <c r="MW51" s="542"/>
      <c r="MX51" s="23" t="s">
        <v>28</v>
      </c>
      <c r="MY51" s="102"/>
      <c r="MZ51" s="24"/>
      <c r="NA51" s="24"/>
      <c r="NB51" s="25" t="e">
        <f>(NA51-MZ51)/MZ51</f>
        <v>#DIV/0!</v>
      </c>
      <c r="NC51" s="26" t="e">
        <f>(NA51-MY51)/MY51</f>
        <v>#DIV/0!</v>
      </c>
      <c r="NE51" s="542"/>
      <c r="NF51" s="23" t="s">
        <v>28</v>
      </c>
      <c r="NG51" s="102"/>
      <c r="NH51" s="24"/>
      <c r="NI51" s="24"/>
      <c r="NJ51" s="25" t="e">
        <f>(NI51-NH51)/NH51</f>
        <v>#DIV/0!</v>
      </c>
      <c r="NK51" s="26" t="e">
        <f>(NI51-NG51)/NG51</f>
        <v>#DIV/0!</v>
      </c>
      <c r="NM51" s="542"/>
      <c r="NN51" s="23" t="s">
        <v>28</v>
      </c>
      <c r="NO51" s="102"/>
      <c r="NP51" s="24"/>
      <c r="NQ51" s="24"/>
      <c r="NR51" s="25" t="e">
        <f>(NQ51-NP51)/NP51</f>
        <v>#DIV/0!</v>
      </c>
      <c r="NS51" s="26" t="e">
        <f>(NQ51-NO51)/NO51</f>
        <v>#DIV/0!</v>
      </c>
      <c r="NU51" s="542"/>
      <c r="NV51" s="23" t="s">
        <v>28</v>
      </c>
      <c r="NW51" s="102"/>
      <c r="NX51" s="24"/>
      <c r="NY51" s="24"/>
      <c r="NZ51" s="25" t="e">
        <f>(NY51-NX51)/NX51</f>
        <v>#DIV/0!</v>
      </c>
      <c r="OA51" s="26" t="e">
        <f>(NY51-NW51)/NW51</f>
        <v>#DIV/0!</v>
      </c>
      <c r="OC51" s="542"/>
      <c r="OD51" s="23" t="s">
        <v>28</v>
      </c>
      <c r="OE51" s="102"/>
      <c r="OF51" s="24"/>
      <c r="OG51" s="24"/>
      <c r="OH51" s="25" t="e">
        <f>(OG51-OF51)/OF51</f>
        <v>#DIV/0!</v>
      </c>
      <c r="OI51" s="26" t="e">
        <f>(OG51-OE51)/OE51</f>
        <v>#DIV/0!</v>
      </c>
      <c r="OK51" s="542"/>
      <c r="OL51" s="23" t="s">
        <v>28</v>
      </c>
      <c r="OM51" s="102"/>
      <c r="ON51" s="24"/>
      <c r="OO51" s="24"/>
      <c r="OP51" s="25" t="e">
        <f>(OO51-ON51)/ON51</f>
        <v>#DIV/0!</v>
      </c>
      <c r="OQ51" s="26" t="e">
        <f>(OO51-OM51)/OM51</f>
        <v>#DIV/0!</v>
      </c>
      <c r="OS51" s="542"/>
      <c r="OT51" s="23" t="s">
        <v>28</v>
      </c>
      <c r="OU51" s="102"/>
      <c r="OV51" s="24"/>
      <c r="OW51" s="24"/>
      <c r="OX51" s="25" t="e">
        <f>(OW51-OV51)/OV51</f>
        <v>#DIV/0!</v>
      </c>
      <c r="OY51" s="26" t="e">
        <f>(OW51-OU51)/OU51</f>
        <v>#DIV/0!</v>
      </c>
    </row>
    <row r="52" spans="1:415" ht="17.25" hidden="1">
      <c r="A52" s="541" t="s">
        <v>2</v>
      </c>
      <c r="B52" s="65" t="s">
        <v>62</v>
      </c>
      <c r="C52" s="103" t="s">
        <v>135</v>
      </c>
      <c r="D52" s="103" t="s">
        <v>137</v>
      </c>
      <c r="E52" s="103" t="s">
        <v>137</v>
      </c>
      <c r="F52" s="59" t="e">
        <f>(E52-D52)/D52</f>
        <v>#VALUE!</v>
      </c>
      <c r="G52" s="54" t="e">
        <f>(E52-C52)/C52</f>
        <v>#VALUE!</v>
      </c>
      <c r="I52" s="541" t="s">
        <v>2</v>
      </c>
      <c r="J52" s="65" t="s">
        <v>62</v>
      </c>
      <c r="K52" s="103" t="s">
        <v>139</v>
      </c>
      <c r="L52" s="103" t="s">
        <v>98</v>
      </c>
      <c r="M52" s="103">
        <v>8.42</v>
      </c>
      <c r="N52" s="59" t="e">
        <f>(M52-L52)/L52</f>
        <v>#VALUE!</v>
      </c>
      <c r="O52" s="54" t="e">
        <f>(M52-K52)/K52</f>
        <v>#VALUE!</v>
      </c>
      <c r="Q52" s="541" t="s">
        <v>2</v>
      </c>
      <c r="R52" s="65" t="s">
        <v>62</v>
      </c>
      <c r="S52" s="103">
        <v>5.16</v>
      </c>
      <c r="T52" s="103">
        <v>8.42</v>
      </c>
      <c r="U52" s="103">
        <v>8.7200000000000006</v>
      </c>
      <c r="V52" s="59">
        <f>(U52-T52)/T52</f>
        <v>3.5629453681710298E-2</v>
      </c>
      <c r="W52" s="54">
        <f>(U52-S52)/S52</f>
        <v>0.68992248062015515</v>
      </c>
      <c r="Y52" s="541" t="s">
        <v>2</v>
      </c>
      <c r="Z52" s="65" t="s">
        <v>62</v>
      </c>
      <c r="AA52" s="103">
        <v>5.48</v>
      </c>
      <c r="AB52" s="103">
        <v>8.7200000000000006</v>
      </c>
      <c r="AC52" s="103">
        <v>8.8800000000000008</v>
      </c>
      <c r="AD52" s="59">
        <f>(AC52-AB52)/AB52</f>
        <v>1.8348623853211024E-2</v>
      </c>
      <c r="AE52" s="54">
        <f>(AC52-AA52)/AA52</f>
        <v>0.62043795620437958</v>
      </c>
      <c r="AG52" s="541" t="s">
        <v>2</v>
      </c>
      <c r="AH52" s="65" t="s">
        <v>62</v>
      </c>
      <c r="AI52" s="103">
        <v>6.23</v>
      </c>
      <c r="AJ52" s="103">
        <v>8.8800000000000008</v>
      </c>
      <c r="AK52" s="103" t="s">
        <v>145</v>
      </c>
      <c r="AL52" s="59" t="e">
        <f>(AK52-AJ52)/AJ52</f>
        <v>#VALUE!</v>
      </c>
      <c r="AM52" s="54" t="e">
        <f>(AK52-AI52)/AI52</f>
        <v>#VALUE!</v>
      </c>
      <c r="AO52" s="541" t="s">
        <v>2</v>
      </c>
      <c r="AP52" s="65" t="s">
        <v>62</v>
      </c>
      <c r="AQ52" s="103">
        <v>6.62</v>
      </c>
      <c r="AR52" s="103">
        <v>8.82</v>
      </c>
      <c r="AS52" s="103">
        <v>8.73</v>
      </c>
      <c r="AT52" s="59">
        <f>(AS52-AR52)/AR52</f>
        <v>-1.0204081632653045E-2</v>
      </c>
      <c r="AU52" s="54">
        <f>(AS52-AQ52)/AQ52</f>
        <v>0.31873111782477348</v>
      </c>
      <c r="AW52" s="541" t="s">
        <v>2</v>
      </c>
      <c r="AX52" s="65" t="s">
        <v>62</v>
      </c>
      <c r="AY52" s="103">
        <v>7.02</v>
      </c>
      <c r="AZ52" s="103">
        <v>8.73</v>
      </c>
      <c r="BA52" s="103">
        <v>8.66</v>
      </c>
      <c r="BB52" s="59">
        <f>(BA52-AZ52)/AZ52</f>
        <v>-8.0183276059565042E-3</v>
      </c>
      <c r="BC52" s="54">
        <f>(BA52-AY52)/AY52</f>
        <v>0.23361823361823372</v>
      </c>
      <c r="BE52" s="541" t="s">
        <v>2</v>
      </c>
      <c r="BF52" s="65" t="s">
        <v>62</v>
      </c>
      <c r="BG52" s="103">
        <v>7.18</v>
      </c>
      <c r="BH52" s="103">
        <v>8.66</v>
      </c>
      <c r="BI52" s="103">
        <v>8.57</v>
      </c>
      <c r="BJ52" s="59">
        <f>(BI52-BH52)/BH52</f>
        <v>-1.0392609699769037E-2</v>
      </c>
      <c r="BK52" s="54">
        <f>(BI52-BG52)/BG52</f>
        <v>0.19359331476323127</v>
      </c>
      <c r="BM52" s="541" t="s">
        <v>2</v>
      </c>
      <c r="BN52" s="65" t="s">
        <v>62</v>
      </c>
      <c r="BO52" s="103">
        <v>7.44</v>
      </c>
      <c r="BP52" s="103">
        <v>8.57</v>
      </c>
      <c r="BQ52" s="103">
        <v>8.58</v>
      </c>
      <c r="BR52" s="59">
        <f>(BQ52-BP52)/BP52</f>
        <v>1.1668611435238958E-3</v>
      </c>
      <c r="BS52" s="54">
        <f>(BQ52-BO52)/BO52</f>
        <v>0.15322580645161285</v>
      </c>
      <c r="BU52" s="541" t="s">
        <v>2</v>
      </c>
      <c r="BV52" s="65" t="s">
        <v>62</v>
      </c>
      <c r="BW52" s="103">
        <v>7.66</v>
      </c>
      <c r="BX52" s="103">
        <v>8.58</v>
      </c>
      <c r="BY52" s="103">
        <v>8.6300000000000008</v>
      </c>
      <c r="BZ52" s="59">
        <f>(BY52-BX52)/BX52</f>
        <v>5.8275058275059103E-3</v>
      </c>
      <c r="CA52" s="54">
        <f>(BY52-BW52)/BW52</f>
        <v>0.12663185378590086</v>
      </c>
      <c r="CC52" s="541" t="s">
        <v>2</v>
      </c>
      <c r="CD52" s="65" t="s">
        <v>62</v>
      </c>
      <c r="CE52" s="103">
        <v>7.42</v>
      </c>
      <c r="CF52" s="103">
        <v>8.6300000000000008</v>
      </c>
      <c r="CG52" s="103">
        <v>8.56</v>
      </c>
      <c r="CH52" s="59">
        <f>(CG52-CF52)/CF52</f>
        <v>-8.1112398609502062E-3</v>
      </c>
      <c r="CI52" s="54">
        <f>(CG52-CE52)/CE52</f>
        <v>0.15363881401617258</v>
      </c>
      <c r="CK52" s="541" t="s">
        <v>2</v>
      </c>
      <c r="CL52" s="65" t="s">
        <v>62</v>
      </c>
      <c r="CM52" s="103">
        <v>7.02</v>
      </c>
      <c r="CN52" s="103">
        <v>8.56</v>
      </c>
      <c r="CO52" s="103">
        <v>8.8800000000000008</v>
      </c>
      <c r="CP52" s="59">
        <f>(CO52-CN52)/CN52</f>
        <v>3.738317757009349E-2</v>
      </c>
      <c r="CQ52" s="54">
        <f>(CO52-CM52)/CM52</f>
        <v>0.26495726495726513</v>
      </c>
      <c r="CS52" s="541" t="s">
        <v>2</v>
      </c>
      <c r="CT52" s="65" t="s">
        <v>62</v>
      </c>
      <c r="CU52" s="103">
        <v>7.02</v>
      </c>
      <c r="CV52" s="103">
        <v>8.8800000000000008</v>
      </c>
      <c r="CW52" s="103" t="s">
        <v>154</v>
      </c>
      <c r="CX52" s="59" t="e">
        <f>(CW52-CV52)/CV52</f>
        <v>#VALUE!</v>
      </c>
      <c r="CY52" s="54" t="e">
        <f>(CW52-CU52)/CU52</f>
        <v>#VALUE!</v>
      </c>
      <c r="DA52" s="541" t="s">
        <v>2</v>
      </c>
      <c r="DB52" s="65" t="s">
        <v>62</v>
      </c>
      <c r="DC52" s="103">
        <v>7.13</v>
      </c>
      <c r="DD52" s="103" t="s">
        <v>98</v>
      </c>
      <c r="DE52" s="103">
        <v>8.77</v>
      </c>
      <c r="DF52" s="59" t="e">
        <f>(DE52-DD52)/DD52</f>
        <v>#VALUE!</v>
      </c>
      <c r="DG52" s="54">
        <f>(DE52-DC52)/DC52</f>
        <v>0.23001402524544176</v>
      </c>
      <c r="DI52" s="541" t="s">
        <v>2</v>
      </c>
      <c r="DJ52" s="65" t="s">
        <v>62</v>
      </c>
      <c r="DK52" s="103">
        <v>7.23</v>
      </c>
      <c r="DL52" s="103">
        <v>8.77</v>
      </c>
      <c r="DM52" s="103" t="s">
        <v>98</v>
      </c>
      <c r="DN52" s="59" t="e">
        <f>(DM52-DL52)/DL52</f>
        <v>#VALUE!</v>
      </c>
      <c r="DO52" s="54" t="e">
        <f>(DM52-DK52)/DK52</f>
        <v>#VALUE!</v>
      </c>
      <c r="DQ52" s="541" t="s">
        <v>2</v>
      </c>
      <c r="DR52" s="65" t="s">
        <v>62</v>
      </c>
      <c r="DS52" s="103">
        <v>7.04</v>
      </c>
      <c r="DT52" s="103" t="s">
        <v>98</v>
      </c>
      <c r="DU52" s="103">
        <v>9.06</v>
      </c>
      <c r="DV52" s="59" t="e">
        <f>(DU52-DT52)/DT52</f>
        <v>#VALUE!</v>
      </c>
      <c r="DW52" s="54">
        <f>(DU52-DS52)/DS52</f>
        <v>0.28693181818181823</v>
      </c>
      <c r="DY52" s="541" t="s">
        <v>2</v>
      </c>
      <c r="DZ52" s="65" t="s">
        <v>62</v>
      </c>
      <c r="EA52" s="103">
        <v>7.07</v>
      </c>
      <c r="EB52" s="103">
        <v>9.06</v>
      </c>
      <c r="EC52" s="103">
        <v>8.77</v>
      </c>
      <c r="ED52" s="59">
        <f>(EC52-EB52)/EB52</f>
        <v>-3.2008830022075156E-2</v>
      </c>
      <c r="EE52" s="54">
        <f>(EC52-EA52)/EA52</f>
        <v>0.24045261669024035</v>
      </c>
      <c r="EG52" s="541" t="s">
        <v>2</v>
      </c>
      <c r="EH52" s="65" t="s">
        <v>62</v>
      </c>
      <c r="EI52" s="103">
        <v>7.14</v>
      </c>
      <c r="EJ52" s="103">
        <v>8.77</v>
      </c>
      <c r="EK52" s="103">
        <v>8.92</v>
      </c>
      <c r="EL52" s="59">
        <f>(EK52-EJ52)/EJ52</f>
        <v>1.7103762827822163E-2</v>
      </c>
      <c r="EM52" s="54">
        <f>(EK52-EI52)/EI52</f>
        <v>0.24929971988795524</v>
      </c>
      <c r="EO52" s="541" t="s">
        <v>2</v>
      </c>
      <c r="EP52" s="65" t="s">
        <v>62</v>
      </c>
      <c r="EQ52" s="103">
        <v>7.27</v>
      </c>
      <c r="ER52" s="103">
        <v>8.92</v>
      </c>
      <c r="ES52" s="103">
        <v>9.0299999999999994</v>
      </c>
      <c r="ET52" s="59">
        <f>(ES52-ER52)/ER52</f>
        <v>1.2331838565022358E-2</v>
      </c>
      <c r="EU52" s="54">
        <f>(ES52-EQ52)/EQ52</f>
        <v>0.24209078404401649</v>
      </c>
      <c r="EW52" s="541" t="s">
        <v>2</v>
      </c>
      <c r="EX52" s="65" t="s">
        <v>62</v>
      </c>
      <c r="EY52" s="103">
        <v>7.38</v>
      </c>
      <c r="EZ52" s="103">
        <v>9.0299999999999994</v>
      </c>
      <c r="FA52" s="103">
        <v>8.8699999999999992</v>
      </c>
      <c r="FB52" s="59">
        <f>(FA52-EZ52)/EZ52</f>
        <v>-1.7718715393134014E-2</v>
      </c>
      <c r="FC52" s="54">
        <f>(FA52-EY52)/EY52</f>
        <v>0.20189701897018961</v>
      </c>
      <c r="FE52" s="541" t="s">
        <v>2</v>
      </c>
      <c r="FF52" s="65" t="s">
        <v>62</v>
      </c>
      <c r="FG52" s="103">
        <v>7.58</v>
      </c>
      <c r="FH52" s="103">
        <v>8.8699999999999992</v>
      </c>
      <c r="FI52" s="103">
        <v>8.91</v>
      </c>
      <c r="FJ52" s="59">
        <f>(FI52-FH52)/FH52</f>
        <v>4.5095828635852231E-3</v>
      </c>
      <c r="FK52" s="54">
        <f>(FI52-FG52)/FG52</f>
        <v>0.17546174142480211</v>
      </c>
      <c r="FM52" s="541" t="s">
        <v>2</v>
      </c>
      <c r="FN52" s="65" t="s">
        <v>62</v>
      </c>
      <c r="FO52" s="103">
        <v>7.44</v>
      </c>
      <c r="FP52" s="103">
        <v>8.91</v>
      </c>
      <c r="FQ52" s="103">
        <v>8.93</v>
      </c>
      <c r="FR52" s="59">
        <f>(FQ52-FP52)/FP52</f>
        <v>2.2446689113355301E-3</v>
      </c>
      <c r="FS52" s="54">
        <f>(FQ52-FO52)/FO52</f>
        <v>0.20026881720430098</v>
      </c>
      <c r="FU52" s="541" t="s">
        <v>2</v>
      </c>
      <c r="FV52" s="65" t="s">
        <v>62</v>
      </c>
      <c r="FW52" s="103">
        <v>7.57</v>
      </c>
      <c r="FX52" s="103">
        <v>8.93</v>
      </c>
      <c r="FY52" s="103">
        <v>9.1300000000000008</v>
      </c>
      <c r="FZ52" s="59">
        <f>(FY52-FX52)/FX52</f>
        <v>2.2396416573348385E-2</v>
      </c>
      <c r="GA52" s="54">
        <f>(FY52-FW52)/FW52</f>
        <v>0.20607661822985474</v>
      </c>
      <c r="GC52" s="541" t="s">
        <v>2</v>
      </c>
      <c r="GD52" s="65" t="s">
        <v>62</v>
      </c>
      <c r="GE52" s="103">
        <v>7.7</v>
      </c>
      <c r="GF52" s="103">
        <v>9.1300000000000008</v>
      </c>
      <c r="GG52" s="103">
        <v>9.1300000000000008</v>
      </c>
      <c r="GH52" s="59">
        <f>(GG52-GF52)/GF52</f>
        <v>0</v>
      </c>
      <c r="GI52" s="54">
        <f>(GG52-GE52)/GE52</f>
        <v>0.18571428571428578</v>
      </c>
      <c r="GK52" s="541" t="s">
        <v>2</v>
      </c>
      <c r="GL52" s="65" t="s">
        <v>62</v>
      </c>
      <c r="GM52" s="103">
        <v>7.54</v>
      </c>
      <c r="GN52" s="103">
        <v>9.1300000000000008</v>
      </c>
      <c r="GO52" s="103" t="s">
        <v>232</v>
      </c>
      <c r="GP52" s="59" t="e">
        <f>(GO52-GN52)/GN52</f>
        <v>#VALUE!</v>
      </c>
      <c r="GQ52" s="54" t="e">
        <f>(GO52-GM52)/GM52</f>
        <v>#VALUE!</v>
      </c>
      <c r="GS52" s="541" t="s">
        <v>2</v>
      </c>
      <c r="GT52" s="65" t="s">
        <v>62</v>
      </c>
      <c r="GU52" s="103">
        <v>7.64</v>
      </c>
      <c r="GV52" s="103">
        <v>9.3000000000000007</v>
      </c>
      <c r="GW52" s="103">
        <v>9.42</v>
      </c>
      <c r="GX52" s="59">
        <f>(GW52-GV52)/GV52</f>
        <v>1.2903225806451528E-2</v>
      </c>
      <c r="GY52" s="54">
        <f>(GW52-GU52)/GU52</f>
        <v>0.23298429319371733</v>
      </c>
      <c r="HA52" s="541" t="s">
        <v>2</v>
      </c>
      <c r="HB52" s="65" t="s">
        <v>62</v>
      </c>
      <c r="HC52" s="103">
        <v>7.51</v>
      </c>
      <c r="HD52" s="103">
        <v>9.42</v>
      </c>
      <c r="HE52" s="103">
        <v>9.5399999999999991</v>
      </c>
      <c r="HF52" s="59">
        <f>(HE52-HD52)/HD52</f>
        <v>1.2738853503184631E-2</v>
      </c>
      <c r="HG52" s="54">
        <f>(HE52-HC52)/HC52</f>
        <v>0.27030625832223693</v>
      </c>
      <c r="HI52" s="541" t="s">
        <v>2</v>
      </c>
      <c r="HJ52" s="65" t="s">
        <v>62</v>
      </c>
      <c r="HK52" s="103">
        <v>7.43</v>
      </c>
      <c r="HL52" s="103">
        <v>9.5399999999999991</v>
      </c>
      <c r="HM52" s="103">
        <v>9.84</v>
      </c>
      <c r="HN52" s="59">
        <f>(HM52-HL52)/HL52</f>
        <v>3.1446540880503221E-2</v>
      </c>
      <c r="HO52" s="54">
        <f>(HM52-HK52)/HK52</f>
        <v>0.32436069986541055</v>
      </c>
      <c r="HQ52" s="541" t="s">
        <v>2</v>
      </c>
      <c r="HR52" s="65" t="s">
        <v>62</v>
      </c>
      <c r="HS52" s="103">
        <v>7.53</v>
      </c>
      <c r="HT52" s="103">
        <v>9.84</v>
      </c>
      <c r="HU52" s="103">
        <v>10.029999999999999</v>
      </c>
      <c r="HV52" s="59">
        <f>(HU52-HT52)/HT52</f>
        <v>1.9308943089430843E-2</v>
      </c>
      <c r="HW52" s="54">
        <f>(HU52-HS52)/HS52</f>
        <v>0.33200531208499323</v>
      </c>
      <c r="HY52" s="541" t="s">
        <v>2</v>
      </c>
      <c r="HZ52" s="65" t="s">
        <v>62</v>
      </c>
      <c r="IA52" s="103">
        <v>7.52</v>
      </c>
      <c r="IB52" s="103">
        <v>10.029999999999999</v>
      </c>
      <c r="IC52" s="103">
        <v>9.85</v>
      </c>
      <c r="ID52" s="59">
        <f>(IC52-IB52)/IB52</f>
        <v>-1.7946161515453612E-2</v>
      </c>
      <c r="IE52" s="54">
        <f>(IC52-IA52)/IA52</f>
        <v>0.30984042553191493</v>
      </c>
      <c r="IG52" s="541" t="s">
        <v>2</v>
      </c>
      <c r="IH52" s="65" t="s">
        <v>62</v>
      </c>
      <c r="II52" s="103">
        <v>7.61</v>
      </c>
      <c r="IJ52" s="103">
        <v>9.85</v>
      </c>
      <c r="IK52" s="103">
        <v>9.9700000000000006</v>
      </c>
      <c r="IL52" s="59">
        <f>(IK52-IJ52)/IJ52</f>
        <v>1.2182741116751371E-2</v>
      </c>
      <c r="IM52" s="54">
        <f>(IK52-II52)/II52</f>
        <v>0.31011826544021026</v>
      </c>
      <c r="IO52" s="541" t="s">
        <v>2</v>
      </c>
      <c r="IP52" s="65" t="s">
        <v>62</v>
      </c>
      <c r="IQ52" s="103">
        <v>7.63</v>
      </c>
      <c r="IR52" s="103">
        <v>9.9700000000000006</v>
      </c>
      <c r="IS52" s="103">
        <v>10.029999999999999</v>
      </c>
      <c r="IT52" s="59">
        <f>(IS52-IR52)/IR52</f>
        <v>6.0180541624873336E-3</v>
      </c>
      <c r="IU52" s="54">
        <f>(IS52-IQ52)/IQ52</f>
        <v>0.31454783748361725</v>
      </c>
      <c r="IW52" s="541" t="s">
        <v>2</v>
      </c>
      <c r="IX52" s="65" t="s">
        <v>62</v>
      </c>
      <c r="IY52" s="103">
        <v>7.78</v>
      </c>
      <c r="IZ52" s="103">
        <v>10.029999999999999</v>
      </c>
      <c r="JA52" s="103">
        <v>10.039999999999999</v>
      </c>
      <c r="JB52" s="59">
        <f>(JA52-IZ52)/IZ52</f>
        <v>9.9700897308073661E-4</v>
      </c>
      <c r="JC52" s="54">
        <f>(JA52-IY52)/IY52</f>
        <v>0.29048843187660656</v>
      </c>
      <c r="JE52" s="541" t="s">
        <v>2</v>
      </c>
      <c r="JF52" s="65" t="s">
        <v>62</v>
      </c>
      <c r="JG52" s="103">
        <v>7.86</v>
      </c>
      <c r="JH52" s="103">
        <v>10.039999999999999</v>
      </c>
      <c r="JI52" s="103">
        <v>10.28</v>
      </c>
      <c r="JJ52" s="59">
        <f>(JI52-JH52)/JH52</f>
        <v>2.3904382470119546E-2</v>
      </c>
      <c r="JK52" s="54">
        <f>(JI52-JG52)/JG52</f>
        <v>0.30788804071246806</v>
      </c>
      <c r="JM52" s="541" t="s">
        <v>2</v>
      </c>
      <c r="JN52" s="65" t="s">
        <v>62</v>
      </c>
      <c r="JO52" s="103">
        <v>7.78</v>
      </c>
      <c r="JP52" s="103">
        <v>10.28</v>
      </c>
      <c r="JQ52" s="103">
        <v>9.9700000000000006</v>
      </c>
      <c r="JR52" s="59">
        <f>(JQ52-JP52)/JP52</f>
        <v>-3.0155642023346182E-2</v>
      </c>
      <c r="JS52" s="54">
        <f>(JQ52-JO52)/JO52</f>
        <v>0.28149100257069415</v>
      </c>
      <c r="JU52" s="541" t="s">
        <v>2</v>
      </c>
      <c r="JV52" s="65" t="s">
        <v>62</v>
      </c>
      <c r="JW52" s="103">
        <v>7.62</v>
      </c>
      <c r="JX52" s="103">
        <v>9.9700000000000006</v>
      </c>
      <c r="JY52" s="103">
        <v>10.19</v>
      </c>
      <c r="JZ52" s="59">
        <f>(JY52-JX52)/JX52</f>
        <v>2.2066198595787248E-2</v>
      </c>
      <c r="KA52" s="54">
        <f>(JY52-JW52)/JW52</f>
        <v>0.337270341207349</v>
      </c>
      <c r="KC52" s="541" t="s">
        <v>2</v>
      </c>
      <c r="KD52" s="65" t="s">
        <v>62</v>
      </c>
      <c r="KE52" s="103">
        <v>7.64</v>
      </c>
      <c r="KF52" s="103">
        <v>10.19</v>
      </c>
      <c r="KG52" s="103">
        <v>10.29</v>
      </c>
      <c r="KH52" s="59">
        <f>(KG52-KF52)/KF52</f>
        <v>9.8135426889106626E-3</v>
      </c>
      <c r="KI52" s="54">
        <f>(KG52-KE52)/KE52</f>
        <v>0.34685863874345546</v>
      </c>
      <c r="KK52" s="541" t="s">
        <v>2</v>
      </c>
      <c r="KL52" s="65" t="s">
        <v>62</v>
      </c>
      <c r="KM52" s="103">
        <v>7.74</v>
      </c>
      <c r="KN52" s="103">
        <v>10.29</v>
      </c>
      <c r="KO52" s="103">
        <v>10.32</v>
      </c>
      <c r="KP52" s="59">
        <f>(KO52-KN52)/KN52</f>
        <v>2.9154518950438423E-3</v>
      </c>
      <c r="KQ52" s="54">
        <f>(KO52-KM52)/KM52</f>
        <v>0.33333333333333331</v>
      </c>
      <c r="KS52" s="541" t="s">
        <v>2</v>
      </c>
      <c r="KT52" s="65" t="s">
        <v>62</v>
      </c>
      <c r="KU52" s="103">
        <v>7.76</v>
      </c>
      <c r="KV52" s="103">
        <v>10.32</v>
      </c>
      <c r="KW52" s="103">
        <v>10.42</v>
      </c>
      <c r="KX52" s="59">
        <f>(KW52-KV52)/KV52</f>
        <v>9.6899224806201202E-3</v>
      </c>
      <c r="KY52" s="54">
        <f>(KW52-KU52)/KU52</f>
        <v>0.34278350515463918</v>
      </c>
      <c r="LA52" s="541" t="s">
        <v>2</v>
      </c>
      <c r="LB52" s="65" t="s">
        <v>62</v>
      </c>
      <c r="LC52" s="103">
        <v>7.93</v>
      </c>
      <c r="LD52" s="103">
        <v>10.42</v>
      </c>
      <c r="LE52" s="103">
        <v>10.43</v>
      </c>
      <c r="LF52" s="59">
        <f>(LE52-LD52)/LD52</f>
        <v>9.5969289827253237E-4</v>
      </c>
      <c r="LG52" s="54">
        <f>(LE52-LC52)/LC52</f>
        <v>0.31525851197982346</v>
      </c>
      <c r="LI52" s="541" t="s">
        <v>2</v>
      </c>
      <c r="LJ52" s="65" t="s">
        <v>62</v>
      </c>
      <c r="LK52" s="103">
        <v>7.89</v>
      </c>
      <c r="LL52" s="103">
        <v>10.43</v>
      </c>
      <c r="LM52" s="103">
        <v>10.38</v>
      </c>
      <c r="LN52" s="59">
        <f>(LM52-LL52)/LL52</f>
        <v>-4.7938638542664369E-3</v>
      </c>
      <c r="LO52" s="54">
        <f>(LM52-LK52)/LK52</f>
        <v>0.31558935361216744</v>
      </c>
      <c r="LQ52" s="541" t="s">
        <v>2</v>
      </c>
      <c r="LR52" s="65" t="s">
        <v>62</v>
      </c>
      <c r="LS52" s="103">
        <v>8.01</v>
      </c>
      <c r="LT52" s="103">
        <v>10.38</v>
      </c>
      <c r="LU52" s="103">
        <v>10.68</v>
      </c>
      <c r="LV52" s="59">
        <f>(LU52-LT52)/LT52</f>
        <v>2.8901734104046138E-2</v>
      </c>
      <c r="LW52" s="54">
        <f>(LU52-LS52)/LS52</f>
        <v>0.33333333333333331</v>
      </c>
      <c r="LY52" s="541" t="s">
        <v>2</v>
      </c>
      <c r="LZ52" s="65" t="s">
        <v>62</v>
      </c>
      <c r="MA52" s="103">
        <v>8.19</v>
      </c>
      <c r="MB52" s="103">
        <v>10.68</v>
      </c>
      <c r="MC52" s="103">
        <v>10.73</v>
      </c>
      <c r="MD52" s="59">
        <f>(MC52-MB52)/MB52</f>
        <v>4.6816479400749733E-3</v>
      </c>
      <c r="ME52" s="54">
        <f>(MC52-MA52)/MA52</f>
        <v>0.31013431013431025</v>
      </c>
      <c r="MG52" s="541" t="s">
        <v>2</v>
      </c>
      <c r="MH52" s="65" t="s">
        <v>62</v>
      </c>
      <c r="MI52" s="103">
        <v>8.27</v>
      </c>
      <c r="MJ52" s="103">
        <v>10.73</v>
      </c>
      <c r="MK52" s="103">
        <v>10.68</v>
      </c>
      <c r="ML52" s="59">
        <f>(MK52-MJ52)/MJ52</f>
        <v>-4.659832246039209E-3</v>
      </c>
      <c r="MM52" s="54">
        <f>(MK52-MI52)/MI52</f>
        <v>0.29141475211608225</v>
      </c>
      <c r="MO52" s="541" t="s">
        <v>2</v>
      </c>
      <c r="MP52" s="65" t="s">
        <v>62</v>
      </c>
      <c r="MQ52" s="103">
        <v>8.24</v>
      </c>
      <c r="MR52" s="103">
        <v>10.68</v>
      </c>
      <c r="MS52" s="103">
        <v>10.67</v>
      </c>
      <c r="MT52" s="59">
        <f>(MS52-MR52)/MR52</f>
        <v>-9.3632958801496133E-4</v>
      </c>
      <c r="MU52" s="54">
        <f>(MS52-MQ52)/MQ52</f>
        <v>0.2949029126213592</v>
      </c>
      <c r="MW52" s="541" t="s">
        <v>2</v>
      </c>
      <c r="MX52" s="65" t="s">
        <v>62</v>
      </c>
      <c r="MY52" s="103">
        <v>8.27</v>
      </c>
      <c r="MZ52" s="103">
        <v>10.67</v>
      </c>
      <c r="NA52" s="103">
        <v>10.95</v>
      </c>
      <c r="NB52" s="59">
        <f>(NA52-MZ52)/MZ52</f>
        <v>2.6241799437675666E-2</v>
      </c>
      <c r="NC52" s="54">
        <f>(NA52-MY52)/MY52</f>
        <v>0.32406287787182586</v>
      </c>
      <c r="NE52" s="541" t="s">
        <v>2</v>
      </c>
      <c r="NF52" s="65" t="s">
        <v>62</v>
      </c>
      <c r="NG52" s="103">
        <v>8.0500000000000007</v>
      </c>
      <c r="NH52" s="103">
        <v>10.95</v>
      </c>
      <c r="NI52" s="103">
        <v>11.11</v>
      </c>
      <c r="NJ52" s="59">
        <f>(NI52-NH52)/NH52</f>
        <v>1.4611872146118735E-2</v>
      </c>
      <c r="NK52" s="54">
        <f>(NI52-NG52)/NG52</f>
        <v>0.38012422360248427</v>
      </c>
      <c r="NM52" s="541" t="s">
        <v>2</v>
      </c>
      <c r="NN52" s="65" t="s">
        <v>62</v>
      </c>
      <c r="NO52" s="103">
        <v>7.89</v>
      </c>
      <c r="NP52" s="103">
        <v>11.11</v>
      </c>
      <c r="NQ52" s="103">
        <v>11.06</v>
      </c>
      <c r="NR52" s="59">
        <f>(NQ52-NP52)/NP52</f>
        <v>-4.5004500450044052E-3</v>
      </c>
      <c r="NS52" s="54">
        <f>(NQ52-NO52)/NO52</f>
        <v>0.40177439797211673</v>
      </c>
      <c r="NU52" s="541" t="s">
        <v>2</v>
      </c>
      <c r="NV52" s="65" t="s">
        <v>62</v>
      </c>
      <c r="NW52" s="103">
        <v>7.92</v>
      </c>
      <c r="NX52" s="103">
        <v>11.06</v>
      </c>
      <c r="NY52" s="103">
        <v>11.47</v>
      </c>
      <c r="NZ52" s="59">
        <f>(NY52-NX52)/NX52</f>
        <v>3.7070524412296572E-2</v>
      </c>
      <c r="OA52" s="54">
        <f>(NY52-NW52)/NW52</f>
        <v>0.44823232323232332</v>
      </c>
      <c r="OC52" s="541" t="s">
        <v>2</v>
      </c>
      <c r="OD52" s="65" t="s">
        <v>62</v>
      </c>
      <c r="OE52" s="103">
        <v>8.14</v>
      </c>
      <c r="OF52" s="103">
        <v>11.47</v>
      </c>
      <c r="OG52" s="103">
        <v>11.69</v>
      </c>
      <c r="OH52" s="59">
        <f>(OG52-OF52)/OF52</f>
        <v>1.918047079337392E-2</v>
      </c>
      <c r="OI52" s="54">
        <f>(OG52-OE52)/OE52</f>
        <v>0.43611793611793598</v>
      </c>
      <c r="OK52" s="541" t="s">
        <v>2</v>
      </c>
      <c r="OL52" s="65" t="s">
        <v>62</v>
      </c>
      <c r="OM52" s="103" t="s">
        <v>306</v>
      </c>
      <c r="ON52" s="103">
        <v>11.69</v>
      </c>
      <c r="OO52" s="103" t="s">
        <v>306</v>
      </c>
      <c r="OP52" s="59" t="e">
        <f>(OO52-ON52)/ON52</f>
        <v>#VALUE!</v>
      </c>
      <c r="OQ52" s="54" t="e">
        <f>(OO52-OM52)/OM52</f>
        <v>#VALUE!</v>
      </c>
      <c r="OS52" s="541" t="s">
        <v>2</v>
      </c>
      <c r="OT52" s="65" t="s">
        <v>62</v>
      </c>
      <c r="OU52" s="103" t="s">
        <v>306</v>
      </c>
      <c r="OV52" s="103" t="s">
        <v>306</v>
      </c>
      <c r="OW52" s="103" t="s">
        <v>306</v>
      </c>
      <c r="OX52" s="59" t="e">
        <f>(OW52-OV52)/OV52</f>
        <v>#VALUE!</v>
      </c>
      <c r="OY52" s="54" t="e">
        <f>(OW52-OU52)/OU52</f>
        <v>#VALUE!</v>
      </c>
    </row>
    <row r="53" spans="1:415" ht="17.25" hidden="1">
      <c r="A53" s="542"/>
      <c r="B53" s="9" t="s">
        <v>47</v>
      </c>
      <c r="C53" s="96" t="s">
        <v>135</v>
      </c>
      <c r="D53" s="99" t="s">
        <v>137</v>
      </c>
      <c r="E53" s="99" t="s">
        <v>137</v>
      </c>
      <c r="F53" s="67" t="e">
        <f>(E53-D53)/D53</f>
        <v>#VALUE!</v>
      </c>
      <c r="G53" s="68" t="e">
        <f>(E53-C53)/C53</f>
        <v>#VALUE!</v>
      </c>
      <c r="I53" s="542"/>
      <c r="J53" s="9" t="s">
        <v>47</v>
      </c>
      <c r="K53" s="96" t="s">
        <v>139</v>
      </c>
      <c r="L53" s="103" t="s">
        <v>98</v>
      </c>
      <c r="M53" s="99">
        <v>7162</v>
      </c>
      <c r="N53" s="67" t="e">
        <f>(M53-L53)/L53</f>
        <v>#VALUE!</v>
      </c>
      <c r="O53" s="68" t="e">
        <f>(M53-K53)/K53</f>
        <v>#VALUE!</v>
      </c>
      <c r="Q53" s="542"/>
      <c r="R53" s="9" t="s">
        <v>47</v>
      </c>
      <c r="S53" s="96">
        <v>4140</v>
      </c>
      <c r="T53" s="103">
        <v>7162</v>
      </c>
      <c r="U53" s="103">
        <v>7458</v>
      </c>
      <c r="V53" s="67">
        <f>(U53-T53)/T53</f>
        <v>4.1329237643116447E-2</v>
      </c>
      <c r="W53" s="68">
        <f>(U53-S53)/S53</f>
        <v>0.8014492753623188</v>
      </c>
      <c r="Y53" s="542"/>
      <c r="Z53" s="9" t="s">
        <v>47</v>
      </c>
      <c r="AA53" s="96">
        <v>4399</v>
      </c>
      <c r="AB53" s="103">
        <v>7458</v>
      </c>
      <c r="AC53" s="103">
        <v>7553</v>
      </c>
      <c r="AD53" s="67">
        <f>(AC53-AB53)/AB53</f>
        <v>1.2737999463663181E-2</v>
      </c>
      <c r="AE53" s="68">
        <f>(AC53-AA53)/AA53</f>
        <v>0.71698113207547165</v>
      </c>
      <c r="AG53" s="542"/>
      <c r="AH53" s="9" t="s">
        <v>47</v>
      </c>
      <c r="AI53" s="96">
        <v>4975</v>
      </c>
      <c r="AJ53" s="103">
        <v>7553</v>
      </c>
      <c r="AK53" s="103" t="s">
        <v>145</v>
      </c>
      <c r="AL53" s="67" t="e">
        <f>(AK53-AJ53)/AJ53</f>
        <v>#VALUE!</v>
      </c>
      <c r="AM53" s="68" t="e">
        <f>(AK53-AI53)/AI53</f>
        <v>#VALUE!</v>
      </c>
      <c r="AO53" s="542"/>
      <c r="AP53" s="9" t="s">
        <v>47</v>
      </c>
      <c r="AQ53" s="96">
        <v>5266</v>
      </c>
      <c r="AR53" s="113">
        <v>7511</v>
      </c>
      <c r="AS53" s="113">
        <v>7474</v>
      </c>
      <c r="AT53" s="67">
        <f>(AS53-AR53)/AR53</f>
        <v>-4.9261083743842365E-3</v>
      </c>
      <c r="AU53" s="68">
        <f>(AS53-AQ53)/AQ53</f>
        <v>0.41929358146600837</v>
      </c>
      <c r="AW53" s="542"/>
      <c r="AX53" s="9" t="s">
        <v>47</v>
      </c>
      <c r="AY53" s="96">
        <v>5593</v>
      </c>
      <c r="AZ53" s="113">
        <v>7474</v>
      </c>
      <c r="BA53" s="103">
        <v>7451</v>
      </c>
      <c r="BB53" s="67">
        <f>(BA53-AZ53)/AZ53</f>
        <v>-3.0773347605030773E-3</v>
      </c>
      <c r="BC53" s="68">
        <f>(BA53-AY53)/AY53</f>
        <v>0.33220096549257999</v>
      </c>
      <c r="BE53" s="542"/>
      <c r="BF53" s="9" t="s">
        <v>47</v>
      </c>
      <c r="BG53" s="96">
        <v>5723</v>
      </c>
      <c r="BH53" s="103">
        <v>7451</v>
      </c>
      <c r="BI53" s="103">
        <v>7602</v>
      </c>
      <c r="BJ53" s="67">
        <f>(BI53-BH53)/BH53</f>
        <v>2.0265736142799626E-2</v>
      </c>
      <c r="BK53" s="68">
        <f>(BI53-BG53)/BG53</f>
        <v>0.32832430543421282</v>
      </c>
      <c r="BM53" s="542"/>
      <c r="BN53" s="9" t="s">
        <v>47</v>
      </c>
      <c r="BO53" s="96">
        <v>5839</v>
      </c>
      <c r="BP53" s="103">
        <v>7602</v>
      </c>
      <c r="BQ53" s="103">
        <v>7502</v>
      </c>
      <c r="BR53" s="67">
        <f>(BQ53-BP53)/BP53</f>
        <v>-1.3154433043935806E-2</v>
      </c>
      <c r="BS53" s="68">
        <f>(BQ53-BO53)/BO53</f>
        <v>0.28480904264428841</v>
      </c>
      <c r="BU53" s="542"/>
      <c r="BV53" s="9" t="s">
        <v>47</v>
      </c>
      <c r="BW53" s="96">
        <v>5920</v>
      </c>
      <c r="BX53" s="103">
        <v>7502</v>
      </c>
      <c r="BY53" s="103">
        <v>7598</v>
      </c>
      <c r="BZ53" s="67">
        <f>(BY53-BX53)/BX53</f>
        <v>1.2796587576646227E-2</v>
      </c>
      <c r="CA53" s="68">
        <f>(BY53-BW53)/BW53</f>
        <v>0.28344594594594597</v>
      </c>
      <c r="CC53" s="542"/>
      <c r="CD53" s="9" t="s">
        <v>47</v>
      </c>
      <c r="CE53" s="96">
        <v>5425</v>
      </c>
      <c r="CF53" s="103">
        <v>7598</v>
      </c>
      <c r="CG53" s="103">
        <v>7522</v>
      </c>
      <c r="CH53" s="67">
        <f>(CG53-CF53)/CF53</f>
        <v>-1.0002632271650434E-2</v>
      </c>
      <c r="CI53" s="68">
        <f>(CG53-CE53)/CE53</f>
        <v>0.38654377880184332</v>
      </c>
      <c r="CK53" s="542"/>
      <c r="CL53" s="9" t="s">
        <v>47</v>
      </c>
      <c r="CM53" s="96">
        <v>5151</v>
      </c>
      <c r="CN53" s="103">
        <v>7522</v>
      </c>
      <c r="CO53" s="103">
        <v>7662</v>
      </c>
      <c r="CP53" s="67">
        <f>(CO53-CN53)/CN53</f>
        <v>1.8612071257644244E-2</v>
      </c>
      <c r="CQ53" s="68">
        <f>(CO53-CM53)/CM53</f>
        <v>0.48747815958066393</v>
      </c>
      <c r="CS53" s="542"/>
      <c r="CT53" s="9" t="s">
        <v>47</v>
      </c>
      <c r="CU53" s="96">
        <v>5248</v>
      </c>
      <c r="CV53" s="103">
        <v>7662</v>
      </c>
      <c r="CW53" s="103" t="s">
        <v>154</v>
      </c>
      <c r="CX53" s="67" t="e">
        <f>(CW53-CV53)/CV53</f>
        <v>#VALUE!</v>
      </c>
      <c r="CY53" s="68" t="e">
        <f>(CW53-CU53)/CU53</f>
        <v>#VALUE!</v>
      </c>
      <c r="DA53" s="542"/>
      <c r="DB53" s="9" t="s">
        <v>47</v>
      </c>
      <c r="DC53" s="96">
        <v>5414</v>
      </c>
      <c r="DD53" s="103" t="s">
        <v>98</v>
      </c>
      <c r="DE53" s="113">
        <v>7485</v>
      </c>
      <c r="DF53" s="67" t="e">
        <f>(DE53-DD53)/DD53</f>
        <v>#VALUE!</v>
      </c>
      <c r="DG53" s="68">
        <f>(DE53-DC53)/DC53</f>
        <v>0.38252678241595861</v>
      </c>
      <c r="DI53" s="542"/>
      <c r="DJ53" s="9" t="s">
        <v>47</v>
      </c>
      <c r="DK53" s="96">
        <v>5587</v>
      </c>
      <c r="DL53" s="113">
        <v>7485</v>
      </c>
      <c r="DM53" s="103" t="s">
        <v>98</v>
      </c>
      <c r="DN53" s="67" t="e">
        <f>(DM53-DL53)/DL53</f>
        <v>#VALUE!</v>
      </c>
      <c r="DO53" s="68" t="e">
        <f>(DM53-DK53)/DK53</f>
        <v>#VALUE!</v>
      </c>
      <c r="DQ53" s="542"/>
      <c r="DR53" s="9" t="s">
        <v>47</v>
      </c>
      <c r="DS53" s="96">
        <v>5502</v>
      </c>
      <c r="DT53" s="103" t="s">
        <v>98</v>
      </c>
      <c r="DU53" s="113">
        <v>7845</v>
      </c>
      <c r="DV53" s="67" t="e">
        <f>(DU53-DT53)/DT53</f>
        <v>#VALUE!</v>
      </c>
      <c r="DW53" s="68">
        <f>(DU53-DS53)/DS53</f>
        <v>0.42584514721919303</v>
      </c>
      <c r="DY53" s="542"/>
      <c r="DZ53" s="9" t="s">
        <v>47</v>
      </c>
      <c r="EA53" s="96">
        <v>5069</v>
      </c>
      <c r="EB53" s="113">
        <v>7845</v>
      </c>
      <c r="EC53" s="113">
        <v>7571</v>
      </c>
      <c r="ED53" s="67">
        <f>(EC53-EB53)/EB53</f>
        <v>-3.4926704907584448E-2</v>
      </c>
      <c r="EE53" s="68">
        <f>(EC53-EA53)/EA53</f>
        <v>0.49358847898993885</v>
      </c>
      <c r="EG53" s="542"/>
      <c r="EH53" s="9" t="s">
        <v>47</v>
      </c>
      <c r="EI53" s="96">
        <v>5644</v>
      </c>
      <c r="EJ53" s="113">
        <v>7571</v>
      </c>
      <c r="EK53" s="113">
        <v>7764</v>
      </c>
      <c r="EL53" s="67">
        <f>(EK53-EJ53)/EJ53</f>
        <v>2.549200898164047E-2</v>
      </c>
      <c r="EM53" s="68">
        <f>(EK53-EI53)/EI53</f>
        <v>0.3756201275690999</v>
      </c>
      <c r="EO53" s="542"/>
      <c r="EP53" s="9" t="s">
        <v>47</v>
      </c>
      <c r="EQ53" s="96">
        <v>5733</v>
      </c>
      <c r="ER53" s="113">
        <v>7764</v>
      </c>
      <c r="ES53" s="103">
        <v>7878</v>
      </c>
      <c r="ET53" s="67">
        <f>(ES53-ER53)/ER53</f>
        <v>1.4683153013910355E-2</v>
      </c>
      <c r="EU53" s="68">
        <f>(ES53-EQ53)/EQ53</f>
        <v>0.37414965986394561</v>
      </c>
      <c r="EW53" s="542"/>
      <c r="EX53" s="9" t="s">
        <v>47</v>
      </c>
      <c r="EY53" s="96">
        <v>5967</v>
      </c>
      <c r="EZ53" s="113">
        <v>7878</v>
      </c>
      <c r="FA53" s="113">
        <v>7780</v>
      </c>
      <c r="FB53" s="67">
        <f>(FA53-EZ53)/EZ53</f>
        <v>-1.243970550901244E-2</v>
      </c>
      <c r="FC53" s="68">
        <f>(FA53-EY53)/EY53</f>
        <v>0.30383777442600973</v>
      </c>
      <c r="FE53" s="542"/>
      <c r="FF53" s="9" t="s">
        <v>47</v>
      </c>
      <c r="FG53" s="96">
        <v>6208</v>
      </c>
      <c r="FH53" s="113">
        <v>7780</v>
      </c>
      <c r="FI53" s="113">
        <v>7881</v>
      </c>
      <c r="FJ53" s="67">
        <f>(FI53-FH53)/FH53</f>
        <v>1.2982005141388175E-2</v>
      </c>
      <c r="FK53" s="68">
        <f>(FI53-FG53)/FG53</f>
        <v>0.26949097938144329</v>
      </c>
      <c r="FM53" s="542"/>
      <c r="FN53" s="9" t="s">
        <v>47</v>
      </c>
      <c r="FO53" s="96">
        <v>6257</v>
      </c>
      <c r="FP53" s="113">
        <v>7881</v>
      </c>
      <c r="FQ53" s="103">
        <v>7687</v>
      </c>
      <c r="FR53" s="67">
        <f>(FQ53-FP53)/FP53</f>
        <v>-2.4616165461235885E-2</v>
      </c>
      <c r="FS53" s="68">
        <f>(FQ53-FO53)/FO53</f>
        <v>0.22854403068563209</v>
      </c>
      <c r="FU53" s="542"/>
      <c r="FV53" s="9" t="s">
        <v>47</v>
      </c>
      <c r="FW53" s="96">
        <v>6283</v>
      </c>
      <c r="FX53" s="113">
        <v>7687</v>
      </c>
      <c r="FY53" s="113">
        <v>7887</v>
      </c>
      <c r="FZ53" s="67">
        <f>(FY53-FX53)/FX53</f>
        <v>2.6017952387147131E-2</v>
      </c>
      <c r="GA53" s="68">
        <f>(FY53-FW53)/FW53</f>
        <v>0.25529205793410792</v>
      </c>
      <c r="GC53" s="542"/>
      <c r="GD53" s="9" t="s">
        <v>47</v>
      </c>
      <c r="GE53" s="96">
        <v>6412</v>
      </c>
      <c r="GF53" s="113">
        <v>7887</v>
      </c>
      <c r="GG53" s="113">
        <v>7842</v>
      </c>
      <c r="GH53" s="67">
        <f>(GG53-GF53)/GF53</f>
        <v>-5.705591479650057E-3</v>
      </c>
      <c r="GI53" s="68">
        <f>(GG53-GE53)/GE53</f>
        <v>0.22301933873986277</v>
      </c>
      <c r="GK53" s="542"/>
      <c r="GL53" s="9" t="s">
        <v>47</v>
      </c>
      <c r="GM53" s="96">
        <v>6243</v>
      </c>
      <c r="GN53" s="113">
        <v>7842</v>
      </c>
      <c r="GO53" s="103" t="s">
        <v>232</v>
      </c>
      <c r="GP53" s="67" t="e">
        <f>(GO53-GN53)/GN53</f>
        <v>#VALUE!</v>
      </c>
      <c r="GQ53" s="68" t="e">
        <f>(GO53-GM53)/GM53</f>
        <v>#VALUE!</v>
      </c>
      <c r="GS53" s="542"/>
      <c r="GT53" s="9" t="s">
        <v>47</v>
      </c>
      <c r="GU53" s="96">
        <v>6339</v>
      </c>
      <c r="GV53" s="113">
        <v>7989</v>
      </c>
      <c r="GW53" s="113">
        <v>7993</v>
      </c>
      <c r="GX53" s="67">
        <f>(GW53-GV53)/GV53</f>
        <v>5.0068844661409434E-4</v>
      </c>
      <c r="GY53" s="68">
        <f>(GW53-GU53)/GU53</f>
        <v>0.26092443603091969</v>
      </c>
      <c r="HA53" s="542"/>
      <c r="HB53" s="9" t="s">
        <v>47</v>
      </c>
      <c r="HC53" s="96">
        <v>6260</v>
      </c>
      <c r="HD53" s="113">
        <v>7993</v>
      </c>
      <c r="HE53" s="113">
        <v>8150</v>
      </c>
      <c r="HF53" s="67">
        <f>(HE53-HD53)/HD53</f>
        <v>1.9642186913549357E-2</v>
      </c>
      <c r="HG53" s="68">
        <f>(HE53-HC53)/HC53</f>
        <v>0.30191693290734822</v>
      </c>
      <c r="HI53" s="542"/>
      <c r="HJ53" s="9" t="s">
        <v>47</v>
      </c>
      <c r="HK53" s="96">
        <v>6244</v>
      </c>
      <c r="HL53" s="113">
        <v>8150</v>
      </c>
      <c r="HM53" s="103">
        <v>8432</v>
      </c>
      <c r="HN53" s="67">
        <f>(HM53-HL53)/HL53</f>
        <v>3.4601226993865031E-2</v>
      </c>
      <c r="HO53" s="68">
        <f>(HM53-HK53)/HK53</f>
        <v>0.35041639974375399</v>
      </c>
      <c r="HQ53" s="542"/>
      <c r="HR53" s="9" t="s">
        <v>47</v>
      </c>
      <c r="HS53" s="96">
        <v>6429</v>
      </c>
      <c r="HT53" s="103">
        <v>8432</v>
      </c>
      <c r="HU53" s="103">
        <v>8487</v>
      </c>
      <c r="HV53" s="67">
        <f>(HU53-HT53)/HT53</f>
        <v>6.5227703984819738E-3</v>
      </c>
      <c r="HW53" s="68">
        <f>(HU53-HS53)/HS53</f>
        <v>0.3201119925338311</v>
      </c>
      <c r="HY53" s="542"/>
      <c r="HZ53" s="9" t="s">
        <v>47</v>
      </c>
      <c r="IA53" s="96">
        <v>6426</v>
      </c>
      <c r="IB53" s="103">
        <v>8487</v>
      </c>
      <c r="IC53" s="103">
        <v>8346</v>
      </c>
      <c r="ID53" s="67">
        <f>(IC53-IB53)/IB53</f>
        <v>-1.661364439731354E-2</v>
      </c>
      <c r="IE53" s="68">
        <f>(IC53-IA53)/IA53</f>
        <v>0.29878618113912231</v>
      </c>
      <c r="IG53" s="542"/>
      <c r="IH53" s="9" t="s">
        <v>47</v>
      </c>
      <c r="II53" s="96">
        <v>6476</v>
      </c>
      <c r="IJ53" s="113">
        <v>8346</v>
      </c>
      <c r="IK53" s="103">
        <v>8446</v>
      </c>
      <c r="IL53" s="67">
        <f>(IK53-IJ53)/IJ53</f>
        <v>1.1981787682722261E-2</v>
      </c>
      <c r="IM53" s="68">
        <f>(IK53-II53)/II53</f>
        <v>0.3042001235330451</v>
      </c>
      <c r="IO53" s="542"/>
      <c r="IP53" s="9" t="s">
        <v>47</v>
      </c>
      <c r="IQ53" s="96">
        <v>6482</v>
      </c>
      <c r="IR53" s="113">
        <v>8446</v>
      </c>
      <c r="IS53" s="113">
        <v>8586</v>
      </c>
      <c r="IT53" s="67">
        <f>(IS53-IR53)/IR53</f>
        <v>1.6575893914278949E-2</v>
      </c>
      <c r="IU53" s="68">
        <f>(IS53-IQ53)/IQ53</f>
        <v>0.3245911755630978</v>
      </c>
      <c r="IW53" s="542"/>
      <c r="IX53" s="9" t="s">
        <v>47</v>
      </c>
      <c r="IY53" s="96">
        <v>6622</v>
      </c>
      <c r="IZ53" s="113">
        <v>8586</v>
      </c>
      <c r="JA53" s="113">
        <v>8462</v>
      </c>
      <c r="JB53" s="67">
        <f>(JA53-IZ53)/IZ53</f>
        <v>-1.4442115071045888E-2</v>
      </c>
      <c r="JC53" s="68">
        <f>(JA53-IY53)/IY53</f>
        <v>0.27786167321051042</v>
      </c>
      <c r="JE53" s="542"/>
      <c r="JF53" s="9" t="s">
        <v>47</v>
      </c>
      <c r="JG53" s="96">
        <v>6751</v>
      </c>
      <c r="JH53" s="113">
        <v>8462</v>
      </c>
      <c r="JI53" s="113">
        <v>8736</v>
      </c>
      <c r="JJ53" s="67">
        <f>(JI53-JH53)/JH53</f>
        <v>3.2380051997163789E-2</v>
      </c>
      <c r="JK53" s="68">
        <f>(JI53-JG53)/JG53</f>
        <v>0.29403051399792623</v>
      </c>
      <c r="JM53" s="542"/>
      <c r="JN53" s="9" t="s">
        <v>47</v>
      </c>
      <c r="JO53" s="96">
        <v>6758</v>
      </c>
      <c r="JP53" s="113">
        <v>8736</v>
      </c>
      <c r="JQ53" s="113">
        <v>8499</v>
      </c>
      <c r="JR53" s="67">
        <f>(JQ53-JP53)/JP53</f>
        <v>-2.712912087912088E-2</v>
      </c>
      <c r="JS53" s="68">
        <f>(JQ53-JO53)/JO53</f>
        <v>0.25762059781000296</v>
      </c>
      <c r="JU53" s="542"/>
      <c r="JV53" s="9" t="s">
        <v>47</v>
      </c>
      <c r="JW53" s="96">
        <v>6575</v>
      </c>
      <c r="JX53" s="113">
        <v>8499</v>
      </c>
      <c r="JY53" s="113">
        <v>8784</v>
      </c>
      <c r="JZ53" s="67">
        <f>(JY53-JX53)/JX53</f>
        <v>3.3533356865513592E-2</v>
      </c>
      <c r="KA53" s="68">
        <f>(JY53-JW53)/JW53</f>
        <v>0.33596958174904945</v>
      </c>
      <c r="KC53" s="542"/>
      <c r="KD53" s="9" t="s">
        <v>47</v>
      </c>
      <c r="KE53" s="96">
        <v>6540</v>
      </c>
      <c r="KF53" s="113">
        <v>8784</v>
      </c>
      <c r="KG53" s="113">
        <v>8837</v>
      </c>
      <c r="KH53" s="67">
        <f>(KG53-KF53)/KF53</f>
        <v>6.0336976320582878E-3</v>
      </c>
      <c r="KI53" s="68">
        <f>(KG53-KE53)/KE53</f>
        <v>0.35122324159021406</v>
      </c>
      <c r="KK53" s="542"/>
      <c r="KL53" s="9" t="s">
        <v>47</v>
      </c>
      <c r="KM53" s="96">
        <v>6396</v>
      </c>
      <c r="KN53" s="113">
        <v>8837</v>
      </c>
      <c r="KO53" s="113">
        <v>8810</v>
      </c>
      <c r="KP53" s="67">
        <f>(KO53-KN53)/KN53</f>
        <v>-3.0553355211044471E-3</v>
      </c>
      <c r="KQ53" s="68">
        <f>(KO53-KM53)/KM53</f>
        <v>0.37742338961851157</v>
      </c>
      <c r="KS53" s="542"/>
      <c r="KT53" s="9" t="s">
        <v>47</v>
      </c>
      <c r="KU53" s="96">
        <v>6457</v>
      </c>
      <c r="KV53" s="113">
        <v>8810</v>
      </c>
      <c r="KW53" s="113">
        <v>8891</v>
      </c>
      <c r="KX53" s="67">
        <f>(KW53-KV53)/KV53</f>
        <v>9.1940976163450618E-3</v>
      </c>
      <c r="KY53" s="68">
        <f>(KW53-KU53)/KU53</f>
        <v>0.37695524237261885</v>
      </c>
      <c r="LA53" s="542"/>
      <c r="LB53" s="9" t="s">
        <v>47</v>
      </c>
      <c r="LC53" s="96">
        <v>6543</v>
      </c>
      <c r="LD53" s="113">
        <v>8891</v>
      </c>
      <c r="LE53" s="113">
        <v>9058</v>
      </c>
      <c r="LF53" s="67">
        <f>(LE53-LD53)/LD53</f>
        <v>1.8783039028230794E-2</v>
      </c>
      <c r="LG53" s="68">
        <f>(LE53-LC53)/LC53</f>
        <v>0.38438025370625095</v>
      </c>
      <c r="LI53" s="542"/>
      <c r="LJ53" s="9" t="s">
        <v>47</v>
      </c>
      <c r="LK53" s="96">
        <v>6413</v>
      </c>
      <c r="LL53" s="113">
        <v>9058</v>
      </c>
      <c r="LM53" s="113">
        <v>9129</v>
      </c>
      <c r="LN53" s="67">
        <f>(LM53-LL53)/LL53</f>
        <v>7.8383749172002658E-3</v>
      </c>
      <c r="LO53" s="68">
        <f>(LM53-LK53)/LK53</f>
        <v>0.42351473569312337</v>
      </c>
      <c r="LQ53" s="542"/>
      <c r="LR53" s="9" t="s">
        <v>47</v>
      </c>
      <c r="LS53" s="96">
        <v>6456</v>
      </c>
      <c r="LT53" s="113">
        <v>9129</v>
      </c>
      <c r="LU53" s="113">
        <v>9420</v>
      </c>
      <c r="LV53" s="67">
        <f>(LU53-LT53)/LT53</f>
        <v>3.187643772592836E-2</v>
      </c>
      <c r="LW53" s="68">
        <f>(LU53-LS53)/LS53</f>
        <v>0.45910780669144979</v>
      </c>
      <c r="LY53" s="542"/>
      <c r="LZ53" s="9" t="s">
        <v>47</v>
      </c>
      <c r="MA53" s="96">
        <v>6539</v>
      </c>
      <c r="MB53" s="113">
        <v>9420</v>
      </c>
      <c r="MC53" s="113">
        <v>9451</v>
      </c>
      <c r="MD53" s="67">
        <f>(MC53-MB53)/MB53</f>
        <v>3.2908704883227178E-3</v>
      </c>
      <c r="ME53" s="68">
        <f>(MC53-MA53)/MA53</f>
        <v>0.44532803180914515</v>
      </c>
      <c r="MG53" s="542"/>
      <c r="MH53" s="9" t="s">
        <v>47</v>
      </c>
      <c r="MI53" s="96">
        <v>6725</v>
      </c>
      <c r="MJ53" s="113">
        <v>9451</v>
      </c>
      <c r="MK53" s="113">
        <v>9401</v>
      </c>
      <c r="ML53" s="67">
        <f>(MK53-MJ53)/MJ53</f>
        <v>-5.2904454555073536E-3</v>
      </c>
      <c r="MM53" s="68">
        <f>(MK53-MI53)/MI53</f>
        <v>0.39791821561338292</v>
      </c>
      <c r="MO53" s="542"/>
      <c r="MP53" s="9" t="s">
        <v>47</v>
      </c>
      <c r="MQ53" s="96">
        <v>6668</v>
      </c>
      <c r="MR53" s="113">
        <v>9401</v>
      </c>
      <c r="MS53" s="113">
        <v>9207</v>
      </c>
      <c r="MT53" s="67">
        <f>(MS53-MR53)/MR53</f>
        <v>-2.0636102542282736E-2</v>
      </c>
      <c r="MU53" s="68">
        <f>(MS53-MQ53)/MQ53</f>
        <v>0.38077384523095381</v>
      </c>
      <c r="MW53" s="542"/>
      <c r="MX53" s="9" t="s">
        <v>47</v>
      </c>
      <c r="MY53" s="96">
        <v>6713</v>
      </c>
      <c r="MZ53" s="113">
        <v>9207</v>
      </c>
      <c r="NA53" s="113">
        <v>9436</v>
      </c>
      <c r="NB53" s="67">
        <f>(NA53-MZ53)/MZ53</f>
        <v>2.4872379711089389E-2</v>
      </c>
      <c r="NC53" s="68">
        <f>(NA53-MY53)/MY53</f>
        <v>0.40563086548488009</v>
      </c>
      <c r="NE53" s="542"/>
      <c r="NF53" s="9" t="s">
        <v>47</v>
      </c>
      <c r="NG53" s="96">
        <v>6567</v>
      </c>
      <c r="NH53" s="113">
        <v>9436</v>
      </c>
      <c r="NI53" s="113">
        <v>9508</v>
      </c>
      <c r="NJ53" s="67">
        <f>(NI53-NH53)/NH53</f>
        <v>7.6303518440016954E-3</v>
      </c>
      <c r="NK53" s="68">
        <f>(NI53-NG53)/NG53</f>
        <v>0.44784528704126692</v>
      </c>
      <c r="NM53" s="542"/>
      <c r="NN53" s="9" t="s">
        <v>47</v>
      </c>
      <c r="NO53" s="96">
        <v>6399</v>
      </c>
      <c r="NP53" s="113">
        <v>9508</v>
      </c>
      <c r="NQ53" s="113">
        <v>9251</v>
      </c>
      <c r="NR53" s="67">
        <f>(NQ53-NP53)/NP53</f>
        <v>-2.7029869583508625E-2</v>
      </c>
      <c r="NS53" s="68">
        <f>(NQ53-NO53)/NO53</f>
        <v>0.44569463978746682</v>
      </c>
      <c r="NU53" s="542"/>
      <c r="NV53" s="9" t="s">
        <v>47</v>
      </c>
      <c r="NW53" s="96">
        <v>6455</v>
      </c>
      <c r="NX53" s="113">
        <v>9251</v>
      </c>
      <c r="NY53" s="113">
        <v>9658</v>
      </c>
      <c r="NZ53" s="67">
        <f>(NY53-NX53)/NX53</f>
        <v>4.3995243757431628E-2</v>
      </c>
      <c r="OA53" s="68">
        <f>(NY53-NW53)/NW53</f>
        <v>0.49620449264136329</v>
      </c>
      <c r="OC53" s="542"/>
      <c r="OD53" s="9" t="s">
        <v>47</v>
      </c>
      <c r="OE53" s="96">
        <v>6796</v>
      </c>
      <c r="OF53" s="113">
        <v>9658</v>
      </c>
      <c r="OG53" s="113">
        <v>9975</v>
      </c>
      <c r="OH53" s="67">
        <f>(OG53-OF53)/OF53</f>
        <v>3.2822530544626215E-2</v>
      </c>
      <c r="OI53" s="68">
        <f>(OG53-OE53)/OE53</f>
        <v>0.46777516185991758</v>
      </c>
      <c r="OK53" s="542"/>
      <c r="OL53" s="9" t="s">
        <v>47</v>
      </c>
      <c r="OM53" s="96"/>
      <c r="ON53" s="113">
        <v>9975</v>
      </c>
      <c r="OO53" s="113"/>
      <c r="OP53" s="67">
        <f>(OO53-ON53)/ON53</f>
        <v>-1</v>
      </c>
      <c r="OQ53" s="68" t="e">
        <f>(OO53-OM53)/OM53</f>
        <v>#DIV/0!</v>
      </c>
      <c r="OS53" s="542"/>
      <c r="OT53" s="9" t="s">
        <v>47</v>
      </c>
      <c r="OU53" s="96"/>
      <c r="OV53" s="113"/>
      <c r="OW53" s="113"/>
      <c r="OX53" s="67" t="e">
        <f>(OW53-OV53)/OV53</f>
        <v>#DIV/0!</v>
      </c>
      <c r="OY53" s="68" t="e">
        <f>(OW53-OU53)/OU53</f>
        <v>#DIV/0!</v>
      </c>
    </row>
    <row r="54" spans="1:415" hidden="1"/>
    <row r="55" spans="1:415" hidden="1">
      <c r="A55" t="s">
        <v>3</v>
      </c>
      <c r="I55" t="s">
        <v>3</v>
      </c>
      <c r="Q55" t="s">
        <v>3</v>
      </c>
      <c r="Y55" t="s">
        <v>3</v>
      </c>
      <c r="AG55" t="s">
        <v>3</v>
      </c>
      <c r="AO55" t="s">
        <v>3</v>
      </c>
      <c r="AW55" t="s">
        <v>3</v>
      </c>
      <c r="BE55" t="s">
        <v>3</v>
      </c>
      <c r="BM55" t="s">
        <v>3</v>
      </c>
      <c r="BU55" t="s">
        <v>3</v>
      </c>
      <c r="CC55" t="s">
        <v>3</v>
      </c>
      <c r="CK55" t="s">
        <v>3</v>
      </c>
      <c r="CS55" t="s">
        <v>3</v>
      </c>
      <c r="DA55" t="s">
        <v>3</v>
      </c>
      <c r="DI55" t="s">
        <v>3</v>
      </c>
      <c r="DQ55" t="s">
        <v>3</v>
      </c>
      <c r="DY55" t="s">
        <v>3</v>
      </c>
      <c r="EG55" t="s">
        <v>3</v>
      </c>
      <c r="EO55" t="s">
        <v>3</v>
      </c>
      <c r="EW55" t="s">
        <v>3</v>
      </c>
      <c r="FE55" t="s">
        <v>3</v>
      </c>
      <c r="FM55" t="s">
        <v>3</v>
      </c>
      <c r="FU55" t="s">
        <v>3</v>
      </c>
      <c r="GC55" t="s">
        <v>3</v>
      </c>
      <c r="GK55" t="s">
        <v>3</v>
      </c>
      <c r="GS55" t="s">
        <v>3</v>
      </c>
      <c r="HA55" t="s">
        <v>3</v>
      </c>
      <c r="HI55" t="s">
        <v>3</v>
      </c>
      <c r="HQ55" t="s">
        <v>3</v>
      </c>
      <c r="HY55" t="s">
        <v>3</v>
      </c>
      <c r="IG55" t="s">
        <v>3</v>
      </c>
      <c r="IO55" t="s">
        <v>3</v>
      </c>
      <c r="IW55" t="s">
        <v>3</v>
      </c>
      <c r="JE55" t="s">
        <v>3</v>
      </c>
      <c r="JM55" t="s">
        <v>3</v>
      </c>
      <c r="JU55" t="s">
        <v>3</v>
      </c>
      <c r="KC55" t="s">
        <v>3</v>
      </c>
      <c r="KK55" t="s">
        <v>3</v>
      </c>
      <c r="KS55" t="s">
        <v>3</v>
      </c>
      <c r="LA55" t="s">
        <v>3</v>
      </c>
      <c r="LI55" t="s">
        <v>3</v>
      </c>
      <c r="LQ55" t="s">
        <v>3</v>
      </c>
      <c r="LY55" t="s">
        <v>3</v>
      </c>
      <c r="MG55" t="s">
        <v>3</v>
      </c>
      <c r="MO55" t="s">
        <v>3</v>
      </c>
      <c r="MW55" t="s">
        <v>3</v>
      </c>
      <c r="NE55" t="s">
        <v>3</v>
      </c>
      <c r="NM55" t="s">
        <v>3</v>
      </c>
      <c r="NU55" t="s">
        <v>3</v>
      </c>
      <c r="OC55" t="s">
        <v>3</v>
      </c>
      <c r="OK55" t="s">
        <v>3</v>
      </c>
      <c r="OS55" t="s">
        <v>3</v>
      </c>
    </row>
    <row r="56" spans="1:415" ht="17.25" hidden="1">
      <c r="A56" s="535" t="s">
        <v>0</v>
      </c>
      <c r="B56" s="536"/>
      <c r="C56" s="1" t="s">
        <v>143</v>
      </c>
      <c r="D56" s="543" t="s">
        <v>142</v>
      </c>
      <c r="E56" s="540"/>
      <c r="F56" s="2" t="s">
        <v>9</v>
      </c>
      <c r="G56" s="4" t="s">
        <v>8</v>
      </c>
      <c r="I56" s="535" t="s">
        <v>0</v>
      </c>
      <c r="J56" s="536"/>
      <c r="K56" s="1" t="s">
        <v>143</v>
      </c>
      <c r="L56" s="543" t="s">
        <v>142</v>
      </c>
      <c r="M56" s="540"/>
      <c r="N56" s="2" t="s">
        <v>9</v>
      </c>
      <c r="O56" s="4" t="s">
        <v>8</v>
      </c>
      <c r="Q56" s="535" t="s">
        <v>0</v>
      </c>
      <c r="R56" s="536"/>
      <c r="S56" s="1" t="s">
        <v>143</v>
      </c>
      <c r="T56" s="543" t="s">
        <v>142</v>
      </c>
      <c r="U56" s="540"/>
      <c r="V56" s="2" t="s">
        <v>9</v>
      </c>
      <c r="W56" s="4" t="s">
        <v>8</v>
      </c>
      <c r="Y56" s="535" t="s">
        <v>0</v>
      </c>
      <c r="Z56" s="536"/>
      <c r="AA56" s="1" t="s">
        <v>143</v>
      </c>
      <c r="AB56" s="543" t="s">
        <v>142</v>
      </c>
      <c r="AC56" s="540"/>
      <c r="AD56" s="2" t="s">
        <v>9</v>
      </c>
      <c r="AE56" s="4" t="s">
        <v>8</v>
      </c>
      <c r="AG56" s="535" t="s">
        <v>0</v>
      </c>
      <c r="AH56" s="536"/>
      <c r="AI56" s="1" t="s">
        <v>143</v>
      </c>
      <c r="AJ56" s="543" t="s">
        <v>142</v>
      </c>
      <c r="AK56" s="540"/>
      <c r="AL56" s="2" t="s">
        <v>9</v>
      </c>
      <c r="AM56" s="4" t="s">
        <v>8</v>
      </c>
      <c r="AO56" s="535" t="s">
        <v>0</v>
      </c>
      <c r="AP56" s="536"/>
      <c r="AQ56" s="1" t="s">
        <v>143</v>
      </c>
      <c r="AR56" s="543" t="s">
        <v>142</v>
      </c>
      <c r="AS56" s="540"/>
      <c r="AT56" s="2" t="s">
        <v>9</v>
      </c>
      <c r="AU56" s="4" t="s">
        <v>8</v>
      </c>
      <c r="AW56" s="535" t="s">
        <v>0</v>
      </c>
      <c r="AX56" s="536"/>
      <c r="AY56" s="1" t="s">
        <v>143</v>
      </c>
      <c r="AZ56" s="543" t="s">
        <v>142</v>
      </c>
      <c r="BA56" s="540"/>
      <c r="BB56" s="2" t="s">
        <v>9</v>
      </c>
      <c r="BC56" s="4" t="s">
        <v>8</v>
      </c>
      <c r="BE56" s="535" t="s">
        <v>0</v>
      </c>
      <c r="BF56" s="536"/>
      <c r="BG56" s="1" t="s">
        <v>143</v>
      </c>
      <c r="BH56" s="543" t="s">
        <v>142</v>
      </c>
      <c r="BI56" s="540"/>
      <c r="BJ56" s="2" t="s">
        <v>9</v>
      </c>
      <c r="BK56" s="4" t="s">
        <v>8</v>
      </c>
      <c r="BM56" s="535" t="s">
        <v>0</v>
      </c>
      <c r="BN56" s="536"/>
      <c r="BO56" s="1" t="s">
        <v>143</v>
      </c>
      <c r="BP56" s="543" t="s">
        <v>142</v>
      </c>
      <c r="BQ56" s="540"/>
      <c r="BR56" s="2" t="s">
        <v>9</v>
      </c>
      <c r="BS56" s="4" t="s">
        <v>8</v>
      </c>
      <c r="BU56" s="535" t="s">
        <v>0</v>
      </c>
      <c r="BV56" s="536"/>
      <c r="BW56" s="1" t="s">
        <v>143</v>
      </c>
      <c r="BX56" s="543" t="s">
        <v>142</v>
      </c>
      <c r="BY56" s="540"/>
      <c r="BZ56" s="2" t="s">
        <v>9</v>
      </c>
      <c r="CA56" s="4" t="s">
        <v>8</v>
      </c>
      <c r="CC56" s="535" t="s">
        <v>0</v>
      </c>
      <c r="CD56" s="536"/>
      <c r="CE56" s="1" t="s">
        <v>143</v>
      </c>
      <c r="CF56" s="543" t="s">
        <v>142</v>
      </c>
      <c r="CG56" s="540"/>
      <c r="CH56" s="2" t="s">
        <v>9</v>
      </c>
      <c r="CI56" s="4" t="s">
        <v>8</v>
      </c>
      <c r="CK56" s="535" t="s">
        <v>0</v>
      </c>
      <c r="CL56" s="536"/>
      <c r="CM56" s="1" t="s">
        <v>143</v>
      </c>
      <c r="CN56" s="543" t="s">
        <v>142</v>
      </c>
      <c r="CO56" s="540"/>
      <c r="CP56" s="2" t="s">
        <v>9</v>
      </c>
      <c r="CQ56" s="4" t="s">
        <v>8</v>
      </c>
      <c r="CS56" s="535" t="s">
        <v>0</v>
      </c>
      <c r="CT56" s="536"/>
      <c r="CU56" s="1" t="s">
        <v>143</v>
      </c>
      <c r="CV56" s="543" t="s">
        <v>142</v>
      </c>
      <c r="CW56" s="540"/>
      <c r="CX56" s="2" t="s">
        <v>9</v>
      </c>
      <c r="CY56" s="4" t="s">
        <v>8</v>
      </c>
      <c r="DA56" s="535" t="s">
        <v>0</v>
      </c>
      <c r="DB56" s="536"/>
      <c r="DC56" s="1" t="s">
        <v>143</v>
      </c>
      <c r="DD56" s="543" t="s">
        <v>142</v>
      </c>
      <c r="DE56" s="540"/>
      <c r="DF56" s="2" t="s">
        <v>9</v>
      </c>
      <c r="DG56" s="4" t="s">
        <v>8</v>
      </c>
      <c r="DI56" s="535" t="s">
        <v>0</v>
      </c>
      <c r="DJ56" s="536"/>
      <c r="DK56" s="1" t="s">
        <v>143</v>
      </c>
      <c r="DL56" s="543" t="s">
        <v>142</v>
      </c>
      <c r="DM56" s="540"/>
      <c r="DN56" s="2" t="s">
        <v>9</v>
      </c>
      <c r="DO56" s="4" t="s">
        <v>8</v>
      </c>
      <c r="DQ56" s="535" t="s">
        <v>0</v>
      </c>
      <c r="DR56" s="536"/>
      <c r="DS56" s="1" t="s">
        <v>143</v>
      </c>
      <c r="DT56" s="543" t="s">
        <v>142</v>
      </c>
      <c r="DU56" s="540"/>
      <c r="DV56" s="2" t="s">
        <v>9</v>
      </c>
      <c r="DW56" s="4" t="s">
        <v>8</v>
      </c>
      <c r="DY56" s="535" t="s">
        <v>0</v>
      </c>
      <c r="DZ56" s="536"/>
      <c r="EA56" s="1" t="s">
        <v>143</v>
      </c>
      <c r="EB56" s="543" t="s">
        <v>142</v>
      </c>
      <c r="EC56" s="540"/>
      <c r="ED56" s="2" t="s">
        <v>9</v>
      </c>
      <c r="EE56" s="4" t="s">
        <v>8</v>
      </c>
      <c r="EG56" s="535" t="s">
        <v>0</v>
      </c>
      <c r="EH56" s="536"/>
      <c r="EI56" s="1" t="s">
        <v>143</v>
      </c>
      <c r="EJ56" s="543" t="s">
        <v>142</v>
      </c>
      <c r="EK56" s="540"/>
      <c r="EL56" s="2" t="s">
        <v>9</v>
      </c>
      <c r="EM56" s="4" t="s">
        <v>8</v>
      </c>
      <c r="EO56" s="535" t="s">
        <v>0</v>
      </c>
      <c r="EP56" s="536"/>
      <c r="EQ56" s="1" t="s">
        <v>143</v>
      </c>
      <c r="ER56" s="543" t="s">
        <v>142</v>
      </c>
      <c r="ES56" s="540"/>
      <c r="ET56" s="2" t="s">
        <v>9</v>
      </c>
      <c r="EU56" s="4" t="s">
        <v>8</v>
      </c>
      <c r="EW56" s="535" t="s">
        <v>0</v>
      </c>
      <c r="EX56" s="536"/>
      <c r="EY56" s="1" t="s">
        <v>143</v>
      </c>
      <c r="EZ56" s="543" t="s">
        <v>142</v>
      </c>
      <c r="FA56" s="540"/>
      <c r="FB56" s="2" t="s">
        <v>9</v>
      </c>
      <c r="FC56" s="4" t="s">
        <v>8</v>
      </c>
      <c r="FE56" s="535" t="s">
        <v>0</v>
      </c>
      <c r="FF56" s="536"/>
      <c r="FG56" s="1" t="s">
        <v>143</v>
      </c>
      <c r="FH56" s="543" t="s">
        <v>142</v>
      </c>
      <c r="FI56" s="540"/>
      <c r="FJ56" s="2" t="s">
        <v>9</v>
      </c>
      <c r="FK56" s="4" t="s">
        <v>8</v>
      </c>
      <c r="FM56" s="535" t="s">
        <v>0</v>
      </c>
      <c r="FN56" s="536"/>
      <c r="FO56" s="1" t="s">
        <v>143</v>
      </c>
      <c r="FP56" s="543" t="s">
        <v>142</v>
      </c>
      <c r="FQ56" s="540"/>
      <c r="FR56" s="2" t="s">
        <v>9</v>
      </c>
      <c r="FS56" s="4" t="s">
        <v>8</v>
      </c>
      <c r="FU56" s="535" t="s">
        <v>0</v>
      </c>
      <c r="FV56" s="536"/>
      <c r="FW56" s="1" t="s">
        <v>143</v>
      </c>
      <c r="FX56" s="543" t="s">
        <v>142</v>
      </c>
      <c r="FY56" s="540"/>
      <c r="FZ56" s="2" t="s">
        <v>9</v>
      </c>
      <c r="GA56" s="4" t="s">
        <v>8</v>
      </c>
      <c r="GC56" s="535" t="s">
        <v>0</v>
      </c>
      <c r="GD56" s="536"/>
      <c r="GE56" s="1" t="s">
        <v>143</v>
      </c>
      <c r="GF56" s="543" t="s">
        <v>142</v>
      </c>
      <c r="GG56" s="540"/>
      <c r="GH56" s="2" t="s">
        <v>9</v>
      </c>
      <c r="GI56" s="4" t="s">
        <v>8</v>
      </c>
      <c r="GK56" s="535" t="s">
        <v>0</v>
      </c>
      <c r="GL56" s="536"/>
      <c r="GM56" s="1" t="s">
        <v>143</v>
      </c>
      <c r="GN56" s="543" t="s">
        <v>142</v>
      </c>
      <c r="GO56" s="540"/>
      <c r="GP56" s="2" t="s">
        <v>9</v>
      </c>
      <c r="GQ56" s="4" t="s">
        <v>8</v>
      </c>
      <c r="GS56" s="535" t="s">
        <v>0</v>
      </c>
      <c r="GT56" s="536"/>
      <c r="GU56" s="1" t="s">
        <v>143</v>
      </c>
      <c r="GV56" s="543" t="s">
        <v>142</v>
      </c>
      <c r="GW56" s="540"/>
      <c r="GX56" s="2" t="s">
        <v>9</v>
      </c>
      <c r="GY56" s="4" t="s">
        <v>8</v>
      </c>
      <c r="HA56" s="535" t="s">
        <v>0</v>
      </c>
      <c r="HB56" s="536"/>
      <c r="HC56" s="1" t="s">
        <v>143</v>
      </c>
      <c r="HD56" s="543" t="s">
        <v>142</v>
      </c>
      <c r="HE56" s="540"/>
      <c r="HF56" s="2" t="s">
        <v>9</v>
      </c>
      <c r="HG56" s="4" t="s">
        <v>8</v>
      </c>
      <c r="HI56" s="535" t="s">
        <v>0</v>
      </c>
      <c r="HJ56" s="536"/>
      <c r="HK56" s="1" t="s">
        <v>143</v>
      </c>
      <c r="HL56" s="543" t="s">
        <v>142</v>
      </c>
      <c r="HM56" s="540"/>
      <c r="HN56" s="2" t="s">
        <v>9</v>
      </c>
      <c r="HO56" s="4" t="s">
        <v>8</v>
      </c>
      <c r="HQ56" s="535" t="s">
        <v>0</v>
      </c>
      <c r="HR56" s="536"/>
      <c r="HS56" s="1" t="s">
        <v>143</v>
      </c>
      <c r="HT56" s="543" t="s">
        <v>142</v>
      </c>
      <c r="HU56" s="540"/>
      <c r="HV56" s="2" t="s">
        <v>9</v>
      </c>
      <c r="HW56" s="4" t="s">
        <v>8</v>
      </c>
      <c r="HY56" s="535" t="s">
        <v>0</v>
      </c>
      <c r="HZ56" s="536"/>
      <c r="IA56" s="1" t="s">
        <v>143</v>
      </c>
      <c r="IB56" s="543" t="s">
        <v>142</v>
      </c>
      <c r="IC56" s="540"/>
      <c r="ID56" s="2" t="s">
        <v>9</v>
      </c>
      <c r="IE56" s="4" t="s">
        <v>8</v>
      </c>
      <c r="IG56" s="535" t="s">
        <v>0</v>
      </c>
      <c r="IH56" s="536"/>
      <c r="II56" s="1" t="s">
        <v>143</v>
      </c>
      <c r="IJ56" s="543" t="s">
        <v>142</v>
      </c>
      <c r="IK56" s="540"/>
      <c r="IL56" s="2" t="s">
        <v>9</v>
      </c>
      <c r="IM56" s="4" t="s">
        <v>8</v>
      </c>
      <c r="IO56" s="535" t="s">
        <v>0</v>
      </c>
      <c r="IP56" s="536"/>
      <c r="IQ56" s="1" t="s">
        <v>143</v>
      </c>
      <c r="IR56" s="543" t="s">
        <v>142</v>
      </c>
      <c r="IS56" s="540"/>
      <c r="IT56" s="2" t="s">
        <v>9</v>
      </c>
      <c r="IU56" s="4" t="s">
        <v>8</v>
      </c>
      <c r="IW56" s="535" t="s">
        <v>0</v>
      </c>
      <c r="IX56" s="536"/>
      <c r="IY56" s="1" t="s">
        <v>143</v>
      </c>
      <c r="IZ56" s="543" t="s">
        <v>142</v>
      </c>
      <c r="JA56" s="540"/>
      <c r="JB56" s="2" t="s">
        <v>9</v>
      </c>
      <c r="JC56" s="4" t="s">
        <v>8</v>
      </c>
      <c r="JE56" s="535" t="s">
        <v>0</v>
      </c>
      <c r="JF56" s="536"/>
      <c r="JG56" s="1" t="s">
        <v>143</v>
      </c>
      <c r="JH56" s="543" t="s">
        <v>142</v>
      </c>
      <c r="JI56" s="540"/>
      <c r="JJ56" s="2" t="s">
        <v>9</v>
      </c>
      <c r="JK56" s="4" t="s">
        <v>8</v>
      </c>
      <c r="JM56" s="535" t="s">
        <v>0</v>
      </c>
      <c r="JN56" s="536"/>
      <c r="JO56" s="1" t="s">
        <v>143</v>
      </c>
      <c r="JP56" s="543" t="s">
        <v>142</v>
      </c>
      <c r="JQ56" s="540"/>
      <c r="JR56" s="2" t="s">
        <v>9</v>
      </c>
      <c r="JS56" s="4" t="s">
        <v>8</v>
      </c>
      <c r="JU56" s="535" t="s">
        <v>0</v>
      </c>
      <c r="JV56" s="536"/>
      <c r="JW56" s="1" t="s">
        <v>143</v>
      </c>
      <c r="JX56" s="543" t="s">
        <v>142</v>
      </c>
      <c r="JY56" s="540"/>
      <c r="JZ56" s="2" t="s">
        <v>9</v>
      </c>
      <c r="KA56" s="4" t="s">
        <v>8</v>
      </c>
      <c r="KC56" s="535" t="s">
        <v>0</v>
      </c>
      <c r="KD56" s="536"/>
      <c r="KE56" s="1" t="s">
        <v>143</v>
      </c>
      <c r="KF56" s="543" t="s">
        <v>142</v>
      </c>
      <c r="KG56" s="540"/>
      <c r="KH56" s="2" t="s">
        <v>9</v>
      </c>
      <c r="KI56" s="4" t="s">
        <v>8</v>
      </c>
      <c r="KK56" s="535" t="s">
        <v>0</v>
      </c>
      <c r="KL56" s="536"/>
      <c r="KM56" s="1" t="s">
        <v>143</v>
      </c>
      <c r="KN56" s="543" t="s">
        <v>142</v>
      </c>
      <c r="KO56" s="540"/>
      <c r="KP56" s="2" t="s">
        <v>9</v>
      </c>
      <c r="KQ56" s="4" t="s">
        <v>8</v>
      </c>
      <c r="KS56" s="535" t="s">
        <v>0</v>
      </c>
      <c r="KT56" s="536"/>
      <c r="KU56" s="1" t="s">
        <v>143</v>
      </c>
      <c r="KV56" s="543" t="s">
        <v>142</v>
      </c>
      <c r="KW56" s="540"/>
      <c r="KX56" s="2" t="s">
        <v>9</v>
      </c>
      <c r="KY56" s="4" t="s">
        <v>8</v>
      </c>
      <c r="LA56" s="535" t="s">
        <v>0</v>
      </c>
      <c r="LB56" s="536"/>
      <c r="LC56" s="1" t="s">
        <v>143</v>
      </c>
      <c r="LD56" s="543" t="s">
        <v>142</v>
      </c>
      <c r="LE56" s="540"/>
      <c r="LF56" s="2" t="s">
        <v>9</v>
      </c>
      <c r="LG56" s="4" t="s">
        <v>8</v>
      </c>
      <c r="LI56" s="535" t="s">
        <v>0</v>
      </c>
      <c r="LJ56" s="536"/>
      <c r="LK56" s="1" t="s">
        <v>143</v>
      </c>
      <c r="LL56" s="543" t="s">
        <v>142</v>
      </c>
      <c r="LM56" s="540"/>
      <c r="LN56" s="2" t="s">
        <v>9</v>
      </c>
      <c r="LO56" s="4" t="s">
        <v>8</v>
      </c>
      <c r="LQ56" s="535" t="s">
        <v>0</v>
      </c>
      <c r="LR56" s="536"/>
      <c r="LS56" s="1" t="s">
        <v>143</v>
      </c>
      <c r="LT56" s="543" t="s">
        <v>142</v>
      </c>
      <c r="LU56" s="540"/>
      <c r="LV56" s="2" t="s">
        <v>9</v>
      </c>
      <c r="LW56" s="4" t="s">
        <v>8</v>
      </c>
      <c r="LY56" s="535" t="s">
        <v>0</v>
      </c>
      <c r="LZ56" s="536"/>
      <c r="MA56" s="1" t="s">
        <v>143</v>
      </c>
      <c r="MB56" s="543" t="s">
        <v>142</v>
      </c>
      <c r="MC56" s="540"/>
      <c r="MD56" s="2" t="s">
        <v>9</v>
      </c>
      <c r="ME56" s="4" t="s">
        <v>8</v>
      </c>
      <c r="MG56" s="535" t="s">
        <v>0</v>
      </c>
      <c r="MH56" s="536"/>
      <c r="MI56" s="1" t="s">
        <v>143</v>
      </c>
      <c r="MJ56" s="543" t="s">
        <v>142</v>
      </c>
      <c r="MK56" s="540"/>
      <c r="ML56" s="2" t="s">
        <v>9</v>
      </c>
      <c r="MM56" s="4" t="s">
        <v>8</v>
      </c>
      <c r="MO56" s="535" t="s">
        <v>0</v>
      </c>
      <c r="MP56" s="536"/>
      <c r="MQ56" s="1" t="s">
        <v>143</v>
      </c>
      <c r="MR56" s="543" t="s">
        <v>142</v>
      </c>
      <c r="MS56" s="540"/>
      <c r="MT56" s="2" t="s">
        <v>9</v>
      </c>
      <c r="MU56" s="4" t="s">
        <v>8</v>
      </c>
      <c r="MW56" s="535" t="s">
        <v>0</v>
      </c>
      <c r="MX56" s="536"/>
      <c r="MY56" s="1" t="s">
        <v>143</v>
      </c>
      <c r="MZ56" s="543" t="s">
        <v>142</v>
      </c>
      <c r="NA56" s="540"/>
      <c r="NB56" s="2" t="s">
        <v>9</v>
      </c>
      <c r="NC56" s="4" t="s">
        <v>8</v>
      </c>
      <c r="NE56" s="535" t="s">
        <v>0</v>
      </c>
      <c r="NF56" s="536"/>
      <c r="NG56" s="1" t="s">
        <v>143</v>
      </c>
      <c r="NH56" s="543" t="s">
        <v>142</v>
      </c>
      <c r="NI56" s="540"/>
      <c r="NJ56" s="2" t="s">
        <v>9</v>
      </c>
      <c r="NK56" s="4" t="s">
        <v>8</v>
      </c>
      <c r="NM56" s="535" t="s">
        <v>0</v>
      </c>
      <c r="NN56" s="536"/>
      <c r="NO56" s="1" t="s">
        <v>143</v>
      </c>
      <c r="NP56" s="543" t="s">
        <v>142</v>
      </c>
      <c r="NQ56" s="540"/>
      <c r="NR56" s="2" t="s">
        <v>9</v>
      </c>
      <c r="NS56" s="4" t="s">
        <v>8</v>
      </c>
      <c r="NU56" s="535" t="s">
        <v>0</v>
      </c>
      <c r="NV56" s="536"/>
      <c r="NW56" s="1" t="s">
        <v>143</v>
      </c>
      <c r="NX56" s="543" t="s">
        <v>142</v>
      </c>
      <c r="NY56" s="540"/>
      <c r="NZ56" s="2" t="s">
        <v>9</v>
      </c>
      <c r="OA56" s="4" t="s">
        <v>8</v>
      </c>
      <c r="OC56" s="535" t="s">
        <v>0</v>
      </c>
      <c r="OD56" s="536"/>
      <c r="OE56" s="1" t="s">
        <v>143</v>
      </c>
      <c r="OF56" s="543" t="s">
        <v>142</v>
      </c>
      <c r="OG56" s="540"/>
      <c r="OH56" s="2" t="s">
        <v>9</v>
      </c>
      <c r="OI56" s="4" t="s">
        <v>8</v>
      </c>
      <c r="OK56" s="535" t="s">
        <v>0</v>
      </c>
      <c r="OL56" s="536"/>
      <c r="OM56" s="1" t="s">
        <v>143</v>
      </c>
      <c r="ON56" s="543" t="s">
        <v>142</v>
      </c>
      <c r="OO56" s="540"/>
      <c r="OP56" s="2" t="s">
        <v>9</v>
      </c>
      <c r="OQ56" s="4" t="s">
        <v>8</v>
      </c>
      <c r="OS56" s="535" t="s">
        <v>0</v>
      </c>
      <c r="OT56" s="536"/>
      <c r="OU56" s="1" t="s">
        <v>143</v>
      </c>
      <c r="OV56" s="543" t="s">
        <v>142</v>
      </c>
      <c r="OW56" s="540"/>
      <c r="OX56" s="2" t="s">
        <v>9</v>
      </c>
      <c r="OY56" s="4" t="s">
        <v>8</v>
      </c>
    </row>
    <row r="57" spans="1:415" ht="18" hidden="1" thickBot="1">
      <c r="A57" s="537"/>
      <c r="B57" s="538"/>
      <c r="C57" s="83" t="s">
        <v>136</v>
      </c>
      <c r="D57" s="83" t="s">
        <v>134</v>
      </c>
      <c r="E57" s="83" t="s">
        <v>136</v>
      </c>
      <c r="F57" s="3" t="s">
        <v>7</v>
      </c>
      <c r="G57" s="5" t="s">
        <v>7</v>
      </c>
      <c r="I57" s="537"/>
      <c r="J57" s="538"/>
      <c r="K57" s="83" t="s">
        <v>138</v>
      </c>
      <c r="L57" s="83" t="s">
        <v>136</v>
      </c>
      <c r="M57" s="83" t="s">
        <v>138</v>
      </c>
      <c r="N57" s="3" t="s">
        <v>7</v>
      </c>
      <c r="O57" s="5" t="s">
        <v>7</v>
      </c>
      <c r="Q57" s="537"/>
      <c r="R57" s="538"/>
      <c r="S57" s="83" t="s">
        <v>140</v>
      </c>
      <c r="T57" s="83" t="s">
        <v>138</v>
      </c>
      <c r="U57" s="83" t="s">
        <v>140</v>
      </c>
      <c r="V57" s="3" t="s">
        <v>7</v>
      </c>
      <c r="W57" s="5" t="s">
        <v>7</v>
      </c>
      <c r="Y57" s="537"/>
      <c r="Z57" s="538"/>
      <c r="AA57" s="83" t="s">
        <v>141</v>
      </c>
      <c r="AB57" s="83" t="s">
        <v>140</v>
      </c>
      <c r="AC57" s="83" t="s">
        <v>141</v>
      </c>
      <c r="AD57" s="3" t="s">
        <v>7</v>
      </c>
      <c r="AE57" s="5" t="s">
        <v>7</v>
      </c>
      <c r="AG57" s="537"/>
      <c r="AH57" s="538"/>
      <c r="AI57" s="83" t="s">
        <v>144</v>
      </c>
      <c r="AJ57" s="83" t="s">
        <v>141</v>
      </c>
      <c r="AK57" s="83" t="s">
        <v>144</v>
      </c>
      <c r="AL57" s="3" t="s">
        <v>7</v>
      </c>
      <c r="AM57" s="5" t="s">
        <v>7</v>
      </c>
      <c r="AO57" s="537"/>
      <c r="AP57" s="538"/>
      <c r="AQ57" s="83" t="s">
        <v>146</v>
      </c>
      <c r="AR57" s="83" t="s">
        <v>144</v>
      </c>
      <c r="AS57" s="83" t="s">
        <v>146</v>
      </c>
      <c r="AT57" s="3" t="s">
        <v>7</v>
      </c>
      <c r="AU57" s="5" t="s">
        <v>7</v>
      </c>
      <c r="AW57" s="537"/>
      <c r="AX57" s="538"/>
      <c r="AY57" s="83" t="s">
        <v>147</v>
      </c>
      <c r="AZ57" s="83" t="s">
        <v>146</v>
      </c>
      <c r="BA57" s="83" t="s">
        <v>147</v>
      </c>
      <c r="BB57" s="3" t="s">
        <v>7</v>
      </c>
      <c r="BC57" s="5" t="s">
        <v>7</v>
      </c>
      <c r="BE57" s="537"/>
      <c r="BF57" s="538"/>
      <c r="BG57" s="83" t="s">
        <v>148</v>
      </c>
      <c r="BH57" s="83" t="s">
        <v>147</v>
      </c>
      <c r="BI57" s="83" t="s">
        <v>148</v>
      </c>
      <c r="BJ57" s="3" t="s">
        <v>7</v>
      </c>
      <c r="BK57" s="5" t="s">
        <v>7</v>
      </c>
      <c r="BM57" s="537"/>
      <c r="BN57" s="538"/>
      <c r="BO57" s="83" t="s">
        <v>149</v>
      </c>
      <c r="BP57" s="83" t="s">
        <v>148</v>
      </c>
      <c r="BQ57" s="83" t="s">
        <v>149</v>
      </c>
      <c r="BR57" s="3" t="s">
        <v>7</v>
      </c>
      <c r="BS57" s="5" t="s">
        <v>7</v>
      </c>
      <c r="BU57" s="537"/>
      <c r="BV57" s="538"/>
      <c r="BW57" s="83" t="s">
        <v>151</v>
      </c>
      <c r="BX57" s="83" t="s">
        <v>149</v>
      </c>
      <c r="BY57" s="83" t="s">
        <v>151</v>
      </c>
      <c r="BZ57" s="3" t="s">
        <v>7</v>
      </c>
      <c r="CA57" s="5" t="s">
        <v>7</v>
      </c>
      <c r="CC57" s="537"/>
      <c r="CD57" s="538"/>
      <c r="CE57" s="83" t="s">
        <v>42</v>
      </c>
      <c r="CF57" s="83" t="s">
        <v>151</v>
      </c>
      <c r="CG57" s="83" t="s">
        <v>42</v>
      </c>
      <c r="CH57" s="3" t="s">
        <v>7</v>
      </c>
      <c r="CI57" s="5" t="s">
        <v>7</v>
      </c>
      <c r="CK57" s="537"/>
      <c r="CL57" s="538"/>
      <c r="CM57" s="83" t="s">
        <v>152</v>
      </c>
      <c r="CN57" s="83" t="s">
        <v>42</v>
      </c>
      <c r="CO57" s="83" t="s">
        <v>152</v>
      </c>
      <c r="CP57" s="3" t="s">
        <v>7</v>
      </c>
      <c r="CQ57" s="5" t="s">
        <v>7</v>
      </c>
      <c r="CS57" s="537"/>
      <c r="CT57" s="538"/>
      <c r="CU57" s="83" t="s">
        <v>153</v>
      </c>
      <c r="CV57" s="83" t="s">
        <v>152</v>
      </c>
      <c r="CW57" s="83" t="s">
        <v>153</v>
      </c>
      <c r="CX57" s="3" t="s">
        <v>7</v>
      </c>
      <c r="CY57" s="5" t="s">
        <v>7</v>
      </c>
      <c r="DA57" s="537"/>
      <c r="DB57" s="538"/>
      <c r="DC57" s="83" t="s">
        <v>155</v>
      </c>
      <c r="DD57" s="83" t="s">
        <v>153</v>
      </c>
      <c r="DE57" s="83" t="s">
        <v>155</v>
      </c>
      <c r="DF57" s="3" t="s">
        <v>7</v>
      </c>
      <c r="DG57" s="5" t="s">
        <v>7</v>
      </c>
      <c r="DI57" s="537"/>
      <c r="DJ57" s="538"/>
      <c r="DK57" s="83" t="s">
        <v>156</v>
      </c>
      <c r="DL57" s="83" t="s">
        <v>155</v>
      </c>
      <c r="DM57" s="83" t="s">
        <v>156</v>
      </c>
      <c r="DN57" s="3" t="s">
        <v>7</v>
      </c>
      <c r="DO57" s="5" t="s">
        <v>7</v>
      </c>
      <c r="DQ57" s="537"/>
      <c r="DR57" s="538"/>
      <c r="DS57" s="83" t="s">
        <v>169</v>
      </c>
      <c r="DT57" s="83" t="s">
        <v>156</v>
      </c>
      <c r="DU57" s="83" t="s">
        <v>169</v>
      </c>
      <c r="DV57" s="3" t="s">
        <v>7</v>
      </c>
      <c r="DW57" s="5" t="s">
        <v>7</v>
      </c>
      <c r="DY57" s="537"/>
      <c r="DZ57" s="538"/>
      <c r="EA57" s="83" t="s">
        <v>215</v>
      </c>
      <c r="EB57" s="83" t="s">
        <v>169</v>
      </c>
      <c r="EC57" s="83" t="s">
        <v>215</v>
      </c>
      <c r="ED57" s="3" t="s">
        <v>7</v>
      </c>
      <c r="EE57" s="5" t="s">
        <v>7</v>
      </c>
      <c r="EG57" s="537"/>
      <c r="EH57" s="538"/>
      <c r="EI57" s="83" t="s">
        <v>216</v>
      </c>
      <c r="EJ57" s="83" t="s">
        <v>215</v>
      </c>
      <c r="EK57" s="83" t="s">
        <v>216</v>
      </c>
      <c r="EL57" s="3" t="s">
        <v>7</v>
      </c>
      <c r="EM57" s="5" t="s">
        <v>7</v>
      </c>
      <c r="EO57" s="537"/>
      <c r="EP57" s="538"/>
      <c r="EQ57" s="83" t="s">
        <v>229</v>
      </c>
      <c r="ER57" s="83" t="s">
        <v>216</v>
      </c>
      <c r="ES57" s="83" t="s">
        <v>229</v>
      </c>
      <c r="ET57" s="3" t="s">
        <v>7</v>
      </c>
      <c r="EU57" s="5" t="s">
        <v>7</v>
      </c>
      <c r="EW57" s="537"/>
      <c r="EX57" s="538"/>
      <c r="EY57" s="83" t="s">
        <v>230</v>
      </c>
      <c r="EZ57" s="83" t="s">
        <v>229</v>
      </c>
      <c r="FA57" s="83" t="s">
        <v>230</v>
      </c>
      <c r="FB57" s="3" t="s">
        <v>7</v>
      </c>
      <c r="FC57" s="5" t="s">
        <v>7</v>
      </c>
      <c r="FE57" s="537"/>
      <c r="FF57" s="538"/>
      <c r="FG57" s="83" t="s">
        <v>230</v>
      </c>
      <c r="FH57" s="83" t="s">
        <v>229</v>
      </c>
      <c r="FI57" s="83" t="s">
        <v>230</v>
      </c>
      <c r="FJ57" s="3" t="s">
        <v>7</v>
      </c>
      <c r="FK57" s="5" t="s">
        <v>7</v>
      </c>
      <c r="FM57" s="537"/>
      <c r="FN57" s="538"/>
      <c r="FO57" s="83" t="s">
        <v>26</v>
      </c>
      <c r="FP57" s="83" t="s">
        <v>27</v>
      </c>
      <c r="FQ57" s="83" t="s">
        <v>26</v>
      </c>
      <c r="FR57" s="3" t="s">
        <v>7</v>
      </c>
      <c r="FS57" s="5" t="s">
        <v>7</v>
      </c>
      <c r="FU57" s="537"/>
      <c r="FV57" s="538"/>
      <c r="FW57" s="83" t="s">
        <v>57</v>
      </c>
      <c r="FX57" s="83" t="s">
        <v>26</v>
      </c>
      <c r="FY57" s="83" t="s">
        <v>57</v>
      </c>
      <c r="FZ57" s="3" t="s">
        <v>7</v>
      </c>
      <c r="GA57" s="5" t="s">
        <v>7</v>
      </c>
      <c r="GC57" s="537"/>
      <c r="GD57" s="538"/>
      <c r="GE57" s="83" t="s">
        <v>60</v>
      </c>
      <c r="GF57" s="83" t="s">
        <v>57</v>
      </c>
      <c r="GG57" s="83" t="s">
        <v>60</v>
      </c>
      <c r="GH57" s="3" t="s">
        <v>7</v>
      </c>
      <c r="GI57" s="5" t="s">
        <v>7</v>
      </c>
      <c r="GK57" s="537"/>
      <c r="GL57" s="538"/>
      <c r="GM57" s="83" t="s">
        <v>65</v>
      </c>
      <c r="GN57" s="83" t="s">
        <v>60</v>
      </c>
      <c r="GO57" s="83" t="s">
        <v>65</v>
      </c>
      <c r="GP57" s="3" t="s">
        <v>7</v>
      </c>
      <c r="GQ57" s="5" t="s">
        <v>7</v>
      </c>
      <c r="GS57" s="537"/>
      <c r="GT57" s="538"/>
      <c r="GU57" s="83" t="s">
        <v>71</v>
      </c>
      <c r="GV57" s="83" t="s">
        <v>65</v>
      </c>
      <c r="GW57" s="83" t="s">
        <v>71</v>
      </c>
      <c r="GX57" s="3" t="s">
        <v>7</v>
      </c>
      <c r="GY57" s="5" t="s">
        <v>7</v>
      </c>
      <c r="HA57" s="537"/>
      <c r="HB57" s="538"/>
      <c r="HC57" s="83" t="s">
        <v>234</v>
      </c>
      <c r="HD57" s="83" t="s">
        <v>71</v>
      </c>
      <c r="HE57" s="83" t="s">
        <v>234</v>
      </c>
      <c r="HF57" s="3" t="s">
        <v>7</v>
      </c>
      <c r="HG57" s="5" t="s">
        <v>7</v>
      </c>
      <c r="HI57" s="537"/>
      <c r="HJ57" s="538"/>
      <c r="HK57" s="83" t="s">
        <v>235</v>
      </c>
      <c r="HL57" s="83" t="s">
        <v>234</v>
      </c>
      <c r="HM57" s="83" t="s">
        <v>235</v>
      </c>
      <c r="HN57" s="3" t="s">
        <v>7</v>
      </c>
      <c r="HO57" s="5" t="s">
        <v>7</v>
      </c>
      <c r="HQ57" s="537"/>
      <c r="HR57" s="538"/>
      <c r="HS57" s="83" t="s">
        <v>235</v>
      </c>
      <c r="HT57" s="83" t="s">
        <v>234</v>
      </c>
      <c r="HU57" s="83" t="s">
        <v>235</v>
      </c>
      <c r="HV57" s="3" t="s">
        <v>7</v>
      </c>
      <c r="HW57" s="5" t="s">
        <v>7</v>
      </c>
      <c r="HY57" s="537"/>
      <c r="HZ57" s="538"/>
      <c r="IA57" s="83" t="s">
        <v>239</v>
      </c>
      <c r="IB57" s="83" t="s">
        <v>236</v>
      </c>
      <c r="IC57" s="83" t="s">
        <v>240</v>
      </c>
      <c r="ID57" s="3" t="s">
        <v>7</v>
      </c>
      <c r="IE57" s="5" t="s">
        <v>7</v>
      </c>
      <c r="IG57" s="537"/>
      <c r="IH57" s="538"/>
      <c r="II57" s="83" t="s">
        <v>241</v>
      </c>
      <c r="IJ57" s="83" t="s">
        <v>239</v>
      </c>
      <c r="IK57" s="83" t="s">
        <v>241</v>
      </c>
      <c r="IL57" s="3" t="s">
        <v>7</v>
      </c>
      <c r="IM57" s="5" t="s">
        <v>7</v>
      </c>
      <c r="IO57" s="537"/>
      <c r="IP57" s="538"/>
      <c r="IQ57" s="83" t="s">
        <v>242</v>
      </c>
      <c r="IR57" s="83" t="s">
        <v>241</v>
      </c>
      <c r="IS57" s="83" t="s">
        <v>242</v>
      </c>
      <c r="IT57" s="3" t="s">
        <v>7</v>
      </c>
      <c r="IU57" s="5" t="s">
        <v>7</v>
      </c>
      <c r="IW57" s="537"/>
      <c r="IX57" s="538"/>
      <c r="IY57" s="83" t="s">
        <v>243</v>
      </c>
      <c r="IZ57" s="83" t="s">
        <v>242</v>
      </c>
      <c r="JA57" s="83" t="s">
        <v>243</v>
      </c>
      <c r="JB57" s="3" t="s">
        <v>7</v>
      </c>
      <c r="JC57" s="5" t="s">
        <v>7</v>
      </c>
      <c r="JE57" s="537"/>
      <c r="JF57" s="538"/>
      <c r="JG57" s="83" t="s">
        <v>244</v>
      </c>
      <c r="JH57" s="83" t="s">
        <v>243</v>
      </c>
      <c r="JI57" s="83" t="s">
        <v>244</v>
      </c>
      <c r="JJ57" s="3" t="s">
        <v>7</v>
      </c>
      <c r="JK57" s="5" t="s">
        <v>7</v>
      </c>
      <c r="JM57" s="537"/>
      <c r="JN57" s="538"/>
      <c r="JO57" s="83" t="s">
        <v>245</v>
      </c>
      <c r="JP57" s="83" t="s">
        <v>244</v>
      </c>
      <c r="JQ57" s="83" t="s">
        <v>245</v>
      </c>
      <c r="JR57" s="3" t="s">
        <v>7</v>
      </c>
      <c r="JS57" s="5" t="s">
        <v>7</v>
      </c>
      <c r="JU57" s="537"/>
      <c r="JV57" s="538"/>
      <c r="JW57" s="83" t="s">
        <v>283</v>
      </c>
      <c r="JX57" s="83" t="s">
        <v>245</v>
      </c>
      <c r="JY57" s="83" t="s">
        <v>283</v>
      </c>
      <c r="JZ57" s="3" t="s">
        <v>7</v>
      </c>
      <c r="KA57" s="5" t="s">
        <v>7</v>
      </c>
      <c r="KC57" s="537"/>
      <c r="KD57" s="538"/>
      <c r="KE57" s="83" t="s">
        <v>285</v>
      </c>
      <c r="KF57" s="83" t="s">
        <v>283</v>
      </c>
      <c r="KG57" s="83" t="s">
        <v>285</v>
      </c>
      <c r="KH57" s="3" t="s">
        <v>7</v>
      </c>
      <c r="KI57" s="5" t="s">
        <v>7</v>
      </c>
      <c r="KK57" s="537"/>
      <c r="KL57" s="538"/>
      <c r="KM57" s="83" t="s">
        <v>288</v>
      </c>
      <c r="KN57" s="83" t="s">
        <v>285</v>
      </c>
      <c r="KO57" s="83" t="s">
        <v>288</v>
      </c>
      <c r="KP57" s="3" t="s">
        <v>7</v>
      </c>
      <c r="KQ57" s="5" t="s">
        <v>7</v>
      </c>
      <c r="KS57" s="537"/>
      <c r="KT57" s="538"/>
      <c r="KU57" s="83" t="s">
        <v>291</v>
      </c>
      <c r="KV57" s="83" t="s">
        <v>288</v>
      </c>
      <c r="KW57" s="83" t="s">
        <v>291</v>
      </c>
      <c r="KX57" s="3" t="s">
        <v>7</v>
      </c>
      <c r="KY57" s="5" t="s">
        <v>7</v>
      </c>
      <c r="LA57" s="537"/>
      <c r="LB57" s="538"/>
      <c r="LC57" s="83" t="s">
        <v>111</v>
      </c>
      <c r="LD57" s="83" t="s">
        <v>291</v>
      </c>
      <c r="LE57" s="83" t="s">
        <v>111</v>
      </c>
      <c r="LF57" s="3" t="s">
        <v>7</v>
      </c>
      <c r="LG57" s="5" t="s">
        <v>7</v>
      </c>
      <c r="LI57" s="537"/>
      <c r="LJ57" s="538"/>
      <c r="LK57" s="83" t="s">
        <v>112</v>
      </c>
      <c r="LL57" s="83" t="s">
        <v>111</v>
      </c>
      <c r="LM57" s="83" t="s">
        <v>112</v>
      </c>
      <c r="LN57" s="3" t="s">
        <v>7</v>
      </c>
      <c r="LO57" s="5" t="s">
        <v>7</v>
      </c>
      <c r="LQ57" s="537"/>
      <c r="LR57" s="538"/>
      <c r="LS57" s="83" t="s">
        <v>112</v>
      </c>
      <c r="LT57" s="83" t="s">
        <v>111</v>
      </c>
      <c r="LU57" s="83" t="s">
        <v>112</v>
      </c>
      <c r="LV57" s="3" t="s">
        <v>7</v>
      </c>
      <c r="LW57" s="5" t="s">
        <v>7</v>
      </c>
      <c r="LY57" s="537"/>
      <c r="LZ57" s="538"/>
      <c r="MA57" s="83" t="s">
        <v>117</v>
      </c>
      <c r="MB57" s="83" t="s">
        <v>115</v>
      </c>
      <c r="MC57" s="83" t="s">
        <v>117</v>
      </c>
      <c r="MD57" s="3" t="s">
        <v>7</v>
      </c>
      <c r="ME57" s="5" t="s">
        <v>7</v>
      </c>
      <c r="MG57" s="537"/>
      <c r="MH57" s="538"/>
      <c r="MI57" s="83" t="s">
        <v>119</v>
      </c>
      <c r="MJ57" s="83" t="s">
        <v>117</v>
      </c>
      <c r="MK57" s="83" t="s">
        <v>119</v>
      </c>
      <c r="ML57" s="3" t="s">
        <v>7</v>
      </c>
      <c r="MM57" s="5" t="s">
        <v>7</v>
      </c>
      <c r="MO57" s="537"/>
      <c r="MP57" s="538"/>
      <c r="MQ57" s="83" t="s">
        <v>121</v>
      </c>
      <c r="MR57" s="83" t="s">
        <v>119</v>
      </c>
      <c r="MS57" s="83" t="s">
        <v>121</v>
      </c>
      <c r="MT57" s="3" t="s">
        <v>7</v>
      </c>
      <c r="MU57" s="5" t="s">
        <v>7</v>
      </c>
      <c r="MW57" s="537"/>
      <c r="MX57" s="538"/>
      <c r="MY57" s="83" t="s">
        <v>123</v>
      </c>
      <c r="MZ57" s="83" t="s">
        <v>121</v>
      </c>
      <c r="NA57" s="83" t="s">
        <v>123</v>
      </c>
      <c r="NB57" s="3" t="s">
        <v>7</v>
      </c>
      <c r="NC57" s="5" t="s">
        <v>7</v>
      </c>
      <c r="NE57" s="537"/>
      <c r="NF57" s="538"/>
      <c r="NG57" s="83" t="s">
        <v>125</v>
      </c>
      <c r="NH57" s="83" t="s">
        <v>123</v>
      </c>
      <c r="NI57" s="83" t="s">
        <v>125</v>
      </c>
      <c r="NJ57" s="3" t="s">
        <v>7</v>
      </c>
      <c r="NK57" s="5" t="s">
        <v>7</v>
      </c>
      <c r="NM57" s="537"/>
      <c r="NN57" s="538"/>
      <c r="NO57" s="83" t="s">
        <v>126</v>
      </c>
      <c r="NP57" s="83" t="s">
        <v>125</v>
      </c>
      <c r="NQ57" s="83" t="s">
        <v>126</v>
      </c>
      <c r="NR57" s="3" t="s">
        <v>7</v>
      </c>
      <c r="NS57" s="5" t="s">
        <v>7</v>
      </c>
      <c r="NU57" s="537"/>
      <c r="NV57" s="538"/>
      <c r="NW57" s="83" t="s">
        <v>129</v>
      </c>
      <c r="NX57" s="83" t="s">
        <v>126</v>
      </c>
      <c r="NY57" s="83" t="s">
        <v>129</v>
      </c>
      <c r="NZ57" s="3" t="s">
        <v>7</v>
      </c>
      <c r="OA57" s="5" t="s">
        <v>7</v>
      </c>
      <c r="OC57" s="537"/>
      <c r="OD57" s="538"/>
      <c r="OE57" s="83" t="s">
        <v>132</v>
      </c>
      <c r="OF57" s="83" t="s">
        <v>129</v>
      </c>
      <c r="OG57" s="83" t="s">
        <v>132</v>
      </c>
      <c r="OH57" s="3" t="s">
        <v>7</v>
      </c>
      <c r="OI57" s="5" t="s">
        <v>7</v>
      </c>
      <c r="OK57" s="537"/>
      <c r="OL57" s="538"/>
      <c r="OM57" s="83" t="s">
        <v>134</v>
      </c>
      <c r="ON57" s="83" t="s">
        <v>132</v>
      </c>
      <c r="OO57" s="83" t="s">
        <v>134</v>
      </c>
      <c r="OP57" s="3" t="s">
        <v>7</v>
      </c>
      <c r="OQ57" s="5" t="s">
        <v>7</v>
      </c>
      <c r="OS57" s="537"/>
      <c r="OT57" s="538"/>
      <c r="OU57" s="83" t="s">
        <v>305</v>
      </c>
      <c r="OV57" s="83" t="s">
        <v>134</v>
      </c>
      <c r="OW57" s="83" t="s">
        <v>305</v>
      </c>
      <c r="OX57" s="3" t="s">
        <v>7</v>
      </c>
      <c r="OY57" s="5" t="s">
        <v>7</v>
      </c>
    </row>
    <row r="58" spans="1:415" ht="18" hidden="1" thickTop="1">
      <c r="A58" s="544" t="s">
        <v>1</v>
      </c>
      <c r="B58" s="7" t="s">
        <v>12</v>
      </c>
      <c r="C58" s="12">
        <v>2034</v>
      </c>
      <c r="D58" s="12">
        <v>1740</v>
      </c>
      <c r="E58" s="12">
        <v>2168</v>
      </c>
      <c r="F58" s="52">
        <f>(E58-D58)/D58</f>
        <v>0.24597701149425288</v>
      </c>
      <c r="G58" s="61">
        <f>(E58-C58)/C58</f>
        <v>6.5880039331366769E-2</v>
      </c>
      <c r="I58" s="544" t="s">
        <v>1</v>
      </c>
      <c r="J58" s="7" t="s">
        <v>12</v>
      </c>
      <c r="K58" s="12">
        <v>2293</v>
      </c>
      <c r="L58" s="12">
        <v>2168</v>
      </c>
      <c r="M58" s="12">
        <v>2849</v>
      </c>
      <c r="N58" s="52">
        <f>(M58-L58)/L58</f>
        <v>0.31411439114391143</v>
      </c>
      <c r="O58" s="61">
        <f>(M58-K58)/K58</f>
        <v>0.24247710423026603</v>
      </c>
      <c r="Q58" s="544" t="s">
        <v>1</v>
      </c>
      <c r="R58" s="7" t="s">
        <v>12</v>
      </c>
      <c r="S58" s="12">
        <v>2713</v>
      </c>
      <c r="T58" s="12">
        <v>2849</v>
      </c>
      <c r="U58" s="12">
        <v>2654</v>
      </c>
      <c r="V58" s="52">
        <f>(U58-T58)/T58</f>
        <v>-6.8445068445068438E-2</v>
      </c>
      <c r="W58" s="61">
        <f>(U58-S58)/S58</f>
        <v>-2.1747143383708072E-2</v>
      </c>
      <c r="Y58" s="544" t="s">
        <v>1</v>
      </c>
      <c r="Z58" s="7" t="s">
        <v>12</v>
      </c>
      <c r="AA58" s="12">
        <v>2574</v>
      </c>
      <c r="AB58" s="12">
        <v>2641</v>
      </c>
      <c r="AC58" s="12">
        <v>2738</v>
      </c>
      <c r="AD58" s="52">
        <f>(AC58-AB58)/AB58</f>
        <v>3.6728511927300263E-2</v>
      </c>
      <c r="AE58" s="61">
        <f>(AC58-AA58)/AA58</f>
        <v>6.3714063714063712E-2</v>
      </c>
      <c r="AG58" s="544" t="s">
        <v>1</v>
      </c>
      <c r="AH58" s="7" t="s">
        <v>12</v>
      </c>
      <c r="AI58" s="12">
        <v>2703</v>
      </c>
      <c r="AJ58" s="12">
        <v>2738</v>
      </c>
      <c r="AK58" s="12">
        <v>2658</v>
      </c>
      <c r="AL58" s="52">
        <f>(AK58-AJ58)/AJ58</f>
        <v>-2.9218407596785977E-2</v>
      </c>
      <c r="AM58" s="61">
        <f>(AK58-AI58)/AI58</f>
        <v>-1.6648168701442843E-2</v>
      </c>
      <c r="AO58" s="544" t="s">
        <v>1</v>
      </c>
      <c r="AP58" s="7" t="s">
        <v>12</v>
      </c>
      <c r="AQ58" s="12">
        <v>2691</v>
      </c>
      <c r="AR58" s="12">
        <v>2658</v>
      </c>
      <c r="AS58" s="12">
        <v>2691</v>
      </c>
      <c r="AT58" s="52">
        <f>(AS58-AR58)/AR58</f>
        <v>1.2415349887133182E-2</v>
      </c>
      <c r="AU58" s="61">
        <f>(AS58-AQ58)/AQ58</f>
        <v>0</v>
      </c>
      <c r="AW58" s="544" t="s">
        <v>1</v>
      </c>
      <c r="AX58" s="7" t="s">
        <v>12</v>
      </c>
      <c r="AY58" s="12">
        <v>2596</v>
      </c>
      <c r="AZ58" s="12">
        <v>2691</v>
      </c>
      <c r="BA58" s="12">
        <v>2664</v>
      </c>
      <c r="BB58" s="52">
        <f>(BA58-AZ58)/AZ58</f>
        <v>-1.0033444816053512E-2</v>
      </c>
      <c r="BC58" s="61">
        <f>(BA58-AY58)/AY58</f>
        <v>2.6194144838212634E-2</v>
      </c>
      <c r="BE58" s="544" t="s">
        <v>1</v>
      </c>
      <c r="BF58" s="7" t="s">
        <v>12</v>
      </c>
      <c r="BG58" s="12">
        <v>2622</v>
      </c>
      <c r="BH58" s="12">
        <v>2654</v>
      </c>
      <c r="BI58" s="12">
        <v>2438</v>
      </c>
      <c r="BJ58" s="52">
        <f>(BI58-BH58)/BH58</f>
        <v>-8.1386586284853055E-2</v>
      </c>
      <c r="BK58" s="61">
        <f>(BI58-BG58)/BG58</f>
        <v>-7.0175438596491224E-2</v>
      </c>
      <c r="BM58" s="544" t="s">
        <v>1</v>
      </c>
      <c r="BN58" s="7" t="s">
        <v>12</v>
      </c>
      <c r="BO58" s="12">
        <v>2556</v>
      </c>
      <c r="BP58" s="12">
        <v>2432</v>
      </c>
      <c r="BQ58" s="12">
        <v>2642</v>
      </c>
      <c r="BR58" s="52">
        <f>(BQ58-BP58)/BP58</f>
        <v>8.6348684210526314E-2</v>
      </c>
      <c r="BS58" s="61">
        <f>(BQ58-BO58)/BO58</f>
        <v>3.3646322378716745E-2</v>
      </c>
      <c r="BU58" s="544" t="s">
        <v>1</v>
      </c>
      <c r="BV58" s="7" t="s">
        <v>12</v>
      </c>
      <c r="BW58" s="12">
        <v>2680</v>
      </c>
      <c r="BX58" s="12">
        <v>2642</v>
      </c>
      <c r="BY58" s="12">
        <v>2563</v>
      </c>
      <c r="BZ58" s="52">
        <f>(BY58-BX58)/BX58</f>
        <v>-2.9901589704769114E-2</v>
      </c>
      <c r="CA58" s="61">
        <f>(BY58-BW58)/BW58</f>
        <v>-4.3656716417910447E-2</v>
      </c>
      <c r="CC58" s="544" t="s">
        <v>1</v>
      </c>
      <c r="CD58" s="7" t="s">
        <v>12</v>
      </c>
      <c r="CE58" s="12">
        <v>2648</v>
      </c>
      <c r="CF58" s="12">
        <v>2563</v>
      </c>
      <c r="CG58" s="12">
        <v>2583</v>
      </c>
      <c r="CH58" s="52">
        <f>(CG58-CF58)/CF58</f>
        <v>7.8033554428404211E-3</v>
      </c>
      <c r="CI58" s="61">
        <f>(CG58-CE58)/CE58</f>
        <v>-2.4546827794561934E-2</v>
      </c>
      <c r="CK58" s="544" t="s">
        <v>1</v>
      </c>
      <c r="CL58" s="7" t="s">
        <v>12</v>
      </c>
      <c r="CM58" s="12">
        <v>2790</v>
      </c>
      <c r="CN58" s="12">
        <v>2578</v>
      </c>
      <c r="CO58" s="12">
        <v>2524</v>
      </c>
      <c r="CP58" s="52">
        <f>(CO58-CN58)/CN58</f>
        <v>-2.0946470131885182E-2</v>
      </c>
      <c r="CQ58" s="61">
        <f>(CO58-CM58)/CM58</f>
        <v>-9.5340501792114701E-2</v>
      </c>
      <c r="CS58" s="544" t="s">
        <v>1</v>
      </c>
      <c r="CT58" s="7" t="s">
        <v>12</v>
      </c>
      <c r="CU58" s="12">
        <v>2754</v>
      </c>
      <c r="CV58" s="12">
        <v>2524</v>
      </c>
      <c r="CW58" s="12">
        <v>2551</v>
      </c>
      <c r="CX58" s="52">
        <f>(CW58-CV58)/CV58</f>
        <v>1.0697305863708399E-2</v>
      </c>
      <c r="CY58" s="61">
        <f>(CW58-CU58)/CU58</f>
        <v>-7.3710965867828618E-2</v>
      </c>
      <c r="DA58" s="544" t="s">
        <v>1</v>
      </c>
      <c r="DB58" s="7" t="s">
        <v>12</v>
      </c>
      <c r="DC58" s="12">
        <v>2565</v>
      </c>
      <c r="DD58" s="12">
        <v>2551</v>
      </c>
      <c r="DE58" s="12">
        <v>2470</v>
      </c>
      <c r="DF58" s="52">
        <f>(DE58-DD58)/DD58</f>
        <v>-3.1752254018032146E-2</v>
      </c>
      <c r="DG58" s="61">
        <f>(DE58-DC58)/DC58</f>
        <v>-3.7037037037037035E-2</v>
      </c>
      <c r="DI58" s="544" t="s">
        <v>1</v>
      </c>
      <c r="DJ58" s="7" t="s">
        <v>12</v>
      </c>
      <c r="DK58" s="12">
        <v>2407</v>
      </c>
      <c r="DL58" s="12">
        <v>2470</v>
      </c>
      <c r="DM58" s="12">
        <v>2487</v>
      </c>
      <c r="DN58" s="52">
        <f>(DM58-DL58)/DL58</f>
        <v>6.8825910931174092E-3</v>
      </c>
      <c r="DO58" s="61">
        <f>(DM58-DK58)/DK58</f>
        <v>3.3236393851267136E-2</v>
      </c>
      <c r="DQ58" s="544" t="s">
        <v>1</v>
      </c>
      <c r="DR58" s="7" t="s">
        <v>12</v>
      </c>
      <c r="DS58" s="12">
        <v>2236</v>
      </c>
      <c r="DT58" s="12">
        <v>2487</v>
      </c>
      <c r="DU58" s="12">
        <v>2469</v>
      </c>
      <c r="DV58" s="52">
        <f>(DU58-DT58)/DT58</f>
        <v>-7.2376357056694813E-3</v>
      </c>
      <c r="DW58" s="61">
        <f>(DU58-DS58)/DS58</f>
        <v>0.10420393559928444</v>
      </c>
      <c r="DY58" s="544" t="s">
        <v>1</v>
      </c>
      <c r="DZ58" s="7" t="s">
        <v>12</v>
      </c>
      <c r="EA58" s="12">
        <v>1995</v>
      </c>
      <c r="EB58" s="12">
        <v>2469</v>
      </c>
      <c r="EC58" s="12">
        <v>2473</v>
      </c>
      <c r="ED58" s="52">
        <f>(EC58-EB58)/EB58</f>
        <v>1.6200891049007696E-3</v>
      </c>
      <c r="EE58" s="61">
        <f>(EC58-EA58)/EA58</f>
        <v>0.23959899749373434</v>
      </c>
      <c r="EG58" s="544" t="s">
        <v>1</v>
      </c>
      <c r="EH58" s="7" t="s">
        <v>12</v>
      </c>
      <c r="EI58" s="12">
        <v>1545</v>
      </c>
      <c r="EJ58" s="12">
        <v>2473</v>
      </c>
      <c r="EK58" s="12">
        <v>2454</v>
      </c>
      <c r="EL58" s="52">
        <f>(EK58-EJ58)/EJ58</f>
        <v>-7.682976142337242E-3</v>
      </c>
      <c r="EM58" s="61">
        <f>(EK58-EI58)/EI58</f>
        <v>0.5883495145631068</v>
      </c>
      <c r="EO58" s="544" t="s">
        <v>1</v>
      </c>
      <c r="EP58" s="7" t="s">
        <v>12</v>
      </c>
      <c r="EQ58" s="12">
        <v>1768</v>
      </c>
      <c r="ER58" s="12">
        <v>2454</v>
      </c>
      <c r="ES58" s="12">
        <v>2408</v>
      </c>
      <c r="ET58" s="52">
        <f>(ES58-ER58)/ER58</f>
        <v>-1.8744906275468622E-2</v>
      </c>
      <c r="EU58" s="61">
        <f>(ES58-EQ58)/EQ58</f>
        <v>0.36199095022624433</v>
      </c>
      <c r="EW58" s="544" t="s">
        <v>1</v>
      </c>
      <c r="EX58" s="7" t="s">
        <v>12</v>
      </c>
      <c r="EY58" s="12">
        <v>2103</v>
      </c>
      <c r="EZ58" s="12">
        <v>2408</v>
      </c>
      <c r="FA58" s="12">
        <v>2395</v>
      </c>
      <c r="FB58" s="52">
        <f>(FA58-EZ58)/EZ58</f>
        <v>-5.3986710963455148E-3</v>
      </c>
      <c r="FC58" s="61">
        <f>(FA58-EY58)/EY58</f>
        <v>0.13884926295767949</v>
      </c>
      <c r="FE58" s="544" t="s">
        <v>1</v>
      </c>
      <c r="FF58" s="7" t="s">
        <v>12</v>
      </c>
      <c r="FG58" s="12">
        <v>2130</v>
      </c>
      <c r="FH58" s="12">
        <v>2395</v>
      </c>
      <c r="FI58" s="12">
        <v>2393</v>
      </c>
      <c r="FJ58" s="52">
        <f>(FI58-FH58)/FH58</f>
        <v>-8.3507306889352823E-4</v>
      </c>
      <c r="FK58" s="61">
        <f>(FI58-FG58)/FG58</f>
        <v>0.12347417840375587</v>
      </c>
      <c r="FM58" s="544" t="s">
        <v>1</v>
      </c>
      <c r="FN58" s="7" t="s">
        <v>12</v>
      </c>
      <c r="FO58" s="12">
        <v>1966</v>
      </c>
      <c r="FP58" s="12">
        <v>2393</v>
      </c>
      <c r="FQ58" s="12">
        <v>2378</v>
      </c>
      <c r="FR58" s="52">
        <f>(FQ58-FP58)/FP58</f>
        <v>-6.2682824905975765E-3</v>
      </c>
      <c r="FS58" s="61">
        <f>(FQ58-FO58)/FO58</f>
        <v>0.20956256358087488</v>
      </c>
      <c r="FU58" s="544" t="s">
        <v>1</v>
      </c>
      <c r="FV58" s="7" t="s">
        <v>12</v>
      </c>
      <c r="FW58" s="12">
        <v>2452</v>
      </c>
      <c r="FX58" s="12">
        <v>2378</v>
      </c>
      <c r="FY58" s="12">
        <v>1975</v>
      </c>
      <c r="FZ58" s="52">
        <f>(FY58-FX58)/FX58</f>
        <v>-0.16947014297729185</v>
      </c>
      <c r="GA58" s="61">
        <f>(FY58-FW58)/FW58</f>
        <v>-0.19453507340946166</v>
      </c>
      <c r="GC58" s="544" t="s">
        <v>1</v>
      </c>
      <c r="GD58" s="7" t="s">
        <v>12</v>
      </c>
      <c r="GE58" s="12">
        <v>2457</v>
      </c>
      <c r="GF58" s="12">
        <v>1975</v>
      </c>
      <c r="GG58" s="12">
        <v>2440</v>
      </c>
      <c r="GH58" s="52">
        <f>(GG58-GF58)/GF58</f>
        <v>0.23544303797468355</v>
      </c>
      <c r="GI58" s="61">
        <f>(GG58-GE58)/GE58</f>
        <v>-6.9190069190069193E-3</v>
      </c>
      <c r="GK58" s="544" t="s">
        <v>1</v>
      </c>
      <c r="GL58" s="7" t="s">
        <v>12</v>
      </c>
      <c r="GM58" s="12">
        <v>2587</v>
      </c>
      <c r="GN58" s="12">
        <v>2440</v>
      </c>
      <c r="GO58" s="12">
        <v>2443</v>
      </c>
      <c r="GP58" s="52">
        <f>(GO58-GN58)/GN58</f>
        <v>1.2295081967213116E-3</v>
      </c>
      <c r="GQ58" s="61">
        <f>(GO58-GM58)/GM58</f>
        <v>-5.566293003478933E-2</v>
      </c>
      <c r="GS58" s="544" t="s">
        <v>1</v>
      </c>
      <c r="GT58" s="7" t="s">
        <v>12</v>
      </c>
      <c r="GU58" s="12">
        <v>2641</v>
      </c>
      <c r="GV58" s="12">
        <v>2443</v>
      </c>
      <c r="GW58" s="12">
        <v>2368</v>
      </c>
      <c r="GX58" s="52">
        <f>(GW58-GV58)/GV58</f>
        <v>-3.0699959066721245E-2</v>
      </c>
      <c r="GY58" s="61">
        <f>(GW58-GU58)/GU58</f>
        <v>-0.10336993563044301</v>
      </c>
      <c r="HA58" s="544" t="s">
        <v>1</v>
      </c>
      <c r="HB58" s="7" t="s">
        <v>12</v>
      </c>
      <c r="HC58" s="12">
        <v>2043</v>
      </c>
      <c r="HD58" s="12">
        <v>2368</v>
      </c>
      <c r="HE58" s="12">
        <v>2282</v>
      </c>
      <c r="HF58" s="52">
        <f>(HE58-HD58)/HD58</f>
        <v>-3.6317567567567564E-2</v>
      </c>
      <c r="HG58" s="61">
        <f>(HE58-HC58)/HC58</f>
        <v>0.11698482623592756</v>
      </c>
      <c r="HI58" s="544" t="s">
        <v>1</v>
      </c>
      <c r="HJ58" s="7" t="s">
        <v>12</v>
      </c>
      <c r="HK58" s="12">
        <v>2606</v>
      </c>
      <c r="HL58" s="12">
        <v>2282</v>
      </c>
      <c r="HM58" s="12">
        <v>1923</v>
      </c>
      <c r="HN58" s="52">
        <f>(HM58-HL58)/HL58</f>
        <v>-0.15731814198071867</v>
      </c>
      <c r="HO58" s="61">
        <f>(HM58-HK58)/HK58</f>
        <v>-0.26208749040675366</v>
      </c>
      <c r="HQ58" s="544" t="s">
        <v>1</v>
      </c>
      <c r="HR58" s="7" t="s">
        <v>12</v>
      </c>
      <c r="HS58" s="12">
        <v>2518</v>
      </c>
      <c r="HT58" s="12">
        <v>1923</v>
      </c>
      <c r="HU58" s="12">
        <v>2280</v>
      </c>
      <c r="HV58" s="52">
        <f>(HU58-HT58)/HT58</f>
        <v>0.18564742589703589</v>
      </c>
      <c r="HW58" s="61">
        <f>(HU58-HS58)/HS58</f>
        <v>-9.451945988880063E-2</v>
      </c>
      <c r="HY58" s="544" t="s">
        <v>1</v>
      </c>
      <c r="HZ58" s="7" t="s">
        <v>12</v>
      </c>
      <c r="IA58" s="12">
        <v>2589</v>
      </c>
      <c r="IB58" s="12">
        <v>2280</v>
      </c>
      <c r="IC58" s="12">
        <v>2332</v>
      </c>
      <c r="ID58" s="52">
        <f>(IC58-IB58)/IB58</f>
        <v>2.2807017543859651E-2</v>
      </c>
      <c r="IE58" s="61">
        <f>(IC58-IA58)/IA58</f>
        <v>-9.9266125917342601E-2</v>
      </c>
      <c r="IG58" s="544" t="s">
        <v>1</v>
      </c>
      <c r="IH58" s="7" t="s">
        <v>12</v>
      </c>
      <c r="II58" s="12">
        <v>2543</v>
      </c>
      <c r="IJ58" s="12">
        <v>2368</v>
      </c>
      <c r="IK58" s="12">
        <v>2327</v>
      </c>
      <c r="IL58" s="52">
        <f>(IK58-IJ58)/IJ58</f>
        <v>-1.7314189189189189E-2</v>
      </c>
      <c r="IM58" s="61">
        <f>(IK58-II58)/II58</f>
        <v>-8.4939048368069203E-2</v>
      </c>
      <c r="IO58" s="544" t="s">
        <v>1</v>
      </c>
      <c r="IP58" s="7" t="s">
        <v>12</v>
      </c>
      <c r="IQ58" s="12">
        <v>2534</v>
      </c>
      <c r="IR58" s="12">
        <v>2327</v>
      </c>
      <c r="IS58" s="12">
        <v>2327</v>
      </c>
      <c r="IT58" s="52">
        <f>(IS58-IR58)/IR58</f>
        <v>0</v>
      </c>
      <c r="IU58" s="61">
        <f>(IS58-IQ58)/IQ58</f>
        <v>-8.1689029202841351E-2</v>
      </c>
      <c r="IW58" s="544" t="s">
        <v>1</v>
      </c>
      <c r="IX58" s="7" t="s">
        <v>12</v>
      </c>
      <c r="IY58" s="12">
        <v>2565</v>
      </c>
      <c r="IZ58" s="12">
        <v>2327</v>
      </c>
      <c r="JA58" s="12">
        <v>2415</v>
      </c>
      <c r="JB58" s="52">
        <f>(JA58-IZ58)/IZ58</f>
        <v>3.7816931671680272E-2</v>
      </c>
      <c r="JC58" s="61">
        <f>(JA58-IY58)/IY58</f>
        <v>-5.8479532163742687E-2</v>
      </c>
      <c r="JE58" s="544" t="s">
        <v>1</v>
      </c>
      <c r="JF58" s="7" t="s">
        <v>12</v>
      </c>
      <c r="JG58" s="12">
        <v>2618</v>
      </c>
      <c r="JH58" s="12">
        <v>2415</v>
      </c>
      <c r="JI58" s="12">
        <v>2452</v>
      </c>
      <c r="JJ58" s="52">
        <f>(JI58-JH58)/JH58</f>
        <v>1.5320910973084885E-2</v>
      </c>
      <c r="JK58" s="61">
        <f>(JI58-JG58)/JG58</f>
        <v>-6.3407181054239883E-2</v>
      </c>
      <c r="JM58" s="544" t="s">
        <v>1</v>
      </c>
      <c r="JN58" s="7" t="s">
        <v>12</v>
      </c>
      <c r="JO58" s="12">
        <v>2664</v>
      </c>
      <c r="JP58" s="12">
        <v>2452</v>
      </c>
      <c r="JQ58" s="12">
        <v>2444</v>
      </c>
      <c r="JR58" s="52">
        <f>(JQ58-JP58)/JP58</f>
        <v>-3.2626427406199023E-3</v>
      </c>
      <c r="JS58" s="61">
        <f>(JQ58-JO58)/JO58</f>
        <v>-8.2582582582582581E-2</v>
      </c>
      <c r="JU58" s="544" t="s">
        <v>1</v>
      </c>
      <c r="JV58" s="7" t="s">
        <v>12</v>
      </c>
      <c r="JW58" s="12">
        <v>2484</v>
      </c>
      <c r="JX58" s="12">
        <v>2444</v>
      </c>
      <c r="JY58" s="12">
        <v>2398</v>
      </c>
      <c r="JZ58" s="52">
        <f>(JY58-JX58)/JX58</f>
        <v>-1.8821603927986905E-2</v>
      </c>
      <c r="KA58" s="61">
        <f>(JY58-JW58)/JW58</f>
        <v>-3.462157809983897E-2</v>
      </c>
      <c r="KC58" s="544" t="s">
        <v>1</v>
      </c>
      <c r="KD58" s="7" t="s">
        <v>12</v>
      </c>
      <c r="KE58" s="12">
        <v>2335</v>
      </c>
      <c r="KF58" s="12">
        <v>2398</v>
      </c>
      <c r="KG58" s="12">
        <v>2274</v>
      </c>
      <c r="KH58" s="52">
        <f>(KG58-KF58)/KF58</f>
        <v>-5.170975813177648E-2</v>
      </c>
      <c r="KI58" s="61">
        <f>(KG58-KE58)/KE58</f>
        <v>-2.6124197002141327E-2</v>
      </c>
      <c r="KK58" s="544" t="s">
        <v>1</v>
      </c>
      <c r="KL58" s="7" t="s">
        <v>12</v>
      </c>
      <c r="KM58" s="12">
        <v>2587</v>
      </c>
      <c r="KN58" s="12">
        <v>2274</v>
      </c>
      <c r="KO58" s="12">
        <v>2537</v>
      </c>
      <c r="KP58" s="52">
        <f>(KO58-KN58)/KN58</f>
        <v>0.11565523306948108</v>
      </c>
      <c r="KQ58" s="61">
        <f>(KO58-KM58)/KM58</f>
        <v>-1.9327406262079627E-2</v>
      </c>
      <c r="KS58" s="544" t="s">
        <v>1</v>
      </c>
      <c r="KT58" s="7" t="s">
        <v>12</v>
      </c>
      <c r="KU58" s="12">
        <v>2627</v>
      </c>
      <c r="KV58" s="12">
        <v>2537</v>
      </c>
      <c r="KW58" s="12">
        <v>2578</v>
      </c>
      <c r="KX58" s="52">
        <f>(KW58-KV58)/KV58</f>
        <v>1.6160819865983445E-2</v>
      </c>
      <c r="KY58" s="61">
        <f>(KW58-KU58)/KU58</f>
        <v>-1.8652455272173581E-2</v>
      </c>
      <c r="LA58" s="544" t="s">
        <v>1</v>
      </c>
      <c r="LB58" s="7" t="s">
        <v>12</v>
      </c>
      <c r="LC58" s="12">
        <v>2603</v>
      </c>
      <c r="LD58" s="12">
        <v>2578</v>
      </c>
      <c r="LE58" s="12">
        <v>2524</v>
      </c>
      <c r="LF58" s="52">
        <f>(LE58-LD58)/LD58</f>
        <v>-2.0946470131885182E-2</v>
      </c>
      <c r="LG58" s="61">
        <f>(LE58-LC58)/LC58</f>
        <v>-3.0349596619285438E-2</v>
      </c>
      <c r="LI58" s="544" t="s">
        <v>1</v>
      </c>
      <c r="LJ58" s="7" t="s">
        <v>12</v>
      </c>
      <c r="LK58" s="12">
        <v>2730</v>
      </c>
      <c r="LL58" s="12">
        <v>2524</v>
      </c>
      <c r="LM58" s="12">
        <v>2597</v>
      </c>
      <c r="LN58" s="52">
        <f>(LM58-LL58)/LL58</f>
        <v>2.8922345483359747E-2</v>
      </c>
      <c r="LO58" s="61">
        <f>(LM58-LK58)/LK58</f>
        <v>-4.8717948717948718E-2</v>
      </c>
      <c r="LQ58" s="544" t="s">
        <v>1</v>
      </c>
      <c r="LR58" s="7" t="s">
        <v>12</v>
      </c>
      <c r="LS58" s="12">
        <v>2688</v>
      </c>
      <c r="LT58" s="12">
        <v>2597</v>
      </c>
      <c r="LU58" s="12">
        <v>2637</v>
      </c>
      <c r="LV58" s="52">
        <f>(LU58-LT58)/LT58</f>
        <v>1.5402387370042356E-2</v>
      </c>
      <c r="LW58" s="61">
        <f>(LU58-LS58)/LS58</f>
        <v>-1.8973214285714284E-2</v>
      </c>
      <c r="LY58" s="544" t="s">
        <v>1</v>
      </c>
      <c r="LZ58" s="7" t="s">
        <v>12</v>
      </c>
      <c r="MA58" s="12">
        <v>2679</v>
      </c>
      <c r="MB58" s="12">
        <v>2637</v>
      </c>
      <c r="MC58" s="12">
        <v>2606</v>
      </c>
      <c r="MD58" s="52">
        <f>(MC58-MB58)/MB58</f>
        <v>-1.1755783086841108E-2</v>
      </c>
      <c r="ME58" s="61">
        <f>(MC58-MA58)/MA58</f>
        <v>-2.7248973497573721E-2</v>
      </c>
      <c r="MG58" s="544" t="s">
        <v>1</v>
      </c>
      <c r="MH58" s="7" t="s">
        <v>12</v>
      </c>
      <c r="MI58" s="12">
        <v>2683</v>
      </c>
      <c r="MJ58" s="12">
        <v>2606</v>
      </c>
      <c r="MK58" s="12">
        <v>2551</v>
      </c>
      <c r="ML58" s="52">
        <f>(MK58-MJ58)/MJ58</f>
        <v>-2.1105141980046049E-2</v>
      </c>
      <c r="MM58" s="61">
        <f>(MK58-MI58)/MI58</f>
        <v>-4.9198658218412225E-2</v>
      </c>
      <c r="MO58" s="544" t="s">
        <v>1</v>
      </c>
      <c r="MP58" s="7" t="s">
        <v>12</v>
      </c>
      <c r="MQ58" s="12">
        <v>2713</v>
      </c>
      <c r="MR58" s="12">
        <v>2551</v>
      </c>
      <c r="MS58" s="12">
        <v>2611</v>
      </c>
      <c r="MT58" s="52">
        <f>(MS58-MR58)/MR58</f>
        <v>2.3520188161505293E-2</v>
      </c>
      <c r="MU58" s="61">
        <f>(MS58-MQ58)/MQ58</f>
        <v>-3.7596756358274974E-2</v>
      </c>
      <c r="MW58" s="544" t="s">
        <v>1</v>
      </c>
      <c r="MX58" s="7" t="s">
        <v>12</v>
      </c>
      <c r="MY58" s="12">
        <v>2688</v>
      </c>
      <c r="MZ58" s="12">
        <v>2611</v>
      </c>
      <c r="NA58" s="12">
        <v>2614</v>
      </c>
      <c r="NB58" s="52">
        <f>(NA58-MZ58)/MZ58</f>
        <v>1.1489850631941786E-3</v>
      </c>
      <c r="NC58" s="61">
        <f>(NA58-MY58)/MY58</f>
        <v>-2.7529761904761904E-2</v>
      </c>
      <c r="NE58" s="544" t="s">
        <v>1</v>
      </c>
      <c r="NF58" s="7" t="s">
        <v>12</v>
      </c>
      <c r="NG58" s="12">
        <v>2711</v>
      </c>
      <c r="NH58" s="12">
        <v>2614</v>
      </c>
      <c r="NI58" s="12">
        <v>2635</v>
      </c>
      <c r="NJ58" s="52">
        <f>(NI58-NH58)/NH58</f>
        <v>8.0336648814078038E-3</v>
      </c>
      <c r="NK58" s="61">
        <f>(NI58-NG58)/NG58</f>
        <v>-2.8033935817041684E-2</v>
      </c>
      <c r="NM58" s="544" t="s">
        <v>1</v>
      </c>
      <c r="NN58" s="7" t="s">
        <v>12</v>
      </c>
      <c r="NO58" s="12">
        <v>2350</v>
      </c>
      <c r="NP58" s="12">
        <v>2635</v>
      </c>
      <c r="NQ58" s="12">
        <v>2261</v>
      </c>
      <c r="NR58" s="52">
        <f>(NQ58-NP58)/NP58</f>
        <v>-0.14193548387096774</v>
      </c>
      <c r="NS58" s="61">
        <f>(NQ58-NO58)/NO58</f>
        <v>-3.7872340425531913E-2</v>
      </c>
      <c r="NU58" s="544" t="s">
        <v>1</v>
      </c>
      <c r="NV58" s="7" t="s">
        <v>12</v>
      </c>
      <c r="NW58" s="12">
        <v>2789</v>
      </c>
      <c r="NX58" s="12">
        <v>2261</v>
      </c>
      <c r="NY58" s="12">
        <v>2667</v>
      </c>
      <c r="NZ58" s="52">
        <f>(NY58-NX58)/NX58</f>
        <v>0.17956656346749225</v>
      </c>
      <c r="OA58" s="61">
        <f>(NY58-NW58)/NW58</f>
        <v>-4.3743277160272501E-2</v>
      </c>
      <c r="OC58" s="544" t="s">
        <v>1</v>
      </c>
      <c r="OD58" s="7" t="s">
        <v>12</v>
      </c>
      <c r="OE58" s="12">
        <v>2776</v>
      </c>
      <c r="OF58" s="12">
        <v>2667</v>
      </c>
      <c r="OG58" s="12">
        <v>2601</v>
      </c>
      <c r="OH58" s="52">
        <f>(OG58-OF58)/OF58</f>
        <v>-2.4746906636670417E-2</v>
      </c>
      <c r="OI58" s="61">
        <f>(OG58-OE58)/OE58</f>
        <v>-6.3040345821325644E-2</v>
      </c>
      <c r="OK58" s="544" t="s">
        <v>1</v>
      </c>
      <c r="OL58" s="7" t="s">
        <v>12</v>
      </c>
      <c r="OM58" s="12">
        <v>2792</v>
      </c>
      <c r="ON58" s="12">
        <v>2601</v>
      </c>
      <c r="OO58" s="12">
        <v>2645</v>
      </c>
      <c r="OP58" s="52">
        <f>(OO58-ON58)/ON58</f>
        <v>1.6916570549788543E-2</v>
      </c>
      <c r="OQ58" s="61">
        <f>(OO58-OM58)/OM58</f>
        <v>-5.2650429799426933E-2</v>
      </c>
      <c r="OS58" s="544" t="s">
        <v>1</v>
      </c>
      <c r="OT58" s="7" t="s">
        <v>12</v>
      </c>
      <c r="OU58" s="12">
        <v>1740</v>
      </c>
      <c r="OV58" s="12">
        <v>2645</v>
      </c>
      <c r="OW58" s="147" t="s">
        <v>306</v>
      </c>
      <c r="OX58" s="52" t="e">
        <f>(OW58-OV58)/OV58</f>
        <v>#VALUE!</v>
      </c>
      <c r="OY58" s="61" t="e">
        <f>(OW58-OU58)/OU58</f>
        <v>#VALUE!</v>
      </c>
    </row>
    <row r="59" spans="1:415" ht="17.25" hidden="1">
      <c r="A59" s="542"/>
      <c r="B59" s="23" t="s">
        <v>28</v>
      </c>
      <c r="C59" s="24"/>
      <c r="D59" s="24"/>
      <c r="E59" s="24"/>
      <c r="F59" s="25" t="e">
        <f>(E59-D59)/D59</f>
        <v>#DIV/0!</v>
      </c>
      <c r="G59" s="26" t="e">
        <f>(E59-C59)/C59</f>
        <v>#DIV/0!</v>
      </c>
      <c r="I59" s="542"/>
      <c r="J59" s="23" t="s">
        <v>28</v>
      </c>
      <c r="K59" s="24"/>
      <c r="L59" s="24"/>
      <c r="M59" s="24"/>
      <c r="N59" s="25" t="e">
        <f>(M59-L59)/L59</f>
        <v>#DIV/0!</v>
      </c>
      <c r="O59" s="26" t="e">
        <f>(M59-K59)/K59</f>
        <v>#DIV/0!</v>
      </c>
      <c r="Q59" s="542"/>
      <c r="R59" s="23" t="s">
        <v>28</v>
      </c>
      <c r="S59" s="24"/>
      <c r="T59" s="24"/>
      <c r="U59" s="24"/>
      <c r="V59" s="25" t="e">
        <f>(U59-T59)/T59</f>
        <v>#DIV/0!</v>
      </c>
      <c r="W59" s="26" t="e">
        <f>(U59-S59)/S59</f>
        <v>#DIV/0!</v>
      </c>
      <c r="Y59" s="542"/>
      <c r="Z59" s="23" t="s">
        <v>28</v>
      </c>
      <c r="AB59" s="24"/>
      <c r="AC59" s="24"/>
      <c r="AD59" s="25" t="e">
        <f>(AC59-AB59)/AB59</f>
        <v>#DIV/0!</v>
      </c>
      <c r="AE59" s="26">
        <f>(AC59-AA60)/AA60</f>
        <v>-1</v>
      </c>
      <c r="AG59" s="542"/>
      <c r="AH59" s="23" t="s">
        <v>28</v>
      </c>
      <c r="AJ59" s="24"/>
      <c r="AK59" s="24"/>
      <c r="AL59" s="25" t="e">
        <f>(AK59-AJ59)/AJ59</f>
        <v>#DIV/0!</v>
      </c>
      <c r="AM59" s="26">
        <f>(AK59-AI60)/AI60</f>
        <v>-1</v>
      </c>
      <c r="AO59" s="542"/>
      <c r="AP59" s="23" t="s">
        <v>28</v>
      </c>
      <c r="AR59" s="24"/>
      <c r="AS59" s="24"/>
      <c r="AT59" s="25" t="e">
        <f>(AS59-AR59)/AR59</f>
        <v>#DIV/0!</v>
      </c>
      <c r="AU59" s="26">
        <f>(AS59-AQ60)/AQ60</f>
        <v>-1</v>
      </c>
      <c r="AW59" s="542"/>
      <c r="AX59" s="23" t="s">
        <v>28</v>
      </c>
      <c r="AZ59" s="24"/>
      <c r="BA59" s="24"/>
      <c r="BB59" s="25" t="e">
        <f>(BA59-AZ59)/AZ59</f>
        <v>#DIV/0!</v>
      </c>
      <c r="BC59" s="26">
        <f>(BA59-AY60)/AY60</f>
        <v>-1</v>
      </c>
      <c r="BE59" s="542"/>
      <c r="BF59" s="23" t="s">
        <v>28</v>
      </c>
      <c r="BH59" s="24"/>
      <c r="BI59" s="24"/>
      <c r="BJ59" s="25" t="e">
        <f>(BI59-BH59)/BH59</f>
        <v>#DIV/0!</v>
      </c>
      <c r="BK59" s="26">
        <f>(BI59-BG60)/BG60</f>
        <v>-1</v>
      </c>
      <c r="BM59" s="542"/>
      <c r="BN59" s="23" t="s">
        <v>28</v>
      </c>
      <c r="BP59" s="24"/>
      <c r="BQ59" s="24"/>
      <c r="BR59" s="25" t="e">
        <f>(BQ59-BP59)/BP59</f>
        <v>#DIV/0!</v>
      </c>
      <c r="BS59" s="26">
        <f>(BQ59-BO60)/BO60</f>
        <v>-1</v>
      </c>
      <c r="BU59" s="542"/>
      <c r="BV59" s="23" t="s">
        <v>28</v>
      </c>
      <c r="BX59" s="24"/>
      <c r="BY59" s="24"/>
      <c r="BZ59" s="25" t="e">
        <f>(BY59-BX59)/BX59</f>
        <v>#DIV/0!</v>
      </c>
      <c r="CA59" s="26">
        <f>(BY59-BW60)/BW60</f>
        <v>-1</v>
      </c>
      <c r="CC59" s="542"/>
      <c r="CD59" s="23" t="s">
        <v>28</v>
      </c>
      <c r="CF59" s="24"/>
      <c r="CG59" s="24"/>
      <c r="CH59" s="25" t="e">
        <f>(CG59-CF59)/CF59</f>
        <v>#DIV/0!</v>
      </c>
      <c r="CI59" s="26">
        <f>(CG59-CE60)/CE60</f>
        <v>-1</v>
      </c>
      <c r="CK59" s="542"/>
      <c r="CL59" s="23" t="s">
        <v>28</v>
      </c>
      <c r="CN59" s="24"/>
      <c r="CO59" s="24"/>
      <c r="CP59" s="25" t="e">
        <f>(CO59-CN59)/CN59</f>
        <v>#DIV/0!</v>
      </c>
      <c r="CQ59" s="26">
        <f>(CO59-CM60)/CM60</f>
        <v>-1</v>
      </c>
      <c r="CS59" s="542"/>
      <c r="CT59" s="23" t="s">
        <v>28</v>
      </c>
      <c r="CV59" s="24"/>
      <c r="CW59" s="24"/>
      <c r="CX59" s="25" t="e">
        <f>(CW59-CV59)/CV59</f>
        <v>#DIV/0!</v>
      </c>
      <c r="CY59" s="26">
        <f>(CW59-CU60)/CU60</f>
        <v>-1</v>
      </c>
      <c r="DA59" s="542"/>
      <c r="DB59" s="23" t="s">
        <v>28</v>
      </c>
      <c r="DD59" s="24"/>
      <c r="DE59" s="24"/>
      <c r="DF59" s="25" t="e">
        <f>(DE59-DD59)/DD59</f>
        <v>#DIV/0!</v>
      </c>
      <c r="DG59" s="26">
        <f>(DE59-DC60)/DC60</f>
        <v>-1</v>
      </c>
      <c r="DI59" s="542"/>
      <c r="DJ59" s="23" t="s">
        <v>28</v>
      </c>
      <c r="DL59" s="24"/>
      <c r="DM59" s="24"/>
      <c r="DN59" s="25" t="e">
        <f>(DM59-DL59)/DL59</f>
        <v>#DIV/0!</v>
      </c>
      <c r="DO59" s="26">
        <f>(DM59-DK60)/DK60</f>
        <v>-1</v>
      </c>
      <c r="DQ59" s="542"/>
      <c r="DR59" s="23" t="s">
        <v>28</v>
      </c>
      <c r="DT59" s="24"/>
      <c r="DU59" s="24"/>
      <c r="DV59" s="25" t="e">
        <f>(DU59-DT59)/DT59</f>
        <v>#DIV/0!</v>
      </c>
      <c r="DW59" s="26">
        <f>(DU59-DS60)/DS60</f>
        <v>-1</v>
      </c>
      <c r="DY59" s="542"/>
      <c r="DZ59" s="23" t="s">
        <v>28</v>
      </c>
      <c r="EB59" s="24"/>
      <c r="EC59" s="24"/>
      <c r="ED59" s="25" t="e">
        <f>(EC59-EB59)/EB59</f>
        <v>#DIV/0!</v>
      </c>
      <c r="EE59" s="26">
        <f>(EC59-EA60)/EA60</f>
        <v>-1</v>
      </c>
      <c r="EG59" s="542"/>
      <c r="EH59" s="23" t="s">
        <v>28</v>
      </c>
      <c r="EJ59" s="24"/>
      <c r="EK59" s="24"/>
      <c r="EL59" s="25" t="e">
        <f>(EK59-EJ59)/EJ59</f>
        <v>#DIV/0!</v>
      </c>
      <c r="EM59" s="26">
        <f>(EK59-EI60)/EI60</f>
        <v>-1</v>
      </c>
      <c r="EO59" s="542"/>
      <c r="EP59" s="23" t="s">
        <v>28</v>
      </c>
      <c r="ER59" s="24"/>
      <c r="ES59" s="24"/>
      <c r="ET59" s="25" t="e">
        <f>(ES59-ER59)/ER59</f>
        <v>#DIV/0!</v>
      </c>
      <c r="EU59" s="26">
        <f>(ES59-EQ60)/EQ60</f>
        <v>-1</v>
      </c>
      <c r="EW59" s="542"/>
      <c r="EX59" s="23" t="s">
        <v>28</v>
      </c>
      <c r="EZ59" s="24"/>
      <c r="FA59" s="24"/>
      <c r="FB59" s="25" t="e">
        <f>(FA59-EZ59)/EZ59</f>
        <v>#DIV/0!</v>
      </c>
      <c r="FC59" s="26">
        <f>(FA59-EY60)/EY60</f>
        <v>-1</v>
      </c>
      <c r="FE59" s="542"/>
      <c r="FF59" s="23" t="s">
        <v>28</v>
      </c>
      <c r="FH59" s="24"/>
      <c r="FI59" s="24"/>
      <c r="FJ59" s="25" t="e">
        <f>(FI59-FH59)/FH59</f>
        <v>#DIV/0!</v>
      </c>
      <c r="FK59" s="26">
        <f>(FI59-FG60)/FG60</f>
        <v>-1</v>
      </c>
      <c r="FM59" s="542"/>
      <c r="FN59" s="23" t="s">
        <v>28</v>
      </c>
      <c r="FP59" s="24"/>
      <c r="FQ59" s="24"/>
      <c r="FR59" s="25" t="e">
        <f>(FQ59-FP59)/FP59</f>
        <v>#DIV/0!</v>
      </c>
      <c r="FS59" s="26">
        <f>(FQ59-FO60)/FO60</f>
        <v>-1</v>
      </c>
      <c r="FU59" s="542"/>
      <c r="FV59" s="23" t="s">
        <v>28</v>
      </c>
      <c r="FX59" s="24"/>
      <c r="FY59" s="24"/>
      <c r="FZ59" s="25" t="e">
        <f>(FY59-FX59)/FX59</f>
        <v>#DIV/0!</v>
      </c>
      <c r="GA59" s="26">
        <f>(FY59-FW60)/FW60</f>
        <v>-1</v>
      </c>
      <c r="GC59" s="542"/>
      <c r="GD59" s="23" t="s">
        <v>28</v>
      </c>
      <c r="GF59" s="24"/>
      <c r="GG59" s="24"/>
      <c r="GH59" s="25" t="e">
        <f>(GG59-GF59)/GF59</f>
        <v>#DIV/0!</v>
      </c>
      <c r="GI59" s="26">
        <f>(GG59-GE60)/GE60</f>
        <v>-1</v>
      </c>
      <c r="GK59" s="542"/>
      <c r="GL59" s="23" t="s">
        <v>28</v>
      </c>
      <c r="GN59" s="24"/>
      <c r="GO59" s="24"/>
      <c r="GP59" s="25" t="e">
        <f>(GO59-GN59)/GN59</f>
        <v>#DIV/0!</v>
      </c>
      <c r="GQ59" s="26">
        <f>(GO59-GM60)/GM60</f>
        <v>-1</v>
      </c>
      <c r="GS59" s="542"/>
      <c r="GT59" s="23" t="s">
        <v>28</v>
      </c>
      <c r="GV59" s="24"/>
      <c r="GW59" s="24"/>
      <c r="GX59" s="25" t="e">
        <f>(GW59-GV59)/GV59</f>
        <v>#DIV/0!</v>
      </c>
      <c r="GY59" s="26">
        <f>(GW59-GU60)/GU60</f>
        <v>-1</v>
      </c>
      <c r="HA59" s="542"/>
      <c r="HB59" s="23" t="s">
        <v>28</v>
      </c>
      <c r="HD59" s="24"/>
      <c r="HE59" s="24"/>
      <c r="HF59" s="25" t="e">
        <f>(HE59-HD59)/HD59</f>
        <v>#DIV/0!</v>
      </c>
      <c r="HG59" s="26">
        <f>(HE59-HC60)/HC60</f>
        <v>-1</v>
      </c>
      <c r="HI59" s="542"/>
      <c r="HJ59" s="23" t="s">
        <v>28</v>
      </c>
      <c r="HL59" s="24"/>
      <c r="HM59" s="24"/>
      <c r="HN59" s="25" t="e">
        <f>(HM59-HL59)/HL59</f>
        <v>#DIV/0!</v>
      </c>
      <c r="HO59" s="26">
        <f>(HM59-HK60)/HK60</f>
        <v>-1</v>
      </c>
      <c r="HQ59" s="542"/>
      <c r="HR59" s="23" t="s">
        <v>28</v>
      </c>
      <c r="HT59" s="24"/>
      <c r="HU59" s="24"/>
      <c r="HV59" s="25" t="e">
        <f>(HU59-HT59)/HT59</f>
        <v>#DIV/0!</v>
      </c>
      <c r="HW59" s="26">
        <f>(HU59-HS60)/HS60</f>
        <v>-1</v>
      </c>
      <c r="HY59" s="542"/>
      <c r="HZ59" s="23" t="s">
        <v>28</v>
      </c>
      <c r="IB59" s="24"/>
      <c r="IC59" s="24"/>
      <c r="ID59" s="25" t="e">
        <f>(IC59-IB59)/IB59</f>
        <v>#DIV/0!</v>
      </c>
      <c r="IE59" s="26">
        <f>(IC59-IA60)/IA60</f>
        <v>-1</v>
      </c>
      <c r="IG59" s="542"/>
      <c r="IH59" s="23" t="s">
        <v>28</v>
      </c>
      <c r="IJ59" s="24"/>
      <c r="IK59" s="24"/>
      <c r="IL59" s="25" t="e">
        <f>(IK59-IJ59)/IJ59</f>
        <v>#DIV/0!</v>
      </c>
      <c r="IM59" s="26">
        <f>(IK59-II60)/II60</f>
        <v>-1</v>
      </c>
      <c r="IO59" s="542"/>
      <c r="IP59" s="23" t="s">
        <v>28</v>
      </c>
      <c r="IR59" s="24"/>
      <c r="IS59" s="24"/>
      <c r="IT59" s="25" t="e">
        <f>(IS59-IR59)/IR59</f>
        <v>#DIV/0!</v>
      </c>
      <c r="IU59" s="26">
        <f>(IS59-IQ60)/IQ60</f>
        <v>-1</v>
      </c>
      <c r="IW59" s="542"/>
      <c r="IX59" s="23" t="s">
        <v>28</v>
      </c>
      <c r="IZ59" s="24"/>
      <c r="JA59" s="24"/>
      <c r="JB59" s="25" t="e">
        <f>(JA59-IZ59)/IZ59</f>
        <v>#DIV/0!</v>
      </c>
      <c r="JC59" s="26">
        <f>(JA59-IY60)/IY60</f>
        <v>-1</v>
      </c>
      <c r="JE59" s="542"/>
      <c r="JF59" s="23" t="s">
        <v>28</v>
      </c>
      <c r="JH59" s="24"/>
      <c r="JI59" s="24"/>
      <c r="JJ59" s="25" t="e">
        <f>(JI59-JH59)/JH59</f>
        <v>#DIV/0!</v>
      </c>
      <c r="JK59" s="26">
        <f>(JI59-JG60)/JG60</f>
        <v>-1</v>
      </c>
      <c r="JM59" s="542"/>
      <c r="JN59" s="23" t="s">
        <v>28</v>
      </c>
      <c r="JP59" s="24"/>
      <c r="JQ59" s="24"/>
      <c r="JR59" s="25" t="e">
        <f>(JQ59-JP59)/JP59</f>
        <v>#DIV/0!</v>
      </c>
      <c r="JS59" s="26">
        <f>(JQ59-JO60)/JO60</f>
        <v>-1</v>
      </c>
      <c r="JU59" s="542"/>
      <c r="JV59" s="23" t="s">
        <v>28</v>
      </c>
      <c r="JX59" s="24"/>
      <c r="JY59" s="24"/>
      <c r="JZ59" s="25" t="e">
        <f>(JY59-JX59)/JX59</f>
        <v>#DIV/0!</v>
      </c>
      <c r="KA59" s="26">
        <f>(JY59-JW60)/JW60</f>
        <v>-1</v>
      </c>
      <c r="KC59" s="542"/>
      <c r="KD59" s="23" t="s">
        <v>28</v>
      </c>
      <c r="KF59" s="24"/>
      <c r="KG59" s="24"/>
      <c r="KH59" s="25" t="e">
        <f>(KG59-KF59)/KF59</f>
        <v>#DIV/0!</v>
      </c>
      <c r="KI59" s="26">
        <f>(KG59-KE60)/KE60</f>
        <v>-1</v>
      </c>
      <c r="KK59" s="542"/>
      <c r="KL59" s="23" t="s">
        <v>28</v>
      </c>
      <c r="KN59" s="24"/>
      <c r="KO59" s="24"/>
      <c r="KP59" s="25" t="e">
        <f>(KO59-KN59)/KN59</f>
        <v>#DIV/0!</v>
      </c>
      <c r="KQ59" s="26">
        <f>(KO59-KM60)/KM60</f>
        <v>-1</v>
      </c>
      <c r="KS59" s="542"/>
      <c r="KT59" s="23" t="s">
        <v>28</v>
      </c>
      <c r="KV59" s="24"/>
      <c r="KW59" s="24"/>
      <c r="KX59" s="25" t="e">
        <f>(KW59-KV59)/KV59</f>
        <v>#DIV/0!</v>
      </c>
      <c r="KY59" s="26">
        <f>(KW59-KU60)/KU60</f>
        <v>-1</v>
      </c>
      <c r="LA59" s="542"/>
      <c r="LB59" s="23" t="s">
        <v>28</v>
      </c>
      <c r="LD59" s="24"/>
      <c r="LE59" s="24"/>
      <c r="LF59" s="25" t="e">
        <f>(LE59-LD59)/LD59</f>
        <v>#DIV/0!</v>
      </c>
      <c r="LG59" s="26">
        <f>(LE59-LC60)/LC60</f>
        <v>-1</v>
      </c>
      <c r="LI59" s="542"/>
      <c r="LJ59" s="23" t="s">
        <v>28</v>
      </c>
      <c r="LL59" s="24"/>
      <c r="LM59" s="24"/>
      <c r="LN59" s="25" t="e">
        <f>(LM59-LL59)/LL59</f>
        <v>#DIV/0!</v>
      </c>
      <c r="LO59" s="26">
        <f>(LM59-LK60)/LK60</f>
        <v>-1</v>
      </c>
      <c r="LQ59" s="542"/>
      <c r="LR59" s="23" t="s">
        <v>28</v>
      </c>
      <c r="LT59" s="24"/>
      <c r="LU59" s="24"/>
      <c r="LV59" s="25" t="e">
        <f>(LU59-LT59)/LT59</f>
        <v>#DIV/0!</v>
      </c>
      <c r="LW59" s="26">
        <f>(LU59-LS60)/LS60</f>
        <v>-1</v>
      </c>
      <c r="LY59" s="542"/>
      <c r="LZ59" s="23" t="s">
        <v>28</v>
      </c>
      <c r="MB59" s="24"/>
      <c r="MC59" s="24"/>
      <c r="MD59" s="25" t="e">
        <f>(MC59-MB59)/MB59</f>
        <v>#DIV/0!</v>
      </c>
      <c r="ME59" s="26">
        <f>(MC59-MA60)/MA60</f>
        <v>-1</v>
      </c>
      <c r="MG59" s="542"/>
      <c r="MH59" s="23" t="s">
        <v>28</v>
      </c>
      <c r="MJ59" s="24"/>
      <c r="MK59" s="24"/>
      <c r="ML59" s="25" t="e">
        <f>(MK59-MJ59)/MJ59</f>
        <v>#DIV/0!</v>
      </c>
      <c r="MM59" s="26">
        <f>(MK59-MI60)/MI60</f>
        <v>-1</v>
      </c>
      <c r="MO59" s="542"/>
      <c r="MP59" s="23" t="s">
        <v>28</v>
      </c>
      <c r="MR59" s="24"/>
      <c r="MS59" s="24"/>
      <c r="MT59" s="25" t="e">
        <f>(MS59-MR59)/MR59</f>
        <v>#DIV/0!</v>
      </c>
      <c r="MU59" s="26">
        <f>(MS59-MQ60)/MQ60</f>
        <v>-1</v>
      </c>
      <c r="MW59" s="542"/>
      <c r="MX59" s="23" t="s">
        <v>28</v>
      </c>
      <c r="MZ59" s="24"/>
      <c r="NA59" s="24"/>
      <c r="NB59" s="25" t="e">
        <f>(NA59-MZ59)/MZ59</f>
        <v>#DIV/0!</v>
      </c>
      <c r="NC59" s="26">
        <f>(NA59-MY60)/MY60</f>
        <v>-1</v>
      </c>
      <c r="NE59" s="542"/>
      <c r="NF59" s="23" t="s">
        <v>28</v>
      </c>
      <c r="NH59" s="24"/>
      <c r="NI59" s="24"/>
      <c r="NJ59" s="25" t="e">
        <f>(NI59-NH59)/NH59</f>
        <v>#DIV/0!</v>
      </c>
      <c r="NK59" s="26">
        <f>(NI59-NG60)/NG60</f>
        <v>-1</v>
      </c>
      <c r="NM59" s="542"/>
      <c r="NN59" s="23" t="s">
        <v>28</v>
      </c>
      <c r="NP59" s="24"/>
      <c r="NQ59" s="24"/>
      <c r="NR59" s="25" t="e">
        <f>(NQ59-NP59)/NP59</f>
        <v>#DIV/0!</v>
      </c>
      <c r="NS59" s="26">
        <f>(NQ59-NO60)/NO60</f>
        <v>-1</v>
      </c>
      <c r="NU59" s="542"/>
      <c r="NV59" s="23" t="s">
        <v>28</v>
      </c>
      <c r="NX59" s="24"/>
      <c r="NY59" s="24"/>
      <c r="NZ59" s="25" t="e">
        <f>(NY59-NX59)/NX59</f>
        <v>#DIV/0!</v>
      </c>
      <c r="OA59" s="26">
        <f>(NY59-NW60)/NW60</f>
        <v>-1</v>
      </c>
      <c r="OC59" s="542"/>
      <c r="OD59" s="23" t="s">
        <v>28</v>
      </c>
      <c r="OF59" s="24"/>
      <c r="OG59" s="24"/>
      <c r="OH59" s="25" t="e">
        <f>(OG59-OF59)/OF59</f>
        <v>#DIV/0!</v>
      </c>
      <c r="OI59" s="26">
        <f>(OG59-OE60)/OE60</f>
        <v>-1</v>
      </c>
      <c r="OK59" s="542"/>
      <c r="OL59" s="23" t="s">
        <v>28</v>
      </c>
      <c r="ON59" s="24"/>
      <c r="OO59" s="24"/>
      <c r="OP59" s="25" t="e">
        <f>(OO59-ON59)/ON59</f>
        <v>#DIV/0!</v>
      </c>
      <c r="OQ59" s="26">
        <f>(OO59-OM60)/OM60</f>
        <v>-1</v>
      </c>
      <c r="OS59" s="542"/>
      <c r="OT59" s="23" t="s">
        <v>28</v>
      </c>
      <c r="OV59" s="24"/>
      <c r="OW59" s="24"/>
      <c r="OX59" s="25" t="e">
        <f>(OW59-OV59)/OV59</f>
        <v>#DIV/0!</v>
      </c>
      <c r="OY59" s="26">
        <f>(OW59-OU60)/OU60</f>
        <v>-1</v>
      </c>
    </row>
    <row r="60" spans="1:415" ht="17.25" hidden="1">
      <c r="A60" s="541" t="s">
        <v>2</v>
      </c>
      <c r="B60" s="65" t="s">
        <v>63</v>
      </c>
      <c r="C60" s="10">
        <v>1.68</v>
      </c>
      <c r="D60" s="10">
        <v>1.54</v>
      </c>
      <c r="E60" s="10">
        <v>1.63</v>
      </c>
      <c r="F60" s="53">
        <f>(E60-D60)/D60</f>
        <v>5.844155844155835E-2</v>
      </c>
      <c r="G60" s="60">
        <f>(E60-C60)/C60</f>
        <v>-2.9761904761904788E-2</v>
      </c>
      <c r="I60" s="541" t="s">
        <v>2</v>
      </c>
      <c r="J60" s="65" t="s">
        <v>63</v>
      </c>
      <c r="K60" s="10">
        <v>1.63</v>
      </c>
      <c r="L60" s="10">
        <v>1.63</v>
      </c>
      <c r="M60" s="10">
        <v>1.74</v>
      </c>
      <c r="N60" s="53">
        <f>(M60-L60)/L60</f>
        <v>6.7484662576687185E-2</v>
      </c>
      <c r="O60" s="60">
        <f>(M60-K60)/K60</f>
        <v>6.7484662576687185E-2</v>
      </c>
      <c r="Q60" s="541" t="s">
        <v>2</v>
      </c>
      <c r="R60" s="65" t="s">
        <v>63</v>
      </c>
      <c r="S60" s="10">
        <v>1.61</v>
      </c>
      <c r="T60" s="10">
        <v>1.74</v>
      </c>
      <c r="U60" s="10">
        <v>1.76</v>
      </c>
      <c r="V60" s="53">
        <f>(U60-T60)/T60</f>
        <v>1.1494252873563229E-2</v>
      </c>
      <c r="W60" s="60">
        <f>(U60-S60)/S60</f>
        <v>9.3167701863353977E-2</v>
      </c>
      <c r="Y60" s="541" t="s">
        <v>2</v>
      </c>
      <c r="Z60" s="65" t="s">
        <v>63</v>
      </c>
      <c r="AA60" s="66">
        <v>1.65</v>
      </c>
      <c r="AB60" s="10">
        <v>1.76</v>
      </c>
      <c r="AC60" s="10">
        <v>1.76</v>
      </c>
      <c r="AD60" s="53">
        <f>(AC60-AB60)/AB60</f>
        <v>0</v>
      </c>
      <c r="AE60" s="60">
        <f>(AC60-AA60)/AA60</f>
        <v>6.6666666666666735E-2</v>
      </c>
      <c r="AG60" s="541" t="s">
        <v>2</v>
      </c>
      <c r="AH60" s="65" t="s">
        <v>63</v>
      </c>
      <c r="AI60" s="66">
        <v>1.61</v>
      </c>
      <c r="AJ60" s="10">
        <v>1.76</v>
      </c>
      <c r="AK60" s="10">
        <v>1.83</v>
      </c>
      <c r="AL60" s="53">
        <f>(AK60-AJ60)/AJ60</f>
        <v>3.9772727272727307E-2</v>
      </c>
      <c r="AM60" s="60">
        <f>(AK60-AI60)/AI60</f>
        <v>0.13664596273291924</v>
      </c>
      <c r="AO60" s="541" t="s">
        <v>2</v>
      </c>
      <c r="AP60" s="65" t="s">
        <v>63</v>
      </c>
      <c r="AQ60" s="66">
        <v>1.48</v>
      </c>
      <c r="AR60" s="10">
        <v>1.83</v>
      </c>
      <c r="AS60" s="10">
        <v>1.83</v>
      </c>
      <c r="AT60" s="53">
        <f>(AS60-AR60)/AR60</f>
        <v>0</v>
      </c>
      <c r="AU60" s="60">
        <f>(AS60-AQ60)/AQ60</f>
        <v>0.23648648648648654</v>
      </c>
      <c r="AW60" s="541" t="s">
        <v>2</v>
      </c>
      <c r="AX60" s="65" t="s">
        <v>63</v>
      </c>
      <c r="AY60" s="66">
        <v>1.41</v>
      </c>
      <c r="AZ60" s="10">
        <v>1.83</v>
      </c>
      <c r="BA60" s="10">
        <v>1.92</v>
      </c>
      <c r="BB60" s="53">
        <f>(BA60-AZ60)/AZ60</f>
        <v>4.9180327868852382E-2</v>
      </c>
      <c r="BC60" s="60">
        <f>(BA60-AY60)/AY60</f>
        <v>0.36170212765957449</v>
      </c>
      <c r="BE60" s="541" t="s">
        <v>2</v>
      </c>
      <c r="BF60" s="65" t="s">
        <v>63</v>
      </c>
      <c r="BG60" s="66">
        <v>1.41</v>
      </c>
      <c r="BH60" s="10">
        <v>1.92</v>
      </c>
      <c r="BI60" s="10">
        <v>1.98</v>
      </c>
      <c r="BJ60" s="53">
        <f>(BI60-BH60)/BH60</f>
        <v>3.1250000000000028E-2</v>
      </c>
      <c r="BK60" s="60">
        <f>(BI60-BG60)/BG60</f>
        <v>0.40425531914893625</v>
      </c>
      <c r="BM60" s="541" t="s">
        <v>2</v>
      </c>
      <c r="BN60" s="65" t="s">
        <v>63</v>
      </c>
      <c r="BO60" s="66">
        <v>1.43</v>
      </c>
      <c r="BP60" s="10">
        <v>1.98</v>
      </c>
      <c r="BQ60" s="10">
        <v>2.0499999999999998</v>
      </c>
      <c r="BR60" s="53">
        <f>(BQ60-BP60)/BP60</f>
        <v>3.5353535353535276E-2</v>
      </c>
      <c r="BS60" s="60">
        <f>(BQ60-BO60)/BO60</f>
        <v>0.43356643356643348</v>
      </c>
      <c r="BU60" s="541" t="s">
        <v>2</v>
      </c>
      <c r="BV60" s="65" t="s">
        <v>63</v>
      </c>
      <c r="BW60" s="66">
        <v>1.46</v>
      </c>
      <c r="BX60" s="10">
        <v>2.0499999999999998</v>
      </c>
      <c r="BY60" s="10">
        <v>2.0499999999999998</v>
      </c>
      <c r="BZ60" s="53">
        <f>(BY60-BX60)/BX60</f>
        <v>0</v>
      </c>
      <c r="CA60" s="60">
        <f>(BY60-BW60)/BW60</f>
        <v>0.40410958904109578</v>
      </c>
      <c r="CC60" s="541" t="s">
        <v>2</v>
      </c>
      <c r="CD60" s="65" t="s">
        <v>63</v>
      </c>
      <c r="CE60" s="66">
        <v>1.52</v>
      </c>
      <c r="CF60" s="10">
        <v>2.0499999999999998</v>
      </c>
      <c r="CG60" s="10">
        <v>2.14</v>
      </c>
      <c r="CH60" s="53">
        <f>(CG60-CF60)/CF60</f>
        <v>4.3902439024390394E-2</v>
      </c>
      <c r="CI60" s="60">
        <f>(CG60-CE60)/CE60</f>
        <v>0.40789473684210531</v>
      </c>
      <c r="CK60" s="541" t="s">
        <v>2</v>
      </c>
      <c r="CL60" s="65" t="s">
        <v>63</v>
      </c>
      <c r="CM60" s="66">
        <v>1.68</v>
      </c>
      <c r="CN60" s="10">
        <v>2.14</v>
      </c>
      <c r="CO60" s="10">
        <v>2.27</v>
      </c>
      <c r="CP60" s="53">
        <f>(CO60-CN60)/CN60</f>
        <v>6.0747663551401813E-2</v>
      </c>
      <c r="CQ60" s="60">
        <f>(CO60-CM60)/CM60</f>
        <v>0.35119047619047628</v>
      </c>
      <c r="CS60" s="541" t="s">
        <v>2</v>
      </c>
      <c r="CT60" s="65" t="s">
        <v>63</v>
      </c>
      <c r="CU60" s="66">
        <v>1.74</v>
      </c>
      <c r="CV60" s="10">
        <v>2.27</v>
      </c>
      <c r="CW60" s="10">
        <v>2.36</v>
      </c>
      <c r="CX60" s="53">
        <f>(CW60-CV60)/CV60</f>
        <v>3.9647577092510954E-2</v>
      </c>
      <c r="CY60" s="60">
        <f>(CW60-CU60)/CU60</f>
        <v>0.35632183908045972</v>
      </c>
      <c r="DA60" s="541" t="s">
        <v>2</v>
      </c>
      <c r="DB60" s="65" t="s">
        <v>63</v>
      </c>
      <c r="DC60" s="66">
        <v>1.39</v>
      </c>
      <c r="DD60" s="10">
        <v>2.36</v>
      </c>
      <c r="DE60" s="10">
        <v>2.38</v>
      </c>
      <c r="DF60" s="53">
        <f>(DE60-DD60)/DD60</f>
        <v>8.4745762711864493E-3</v>
      </c>
      <c r="DG60" s="60">
        <f>(DE60-DC60)/DC60</f>
        <v>0.71223021582733814</v>
      </c>
      <c r="DI60" s="541" t="s">
        <v>2</v>
      </c>
      <c r="DJ60" s="65" t="s">
        <v>63</v>
      </c>
      <c r="DK60" s="66">
        <v>1.19</v>
      </c>
      <c r="DL60" s="10">
        <v>2.38</v>
      </c>
      <c r="DM60" s="10">
        <v>2.4500000000000002</v>
      </c>
      <c r="DN60" s="53">
        <f>(DM60-DL60)/DL60</f>
        <v>2.9411764705882474E-2</v>
      </c>
      <c r="DO60" s="60">
        <f>(DM60-DK60)/DK60</f>
        <v>1.0588235294117649</v>
      </c>
      <c r="DQ60" s="541" t="s">
        <v>2</v>
      </c>
      <c r="DR60" s="65" t="s">
        <v>63</v>
      </c>
      <c r="DS60" s="66">
        <v>1.21</v>
      </c>
      <c r="DT60" s="10">
        <v>2.4500000000000002</v>
      </c>
      <c r="DU60" s="10">
        <v>2.4700000000000002</v>
      </c>
      <c r="DV60" s="53">
        <f>(DU60-DT60)/DT60</f>
        <v>8.1632653061224549E-3</v>
      </c>
      <c r="DW60" s="60">
        <f>(DU60-DS60)/DS60</f>
        <v>1.0413223140495871</v>
      </c>
      <c r="DY60" s="541" t="s">
        <v>2</v>
      </c>
      <c r="DZ60" s="65" t="s">
        <v>63</v>
      </c>
      <c r="EA60" s="66">
        <v>1.61</v>
      </c>
      <c r="EB60" s="10">
        <v>2.4700000000000002</v>
      </c>
      <c r="EC60" s="10">
        <v>2.5099999999999998</v>
      </c>
      <c r="ED60" s="53">
        <f>(EC60-EB60)/EB60</f>
        <v>1.6194331983805502E-2</v>
      </c>
      <c r="EE60" s="60">
        <f>(EC60-EA60)/EA60</f>
        <v>0.55900621118012395</v>
      </c>
      <c r="EG60" s="541" t="s">
        <v>2</v>
      </c>
      <c r="EH60" s="65" t="s">
        <v>63</v>
      </c>
      <c r="EI60" s="66">
        <v>2.0699999999999998</v>
      </c>
      <c r="EJ60" s="10">
        <v>2.5099999999999998</v>
      </c>
      <c r="EK60" s="10">
        <v>2.4</v>
      </c>
      <c r="EL60" s="53">
        <f>(EK60-EJ60)/EJ60</f>
        <v>-4.3824701195219078E-2</v>
      </c>
      <c r="EM60" s="60">
        <f>(EK60-EI60)/EI60</f>
        <v>0.15942028985507251</v>
      </c>
      <c r="EO60" s="541" t="s">
        <v>2</v>
      </c>
      <c r="EP60" s="65" t="s">
        <v>63</v>
      </c>
      <c r="EQ60" s="66">
        <v>2.5099999999999998</v>
      </c>
      <c r="ER60" s="10">
        <v>2.4</v>
      </c>
      <c r="ES60" s="10">
        <v>2.4700000000000002</v>
      </c>
      <c r="ET60" s="53">
        <f>(ES60-ER60)/ER60</f>
        <v>2.9166666666666785E-2</v>
      </c>
      <c r="EU60" s="60">
        <f>(ES60-EQ60)/EQ60</f>
        <v>-1.5936254980079521E-2</v>
      </c>
      <c r="EW60" s="541" t="s">
        <v>2</v>
      </c>
      <c r="EX60" s="65" t="s">
        <v>63</v>
      </c>
      <c r="EY60" s="66">
        <v>2.54</v>
      </c>
      <c r="EZ60" s="10">
        <v>2.4700000000000002</v>
      </c>
      <c r="FA60" s="10">
        <v>2.5099999999999998</v>
      </c>
      <c r="FB60" s="53">
        <f>(FA60-EZ60)/EZ60</f>
        <v>1.6194331983805502E-2</v>
      </c>
      <c r="FC60" s="60">
        <f>(FA60-EY60)/EY60</f>
        <v>-1.1811023622047341E-2</v>
      </c>
      <c r="FE60" s="541" t="s">
        <v>2</v>
      </c>
      <c r="FF60" s="65" t="s">
        <v>63</v>
      </c>
      <c r="FG60" s="66">
        <v>2.2000000000000002</v>
      </c>
      <c r="FH60" s="10">
        <v>2.5099999999999998</v>
      </c>
      <c r="FI60" s="10">
        <v>2.6</v>
      </c>
      <c r="FJ60" s="53">
        <f>(FI60-FH60)/FH60</f>
        <v>3.5856573705179404E-2</v>
      </c>
      <c r="FK60" s="60">
        <f>(FI60-FG60)/FG60</f>
        <v>0.18181818181818177</v>
      </c>
      <c r="FM60" s="541" t="s">
        <v>2</v>
      </c>
      <c r="FN60" s="65" t="s">
        <v>63</v>
      </c>
      <c r="FO60" s="66">
        <v>2.0099999999999998</v>
      </c>
      <c r="FP60" s="10">
        <v>2.6</v>
      </c>
      <c r="FQ60" s="10">
        <v>2.76</v>
      </c>
      <c r="FR60" s="53">
        <f>(FQ60-FP60)/FP60</f>
        <v>6.1538461538461417E-2</v>
      </c>
      <c r="FS60" s="60">
        <f>(FQ60-FO60)/FO60</f>
        <v>0.37313432835820898</v>
      </c>
      <c r="FU60" s="541" t="s">
        <v>2</v>
      </c>
      <c r="FV60" s="65" t="s">
        <v>63</v>
      </c>
      <c r="FW60" s="66">
        <v>1.68</v>
      </c>
      <c r="FX60" s="10">
        <v>2.76</v>
      </c>
      <c r="FY60" s="10">
        <v>2.87</v>
      </c>
      <c r="FZ60" s="53">
        <f>(FY60-FX60)/FX60</f>
        <v>3.9855072463768237E-2</v>
      </c>
      <c r="GA60" s="60">
        <f>(FY60-FW60)/FW60</f>
        <v>0.70833333333333348</v>
      </c>
      <c r="GC60" s="541" t="s">
        <v>2</v>
      </c>
      <c r="GD60" s="65" t="s">
        <v>63</v>
      </c>
      <c r="GE60" s="66">
        <v>1.54</v>
      </c>
      <c r="GF60" s="10">
        <v>2.87</v>
      </c>
      <c r="GG60" s="10">
        <v>2.95</v>
      </c>
      <c r="GH60" s="53">
        <f>(GG60-GF60)/GF60</f>
        <v>2.7874564459930338E-2</v>
      </c>
      <c r="GI60" s="60">
        <f>(GG60-GE60)/GE60</f>
        <v>0.91558441558441561</v>
      </c>
      <c r="GK60" s="541" t="s">
        <v>2</v>
      </c>
      <c r="GL60" s="65" t="s">
        <v>63</v>
      </c>
      <c r="GM60" s="66">
        <v>1.43</v>
      </c>
      <c r="GN60" s="10">
        <v>2.95</v>
      </c>
      <c r="GO60" s="10">
        <v>2.71</v>
      </c>
      <c r="GP60" s="53">
        <f>(GO60-GN60)/GN60</f>
        <v>-8.1355932203389894E-2</v>
      </c>
      <c r="GQ60" s="60">
        <f>(GO60-GM60)/GM60</f>
        <v>0.89510489510489522</v>
      </c>
      <c r="GS60" s="541" t="s">
        <v>2</v>
      </c>
      <c r="GT60" s="65" t="s">
        <v>63</v>
      </c>
      <c r="GU60" s="66">
        <v>1.43</v>
      </c>
      <c r="GV60" s="10">
        <v>2.71</v>
      </c>
      <c r="GW60" s="10">
        <v>2.4700000000000002</v>
      </c>
      <c r="GX60" s="53">
        <f>(GW60-GV60)/GV60</f>
        <v>-8.8560885608855999E-2</v>
      </c>
      <c r="GY60" s="60">
        <f>(GW60-GU60)/GU60</f>
        <v>0.72727272727272751</v>
      </c>
      <c r="HA60" s="541" t="s">
        <v>2</v>
      </c>
      <c r="HB60" s="65" t="s">
        <v>63</v>
      </c>
      <c r="HC60" s="66">
        <v>1.43</v>
      </c>
      <c r="HD60" s="10">
        <v>2.4700000000000002</v>
      </c>
      <c r="HE60" s="10">
        <v>2.54</v>
      </c>
      <c r="HF60" s="53">
        <f>(HE60-HD60)/HD60</f>
        <v>2.8340080971659853E-2</v>
      </c>
      <c r="HG60" s="60">
        <f>(HE60-HC60)/HC60</f>
        <v>0.77622377622377636</v>
      </c>
      <c r="HI60" s="541" t="s">
        <v>2</v>
      </c>
      <c r="HJ60" s="65" t="s">
        <v>63</v>
      </c>
      <c r="HK60" s="66">
        <v>1.46</v>
      </c>
      <c r="HL60" s="10">
        <v>2.54</v>
      </c>
      <c r="HM60" s="10">
        <v>2.56</v>
      </c>
      <c r="HN60" s="53">
        <f>(HM60-HL60)/HL60</f>
        <v>7.8740157480315029E-3</v>
      </c>
      <c r="HO60" s="60">
        <f>(HM60-HK60)/HK60</f>
        <v>0.7534246575342467</v>
      </c>
      <c r="HQ60" s="541" t="s">
        <v>2</v>
      </c>
      <c r="HR60" s="65" t="s">
        <v>63</v>
      </c>
      <c r="HS60" s="66">
        <v>1.5</v>
      </c>
      <c r="HT60" s="10">
        <v>2.56</v>
      </c>
      <c r="HU60" s="10">
        <v>2.62</v>
      </c>
      <c r="HV60" s="53">
        <f>(HU60-HT60)/HT60</f>
        <v>2.3437500000000021E-2</v>
      </c>
      <c r="HW60" s="60">
        <f>(HU60-HS60)/HS60</f>
        <v>0.7466666666666667</v>
      </c>
      <c r="HY60" s="541" t="s">
        <v>2</v>
      </c>
      <c r="HZ60" s="65" t="s">
        <v>63</v>
      </c>
      <c r="IA60" s="66">
        <v>1.54</v>
      </c>
      <c r="IB60" s="10">
        <v>2.62</v>
      </c>
      <c r="IC60" s="10">
        <v>2.69</v>
      </c>
      <c r="ID60" s="53">
        <f>(IC60-IB60)/IB60</f>
        <v>2.6717557251908334E-2</v>
      </c>
      <c r="IE60" s="60">
        <f>(IC60-IA60)/IA60</f>
        <v>0.74675324675324672</v>
      </c>
      <c r="IG60" s="541" t="s">
        <v>2</v>
      </c>
      <c r="IH60" s="65" t="s">
        <v>63</v>
      </c>
      <c r="II60" s="66">
        <v>1.5</v>
      </c>
      <c r="IJ60" s="10">
        <v>2.4700000000000002</v>
      </c>
      <c r="IK60" s="10">
        <v>2.73</v>
      </c>
      <c r="IL60" s="53">
        <f>(IK60-IJ60)/IJ60</f>
        <v>0.10526315789473675</v>
      </c>
      <c r="IM60" s="60">
        <f>(IK60-II60)/II60</f>
        <v>0.82</v>
      </c>
      <c r="IO60" s="541" t="s">
        <v>2</v>
      </c>
      <c r="IP60" s="65" t="s">
        <v>63</v>
      </c>
      <c r="IQ60" s="66">
        <v>1.5</v>
      </c>
      <c r="IR60" s="10">
        <v>2.73</v>
      </c>
      <c r="IS60" s="10">
        <v>2.76</v>
      </c>
      <c r="IT60" s="53">
        <f>(IS60-IR60)/IR60</f>
        <v>1.0989010989010917E-2</v>
      </c>
      <c r="IU60" s="60">
        <f>(IS60-IQ60)/IQ60</f>
        <v>0.83999999999999986</v>
      </c>
      <c r="IW60" s="541" t="s">
        <v>2</v>
      </c>
      <c r="IX60" s="65" t="s">
        <v>63</v>
      </c>
      <c r="IY60" s="66">
        <v>1.59</v>
      </c>
      <c r="IZ60" s="10">
        <v>2.76</v>
      </c>
      <c r="JA60" s="10">
        <v>2.71</v>
      </c>
      <c r="JB60" s="53">
        <f>(JA60-IZ60)/IZ60</f>
        <v>-1.8115942028985445E-2</v>
      </c>
      <c r="JC60" s="60">
        <f>(JA60-IY60)/IY60</f>
        <v>0.70440251572327028</v>
      </c>
      <c r="JE60" s="541" t="s">
        <v>2</v>
      </c>
      <c r="JF60" s="65" t="s">
        <v>63</v>
      </c>
      <c r="JG60" s="66">
        <v>1.65</v>
      </c>
      <c r="JH60" s="10">
        <v>2.71</v>
      </c>
      <c r="JI60" s="10">
        <v>2.65</v>
      </c>
      <c r="JJ60" s="53">
        <f>(JI60-JH60)/JH60</f>
        <v>-2.2140221402214041E-2</v>
      </c>
      <c r="JK60" s="60">
        <f>(JI60-JG60)/JG60</f>
        <v>0.60606060606060608</v>
      </c>
      <c r="JM60" s="541" t="s">
        <v>2</v>
      </c>
      <c r="JN60" s="65" t="s">
        <v>63</v>
      </c>
      <c r="JO60" s="66">
        <v>1.61</v>
      </c>
      <c r="JP60" s="10">
        <v>2.65</v>
      </c>
      <c r="JQ60" s="10">
        <v>2.5099999999999998</v>
      </c>
      <c r="JR60" s="53">
        <f>(JQ60-JP60)/JP60</f>
        <v>-5.2830188679245334E-2</v>
      </c>
      <c r="JS60" s="60">
        <f>(JQ60-JO60)/JO60</f>
        <v>0.55900621118012395</v>
      </c>
      <c r="JU60" s="541" t="s">
        <v>2</v>
      </c>
      <c r="JV60" s="65" t="s">
        <v>63</v>
      </c>
      <c r="JW60" s="103">
        <v>1.68</v>
      </c>
      <c r="JX60" s="10">
        <v>2.5099999999999998</v>
      </c>
      <c r="JY60" s="10">
        <v>2.4</v>
      </c>
      <c r="JZ60" s="53">
        <f>(JY60-JX60)/JX60</f>
        <v>-4.3824701195219078E-2</v>
      </c>
      <c r="KA60" s="60">
        <f>(JY60-JW60)/JW60</f>
        <v>0.42857142857142855</v>
      </c>
      <c r="KC60" s="541" t="s">
        <v>2</v>
      </c>
      <c r="KD60" s="65" t="s">
        <v>63</v>
      </c>
      <c r="KE60" s="103">
        <v>1.79</v>
      </c>
      <c r="KF60" s="10">
        <v>2.4</v>
      </c>
      <c r="KG60" s="10">
        <v>2.36</v>
      </c>
      <c r="KH60" s="53">
        <f>(KG60-KF60)/KF60</f>
        <v>-1.6666666666666684E-2</v>
      </c>
      <c r="KI60" s="60">
        <f>(KG60-KE60)/KE60</f>
        <v>0.31843575418994402</v>
      </c>
      <c r="KK60" s="541" t="s">
        <v>2</v>
      </c>
      <c r="KL60" s="65" t="s">
        <v>63</v>
      </c>
      <c r="KM60" s="103">
        <v>1.85</v>
      </c>
      <c r="KN60" s="10">
        <v>2.36</v>
      </c>
      <c r="KO60" s="10">
        <v>2.31</v>
      </c>
      <c r="KP60" s="53">
        <f>(KO60-KN60)/KN60</f>
        <v>-2.1186440677966028E-2</v>
      </c>
      <c r="KQ60" s="60">
        <f>(KO60-KM60)/KM60</f>
        <v>0.24864864864864861</v>
      </c>
      <c r="KS60" s="541" t="s">
        <v>2</v>
      </c>
      <c r="KT60" s="65" t="s">
        <v>63</v>
      </c>
      <c r="KU60" s="103">
        <v>1.98</v>
      </c>
      <c r="KV60" s="10">
        <v>2.31</v>
      </c>
      <c r="KW60" s="10">
        <v>2.34</v>
      </c>
      <c r="KX60" s="53">
        <f>(KW60-KV60)/KV60</f>
        <v>1.2987012987012903E-2</v>
      </c>
      <c r="KY60" s="60">
        <f>(KW60-KU60)/KU60</f>
        <v>0.18181818181818177</v>
      </c>
      <c r="LA60" s="541" t="s">
        <v>2</v>
      </c>
      <c r="LB60" s="65" t="s">
        <v>63</v>
      </c>
      <c r="LC60" s="103">
        <v>2.0499999999999998</v>
      </c>
      <c r="LD60" s="10">
        <v>2.34</v>
      </c>
      <c r="LE60" s="10">
        <v>2.4900000000000002</v>
      </c>
      <c r="LF60" s="53">
        <f>(LE60-LD60)/LD60</f>
        <v>6.4102564102564263E-2</v>
      </c>
      <c r="LG60" s="60">
        <f>(LE60-LC60)/LC60</f>
        <v>0.21463414634146363</v>
      </c>
      <c r="LI60" s="541" t="s">
        <v>2</v>
      </c>
      <c r="LJ60" s="65" t="s">
        <v>63</v>
      </c>
      <c r="LK60" s="103">
        <v>2.09</v>
      </c>
      <c r="LL60" s="10">
        <v>2.4900000000000002</v>
      </c>
      <c r="LM60" s="10">
        <v>2.4500000000000002</v>
      </c>
      <c r="LN60" s="53">
        <f>(LM60-LL60)/LL60</f>
        <v>-1.6064257028112462E-2</v>
      </c>
      <c r="LO60" s="60">
        <f>(LM60-LK60)/LK60</f>
        <v>0.17224880382775137</v>
      </c>
      <c r="LQ60" s="541" t="s">
        <v>2</v>
      </c>
      <c r="LR60" s="65" t="s">
        <v>63</v>
      </c>
      <c r="LS60" s="103">
        <v>2.14</v>
      </c>
      <c r="LT60" s="10">
        <v>2.4500000000000002</v>
      </c>
      <c r="LU60" s="10">
        <v>2.31</v>
      </c>
      <c r="LV60" s="53">
        <f>(LU60-LT60)/LT60</f>
        <v>-5.714285714285719E-2</v>
      </c>
      <c r="LW60" s="60">
        <f>(LU60-LS60)/LS60</f>
        <v>7.9439252336448565E-2</v>
      </c>
      <c r="LY60" s="541" t="s">
        <v>2</v>
      </c>
      <c r="LZ60" s="65" t="s">
        <v>63</v>
      </c>
      <c r="MA60" s="103">
        <v>2.14</v>
      </c>
      <c r="MB60" s="10">
        <v>2.31</v>
      </c>
      <c r="MC60" s="10">
        <v>2.1800000000000002</v>
      </c>
      <c r="MD60" s="53">
        <f>(MC60-MB60)/MB60</f>
        <v>-5.6277056277056231E-2</v>
      </c>
      <c r="ME60" s="60">
        <f>(MC60-MA60)/MA60</f>
        <v>1.8691588785046745E-2</v>
      </c>
      <c r="MG60" s="541" t="s">
        <v>2</v>
      </c>
      <c r="MH60" s="65" t="s">
        <v>63</v>
      </c>
      <c r="MI60" s="103">
        <v>1.92</v>
      </c>
      <c r="MJ60" s="10">
        <v>2.1800000000000002</v>
      </c>
      <c r="MK60" s="10">
        <v>2.09</v>
      </c>
      <c r="ML60" s="53">
        <f>(MK60-MJ60)/MJ60</f>
        <v>-4.1284403669724905E-2</v>
      </c>
      <c r="MM60" s="60">
        <f>(MK60-MI60)/MI60</f>
        <v>8.854166666666663E-2</v>
      </c>
      <c r="MO60" s="541" t="s">
        <v>2</v>
      </c>
      <c r="MP60" s="65" t="s">
        <v>63</v>
      </c>
      <c r="MQ60" s="103">
        <v>1.85</v>
      </c>
      <c r="MR60" s="10">
        <v>2.09</v>
      </c>
      <c r="MS60" s="10">
        <v>2.12</v>
      </c>
      <c r="MT60" s="53">
        <f>(MS60-MR60)/MR60</f>
        <v>1.4354066985646053E-2</v>
      </c>
      <c r="MU60" s="60">
        <f>(MS60-MQ60)/MQ60</f>
        <v>0.14594594594594595</v>
      </c>
      <c r="MW60" s="541" t="s">
        <v>2</v>
      </c>
      <c r="MX60" s="65" t="s">
        <v>63</v>
      </c>
      <c r="MY60" s="103">
        <v>1.83</v>
      </c>
      <c r="MZ60" s="10">
        <v>2.12</v>
      </c>
      <c r="NA60" s="10">
        <v>2.0699999999999998</v>
      </c>
      <c r="NB60" s="53">
        <f>(NA60-MZ60)/MZ60</f>
        <v>-2.3584905660377482E-2</v>
      </c>
      <c r="NC60" s="60">
        <f>(NA60-MY60)/MY60</f>
        <v>0.13114754098360643</v>
      </c>
      <c r="NE60" s="541" t="s">
        <v>2</v>
      </c>
      <c r="NF60" s="65" t="s">
        <v>63</v>
      </c>
      <c r="NG60" s="103">
        <v>1.74</v>
      </c>
      <c r="NH60" s="10">
        <v>2.0699999999999998</v>
      </c>
      <c r="NI60" s="10">
        <v>1.96</v>
      </c>
      <c r="NJ60" s="53">
        <f>(NI60-NH60)/NH60</f>
        <v>-5.3140096618357432E-2</v>
      </c>
      <c r="NK60" s="60">
        <f>(NI60-NG60)/NG60</f>
        <v>0.12643678160919539</v>
      </c>
      <c r="NM60" s="541" t="s">
        <v>2</v>
      </c>
      <c r="NN60" s="65" t="s">
        <v>63</v>
      </c>
      <c r="NO60" s="103">
        <v>1.72</v>
      </c>
      <c r="NP60" s="10">
        <v>1.96</v>
      </c>
      <c r="NQ60" s="10">
        <v>1.87</v>
      </c>
      <c r="NR60" s="53">
        <f>(NQ60-NP60)/NP60</f>
        <v>-4.5918367346938702E-2</v>
      </c>
      <c r="NS60" s="60">
        <f>(NQ60-NO60)/NO60</f>
        <v>8.7209302325581481E-2</v>
      </c>
      <c r="NU60" s="541" t="s">
        <v>2</v>
      </c>
      <c r="NV60" s="65" t="s">
        <v>63</v>
      </c>
      <c r="NW60" s="103">
        <v>1.72</v>
      </c>
      <c r="NX60" s="10">
        <v>1.87</v>
      </c>
      <c r="NY60" s="10">
        <v>1.87</v>
      </c>
      <c r="NZ60" s="53">
        <f>(NY60-NX60)/NX60</f>
        <v>0</v>
      </c>
      <c r="OA60" s="60">
        <f>(NY60-NW60)/NW60</f>
        <v>8.7209302325581481E-2</v>
      </c>
      <c r="OC60" s="541" t="s">
        <v>2</v>
      </c>
      <c r="OD60" s="65" t="s">
        <v>63</v>
      </c>
      <c r="OE60" s="103">
        <v>1.72</v>
      </c>
      <c r="OF60" s="10">
        <v>1.87</v>
      </c>
      <c r="OG60" s="10">
        <v>1.9</v>
      </c>
      <c r="OH60" s="53">
        <f>(OG60-OF60)/OF60</f>
        <v>1.6042780748662996E-2</v>
      </c>
      <c r="OI60" s="60">
        <f>(OG60-OE60)/OE60</f>
        <v>0.10465116279069764</v>
      </c>
      <c r="OK60" s="541" t="s">
        <v>2</v>
      </c>
      <c r="OL60" s="65" t="s">
        <v>63</v>
      </c>
      <c r="OM60" s="103">
        <v>1.63</v>
      </c>
      <c r="ON60" s="10">
        <v>1.9</v>
      </c>
      <c r="OO60" s="10">
        <v>1.94</v>
      </c>
      <c r="OP60" s="53">
        <f>(OO60-ON60)/ON60</f>
        <v>2.1052631578947389E-2</v>
      </c>
      <c r="OQ60" s="60">
        <f>(OO60-OM60)/OM60</f>
        <v>0.19018404907975464</v>
      </c>
      <c r="OS60" s="541" t="s">
        <v>2</v>
      </c>
      <c r="OT60" s="65" t="s">
        <v>63</v>
      </c>
      <c r="OU60" s="103">
        <v>1.54</v>
      </c>
      <c r="OV60" s="146">
        <v>1.94</v>
      </c>
      <c r="OW60" s="10">
        <v>1.92</v>
      </c>
      <c r="OX60" s="53">
        <f>(OW60-OV60)/OV60</f>
        <v>-1.0309278350515474E-2</v>
      </c>
      <c r="OY60" s="60">
        <f>(OW60-OU60)/OU60</f>
        <v>0.24675324675324667</v>
      </c>
    </row>
    <row r="61" spans="1:415" ht="17.25" hidden="1">
      <c r="A61" s="542"/>
      <c r="B61" s="9" t="s">
        <v>47</v>
      </c>
      <c r="C61" s="50">
        <v>1937</v>
      </c>
      <c r="D61" s="50">
        <v>1678</v>
      </c>
      <c r="E61" s="50">
        <v>1773</v>
      </c>
      <c r="F61" s="67">
        <f>(E61-D61)/D61</f>
        <v>5.6615017878426696E-2</v>
      </c>
      <c r="G61" s="68">
        <f>(E61-C61)/C61</f>
        <v>-8.466701084150749E-2</v>
      </c>
      <c r="I61" s="542"/>
      <c r="J61" s="9" t="s">
        <v>47</v>
      </c>
      <c r="K61" s="50">
        <v>1907</v>
      </c>
      <c r="L61" s="50">
        <v>1773</v>
      </c>
      <c r="M61" s="50">
        <v>1911</v>
      </c>
      <c r="N61" s="67">
        <f>(M61-L61)/L61</f>
        <v>7.7834179357021999E-2</v>
      </c>
      <c r="O61" s="68">
        <f>(M61-K61)/K61</f>
        <v>2.097535395909806E-3</v>
      </c>
      <c r="Q61" s="542"/>
      <c r="R61" s="9" t="s">
        <v>47</v>
      </c>
      <c r="S61" s="50">
        <v>1864</v>
      </c>
      <c r="T61" s="50">
        <v>1911</v>
      </c>
      <c r="U61" s="50">
        <v>1943</v>
      </c>
      <c r="V61" s="67">
        <f>(U61-T61)/T61</f>
        <v>1.674515960230246E-2</v>
      </c>
      <c r="W61" s="68">
        <f>(U61-S61)/S61</f>
        <v>4.2381974248927042E-2</v>
      </c>
      <c r="Y61" s="542"/>
      <c r="Z61" s="9" t="s">
        <v>47</v>
      </c>
      <c r="AA61" s="112">
        <v>1926</v>
      </c>
      <c r="AB61" s="50">
        <v>1943</v>
      </c>
      <c r="AC61" s="50">
        <v>1949</v>
      </c>
      <c r="AD61" s="67">
        <f>(AC61-AB61)/AB61</f>
        <v>3.0880082346886259E-3</v>
      </c>
      <c r="AE61" s="68">
        <f>(AC61-AA61)/AA61</f>
        <v>1.1941848390446522E-2</v>
      </c>
      <c r="AG61" s="542"/>
      <c r="AH61" s="9" t="s">
        <v>47</v>
      </c>
      <c r="AI61" s="112">
        <v>1906</v>
      </c>
      <c r="AJ61" s="50">
        <v>1949</v>
      </c>
      <c r="AK61" s="50">
        <v>2042</v>
      </c>
      <c r="AL61" s="67">
        <f>(AK61-AJ61)/AJ61</f>
        <v>4.7716777834787068E-2</v>
      </c>
      <c r="AM61" s="68">
        <f>(AK61-AI61)/AI61</f>
        <v>7.1353620146904509E-2</v>
      </c>
      <c r="AO61" s="542"/>
      <c r="AP61" s="9" t="s">
        <v>47</v>
      </c>
      <c r="AQ61" s="112">
        <v>1743</v>
      </c>
      <c r="AR61" s="50">
        <v>2042</v>
      </c>
      <c r="AS61" s="50">
        <v>2026</v>
      </c>
      <c r="AT61" s="67">
        <f>(AS61-AR61)/AR61</f>
        <v>-7.8354554358472089E-3</v>
      </c>
      <c r="AU61" s="68">
        <f>(AS61-AQ61)/AQ61</f>
        <v>0.16236374067699369</v>
      </c>
      <c r="AW61" s="542"/>
      <c r="AX61" s="9" t="s">
        <v>47</v>
      </c>
      <c r="AY61" s="112">
        <v>1679</v>
      </c>
      <c r="AZ61" s="50">
        <v>2026</v>
      </c>
      <c r="BA61" s="50">
        <v>2124</v>
      </c>
      <c r="BB61" s="67">
        <f>(BA61-AZ61)/AZ61</f>
        <v>4.8371174728529122E-2</v>
      </c>
      <c r="BC61" s="68">
        <f>(BA61-AY61)/AY61</f>
        <v>0.26503871351995234</v>
      </c>
      <c r="BE61" s="542"/>
      <c r="BF61" s="9" t="s">
        <v>47</v>
      </c>
      <c r="BG61" s="112">
        <v>1714</v>
      </c>
      <c r="BH61" s="50">
        <v>2124</v>
      </c>
      <c r="BI61" s="50">
        <v>2200</v>
      </c>
      <c r="BJ61" s="67">
        <f>(BI61-BH61)/BH61</f>
        <v>3.5781544256120526E-2</v>
      </c>
      <c r="BK61" s="68">
        <f>(BI61-BG61)/BG61</f>
        <v>0.28354725787631274</v>
      </c>
      <c r="BM61" s="542"/>
      <c r="BN61" s="9" t="s">
        <v>47</v>
      </c>
      <c r="BO61" s="112">
        <v>1695</v>
      </c>
      <c r="BP61" s="50">
        <v>2200</v>
      </c>
      <c r="BQ61" s="50">
        <v>2301</v>
      </c>
      <c r="BR61" s="67">
        <f>(BQ61-BP61)/BP61</f>
        <v>4.5909090909090906E-2</v>
      </c>
      <c r="BS61" s="68">
        <f>(BQ61-BO61)/BO61</f>
        <v>0.35752212389380533</v>
      </c>
      <c r="BU61" s="542"/>
      <c r="BV61" s="9" t="s">
        <v>47</v>
      </c>
      <c r="BW61" s="112">
        <v>1734</v>
      </c>
      <c r="BX61" s="50">
        <v>2301</v>
      </c>
      <c r="BY61" s="50">
        <v>2341</v>
      </c>
      <c r="BZ61" s="67">
        <f>(BY61-BX61)/BX61</f>
        <v>1.7383746197305518E-2</v>
      </c>
      <c r="CA61" s="68">
        <f>(BY61-BW61)/BW61</f>
        <v>0.35005767012687428</v>
      </c>
      <c r="CC61" s="542"/>
      <c r="CD61" s="9" t="s">
        <v>47</v>
      </c>
      <c r="CE61" s="112">
        <v>1912</v>
      </c>
      <c r="CF61" s="50">
        <v>2341</v>
      </c>
      <c r="CG61" s="50">
        <v>2415</v>
      </c>
      <c r="CH61" s="67">
        <f>(CG61-CF61)/CF61</f>
        <v>3.1610422896198205E-2</v>
      </c>
      <c r="CI61" s="68">
        <f>(CG61-CE61)/CE61</f>
        <v>0.26307531380753141</v>
      </c>
      <c r="CK61" s="542"/>
      <c r="CL61" s="9" t="s">
        <v>47</v>
      </c>
      <c r="CM61" s="112">
        <v>2063</v>
      </c>
      <c r="CN61" s="50">
        <v>2415</v>
      </c>
      <c r="CO61" s="50">
        <v>2572</v>
      </c>
      <c r="CP61" s="67">
        <f>(CO61-CN61)/CN61</f>
        <v>6.50103519668737E-2</v>
      </c>
      <c r="CQ61" s="68">
        <f>(CO61-CM61)/CM61</f>
        <v>0.24672806592341251</v>
      </c>
      <c r="CS61" s="542"/>
      <c r="CT61" s="9" t="s">
        <v>47</v>
      </c>
      <c r="CU61" s="112">
        <v>2144</v>
      </c>
      <c r="CV61" s="50">
        <v>2572</v>
      </c>
      <c r="CW61" s="50">
        <v>2666</v>
      </c>
      <c r="CX61" s="67">
        <f>(CW61-CV61)/CV61</f>
        <v>3.6547433903576981E-2</v>
      </c>
      <c r="CY61" s="68">
        <f>(CW61-CU61)/CU61</f>
        <v>0.24347014925373134</v>
      </c>
      <c r="DA61" s="542"/>
      <c r="DB61" s="9" t="s">
        <v>47</v>
      </c>
      <c r="DC61" s="112">
        <v>1694</v>
      </c>
      <c r="DD61" s="50">
        <v>2666</v>
      </c>
      <c r="DE61" s="50">
        <v>2663</v>
      </c>
      <c r="DF61" s="67">
        <f>(DE61-DD61)/DD61</f>
        <v>-1.1252813203300824E-3</v>
      </c>
      <c r="DG61" s="68">
        <f>(DE61-DC61)/DC61</f>
        <v>0.5720188902007084</v>
      </c>
      <c r="DI61" s="542"/>
      <c r="DJ61" s="9" t="s">
        <v>47</v>
      </c>
      <c r="DK61" s="112">
        <v>1448</v>
      </c>
      <c r="DL61" s="50">
        <v>2663</v>
      </c>
      <c r="DM61" s="50">
        <v>2730</v>
      </c>
      <c r="DN61" s="67">
        <f>(DM61-DL61)/DL61</f>
        <v>2.5159594442358244E-2</v>
      </c>
      <c r="DO61" s="68">
        <f>(DM61-DK61)/DK61</f>
        <v>0.88535911602209949</v>
      </c>
      <c r="DQ61" s="542"/>
      <c r="DR61" s="9" t="s">
        <v>47</v>
      </c>
      <c r="DS61" s="112">
        <v>1494</v>
      </c>
      <c r="DT61" s="50">
        <v>2730</v>
      </c>
      <c r="DU61" s="50">
        <v>2758</v>
      </c>
      <c r="DV61" s="67">
        <f>(DU61-DT61)/DT61</f>
        <v>1.0256410256410256E-2</v>
      </c>
      <c r="DW61" s="68">
        <f>(DU61-DS61)/DS61</f>
        <v>0.84605087014725566</v>
      </c>
      <c r="DY61" s="542"/>
      <c r="DZ61" s="9" t="s">
        <v>47</v>
      </c>
      <c r="EA61" s="112">
        <v>1962</v>
      </c>
      <c r="EB61" s="50">
        <v>2758</v>
      </c>
      <c r="EC61" s="50">
        <v>2795</v>
      </c>
      <c r="ED61" s="67">
        <f>(EC61-EB61)/EB61</f>
        <v>1.3415518491660623E-2</v>
      </c>
      <c r="EE61" s="68">
        <f>(EC61-EA61)/EA61</f>
        <v>0.42456676860346587</v>
      </c>
      <c r="EG61" s="542"/>
      <c r="EH61" s="9" t="s">
        <v>47</v>
      </c>
      <c r="EI61" s="112">
        <v>2540</v>
      </c>
      <c r="EJ61" s="50">
        <v>2795</v>
      </c>
      <c r="EK61" s="50">
        <v>2706</v>
      </c>
      <c r="EL61" s="67">
        <f>(EK61-EJ61)/EJ61</f>
        <v>-3.1842576028622539E-2</v>
      </c>
      <c r="EM61" s="68">
        <f>(EK61-EI61)/EI61</f>
        <v>6.5354330708661423E-2</v>
      </c>
      <c r="EO61" s="542"/>
      <c r="EP61" s="9" t="s">
        <v>47</v>
      </c>
      <c r="EQ61" s="112">
        <v>3078</v>
      </c>
      <c r="ER61" s="50">
        <v>2706</v>
      </c>
      <c r="ES61" s="50">
        <v>2774</v>
      </c>
      <c r="ET61" s="67">
        <f>(ES61-ER61)/ER61</f>
        <v>2.5129342202512936E-2</v>
      </c>
      <c r="EU61" s="68">
        <f>(ES61-EQ61)/EQ61</f>
        <v>-9.8765432098765427E-2</v>
      </c>
      <c r="EW61" s="542"/>
      <c r="EX61" s="9" t="s">
        <v>47</v>
      </c>
      <c r="EY61" s="112">
        <v>3116</v>
      </c>
      <c r="EZ61" s="50">
        <v>2774</v>
      </c>
      <c r="FA61" s="50">
        <v>2837</v>
      </c>
      <c r="FB61" s="67">
        <f>(FA61-EZ61)/EZ61</f>
        <v>2.2710886806056235E-2</v>
      </c>
      <c r="FC61" s="68">
        <f>(FA61-EY61)/EY61</f>
        <v>-8.9537869062901149E-2</v>
      </c>
      <c r="FE61" s="542"/>
      <c r="FF61" s="9" t="s">
        <v>47</v>
      </c>
      <c r="FG61" s="112">
        <v>2722</v>
      </c>
      <c r="FH61" s="50">
        <v>2837</v>
      </c>
      <c r="FI61" s="50">
        <v>2906</v>
      </c>
      <c r="FJ61" s="67">
        <f>(FI61-FH61)/FH61</f>
        <v>2.4321466337680647E-2</v>
      </c>
      <c r="FK61" s="68">
        <f>(FI61-FG61)/FG61</f>
        <v>6.7597354886113153E-2</v>
      </c>
      <c r="FM61" s="542"/>
      <c r="FN61" s="9" t="s">
        <v>47</v>
      </c>
      <c r="FO61" s="112">
        <v>2442</v>
      </c>
      <c r="FP61" s="50">
        <v>2906</v>
      </c>
      <c r="FQ61" s="50">
        <v>3069</v>
      </c>
      <c r="FR61" s="67">
        <f>(FQ61-FP61)/FP61</f>
        <v>5.6090846524432206E-2</v>
      </c>
      <c r="FS61" s="68">
        <f>(FQ61-FO61)/FO61</f>
        <v>0.25675675675675674</v>
      </c>
      <c r="FU61" s="542"/>
      <c r="FV61" s="9" t="s">
        <v>47</v>
      </c>
      <c r="FW61" s="112">
        <v>1999</v>
      </c>
      <c r="FX61" s="50">
        <v>3069</v>
      </c>
      <c r="FY61" s="50">
        <v>3197</v>
      </c>
      <c r="FZ61" s="67">
        <f>(FY61-FX61)/FX61</f>
        <v>4.1707396546106223E-2</v>
      </c>
      <c r="GA61" s="68">
        <f>(FY61-FW61)/FW61</f>
        <v>0.59929964982491246</v>
      </c>
      <c r="GC61" s="542"/>
      <c r="GD61" s="9" t="s">
        <v>47</v>
      </c>
      <c r="GE61" s="112">
        <v>1830</v>
      </c>
      <c r="GF61" s="50">
        <v>3197</v>
      </c>
      <c r="GG61" s="50">
        <v>3302</v>
      </c>
      <c r="GH61" s="67">
        <f>(GG61-GF61)/GF61</f>
        <v>3.2843290584923364E-2</v>
      </c>
      <c r="GI61" s="68">
        <f>(GG61-GE61)/GE61</f>
        <v>0.80437158469945358</v>
      </c>
      <c r="GK61" s="542"/>
      <c r="GL61" s="9" t="s">
        <v>47</v>
      </c>
      <c r="GM61" s="112">
        <v>1728</v>
      </c>
      <c r="GN61" s="50">
        <v>3302</v>
      </c>
      <c r="GO61" s="50">
        <v>3080</v>
      </c>
      <c r="GP61" s="67">
        <f>(GO61-GN61)/GN61</f>
        <v>-6.7231980617807385E-2</v>
      </c>
      <c r="GQ61" s="68">
        <f>(GO61-GM61)/GM61</f>
        <v>0.78240740740740744</v>
      </c>
      <c r="GS61" s="542"/>
      <c r="GT61" s="9" t="s">
        <v>47</v>
      </c>
      <c r="GU61" s="112">
        <v>1725</v>
      </c>
      <c r="GV61" s="50">
        <v>3080</v>
      </c>
      <c r="GW61" s="50">
        <v>2786</v>
      </c>
      <c r="GX61" s="67">
        <f>(GW61-GV61)/GV61</f>
        <v>-9.5454545454545459E-2</v>
      </c>
      <c r="GY61" s="68">
        <f>(GW61-GU61)/GU61</f>
        <v>0.61507246376811597</v>
      </c>
      <c r="HA61" s="542"/>
      <c r="HB61" s="9" t="s">
        <v>47</v>
      </c>
      <c r="HC61" s="112">
        <v>1712</v>
      </c>
      <c r="HD61" s="50">
        <v>2786</v>
      </c>
      <c r="HE61" s="50">
        <v>2884</v>
      </c>
      <c r="HF61" s="67">
        <f>(HE61-HD61)/HD61</f>
        <v>3.5175879396984924E-2</v>
      </c>
      <c r="HG61" s="68">
        <f>(HE61-HC61)/HC61</f>
        <v>0.68457943925233644</v>
      </c>
      <c r="HI61" s="542"/>
      <c r="HJ61" s="9" t="s">
        <v>47</v>
      </c>
      <c r="HK61" s="112">
        <v>1748</v>
      </c>
      <c r="HL61" s="50">
        <v>2884</v>
      </c>
      <c r="HM61" s="50">
        <v>2941</v>
      </c>
      <c r="HN61" s="67">
        <f>(HM61-HL61)/HL61</f>
        <v>1.9764216366158115E-2</v>
      </c>
      <c r="HO61" s="68">
        <f>(HM61-HK61)/HK61</f>
        <v>0.68249427917620142</v>
      </c>
      <c r="HQ61" s="542"/>
      <c r="HR61" s="9" t="s">
        <v>47</v>
      </c>
      <c r="HS61" s="112">
        <v>1794</v>
      </c>
      <c r="HT61" s="50">
        <v>2941</v>
      </c>
      <c r="HU61" s="50">
        <v>3029</v>
      </c>
      <c r="HV61" s="67">
        <f>(HU61-HT61)/HT61</f>
        <v>2.9921795307718463E-2</v>
      </c>
      <c r="HW61" s="68">
        <f>(HU61-HS61)/HS61</f>
        <v>0.68840579710144922</v>
      </c>
      <c r="HY61" s="542"/>
      <c r="HZ61" s="9" t="s">
        <v>47</v>
      </c>
      <c r="IA61" s="112">
        <v>1844</v>
      </c>
      <c r="IB61" s="50">
        <v>3029</v>
      </c>
      <c r="IC61" s="50">
        <v>3104</v>
      </c>
      <c r="ID61" s="67">
        <f>(IC61-IB61)/IB61</f>
        <v>2.4760647078243644E-2</v>
      </c>
      <c r="IE61" s="68">
        <f>(IC61-IA61)/IA61</f>
        <v>0.68329718004338391</v>
      </c>
      <c r="IG61" s="542"/>
      <c r="IH61" s="9" t="s">
        <v>47</v>
      </c>
      <c r="II61" s="112">
        <v>1781</v>
      </c>
      <c r="IJ61" s="50">
        <v>2786</v>
      </c>
      <c r="IK61" s="50">
        <v>3127</v>
      </c>
      <c r="IL61" s="67">
        <f>(IK61-IJ61)/IJ61</f>
        <v>0.12239770279971285</v>
      </c>
      <c r="IM61" s="68">
        <f>(IK61-II61)/II61</f>
        <v>0.7557551937113981</v>
      </c>
      <c r="IO61" s="542"/>
      <c r="IP61" s="9" t="s">
        <v>47</v>
      </c>
      <c r="IQ61" s="112">
        <v>1776</v>
      </c>
      <c r="IR61" s="50">
        <v>3127</v>
      </c>
      <c r="IS61" s="50">
        <v>3188</v>
      </c>
      <c r="IT61" s="67">
        <f>(IS61-IR61)/IR61</f>
        <v>1.9507515190278223E-2</v>
      </c>
      <c r="IU61" s="68">
        <f>(IS61-IQ61)/IQ61</f>
        <v>0.79504504504504503</v>
      </c>
      <c r="IW61" s="542"/>
      <c r="IX61" s="9" t="s">
        <v>47</v>
      </c>
      <c r="IY61" s="112">
        <v>1875</v>
      </c>
      <c r="IZ61" s="50">
        <v>3188</v>
      </c>
      <c r="JA61" s="50">
        <v>3174</v>
      </c>
      <c r="JB61" s="67">
        <f>(JA61-IZ61)/IZ61</f>
        <v>-4.3914680050188204E-3</v>
      </c>
      <c r="JC61" s="68">
        <f>(JA61-IY61)/IY61</f>
        <v>0.69279999999999997</v>
      </c>
      <c r="JE61" s="542"/>
      <c r="JF61" s="9" t="s">
        <v>47</v>
      </c>
      <c r="JG61" s="112">
        <v>1963</v>
      </c>
      <c r="JH61" s="50">
        <v>3174</v>
      </c>
      <c r="JI61" s="50">
        <v>3089</v>
      </c>
      <c r="JJ61" s="67">
        <f>(JI61-JH61)/JH61</f>
        <v>-2.6780088216761186E-2</v>
      </c>
      <c r="JK61" s="68">
        <f>(JI61-JG61)/JG61</f>
        <v>0.57361181864493127</v>
      </c>
      <c r="JM61" s="542"/>
      <c r="JN61" s="9" t="s">
        <v>47</v>
      </c>
      <c r="JO61" s="112">
        <v>1910</v>
      </c>
      <c r="JP61" s="50">
        <v>3089</v>
      </c>
      <c r="JQ61" s="50">
        <v>2914</v>
      </c>
      <c r="JR61" s="67">
        <f>(JQ61-JP61)/JP61</f>
        <v>-5.665263839430236E-2</v>
      </c>
      <c r="JS61" s="68">
        <f>(JQ61-JO61)/JO61</f>
        <v>0.52565445026178015</v>
      </c>
      <c r="JU61" s="542"/>
      <c r="JV61" s="9" t="s">
        <v>47</v>
      </c>
      <c r="JW61" s="112">
        <v>1990</v>
      </c>
      <c r="JX61" s="50">
        <v>2914</v>
      </c>
      <c r="JY61" s="50">
        <v>2804</v>
      </c>
      <c r="JZ61" s="67">
        <f>(JY61-JX61)/JX61</f>
        <v>-3.774879890185312E-2</v>
      </c>
      <c r="KA61" s="68">
        <f>(JY61-JW61)/JW61</f>
        <v>0.40904522613065325</v>
      </c>
      <c r="KC61" s="542"/>
      <c r="KD61" s="9" t="s">
        <v>47</v>
      </c>
      <c r="KE61" s="112">
        <v>2096</v>
      </c>
      <c r="KF61" s="50">
        <v>2804</v>
      </c>
      <c r="KG61" s="50">
        <v>2755</v>
      </c>
      <c r="KH61" s="67">
        <f>(KG61-KF61)/KF61</f>
        <v>-1.7475035663338089E-2</v>
      </c>
      <c r="KI61" s="68">
        <f>(KG61-KE61)/KE61</f>
        <v>0.31440839694656486</v>
      </c>
      <c r="KK61" s="542"/>
      <c r="KL61" s="9" t="s">
        <v>47</v>
      </c>
      <c r="KM61" s="112">
        <v>2157</v>
      </c>
      <c r="KN61" s="50">
        <v>2755</v>
      </c>
      <c r="KO61" s="50">
        <v>2736</v>
      </c>
      <c r="KP61" s="67">
        <f>(KO61-KN61)/KN61</f>
        <v>-6.8965517241379309E-3</v>
      </c>
      <c r="KQ61" s="68">
        <f>(KO61-KM61)/KM61</f>
        <v>0.26842837273991654</v>
      </c>
      <c r="KS61" s="542"/>
      <c r="KT61" s="9" t="s">
        <v>47</v>
      </c>
      <c r="KU61" s="112">
        <v>2319</v>
      </c>
      <c r="KV61" s="50">
        <v>2736</v>
      </c>
      <c r="KW61" s="50">
        <v>2769</v>
      </c>
      <c r="KX61" s="67">
        <f>(KW61-KV61)/KV61</f>
        <v>1.2061403508771929E-2</v>
      </c>
      <c r="KY61" s="68">
        <f>(KW61-KU61)/KU61</f>
        <v>0.19404915912031048</v>
      </c>
      <c r="LA61" s="542"/>
      <c r="LB61" s="9" t="s">
        <v>47</v>
      </c>
      <c r="LC61" s="112">
        <v>2382</v>
      </c>
      <c r="LD61" s="50">
        <v>2769</v>
      </c>
      <c r="LE61" s="50">
        <v>2981</v>
      </c>
      <c r="LF61" s="67">
        <f>(LE61-LD61)/LD61</f>
        <v>7.6561935716865301E-2</v>
      </c>
      <c r="LG61" s="68">
        <f>(LE61-LC61)/LC61</f>
        <v>0.25146935348446686</v>
      </c>
      <c r="LI61" s="542"/>
      <c r="LJ61" s="9" t="s">
        <v>47</v>
      </c>
      <c r="LK61" s="112">
        <v>2401</v>
      </c>
      <c r="LL61" s="50">
        <v>2981</v>
      </c>
      <c r="LM61" s="50">
        <v>2918</v>
      </c>
      <c r="LN61" s="67">
        <f>(LM61-LL61)/LL61</f>
        <v>-2.1133847702113386E-2</v>
      </c>
      <c r="LO61" s="68">
        <f>(LM61-LK61)/LK61</f>
        <v>0.21532694710537276</v>
      </c>
      <c r="LQ61" s="542"/>
      <c r="LR61" s="9" t="s">
        <v>47</v>
      </c>
      <c r="LS61" s="112">
        <v>2424</v>
      </c>
      <c r="LT61" s="50">
        <v>2918</v>
      </c>
      <c r="LU61" s="50">
        <v>2720</v>
      </c>
      <c r="LV61" s="67">
        <f>(LU61-LT61)/LT61</f>
        <v>-6.7854694996572998E-2</v>
      </c>
      <c r="LW61" s="68">
        <f>(LU61-LS61)/LS61</f>
        <v>0.12211221122112212</v>
      </c>
      <c r="LY61" s="542"/>
      <c r="LZ61" s="9" t="s">
        <v>47</v>
      </c>
      <c r="MA61" s="112">
        <v>2424</v>
      </c>
      <c r="MB61" s="50">
        <v>2720</v>
      </c>
      <c r="MC61" s="50">
        <v>2561</v>
      </c>
      <c r="MD61" s="67">
        <f>(MC61-MB61)/MB61</f>
        <v>-5.8455882352941177E-2</v>
      </c>
      <c r="ME61" s="68">
        <f>(MC61-MA61)/MA61</f>
        <v>5.6518151815181515E-2</v>
      </c>
      <c r="MG61" s="542"/>
      <c r="MH61" s="9" t="s">
        <v>47</v>
      </c>
      <c r="MI61" s="112">
        <v>2187</v>
      </c>
      <c r="MJ61" s="50">
        <v>2561</v>
      </c>
      <c r="MK61" s="50">
        <v>2476</v>
      </c>
      <c r="ML61" s="67">
        <f>(MK61-MJ61)/MJ61</f>
        <v>-3.3190160093713394E-2</v>
      </c>
      <c r="MM61" s="68">
        <f>(MK61-MI61)/MI61</f>
        <v>0.13214449016918153</v>
      </c>
      <c r="MO61" s="542"/>
      <c r="MP61" s="9" t="s">
        <v>47</v>
      </c>
      <c r="MQ61" s="112">
        <v>2061</v>
      </c>
      <c r="MR61" s="50">
        <v>2476</v>
      </c>
      <c r="MS61" s="50">
        <v>2495</v>
      </c>
      <c r="MT61" s="67">
        <f>(MS61-MR61)/MR61</f>
        <v>7.6736672051696281E-3</v>
      </c>
      <c r="MU61" s="68">
        <f>(MS61-MQ61)/MQ61</f>
        <v>0.21057738961669092</v>
      </c>
      <c r="MW61" s="542"/>
      <c r="MX61" s="9" t="s">
        <v>47</v>
      </c>
      <c r="MY61" s="112">
        <v>2019</v>
      </c>
      <c r="MZ61" s="50">
        <v>2495</v>
      </c>
      <c r="NA61" s="50">
        <v>2451</v>
      </c>
      <c r="NB61" s="67">
        <f>(NA61-MZ61)/MZ61</f>
        <v>-1.7635270541082163E-2</v>
      </c>
      <c r="NC61" s="68">
        <f>(NA61-MY61)/MY61</f>
        <v>0.21396731054977711</v>
      </c>
      <c r="NE61" s="542"/>
      <c r="NF61" s="9" t="s">
        <v>47</v>
      </c>
      <c r="NG61" s="112">
        <v>1928</v>
      </c>
      <c r="NH61" s="50">
        <v>2451</v>
      </c>
      <c r="NI61" s="50">
        <v>2328</v>
      </c>
      <c r="NJ61" s="67">
        <f>(NI61-NH61)/NH61</f>
        <v>-5.0183598531211751E-2</v>
      </c>
      <c r="NK61" s="68">
        <f>(NI61-NG61)/NG61</f>
        <v>0.2074688796680498</v>
      </c>
      <c r="NM61" s="542"/>
      <c r="NN61" s="9" t="s">
        <v>47</v>
      </c>
      <c r="NO61" s="112">
        <v>1897</v>
      </c>
      <c r="NP61" s="50">
        <v>2328</v>
      </c>
      <c r="NQ61" s="50">
        <v>2212</v>
      </c>
      <c r="NR61" s="67">
        <f>(NQ61-NP61)/NP61</f>
        <v>-4.9828178694158079E-2</v>
      </c>
      <c r="NS61" s="68">
        <f>(NQ61-NO61)/NO61</f>
        <v>0.16605166051660517</v>
      </c>
      <c r="NU61" s="542"/>
      <c r="NV61" s="9" t="s">
        <v>47</v>
      </c>
      <c r="NW61" s="112">
        <v>1866</v>
      </c>
      <c r="NX61" s="50">
        <v>2212</v>
      </c>
      <c r="NY61" s="50">
        <v>2206</v>
      </c>
      <c r="NZ61" s="67">
        <f>(NY61-NX61)/NX61</f>
        <v>-2.7124773960216998E-3</v>
      </c>
      <c r="OA61" s="68">
        <f>(NY61-NW61)/NW61</f>
        <v>0.18220793140407288</v>
      </c>
      <c r="OC61" s="542"/>
      <c r="OD61" s="9" t="s">
        <v>47</v>
      </c>
      <c r="OE61" s="112">
        <v>1876</v>
      </c>
      <c r="OF61" s="50">
        <v>2206</v>
      </c>
      <c r="OG61" s="50">
        <v>2250</v>
      </c>
      <c r="OH61" s="67">
        <f>(OG61-OF61)/OF61</f>
        <v>1.9945602901178604E-2</v>
      </c>
      <c r="OI61" s="68">
        <f>(OG61-OE61)/OE61</f>
        <v>0.19936034115138593</v>
      </c>
      <c r="OK61" s="542"/>
      <c r="OL61" s="9" t="s">
        <v>47</v>
      </c>
      <c r="OM61" s="112">
        <v>1809</v>
      </c>
      <c r="ON61" s="50">
        <v>2250</v>
      </c>
      <c r="OO61" s="50">
        <v>2310</v>
      </c>
      <c r="OP61" s="67">
        <f>(OO61-ON61)/ON61</f>
        <v>2.6666666666666668E-2</v>
      </c>
      <c r="OQ61" s="68">
        <f>(OO61-OM61)/OM61</f>
        <v>0.27694859038142622</v>
      </c>
      <c r="OS61" s="542"/>
      <c r="OT61" s="9" t="s">
        <v>47</v>
      </c>
      <c r="OU61" s="112">
        <v>1678</v>
      </c>
      <c r="OV61" s="50">
        <v>2310</v>
      </c>
      <c r="OW61" s="50">
        <v>2277</v>
      </c>
      <c r="OX61" s="67">
        <f>(OW61-OV61)/OV61</f>
        <v>-1.4285714285714285E-2</v>
      </c>
      <c r="OY61" s="68">
        <f>(OW61-OU61)/OU61</f>
        <v>0.35697258641239571</v>
      </c>
    </row>
    <row r="62" spans="1:415" hidden="1"/>
    <row r="63" spans="1:415" hidden="1">
      <c r="A63" t="s">
        <v>4</v>
      </c>
      <c r="I63" t="s">
        <v>4</v>
      </c>
      <c r="Q63" t="s">
        <v>4</v>
      </c>
      <c r="Y63" t="s">
        <v>4</v>
      </c>
      <c r="AG63" t="s">
        <v>4</v>
      </c>
      <c r="AO63" t="s">
        <v>4</v>
      </c>
      <c r="AW63" t="s">
        <v>4</v>
      </c>
      <c r="BE63" t="s">
        <v>4</v>
      </c>
      <c r="BM63" t="s">
        <v>4</v>
      </c>
      <c r="BU63" t="s">
        <v>4</v>
      </c>
      <c r="CC63" t="s">
        <v>4</v>
      </c>
      <c r="CK63" t="s">
        <v>4</v>
      </c>
      <c r="CS63" t="s">
        <v>4</v>
      </c>
      <c r="DA63" t="s">
        <v>4</v>
      </c>
      <c r="DI63" t="s">
        <v>4</v>
      </c>
      <c r="DQ63" t="s">
        <v>4</v>
      </c>
      <c r="DY63" t="s">
        <v>4</v>
      </c>
      <c r="EG63" t="s">
        <v>4</v>
      </c>
      <c r="EO63" t="s">
        <v>4</v>
      </c>
      <c r="EW63" t="s">
        <v>4</v>
      </c>
      <c r="FE63" t="s">
        <v>4</v>
      </c>
      <c r="FM63" t="s">
        <v>4</v>
      </c>
      <c r="FU63" t="s">
        <v>4</v>
      </c>
      <c r="GC63" t="s">
        <v>4</v>
      </c>
      <c r="GK63" t="s">
        <v>4</v>
      </c>
      <c r="GS63" t="s">
        <v>4</v>
      </c>
      <c r="HA63" t="s">
        <v>4</v>
      </c>
      <c r="HI63" t="s">
        <v>4</v>
      </c>
      <c r="HQ63" t="s">
        <v>4</v>
      </c>
      <c r="HY63" t="s">
        <v>4</v>
      </c>
      <c r="IG63" t="s">
        <v>4</v>
      </c>
      <c r="IO63" t="s">
        <v>4</v>
      </c>
      <c r="IW63" t="s">
        <v>4</v>
      </c>
      <c r="JE63" t="s">
        <v>4</v>
      </c>
      <c r="JM63" t="s">
        <v>4</v>
      </c>
      <c r="JU63" t="s">
        <v>4</v>
      </c>
      <c r="KC63" t="s">
        <v>4</v>
      </c>
      <c r="KK63" t="s">
        <v>4</v>
      </c>
      <c r="KS63" t="s">
        <v>4</v>
      </c>
      <c r="LA63" t="s">
        <v>4</v>
      </c>
      <c r="LI63" t="s">
        <v>4</v>
      </c>
      <c r="LQ63" t="s">
        <v>4</v>
      </c>
      <c r="LY63" t="s">
        <v>4</v>
      </c>
      <c r="MG63" t="s">
        <v>4</v>
      </c>
      <c r="MO63" t="s">
        <v>4</v>
      </c>
      <c r="MW63" t="s">
        <v>4</v>
      </c>
      <c r="NE63" t="s">
        <v>4</v>
      </c>
      <c r="NM63" t="s">
        <v>4</v>
      </c>
      <c r="NU63" t="s">
        <v>4</v>
      </c>
      <c r="OC63" t="s">
        <v>4</v>
      </c>
      <c r="OK63" t="s">
        <v>4</v>
      </c>
      <c r="OS63" t="s">
        <v>4</v>
      </c>
    </row>
    <row r="64" spans="1:415" ht="17.25" hidden="1">
      <c r="A64" s="535" t="s">
        <v>0</v>
      </c>
      <c r="B64" s="536"/>
      <c r="C64" s="1" t="s">
        <v>143</v>
      </c>
      <c r="D64" s="543" t="s">
        <v>142</v>
      </c>
      <c r="E64" s="540"/>
      <c r="F64" s="2" t="s">
        <v>9</v>
      </c>
      <c r="G64" s="4" t="s">
        <v>8</v>
      </c>
      <c r="I64" s="535" t="s">
        <v>0</v>
      </c>
      <c r="J64" s="536"/>
      <c r="K64" s="1" t="s">
        <v>143</v>
      </c>
      <c r="L64" s="543" t="s">
        <v>142</v>
      </c>
      <c r="M64" s="540"/>
      <c r="N64" s="2" t="s">
        <v>9</v>
      </c>
      <c r="O64" s="4" t="s">
        <v>8</v>
      </c>
      <c r="Q64" s="535" t="s">
        <v>0</v>
      </c>
      <c r="R64" s="536"/>
      <c r="S64" s="1" t="s">
        <v>143</v>
      </c>
      <c r="T64" s="543" t="s">
        <v>142</v>
      </c>
      <c r="U64" s="540"/>
      <c r="V64" s="2" t="s">
        <v>9</v>
      </c>
      <c r="W64" s="4" t="s">
        <v>8</v>
      </c>
      <c r="Y64" s="535" t="s">
        <v>0</v>
      </c>
      <c r="Z64" s="536"/>
      <c r="AA64" s="1" t="s">
        <v>143</v>
      </c>
      <c r="AB64" s="543" t="s">
        <v>142</v>
      </c>
      <c r="AC64" s="540"/>
      <c r="AD64" s="2" t="s">
        <v>9</v>
      </c>
      <c r="AE64" s="4" t="s">
        <v>8</v>
      </c>
      <c r="AG64" s="535" t="s">
        <v>0</v>
      </c>
      <c r="AH64" s="536"/>
      <c r="AI64" s="1" t="s">
        <v>143</v>
      </c>
      <c r="AJ64" s="543" t="s">
        <v>142</v>
      </c>
      <c r="AK64" s="540"/>
      <c r="AL64" s="2" t="s">
        <v>9</v>
      </c>
      <c r="AM64" s="4" t="s">
        <v>8</v>
      </c>
      <c r="AO64" s="535" t="s">
        <v>0</v>
      </c>
      <c r="AP64" s="536"/>
      <c r="AQ64" s="1" t="s">
        <v>143</v>
      </c>
      <c r="AR64" s="543" t="s">
        <v>142</v>
      </c>
      <c r="AS64" s="540"/>
      <c r="AT64" s="2" t="s">
        <v>9</v>
      </c>
      <c r="AU64" s="4" t="s">
        <v>8</v>
      </c>
      <c r="AW64" s="535" t="s">
        <v>0</v>
      </c>
      <c r="AX64" s="536"/>
      <c r="AY64" s="1" t="s">
        <v>143</v>
      </c>
      <c r="AZ64" s="543" t="s">
        <v>142</v>
      </c>
      <c r="BA64" s="540"/>
      <c r="BB64" s="2" t="s">
        <v>9</v>
      </c>
      <c r="BC64" s="4" t="s">
        <v>8</v>
      </c>
      <c r="BE64" s="535" t="s">
        <v>0</v>
      </c>
      <c r="BF64" s="536"/>
      <c r="BG64" s="1" t="s">
        <v>143</v>
      </c>
      <c r="BH64" s="543" t="s">
        <v>142</v>
      </c>
      <c r="BI64" s="540"/>
      <c r="BJ64" s="2" t="s">
        <v>9</v>
      </c>
      <c r="BK64" s="4" t="s">
        <v>8</v>
      </c>
      <c r="BM64" s="535" t="s">
        <v>0</v>
      </c>
      <c r="BN64" s="536"/>
      <c r="BO64" s="1" t="s">
        <v>143</v>
      </c>
      <c r="BP64" s="543" t="s">
        <v>142</v>
      </c>
      <c r="BQ64" s="540"/>
      <c r="BR64" s="2" t="s">
        <v>9</v>
      </c>
      <c r="BS64" s="4" t="s">
        <v>8</v>
      </c>
      <c r="BU64" s="535" t="s">
        <v>0</v>
      </c>
      <c r="BV64" s="536"/>
      <c r="BW64" s="1" t="s">
        <v>143</v>
      </c>
      <c r="BX64" s="543" t="s">
        <v>142</v>
      </c>
      <c r="BY64" s="540"/>
      <c r="BZ64" s="2" t="s">
        <v>9</v>
      </c>
      <c r="CA64" s="4" t="s">
        <v>8</v>
      </c>
      <c r="CC64" s="535" t="s">
        <v>0</v>
      </c>
      <c r="CD64" s="536"/>
      <c r="CE64" s="1" t="s">
        <v>143</v>
      </c>
      <c r="CF64" s="543" t="s">
        <v>142</v>
      </c>
      <c r="CG64" s="540"/>
      <c r="CH64" s="2" t="s">
        <v>9</v>
      </c>
      <c r="CI64" s="4" t="s">
        <v>8</v>
      </c>
      <c r="CK64" s="535" t="s">
        <v>0</v>
      </c>
      <c r="CL64" s="536"/>
      <c r="CM64" s="1" t="s">
        <v>143</v>
      </c>
      <c r="CN64" s="543" t="s">
        <v>142</v>
      </c>
      <c r="CO64" s="540"/>
      <c r="CP64" s="2" t="s">
        <v>9</v>
      </c>
      <c r="CQ64" s="4" t="s">
        <v>8</v>
      </c>
      <c r="CS64" s="535" t="s">
        <v>0</v>
      </c>
      <c r="CT64" s="536"/>
      <c r="CU64" s="1" t="s">
        <v>143</v>
      </c>
      <c r="CV64" s="543" t="s">
        <v>142</v>
      </c>
      <c r="CW64" s="540"/>
      <c r="CX64" s="2" t="s">
        <v>9</v>
      </c>
      <c r="CY64" s="4" t="s">
        <v>8</v>
      </c>
      <c r="DA64" s="535" t="s">
        <v>0</v>
      </c>
      <c r="DB64" s="536"/>
      <c r="DC64" s="1" t="s">
        <v>143</v>
      </c>
      <c r="DD64" s="543" t="s">
        <v>142</v>
      </c>
      <c r="DE64" s="540"/>
      <c r="DF64" s="2" t="s">
        <v>9</v>
      </c>
      <c r="DG64" s="4" t="s">
        <v>8</v>
      </c>
      <c r="DI64" s="535" t="s">
        <v>0</v>
      </c>
      <c r="DJ64" s="536"/>
      <c r="DK64" s="1" t="s">
        <v>143</v>
      </c>
      <c r="DL64" s="543" t="s">
        <v>142</v>
      </c>
      <c r="DM64" s="540"/>
      <c r="DN64" s="2" t="s">
        <v>9</v>
      </c>
      <c r="DO64" s="4" t="s">
        <v>8</v>
      </c>
      <c r="DQ64" s="535" t="s">
        <v>0</v>
      </c>
      <c r="DR64" s="536"/>
      <c r="DS64" s="1" t="s">
        <v>143</v>
      </c>
      <c r="DT64" s="543" t="s">
        <v>142</v>
      </c>
      <c r="DU64" s="540"/>
      <c r="DV64" s="2" t="s">
        <v>9</v>
      </c>
      <c r="DW64" s="4" t="s">
        <v>8</v>
      </c>
      <c r="DY64" s="535" t="s">
        <v>0</v>
      </c>
      <c r="DZ64" s="536"/>
      <c r="EA64" s="1" t="s">
        <v>143</v>
      </c>
      <c r="EB64" s="543" t="s">
        <v>142</v>
      </c>
      <c r="EC64" s="540"/>
      <c r="ED64" s="2" t="s">
        <v>9</v>
      </c>
      <c r="EE64" s="4" t="s">
        <v>8</v>
      </c>
      <c r="EG64" s="535" t="s">
        <v>0</v>
      </c>
      <c r="EH64" s="536"/>
      <c r="EI64" s="1" t="s">
        <v>143</v>
      </c>
      <c r="EJ64" s="543" t="s">
        <v>142</v>
      </c>
      <c r="EK64" s="540"/>
      <c r="EL64" s="2" t="s">
        <v>9</v>
      </c>
      <c r="EM64" s="4" t="s">
        <v>8</v>
      </c>
      <c r="EO64" s="535" t="s">
        <v>0</v>
      </c>
      <c r="EP64" s="536"/>
      <c r="EQ64" s="1" t="s">
        <v>143</v>
      </c>
      <c r="ER64" s="543" t="s">
        <v>142</v>
      </c>
      <c r="ES64" s="540"/>
      <c r="ET64" s="2" t="s">
        <v>9</v>
      </c>
      <c r="EU64" s="4" t="s">
        <v>8</v>
      </c>
      <c r="EW64" s="535" t="s">
        <v>0</v>
      </c>
      <c r="EX64" s="536"/>
      <c r="EY64" s="1" t="s">
        <v>143</v>
      </c>
      <c r="EZ64" s="543" t="s">
        <v>142</v>
      </c>
      <c r="FA64" s="540"/>
      <c r="FB64" s="2" t="s">
        <v>9</v>
      </c>
      <c r="FC64" s="4" t="s">
        <v>8</v>
      </c>
      <c r="FE64" s="535" t="s">
        <v>0</v>
      </c>
      <c r="FF64" s="536"/>
      <c r="FG64" s="1" t="s">
        <v>143</v>
      </c>
      <c r="FH64" s="543" t="s">
        <v>142</v>
      </c>
      <c r="FI64" s="540"/>
      <c r="FJ64" s="2" t="s">
        <v>9</v>
      </c>
      <c r="FK64" s="4" t="s">
        <v>8</v>
      </c>
      <c r="FM64" s="535" t="s">
        <v>0</v>
      </c>
      <c r="FN64" s="536"/>
      <c r="FO64" s="1" t="s">
        <v>143</v>
      </c>
      <c r="FP64" s="543" t="s">
        <v>142</v>
      </c>
      <c r="FQ64" s="540"/>
      <c r="FR64" s="2" t="s">
        <v>9</v>
      </c>
      <c r="FS64" s="4" t="s">
        <v>8</v>
      </c>
      <c r="FU64" s="535" t="s">
        <v>0</v>
      </c>
      <c r="FV64" s="536"/>
      <c r="FW64" s="1" t="s">
        <v>143</v>
      </c>
      <c r="FX64" s="543" t="s">
        <v>142</v>
      </c>
      <c r="FY64" s="540"/>
      <c r="FZ64" s="2" t="s">
        <v>9</v>
      </c>
      <c r="GA64" s="4" t="s">
        <v>8</v>
      </c>
      <c r="GC64" s="535" t="s">
        <v>0</v>
      </c>
      <c r="GD64" s="536"/>
      <c r="GE64" s="1" t="s">
        <v>143</v>
      </c>
      <c r="GF64" s="543" t="s">
        <v>142</v>
      </c>
      <c r="GG64" s="540"/>
      <c r="GH64" s="2" t="s">
        <v>9</v>
      </c>
      <c r="GI64" s="4" t="s">
        <v>8</v>
      </c>
      <c r="GK64" s="535" t="s">
        <v>0</v>
      </c>
      <c r="GL64" s="536"/>
      <c r="GM64" s="1" t="s">
        <v>143</v>
      </c>
      <c r="GN64" s="543" t="s">
        <v>142</v>
      </c>
      <c r="GO64" s="540"/>
      <c r="GP64" s="2" t="s">
        <v>9</v>
      </c>
      <c r="GQ64" s="4" t="s">
        <v>8</v>
      </c>
      <c r="GS64" s="535" t="s">
        <v>0</v>
      </c>
      <c r="GT64" s="536"/>
      <c r="GU64" s="1" t="s">
        <v>143</v>
      </c>
      <c r="GV64" s="543" t="s">
        <v>142</v>
      </c>
      <c r="GW64" s="540"/>
      <c r="GX64" s="2" t="s">
        <v>9</v>
      </c>
      <c r="GY64" s="4" t="s">
        <v>8</v>
      </c>
      <c r="HA64" s="535" t="s">
        <v>0</v>
      </c>
      <c r="HB64" s="536"/>
      <c r="HC64" s="1" t="s">
        <v>143</v>
      </c>
      <c r="HD64" s="543" t="s">
        <v>142</v>
      </c>
      <c r="HE64" s="540"/>
      <c r="HF64" s="2" t="s">
        <v>9</v>
      </c>
      <c r="HG64" s="4" t="s">
        <v>8</v>
      </c>
      <c r="HI64" s="535" t="s">
        <v>0</v>
      </c>
      <c r="HJ64" s="536"/>
      <c r="HK64" s="1" t="s">
        <v>143</v>
      </c>
      <c r="HL64" s="543" t="s">
        <v>142</v>
      </c>
      <c r="HM64" s="540"/>
      <c r="HN64" s="2" t="s">
        <v>9</v>
      </c>
      <c r="HO64" s="4" t="s">
        <v>8</v>
      </c>
      <c r="HQ64" s="535" t="s">
        <v>0</v>
      </c>
      <c r="HR64" s="536"/>
      <c r="HS64" s="1" t="s">
        <v>143</v>
      </c>
      <c r="HT64" s="543" t="s">
        <v>142</v>
      </c>
      <c r="HU64" s="540"/>
      <c r="HV64" s="2" t="s">
        <v>9</v>
      </c>
      <c r="HW64" s="4" t="s">
        <v>8</v>
      </c>
      <c r="HY64" s="535" t="s">
        <v>0</v>
      </c>
      <c r="HZ64" s="536"/>
      <c r="IA64" s="1" t="s">
        <v>143</v>
      </c>
      <c r="IB64" s="543" t="s">
        <v>142</v>
      </c>
      <c r="IC64" s="540"/>
      <c r="ID64" s="2" t="s">
        <v>9</v>
      </c>
      <c r="IE64" s="4" t="s">
        <v>8</v>
      </c>
      <c r="IG64" s="535" t="s">
        <v>0</v>
      </c>
      <c r="IH64" s="536"/>
      <c r="II64" s="1" t="s">
        <v>143</v>
      </c>
      <c r="IJ64" s="543" t="s">
        <v>142</v>
      </c>
      <c r="IK64" s="540"/>
      <c r="IL64" s="2" t="s">
        <v>9</v>
      </c>
      <c r="IM64" s="4" t="s">
        <v>8</v>
      </c>
      <c r="IO64" s="535" t="s">
        <v>0</v>
      </c>
      <c r="IP64" s="536"/>
      <c r="IQ64" s="1" t="s">
        <v>143</v>
      </c>
      <c r="IR64" s="543" t="s">
        <v>142</v>
      </c>
      <c r="IS64" s="540"/>
      <c r="IT64" s="2" t="s">
        <v>9</v>
      </c>
      <c r="IU64" s="4" t="s">
        <v>8</v>
      </c>
      <c r="IW64" s="535" t="s">
        <v>0</v>
      </c>
      <c r="IX64" s="536"/>
      <c r="IY64" s="1" t="s">
        <v>143</v>
      </c>
      <c r="IZ64" s="543" t="s">
        <v>142</v>
      </c>
      <c r="JA64" s="540"/>
      <c r="JB64" s="2" t="s">
        <v>9</v>
      </c>
      <c r="JC64" s="4" t="s">
        <v>8</v>
      </c>
      <c r="JE64" s="535" t="s">
        <v>0</v>
      </c>
      <c r="JF64" s="536"/>
      <c r="JG64" s="1" t="s">
        <v>143</v>
      </c>
      <c r="JH64" s="543" t="s">
        <v>142</v>
      </c>
      <c r="JI64" s="540"/>
      <c r="JJ64" s="2" t="s">
        <v>9</v>
      </c>
      <c r="JK64" s="4" t="s">
        <v>8</v>
      </c>
      <c r="JM64" s="535" t="s">
        <v>0</v>
      </c>
      <c r="JN64" s="536"/>
      <c r="JO64" s="1" t="s">
        <v>143</v>
      </c>
      <c r="JP64" s="543" t="s">
        <v>142</v>
      </c>
      <c r="JQ64" s="540"/>
      <c r="JR64" s="2" t="s">
        <v>9</v>
      </c>
      <c r="JS64" s="4" t="s">
        <v>8</v>
      </c>
      <c r="JU64" s="535" t="s">
        <v>0</v>
      </c>
      <c r="JV64" s="536"/>
      <c r="JW64" s="1" t="s">
        <v>143</v>
      </c>
      <c r="JX64" s="543" t="s">
        <v>142</v>
      </c>
      <c r="JY64" s="540"/>
      <c r="JZ64" s="2" t="s">
        <v>9</v>
      </c>
      <c r="KA64" s="4" t="s">
        <v>8</v>
      </c>
      <c r="KC64" s="535" t="s">
        <v>0</v>
      </c>
      <c r="KD64" s="536"/>
      <c r="KE64" s="1" t="s">
        <v>143</v>
      </c>
      <c r="KF64" s="543" t="s">
        <v>142</v>
      </c>
      <c r="KG64" s="540"/>
      <c r="KH64" s="2" t="s">
        <v>9</v>
      </c>
      <c r="KI64" s="4" t="s">
        <v>8</v>
      </c>
      <c r="KK64" s="535" t="s">
        <v>0</v>
      </c>
      <c r="KL64" s="536"/>
      <c r="KM64" s="1" t="s">
        <v>143</v>
      </c>
      <c r="KN64" s="543" t="s">
        <v>142</v>
      </c>
      <c r="KO64" s="540"/>
      <c r="KP64" s="2" t="s">
        <v>9</v>
      </c>
      <c r="KQ64" s="4" t="s">
        <v>8</v>
      </c>
      <c r="KS64" s="535" t="s">
        <v>0</v>
      </c>
      <c r="KT64" s="536"/>
      <c r="KU64" s="1" t="s">
        <v>143</v>
      </c>
      <c r="KV64" s="543" t="s">
        <v>142</v>
      </c>
      <c r="KW64" s="540"/>
      <c r="KX64" s="2" t="s">
        <v>9</v>
      </c>
      <c r="KY64" s="4" t="s">
        <v>8</v>
      </c>
      <c r="LA64" s="535" t="s">
        <v>0</v>
      </c>
      <c r="LB64" s="536"/>
      <c r="LC64" s="1" t="s">
        <v>143</v>
      </c>
      <c r="LD64" s="543" t="s">
        <v>142</v>
      </c>
      <c r="LE64" s="540"/>
      <c r="LF64" s="2" t="s">
        <v>9</v>
      </c>
      <c r="LG64" s="4" t="s">
        <v>8</v>
      </c>
      <c r="LI64" s="535" t="s">
        <v>0</v>
      </c>
      <c r="LJ64" s="536"/>
      <c r="LK64" s="1" t="s">
        <v>143</v>
      </c>
      <c r="LL64" s="543" t="s">
        <v>142</v>
      </c>
      <c r="LM64" s="540"/>
      <c r="LN64" s="2" t="s">
        <v>9</v>
      </c>
      <c r="LO64" s="4" t="s">
        <v>8</v>
      </c>
      <c r="LQ64" s="535" t="s">
        <v>0</v>
      </c>
      <c r="LR64" s="536"/>
      <c r="LS64" s="1" t="s">
        <v>143</v>
      </c>
      <c r="LT64" s="543" t="s">
        <v>142</v>
      </c>
      <c r="LU64" s="540"/>
      <c r="LV64" s="2" t="s">
        <v>9</v>
      </c>
      <c r="LW64" s="4" t="s">
        <v>8</v>
      </c>
      <c r="LY64" s="535" t="s">
        <v>0</v>
      </c>
      <c r="LZ64" s="536"/>
      <c r="MA64" s="1" t="s">
        <v>143</v>
      </c>
      <c r="MB64" s="543" t="s">
        <v>142</v>
      </c>
      <c r="MC64" s="540"/>
      <c r="MD64" s="2" t="s">
        <v>9</v>
      </c>
      <c r="ME64" s="4" t="s">
        <v>8</v>
      </c>
      <c r="MG64" s="535" t="s">
        <v>0</v>
      </c>
      <c r="MH64" s="536"/>
      <c r="MI64" s="1" t="s">
        <v>143</v>
      </c>
      <c r="MJ64" s="543" t="s">
        <v>142</v>
      </c>
      <c r="MK64" s="540"/>
      <c r="ML64" s="2" t="s">
        <v>9</v>
      </c>
      <c r="MM64" s="4" t="s">
        <v>8</v>
      </c>
      <c r="MO64" s="535" t="s">
        <v>0</v>
      </c>
      <c r="MP64" s="536"/>
      <c r="MQ64" s="1" t="s">
        <v>143</v>
      </c>
      <c r="MR64" s="543" t="s">
        <v>142</v>
      </c>
      <c r="MS64" s="540"/>
      <c r="MT64" s="2" t="s">
        <v>9</v>
      </c>
      <c r="MU64" s="4" t="s">
        <v>8</v>
      </c>
      <c r="MW64" s="535" t="s">
        <v>0</v>
      </c>
      <c r="MX64" s="536"/>
      <c r="MY64" s="1" t="s">
        <v>143</v>
      </c>
      <c r="MZ64" s="543" t="s">
        <v>142</v>
      </c>
      <c r="NA64" s="540"/>
      <c r="NB64" s="2" t="s">
        <v>9</v>
      </c>
      <c r="NC64" s="4" t="s">
        <v>8</v>
      </c>
      <c r="NE64" s="535" t="s">
        <v>0</v>
      </c>
      <c r="NF64" s="536"/>
      <c r="NG64" s="1" t="s">
        <v>143</v>
      </c>
      <c r="NH64" s="543" t="s">
        <v>142</v>
      </c>
      <c r="NI64" s="540"/>
      <c r="NJ64" s="2" t="s">
        <v>9</v>
      </c>
      <c r="NK64" s="4" t="s">
        <v>8</v>
      </c>
      <c r="NM64" s="535" t="s">
        <v>0</v>
      </c>
      <c r="NN64" s="536"/>
      <c r="NO64" s="1" t="s">
        <v>143</v>
      </c>
      <c r="NP64" s="543" t="s">
        <v>142</v>
      </c>
      <c r="NQ64" s="540"/>
      <c r="NR64" s="2" t="s">
        <v>9</v>
      </c>
      <c r="NS64" s="4" t="s">
        <v>8</v>
      </c>
      <c r="NU64" s="535" t="s">
        <v>0</v>
      </c>
      <c r="NV64" s="536"/>
      <c r="NW64" s="1" t="s">
        <v>143</v>
      </c>
      <c r="NX64" s="543" t="s">
        <v>142</v>
      </c>
      <c r="NY64" s="540"/>
      <c r="NZ64" s="2" t="s">
        <v>9</v>
      </c>
      <c r="OA64" s="4" t="s">
        <v>8</v>
      </c>
      <c r="OC64" s="535" t="s">
        <v>0</v>
      </c>
      <c r="OD64" s="536"/>
      <c r="OE64" s="1" t="s">
        <v>143</v>
      </c>
      <c r="OF64" s="543" t="s">
        <v>142</v>
      </c>
      <c r="OG64" s="540"/>
      <c r="OH64" s="2" t="s">
        <v>9</v>
      </c>
      <c r="OI64" s="4" t="s">
        <v>8</v>
      </c>
      <c r="OK64" s="535" t="s">
        <v>0</v>
      </c>
      <c r="OL64" s="536"/>
      <c r="OM64" s="1" t="s">
        <v>143</v>
      </c>
      <c r="ON64" s="543" t="s">
        <v>142</v>
      </c>
      <c r="OO64" s="540"/>
      <c r="OP64" s="2" t="s">
        <v>9</v>
      </c>
      <c r="OQ64" s="4" t="s">
        <v>8</v>
      </c>
      <c r="OS64" s="535" t="s">
        <v>0</v>
      </c>
      <c r="OT64" s="536"/>
      <c r="OU64" s="1" t="s">
        <v>143</v>
      </c>
      <c r="OV64" s="543" t="s">
        <v>142</v>
      </c>
      <c r="OW64" s="540"/>
      <c r="OX64" s="2" t="s">
        <v>9</v>
      </c>
      <c r="OY64" s="4" t="s">
        <v>8</v>
      </c>
    </row>
    <row r="65" spans="1:415" ht="18" hidden="1" thickBot="1">
      <c r="A65" s="537"/>
      <c r="B65" s="538"/>
      <c r="C65" s="83" t="s">
        <v>136</v>
      </c>
      <c r="D65" s="83" t="s">
        <v>134</v>
      </c>
      <c r="E65" s="83" t="s">
        <v>136</v>
      </c>
      <c r="F65" s="3" t="s">
        <v>7</v>
      </c>
      <c r="G65" s="5" t="s">
        <v>7</v>
      </c>
      <c r="I65" s="537"/>
      <c r="J65" s="538"/>
      <c r="K65" s="83" t="s">
        <v>138</v>
      </c>
      <c r="L65" s="83" t="s">
        <v>136</v>
      </c>
      <c r="M65" s="83" t="s">
        <v>138</v>
      </c>
      <c r="N65" s="3" t="s">
        <v>7</v>
      </c>
      <c r="O65" s="5" t="s">
        <v>7</v>
      </c>
      <c r="Q65" s="537"/>
      <c r="R65" s="538"/>
      <c r="S65" s="83" t="s">
        <v>140</v>
      </c>
      <c r="T65" s="83" t="s">
        <v>138</v>
      </c>
      <c r="U65" s="83" t="s">
        <v>140</v>
      </c>
      <c r="V65" s="3" t="s">
        <v>7</v>
      </c>
      <c r="W65" s="5" t="s">
        <v>7</v>
      </c>
      <c r="Y65" s="537"/>
      <c r="Z65" s="538"/>
      <c r="AA65" s="83" t="s">
        <v>141</v>
      </c>
      <c r="AB65" s="83" t="s">
        <v>140</v>
      </c>
      <c r="AC65" s="83" t="s">
        <v>141</v>
      </c>
      <c r="AD65" s="3" t="s">
        <v>7</v>
      </c>
      <c r="AE65" s="5" t="s">
        <v>7</v>
      </c>
      <c r="AG65" s="537"/>
      <c r="AH65" s="538"/>
      <c r="AI65" s="83" t="s">
        <v>144</v>
      </c>
      <c r="AJ65" s="83" t="s">
        <v>141</v>
      </c>
      <c r="AK65" s="83" t="s">
        <v>144</v>
      </c>
      <c r="AL65" s="3" t="s">
        <v>7</v>
      </c>
      <c r="AM65" s="5" t="s">
        <v>7</v>
      </c>
      <c r="AO65" s="537"/>
      <c r="AP65" s="538"/>
      <c r="AQ65" s="83" t="s">
        <v>146</v>
      </c>
      <c r="AR65" s="83" t="s">
        <v>144</v>
      </c>
      <c r="AS65" s="83" t="s">
        <v>146</v>
      </c>
      <c r="AT65" s="3" t="s">
        <v>7</v>
      </c>
      <c r="AU65" s="5" t="s">
        <v>7</v>
      </c>
      <c r="AW65" s="537"/>
      <c r="AX65" s="538"/>
      <c r="AY65" s="83" t="s">
        <v>147</v>
      </c>
      <c r="AZ65" s="83" t="s">
        <v>146</v>
      </c>
      <c r="BA65" s="83" t="s">
        <v>147</v>
      </c>
      <c r="BB65" s="3" t="s">
        <v>7</v>
      </c>
      <c r="BC65" s="5" t="s">
        <v>7</v>
      </c>
      <c r="BE65" s="537"/>
      <c r="BF65" s="538"/>
      <c r="BG65" s="83" t="s">
        <v>148</v>
      </c>
      <c r="BH65" s="83" t="s">
        <v>147</v>
      </c>
      <c r="BI65" s="83" t="s">
        <v>148</v>
      </c>
      <c r="BJ65" s="3" t="s">
        <v>7</v>
      </c>
      <c r="BK65" s="5" t="s">
        <v>7</v>
      </c>
      <c r="BM65" s="537"/>
      <c r="BN65" s="538"/>
      <c r="BO65" s="83" t="s">
        <v>149</v>
      </c>
      <c r="BP65" s="83" t="s">
        <v>148</v>
      </c>
      <c r="BQ65" s="83" t="s">
        <v>149</v>
      </c>
      <c r="BR65" s="3" t="s">
        <v>7</v>
      </c>
      <c r="BS65" s="5" t="s">
        <v>7</v>
      </c>
      <c r="BU65" s="537"/>
      <c r="BV65" s="538"/>
      <c r="BW65" s="83" t="s">
        <v>151</v>
      </c>
      <c r="BX65" s="83" t="s">
        <v>149</v>
      </c>
      <c r="BY65" s="83" t="s">
        <v>151</v>
      </c>
      <c r="BZ65" s="3" t="s">
        <v>7</v>
      </c>
      <c r="CA65" s="5" t="s">
        <v>7</v>
      </c>
      <c r="CC65" s="537"/>
      <c r="CD65" s="538"/>
      <c r="CE65" s="83" t="s">
        <v>42</v>
      </c>
      <c r="CF65" s="83" t="s">
        <v>151</v>
      </c>
      <c r="CG65" s="83" t="s">
        <v>42</v>
      </c>
      <c r="CH65" s="3" t="s">
        <v>7</v>
      </c>
      <c r="CI65" s="5" t="s">
        <v>7</v>
      </c>
      <c r="CK65" s="537"/>
      <c r="CL65" s="538"/>
      <c r="CM65" s="83" t="s">
        <v>152</v>
      </c>
      <c r="CN65" s="83" t="s">
        <v>42</v>
      </c>
      <c r="CO65" s="83" t="s">
        <v>152</v>
      </c>
      <c r="CP65" s="3" t="s">
        <v>7</v>
      </c>
      <c r="CQ65" s="5" t="s">
        <v>7</v>
      </c>
      <c r="CS65" s="537"/>
      <c r="CT65" s="538"/>
      <c r="CU65" s="83" t="s">
        <v>153</v>
      </c>
      <c r="CV65" s="83" t="s">
        <v>152</v>
      </c>
      <c r="CW65" s="83" t="s">
        <v>153</v>
      </c>
      <c r="CX65" s="3" t="s">
        <v>7</v>
      </c>
      <c r="CY65" s="5" t="s">
        <v>7</v>
      </c>
      <c r="DA65" s="537"/>
      <c r="DB65" s="538"/>
      <c r="DC65" s="83" t="s">
        <v>155</v>
      </c>
      <c r="DD65" s="83" t="s">
        <v>153</v>
      </c>
      <c r="DE65" s="83" t="s">
        <v>155</v>
      </c>
      <c r="DF65" s="3" t="s">
        <v>7</v>
      </c>
      <c r="DG65" s="5" t="s">
        <v>7</v>
      </c>
      <c r="DI65" s="537"/>
      <c r="DJ65" s="538"/>
      <c r="DK65" s="83" t="s">
        <v>156</v>
      </c>
      <c r="DL65" s="83" t="s">
        <v>155</v>
      </c>
      <c r="DM65" s="83" t="s">
        <v>156</v>
      </c>
      <c r="DN65" s="3" t="s">
        <v>7</v>
      </c>
      <c r="DO65" s="5" t="s">
        <v>7</v>
      </c>
      <c r="DQ65" s="537"/>
      <c r="DR65" s="538"/>
      <c r="DS65" s="83" t="s">
        <v>169</v>
      </c>
      <c r="DT65" s="83" t="s">
        <v>156</v>
      </c>
      <c r="DU65" s="83" t="s">
        <v>169</v>
      </c>
      <c r="DV65" s="3" t="s">
        <v>7</v>
      </c>
      <c r="DW65" s="5" t="s">
        <v>7</v>
      </c>
      <c r="DY65" s="537"/>
      <c r="DZ65" s="538"/>
      <c r="EA65" s="83" t="s">
        <v>215</v>
      </c>
      <c r="EB65" s="83" t="s">
        <v>169</v>
      </c>
      <c r="EC65" s="83" t="s">
        <v>215</v>
      </c>
      <c r="ED65" s="3" t="s">
        <v>7</v>
      </c>
      <c r="EE65" s="5" t="s">
        <v>7</v>
      </c>
      <c r="EG65" s="537"/>
      <c r="EH65" s="538"/>
      <c r="EI65" s="83" t="s">
        <v>216</v>
      </c>
      <c r="EJ65" s="83" t="s">
        <v>215</v>
      </c>
      <c r="EK65" s="83" t="s">
        <v>216</v>
      </c>
      <c r="EL65" s="3" t="s">
        <v>7</v>
      </c>
      <c r="EM65" s="5" t="s">
        <v>7</v>
      </c>
      <c r="EO65" s="537"/>
      <c r="EP65" s="538"/>
      <c r="EQ65" s="83" t="s">
        <v>229</v>
      </c>
      <c r="ER65" s="83" t="s">
        <v>216</v>
      </c>
      <c r="ES65" s="83" t="s">
        <v>229</v>
      </c>
      <c r="ET65" s="3" t="s">
        <v>7</v>
      </c>
      <c r="EU65" s="5" t="s">
        <v>7</v>
      </c>
      <c r="EW65" s="537"/>
      <c r="EX65" s="538"/>
      <c r="EY65" s="83" t="s">
        <v>230</v>
      </c>
      <c r="EZ65" s="83" t="s">
        <v>229</v>
      </c>
      <c r="FA65" s="83" t="s">
        <v>230</v>
      </c>
      <c r="FB65" s="3" t="s">
        <v>7</v>
      </c>
      <c r="FC65" s="5" t="s">
        <v>7</v>
      </c>
      <c r="FE65" s="537"/>
      <c r="FF65" s="538"/>
      <c r="FG65" s="83" t="s">
        <v>230</v>
      </c>
      <c r="FH65" s="83" t="s">
        <v>229</v>
      </c>
      <c r="FI65" s="83" t="s">
        <v>230</v>
      </c>
      <c r="FJ65" s="3" t="s">
        <v>7</v>
      </c>
      <c r="FK65" s="5" t="s">
        <v>7</v>
      </c>
      <c r="FM65" s="537"/>
      <c r="FN65" s="538"/>
      <c r="FO65" s="83" t="s">
        <v>26</v>
      </c>
      <c r="FP65" s="83" t="s">
        <v>27</v>
      </c>
      <c r="FQ65" s="83" t="s">
        <v>26</v>
      </c>
      <c r="FR65" s="3" t="s">
        <v>7</v>
      </c>
      <c r="FS65" s="5" t="s">
        <v>7</v>
      </c>
      <c r="FU65" s="537"/>
      <c r="FV65" s="538"/>
      <c r="FW65" s="83" t="s">
        <v>57</v>
      </c>
      <c r="FX65" s="83" t="s">
        <v>26</v>
      </c>
      <c r="FY65" s="83" t="s">
        <v>57</v>
      </c>
      <c r="FZ65" s="3" t="s">
        <v>7</v>
      </c>
      <c r="GA65" s="5" t="s">
        <v>7</v>
      </c>
      <c r="GC65" s="537"/>
      <c r="GD65" s="538"/>
      <c r="GE65" s="83" t="s">
        <v>60</v>
      </c>
      <c r="GF65" s="83" t="s">
        <v>57</v>
      </c>
      <c r="GG65" s="83" t="s">
        <v>60</v>
      </c>
      <c r="GH65" s="3" t="s">
        <v>7</v>
      </c>
      <c r="GI65" s="5" t="s">
        <v>7</v>
      </c>
      <c r="GK65" s="537"/>
      <c r="GL65" s="538"/>
      <c r="GM65" s="83" t="s">
        <v>65</v>
      </c>
      <c r="GN65" s="83" t="s">
        <v>60</v>
      </c>
      <c r="GO65" s="83" t="s">
        <v>65</v>
      </c>
      <c r="GP65" s="3" t="s">
        <v>7</v>
      </c>
      <c r="GQ65" s="5" t="s">
        <v>7</v>
      </c>
      <c r="GS65" s="537"/>
      <c r="GT65" s="538"/>
      <c r="GU65" s="83" t="s">
        <v>71</v>
      </c>
      <c r="GV65" s="83" t="s">
        <v>65</v>
      </c>
      <c r="GW65" s="83" t="s">
        <v>71</v>
      </c>
      <c r="GX65" s="3" t="s">
        <v>7</v>
      </c>
      <c r="GY65" s="5" t="s">
        <v>7</v>
      </c>
      <c r="HA65" s="537"/>
      <c r="HB65" s="538"/>
      <c r="HC65" s="83" t="s">
        <v>234</v>
      </c>
      <c r="HD65" s="83" t="s">
        <v>71</v>
      </c>
      <c r="HE65" s="83" t="s">
        <v>234</v>
      </c>
      <c r="HF65" s="3" t="s">
        <v>7</v>
      </c>
      <c r="HG65" s="5" t="s">
        <v>7</v>
      </c>
      <c r="HI65" s="537"/>
      <c r="HJ65" s="538"/>
      <c r="HK65" s="83" t="s">
        <v>235</v>
      </c>
      <c r="HL65" s="83" t="s">
        <v>234</v>
      </c>
      <c r="HM65" s="83" t="s">
        <v>235</v>
      </c>
      <c r="HN65" s="3" t="s">
        <v>7</v>
      </c>
      <c r="HO65" s="5" t="s">
        <v>7</v>
      </c>
      <c r="HQ65" s="537"/>
      <c r="HR65" s="538"/>
      <c r="HS65" s="83" t="s">
        <v>235</v>
      </c>
      <c r="HT65" s="83" t="s">
        <v>234</v>
      </c>
      <c r="HU65" s="83" t="s">
        <v>235</v>
      </c>
      <c r="HV65" s="3" t="s">
        <v>7</v>
      </c>
      <c r="HW65" s="5" t="s">
        <v>7</v>
      </c>
      <c r="HY65" s="537"/>
      <c r="HZ65" s="538"/>
      <c r="IA65" s="83" t="s">
        <v>239</v>
      </c>
      <c r="IB65" s="83" t="s">
        <v>236</v>
      </c>
      <c r="IC65" s="83" t="s">
        <v>240</v>
      </c>
      <c r="ID65" s="3" t="s">
        <v>7</v>
      </c>
      <c r="IE65" s="5" t="s">
        <v>7</v>
      </c>
      <c r="IG65" s="537"/>
      <c r="IH65" s="538"/>
      <c r="II65" s="83" t="s">
        <v>241</v>
      </c>
      <c r="IJ65" s="83" t="s">
        <v>239</v>
      </c>
      <c r="IK65" s="83" t="s">
        <v>241</v>
      </c>
      <c r="IL65" s="3" t="s">
        <v>7</v>
      </c>
      <c r="IM65" s="5" t="s">
        <v>7</v>
      </c>
      <c r="IO65" s="537"/>
      <c r="IP65" s="538"/>
      <c r="IQ65" s="83" t="s">
        <v>242</v>
      </c>
      <c r="IR65" s="83" t="s">
        <v>241</v>
      </c>
      <c r="IS65" s="83" t="s">
        <v>242</v>
      </c>
      <c r="IT65" s="3" t="s">
        <v>7</v>
      </c>
      <c r="IU65" s="5" t="s">
        <v>7</v>
      </c>
      <c r="IW65" s="537"/>
      <c r="IX65" s="538"/>
      <c r="IY65" s="83" t="s">
        <v>243</v>
      </c>
      <c r="IZ65" s="83" t="s">
        <v>242</v>
      </c>
      <c r="JA65" s="83" t="s">
        <v>243</v>
      </c>
      <c r="JB65" s="3" t="s">
        <v>7</v>
      </c>
      <c r="JC65" s="5" t="s">
        <v>7</v>
      </c>
      <c r="JE65" s="537"/>
      <c r="JF65" s="538"/>
      <c r="JG65" s="83" t="s">
        <v>244</v>
      </c>
      <c r="JH65" s="83" t="s">
        <v>243</v>
      </c>
      <c r="JI65" s="83" t="s">
        <v>244</v>
      </c>
      <c r="JJ65" s="3" t="s">
        <v>7</v>
      </c>
      <c r="JK65" s="5" t="s">
        <v>7</v>
      </c>
      <c r="JM65" s="537"/>
      <c r="JN65" s="538"/>
      <c r="JO65" s="83" t="s">
        <v>245</v>
      </c>
      <c r="JP65" s="83" t="s">
        <v>244</v>
      </c>
      <c r="JQ65" s="83" t="s">
        <v>245</v>
      </c>
      <c r="JR65" s="3" t="s">
        <v>7</v>
      </c>
      <c r="JS65" s="5" t="s">
        <v>7</v>
      </c>
      <c r="JU65" s="537"/>
      <c r="JV65" s="538"/>
      <c r="JW65" s="83" t="s">
        <v>283</v>
      </c>
      <c r="JX65" s="83" t="s">
        <v>245</v>
      </c>
      <c r="JY65" s="83" t="s">
        <v>283</v>
      </c>
      <c r="JZ65" s="3" t="s">
        <v>7</v>
      </c>
      <c r="KA65" s="5" t="s">
        <v>7</v>
      </c>
      <c r="KC65" s="537"/>
      <c r="KD65" s="538"/>
      <c r="KE65" s="83" t="s">
        <v>285</v>
      </c>
      <c r="KF65" s="83" t="s">
        <v>283</v>
      </c>
      <c r="KG65" s="83" t="s">
        <v>285</v>
      </c>
      <c r="KH65" s="3" t="s">
        <v>7</v>
      </c>
      <c r="KI65" s="5" t="s">
        <v>7</v>
      </c>
      <c r="KK65" s="537"/>
      <c r="KL65" s="538"/>
      <c r="KM65" s="83" t="s">
        <v>288</v>
      </c>
      <c r="KN65" s="83" t="s">
        <v>285</v>
      </c>
      <c r="KO65" s="83" t="s">
        <v>288</v>
      </c>
      <c r="KP65" s="3" t="s">
        <v>7</v>
      </c>
      <c r="KQ65" s="5" t="s">
        <v>7</v>
      </c>
      <c r="KS65" s="537"/>
      <c r="KT65" s="538"/>
      <c r="KU65" s="83" t="s">
        <v>291</v>
      </c>
      <c r="KV65" s="83" t="s">
        <v>288</v>
      </c>
      <c r="KW65" s="83" t="s">
        <v>291</v>
      </c>
      <c r="KX65" s="3" t="s">
        <v>7</v>
      </c>
      <c r="KY65" s="5" t="s">
        <v>7</v>
      </c>
      <c r="LA65" s="537"/>
      <c r="LB65" s="538"/>
      <c r="LC65" s="83" t="s">
        <v>111</v>
      </c>
      <c r="LD65" s="83" t="s">
        <v>291</v>
      </c>
      <c r="LE65" s="83" t="s">
        <v>111</v>
      </c>
      <c r="LF65" s="3" t="s">
        <v>7</v>
      </c>
      <c r="LG65" s="5" t="s">
        <v>7</v>
      </c>
      <c r="LI65" s="537"/>
      <c r="LJ65" s="538"/>
      <c r="LK65" s="83" t="s">
        <v>112</v>
      </c>
      <c r="LL65" s="83" t="s">
        <v>111</v>
      </c>
      <c r="LM65" s="83" t="s">
        <v>112</v>
      </c>
      <c r="LN65" s="3" t="s">
        <v>7</v>
      </c>
      <c r="LO65" s="5" t="s">
        <v>7</v>
      </c>
      <c r="LQ65" s="537"/>
      <c r="LR65" s="538"/>
      <c r="LS65" s="83" t="s">
        <v>112</v>
      </c>
      <c r="LT65" s="83" t="s">
        <v>111</v>
      </c>
      <c r="LU65" s="83" t="s">
        <v>112</v>
      </c>
      <c r="LV65" s="3" t="s">
        <v>7</v>
      </c>
      <c r="LW65" s="5" t="s">
        <v>7</v>
      </c>
      <c r="LY65" s="537"/>
      <c r="LZ65" s="538"/>
      <c r="MA65" s="83" t="s">
        <v>117</v>
      </c>
      <c r="MB65" s="83" t="s">
        <v>115</v>
      </c>
      <c r="MC65" s="83" t="s">
        <v>117</v>
      </c>
      <c r="MD65" s="3" t="s">
        <v>7</v>
      </c>
      <c r="ME65" s="5" t="s">
        <v>7</v>
      </c>
      <c r="MG65" s="537"/>
      <c r="MH65" s="538"/>
      <c r="MI65" s="83" t="s">
        <v>119</v>
      </c>
      <c r="MJ65" s="83" t="s">
        <v>117</v>
      </c>
      <c r="MK65" s="83" t="s">
        <v>119</v>
      </c>
      <c r="ML65" s="3" t="s">
        <v>7</v>
      </c>
      <c r="MM65" s="5" t="s">
        <v>7</v>
      </c>
      <c r="MO65" s="537"/>
      <c r="MP65" s="538"/>
      <c r="MQ65" s="83" t="s">
        <v>121</v>
      </c>
      <c r="MR65" s="83" t="s">
        <v>119</v>
      </c>
      <c r="MS65" s="83" t="s">
        <v>121</v>
      </c>
      <c r="MT65" s="3" t="s">
        <v>7</v>
      </c>
      <c r="MU65" s="5" t="s">
        <v>7</v>
      </c>
      <c r="MW65" s="537"/>
      <c r="MX65" s="538"/>
      <c r="MY65" s="83" t="s">
        <v>123</v>
      </c>
      <c r="MZ65" s="83" t="s">
        <v>121</v>
      </c>
      <c r="NA65" s="83" t="s">
        <v>123</v>
      </c>
      <c r="NB65" s="3" t="s">
        <v>7</v>
      </c>
      <c r="NC65" s="5" t="s">
        <v>7</v>
      </c>
      <c r="NE65" s="537"/>
      <c r="NF65" s="538"/>
      <c r="NG65" s="83" t="s">
        <v>125</v>
      </c>
      <c r="NH65" s="83" t="s">
        <v>123</v>
      </c>
      <c r="NI65" s="83" t="s">
        <v>125</v>
      </c>
      <c r="NJ65" s="3" t="s">
        <v>7</v>
      </c>
      <c r="NK65" s="5" t="s">
        <v>7</v>
      </c>
      <c r="NM65" s="537"/>
      <c r="NN65" s="538"/>
      <c r="NO65" s="83" t="s">
        <v>126</v>
      </c>
      <c r="NP65" s="83" t="s">
        <v>125</v>
      </c>
      <c r="NQ65" s="83" t="s">
        <v>126</v>
      </c>
      <c r="NR65" s="3" t="s">
        <v>7</v>
      </c>
      <c r="NS65" s="5" t="s">
        <v>7</v>
      </c>
      <c r="NU65" s="537"/>
      <c r="NV65" s="538"/>
      <c r="NW65" s="83" t="s">
        <v>129</v>
      </c>
      <c r="NX65" s="83" t="s">
        <v>126</v>
      </c>
      <c r="NY65" s="83" t="s">
        <v>129</v>
      </c>
      <c r="NZ65" s="3" t="s">
        <v>7</v>
      </c>
      <c r="OA65" s="5" t="s">
        <v>7</v>
      </c>
      <c r="OC65" s="537"/>
      <c r="OD65" s="538"/>
      <c r="OE65" s="83" t="s">
        <v>132</v>
      </c>
      <c r="OF65" s="83" t="s">
        <v>129</v>
      </c>
      <c r="OG65" s="83" t="s">
        <v>132</v>
      </c>
      <c r="OH65" s="3" t="s">
        <v>7</v>
      </c>
      <c r="OI65" s="5" t="s">
        <v>7</v>
      </c>
      <c r="OK65" s="537"/>
      <c r="OL65" s="538"/>
      <c r="OM65" s="83" t="s">
        <v>134</v>
      </c>
      <c r="ON65" s="83" t="s">
        <v>132</v>
      </c>
      <c r="OO65" s="83" t="s">
        <v>134</v>
      </c>
      <c r="OP65" s="3" t="s">
        <v>7</v>
      </c>
      <c r="OQ65" s="5" t="s">
        <v>7</v>
      </c>
      <c r="OS65" s="537"/>
      <c r="OT65" s="538"/>
      <c r="OU65" s="83" t="s">
        <v>305</v>
      </c>
      <c r="OV65" s="83" t="s">
        <v>134</v>
      </c>
      <c r="OW65" s="83" t="s">
        <v>305</v>
      </c>
      <c r="OX65" s="3" t="s">
        <v>7</v>
      </c>
      <c r="OY65" s="5" t="s">
        <v>7</v>
      </c>
    </row>
    <row r="66" spans="1:415" ht="18" hidden="1" thickTop="1">
      <c r="A66" s="544" t="s">
        <v>1</v>
      </c>
      <c r="B66" s="7" t="s">
        <v>39</v>
      </c>
      <c r="C66" s="33">
        <v>551</v>
      </c>
      <c r="D66" s="33">
        <v>502</v>
      </c>
      <c r="E66" s="33">
        <v>555</v>
      </c>
      <c r="F66" s="55">
        <f>(E66-D66)/D66</f>
        <v>0.10557768924302789</v>
      </c>
      <c r="G66" s="56">
        <f>(E66-C66)/C66</f>
        <v>7.2595281306715061E-3</v>
      </c>
      <c r="I66" s="544" t="s">
        <v>1</v>
      </c>
      <c r="J66" s="7" t="s">
        <v>39</v>
      </c>
      <c r="K66" s="33">
        <v>937</v>
      </c>
      <c r="L66" s="33">
        <v>555</v>
      </c>
      <c r="M66" s="33">
        <v>759</v>
      </c>
      <c r="N66" s="55">
        <f>(M66-L66)/L66</f>
        <v>0.36756756756756759</v>
      </c>
      <c r="O66" s="56">
        <f>(M66-K66)/K66</f>
        <v>-0.18996798292422626</v>
      </c>
      <c r="Q66" s="544" t="s">
        <v>1</v>
      </c>
      <c r="R66" s="7" t="s">
        <v>39</v>
      </c>
      <c r="S66" s="33">
        <v>967</v>
      </c>
      <c r="T66" s="33">
        <v>759</v>
      </c>
      <c r="U66" s="33">
        <v>776</v>
      </c>
      <c r="V66" s="55">
        <f>(U66-T66)/T66</f>
        <v>2.2397891963109356E-2</v>
      </c>
      <c r="W66" s="56">
        <f>(U66-S66)/S66</f>
        <v>-0.19751809720785937</v>
      </c>
      <c r="Y66" s="544" t="s">
        <v>1</v>
      </c>
      <c r="Z66" s="7" t="s">
        <v>39</v>
      </c>
      <c r="AA66" s="33">
        <v>956</v>
      </c>
      <c r="AB66" s="33">
        <v>776</v>
      </c>
      <c r="AC66" s="33">
        <v>808</v>
      </c>
      <c r="AD66" s="55">
        <f>(AC66-AB66)/AB66</f>
        <v>4.1237113402061855E-2</v>
      </c>
      <c r="AE66" s="56">
        <f>(AC66-AA66)/AA66</f>
        <v>-0.15481171548117154</v>
      </c>
      <c r="AG66" s="544" t="s">
        <v>1</v>
      </c>
      <c r="AH66" s="7" t="s">
        <v>39</v>
      </c>
      <c r="AI66" s="33">
        <v>946</v>
      </c>
      <c r="AJ66" s="33">
        <v>808</v>
      </c>
      <c r="AK66" s="33" t="s">
        <v>145</v>
      </c>
      <c r="AL66" s="55" t="e">
        <f>(AK66-AJ66)/AJ66</f>
        <v>#VALUE!</v>
      </c>
      <c r="AM66" s="56" t="e">
        <f>(AK66-AI66)/AI66</f>
        <v>#VALUE!</v>
      </c>
      <c r="AO66" s="544" t="s">
        <v>1</v>
      </c>
      <c r="AP66" s="7" t="s">
        <v>39</v>
      </c>
      <c r="AQ66" s="33">
        <v>919</v>
      </c>
      <c r="AR66" s="33">
        <v>832</v>
      </c>
      <c r="AS66" s="33">
        <v>855</v>
      </c>
      <c r="AT66" s="55">
        <f>(AS66-AR66)/AR66</f>
        <v>2.7644230769230768E-2</v>
      </c>
      <c r="AU66" s="56">
        <f>(AS66-AQ66)/AQ66</f>
        <v>-6.9640914036996737E-2</v>
      </c>
      <c r="AW66" s="544" t="s">
        <v>1</v>
      </c>
      <c r="AX66" s="7" t="s">
        <v>39</v>
      </c>
      <c r="AY66" s="33">
        <v>898</v>
      </c>
      <c r="AZ66" s="33">
        <v>855</v>
      </c>
      <c r="BA66" s="33">
        <v>796</v>
      </c>
      <c r="BB66" s="55">
        <f>(BA66-AZ66)/AZ66</f>
        <v>-6.9005847953216376E-2</v>
      </c>
      <c r="BC66" s="56">
        <f>(BA66-AY66)/AY66</f>
        <v>-0.11358574610244988</v>
      </c>
      <c r="BE66" s="544" t="s">
        <v>1</v>
      </c>
      <c r="BF66" s="7" t="s">
        <v>39</v>
      </c>
      <c r="BG66" s="33">
        <v>895</v>
      </c>
      <c r="BH66" s="33">
        <v>796</v>
      </c>
      <c r="BI66" s="33">
        <v>861</v>
      </c>
      <c r="BJ66" s="55">
        <f>(BI66-BH66)/BH66</f>
        <v>8.1658291457286439E-2</v>
      </c>
      <c r="BK66" s="56">
        <f>(BI66-BG66)/BG66</f>
        <v>-3.798882681564246E-2</v>
      </c>
      <c r="BM66" s="544" t="s">
        <v>1</v>
      </c>
      <c r="BN66" s="7" t="s">
        <v>39</v>
      </c>
      <c r="BO66" s="33">
        <v>915</v>
      </c>
      <c r="BP66" s="33">
        <v>861</v>
      </c>
      <c r="BQ66" s="33">
        <v>889</v>
      </c>
      <c r="BR66" s="55">
        <f>(BQ66-BP66)/BP66</f>
        <v>3.2520325203252036E-2</v>
      </c>
      <c r="BS66" s="56">
        <f>(BQ66-BO66)/BO66</f>
        <v>-2.8415300546448089E-2</v>
      </c>
      <c r="BU66" s="544" t="s">
        <v>1</v>
      </c>
      <c r="BV66" s="7" t="s">
        <v>39</v>
      </c>
      <c r="BW66" s="33">
        <v>943</v>
      </c>
      <c r="BX66" s="33">
        <v>889</v>
      </c>
      <c r="BY66" s="33">
        <v>872</v>
      </c>
      <c r="BZ66" s="55">
        <f>(BY66-BX66)/BX66</f>
        <v>-1.9122609673790775E-2</v>
      </c>
      <c r="CA66" s="56">
        <f>(BY66-BW66)/BW66</f>
        <v>-7.5291622481442208E-2</v>
      </c>
      <c r="CC66" s="544" t="s">
        <v>1</v>
      </c>
      <c r="CD66" s="7" t="s">
        <v>39</v>
      </c>
      <c r="CE66" s="33">
        <v>980</v>
      </c>
      <c r="CF66" s="33">
        <v>872</v>
      </c>
      <c r="CG66" s="33">
        <v>856</v>
      </c>
      <c r="CH66" s="55">
        <f>(CG66-CF66)/CF66</f>
        <v>-1.834862385321101E-2</v>
      </c>
      <c r="CI66" s="56">
        <f>(CG66-CE66)/CE66</f>
        <v>-0.12653061224489795</v>
      </c>
      <c r="CK66" s="544" t="s">
        <v>1</v>
      </c>
      <c r="CL66" s="7" t="s">
        <v>39</v>
      </c>
      <c r="CM66" s="33">
        <v>927</v>
      </c>
      <c r="CN66" s="33">
        <v>856</v>
      </c>
      <c r="CO66" s="33">
        <v>843</v>
      </c>
      <c r="CP66" s="55">
        <f>(CO66-CN66)/CN66</f>
        <v>-1.5186915887850467E-2</v>
      </c>
      <c r="CQ66" s="56">
        <f>(CO66-CM66)/CM66</f>
        <v>-9.0614886731391592E-2</v>
      </c>
      <c r="CS66" s="544" t="s">
        <v>1</v>
      </c>
      <c r="CT66" s="7" t="s">
        <v>39</v>
      </c>
      <c r="CU66" s="33">
        <v>927</v>
      </c>
      <c r="CV66" s="33">
        <v>843</v>
      </c>
      <c r="CW66" s="33">
        <v>866</v>
      </c>
      <c r="CX66" s="55">
        <f>(CW66-CV66)/CV66</f>
        <v>2.7283511269276393E-2</v>
      </c>
      <c r="CY66" s="56">
        <f>(CW66-CU66)/CU66</f>
        <v>-6.5803667745415323E-2</v>
      </c>
      <c r="DA66" s="544" t="s">
        <v>1</v>
      </c>
      <c r="DB66" s="7" t="s">
        <v>39</v>
      </c>
      <c r="DC66" s="33">
        <v>904</v>
      </c>
      <c r="DD66" s="33">
        <v>866</v>
      </c>
      <c r="DE66" s="33">
        <v>744</v>
      </c>
      <c r="DF66" s="55">
        <f>(DE66-DD66)/DD66</f>
        <v>-0.14087759815242495</v>
      </c>
      <c r="DG66" s="56">
        <f>(DE66-DC66)/DC66</f>
        <v>-0.17699115044247787</v>
      </c>
      <c r="DI66" s="544" t="s">
        <v>1</v>
      </c>
      <c r="DJ66" s="7" t="s">
        <v>39</v>
      </c>
      <c r="DK66" s="33">
        <v>809</v>
      </c>
      <c r="DL66" s="33">
        <v>744</v>
      </c>
      <c r="DM66" s="33">
        <v>742</v>
      </c>
      <c r="DN66" s="55">
        <f>(DM66-DL66)/DL66</f>
        <v>-2.6881720430107529E-3</v>
      </c>
      <c r="DO66" s="56">
        <f>(DM66-DK66)/DK66</f>
        <v>-8.2818294190358466E-2</v>
      </c>
      <c r="DQ66" s="544" t="s">
        <v>1</v>
      </c>
      <c r="DR66" s="7" t="s">
        <v>39</v>
      </c>
      <c r="DS66" s="33">
        <v>810</v>
      </c>
      <c r="DT66" s="33">
        <v>742</v>
      </c>
      <c r="DU66" s="33">
        <v>882</v>
      </c>
      <c r="DV66" s="55">
        <f>(DU66-DT66)/DT66</f>
        <v>0.18867924528301888</v>
      </c>
      <c r="DW66" s="56">
        <f>(DU66-DS66)/DS66</f>
        <v>8.8888888888888892E-2</v>
      </c>
      <c r="DY66" s="544" t="s">
        <v>1</v>
      </c>
      <c r="DZ66" s="7" t="s">
        <v>39</v>
      </c>
      <c r="EA66" s="33">
        <v>928</v>
      </c>
      <c r="EB66" s="33">
        <v>882</v>
      </c>
      <c r="EC66" s="33">
        <v>886</v>
      </c>
      <c r="ED66" s="55">
        <f>(EC66-EB66)/EB66</f>
        <v>4.5351473922902496E-3</v>
      </c>
      <c r="EE66" s="56">
        <f>(EC66-EA66)/EA66</f>
        <v>-4.5258620689655173E-2</v>
      </c>
      <c r="EG66" s="544" t="s">
        <v>1</v>
      </c>
      <c r="EH66" s="7" t="s">
        <v>39</v>
      </c>
      <c r="EI66" s="33">
        <v>772</v>
      </c>
      <c r="EJ66" s="33">
        <v>886</v>
      </c>
      <c r="EK66" s="33">
        <v>802</v>
      </c>
      <c r="EL66" s="55">
        <f>(EK66-EJ66)/EJ66</f>
        <v>-9.480812641083522E-2</v>
      </c>
      <c r="EM66" s="56">
        <f>(EK66-EI66)/EI66</f>
        <v>3.8860103626943004E-2</v>
      </c>
      <c r="EO66" s="544" t="s">
        <v>1</v>
      </c>
      <c r="EP66" s="7" t="s">
        <v>39</v>
      </c>
      <c r="EQ66" s="33">
        <v>852</v>
      </c>
      <c r="ER66" s="33">
        <v>802</v>
      </c>
      <c r="ES66" s="33">
        <v>915</v>
      </c>
      <c r="ET66" s="55">
        <f>(ES66-ER66)/ER66</f>
        <v>0.14089775561097256</v>
      </c>
      <c r="EU66" s="56">
        <f>(ES66-EQ66)/EQ66</f>
        <v>7.3943661971830985E-2</v>
      </c>
      <c r="EW66" s="544" t="s">
        <v>1</v>
      </c>
      <c r="EX66" s="7" t="s">
        <v>39</v>
      </c>
      <c r="EY66" s="33">
        <v>896</v>
      </c>
      <c r="EZ66" s="33">
        <v>915</v>
      </c>
      <c r="FA66" s="33"/>
      <c r="FB66" s="55">
        <f>(FA66-EZ66)/EZ66</f>
        <v>-1</v>
      </c>
      <c r="FC66" s="56">
        <f>(FA66-EY66)/EY66</f>
        <v>-1</v>
      </c>
      <c r="FE66" s="544" t="s">
        <v>1</v>
      </c>
      <c r="FF66" s="7" t="s">
        <v>39</v>
      </c>
      <c r="FG66" s="33">
        <v>780</v>
      </c>
      <c r="FH66" s="33"/>
      <c r="FI66" s="33"/>
      <c r="FJ66" s="55" t="e">
        <f>(FI66-FH66)/FH66</f>
        <v>#DIV/0!</v>
      </c>
      <c r="FK66" s="56">
        <f>(FI66-FG66)/FG66</f>
        <v>-1</v>
      </c>
      <c r="FM66" s="544" t="s">
        <v>1</v>
      </c>
      <c r="FN66" s="7" t="s">
        <v>39</v>
      </c>
      <c r="FO66" s="33">
        <v>911</v>
      </c>
      <c r="FP66" s="33"/>
      <c r="FQ66" s="33"/>
      <c r="FR66" s="55" t="e">
        <f>(FQ66-FP66)/FP66</f>
        <v>#DIV/0!</v>
      </c>
      <c r="FS66" s="56">
        <f>(FQ66-FO66)/FO66</f>
        <v>-1</v>
      </c>
      <c r="FU66" s="544" t="s">
        <v>1</v>
      </c>
      <c r="FV66" s="7" t="s">
        <v>39</v>
      </c>
      <c r="FW66" s="33">
        <v>800</v>
      </c>
      <c r="FX66" s="33"/>
      <c r="FY66" s="33"/>
      <c r="FZ66" s="55" t="e">
        <f>(FY66-FX66)/FX66</f>
        <v>#DIV/0!</v>
      </c>
      <c r="GA66" s="56">
        <f>(FY66-FW66)/FW66</f>
        <v>-1</v>
      </c>
      <c r="GC66" s="544" t="s">
        <v>1</v>
      </c>
      <c r="GD66" s="7" t="s">
        <v>39</v>
      </c>
      <c r="GE66" s="33">
        <v>874</v>
      </c>
      <c r="GF66" s="33" t="s">
        <v>231</v>
      </c>
      <c r="GG66" s="33" t="s">
        <v>231</v>
      </c>
      <c r="GH66" s="55" t="e">
        <f>(GG66-GF66)/GF66</f>
        <v>#VALUE!</v>
      </c>
      <c r="GI66" s="56" t="e">
        <f>(GG66-GE66)/GE66</f>
        <v>#VALUE!</v>
      </c>
      <c r="GK66" s="544" t="s">
        <v>1</v>
      </c>
      <c r="GL66" s="7" t="s">
        <v>39</v>
      </c>
      <c r="GM66" s="33">
        <v>848</v>
      </c>
      <c r="GN66" s="33" t="s">
        <v>98</v>
      </c>
      <c r="GO66" s="33" t="s">
        <v>98</v>
      </c>
      <c r="GP66" s="55" t="e">
        <f>(GO66-GN66)/GN66</f>
        <v>#VALUE!</v>
      </c>
      <c r="GQ66" s="56" t="e">
        <f>(GO66-GM66)/GM66</f>
        <v>#VALUE!</v>
      </c>
      <c r="GS66" s="544" t="s">
        <v>1</v>
      </c>
      <c r="GT66" s="7" t="s">
        <v>39</v>
      </c>
      <c r="GU66" s="33">
        <v>784</v>
      </c>
      <c r="GV66" s="33" t="s">
        <v>98</v>
      </c>
      <c r="GW66" s="33" t="s">
        <v>98</v>
      </c>
      <c r="GX66" s="55" t="e">
        <f>(GW66-GV66)/GV66</f>
        <v>#VALUE!</v>
      </c>
      <c r="GY66" s="56" t="e">
        <f>(GW66-GU66)/GU66</f>
        <v>#VALUE!</v>
      </c>
      <c r="HA66" s="544" t="s">
        <v>1</v>
      </c>
      <c r="HB66" s="7" t="s">
        <v>39</v>
      </c>
      <c r="HC66" s="33">
        <v>768</v>
      </c>
      <c r="HD66" s="33" t="s">
        <v>98</v>
      </c>
      <c r="HE66" s="33" t="s">
        <v>98</v>
      </c>
      <c r="HF66" s="55" t="e">
        <f>(HE66-HD66)/HD66</f>
        <v>#VALUE!</v>
      </c>
      <c r="HG66" s="56" t="e">
        <f>(HE66-HC66)/HC66</f>
        <v>#VALUE!</v>
      </c>
      <c r="HI66" s="544" t="s">
        <v>1</v>
      </c>
      <c r="HJ66" s="7" t="s">
        <v>39</v>
      </c>
      <c r="HK66" s="33">
        <v>783</v>
      </c>
      <c r="HL66" s="33" t="s">
        <v>98</v>
      </c>
      <c r="HM66" s="33" t="s">
        <v>98</v>
      </c>
      <c r="HN66" s="55" t="e">
        <f>(HM66-HL66)/HL66</f>
        <v>#VALUE!</v>
      </c>
      <c r="HO66" s="56" t="e">
        <f>(HM66-HK66)/HK66</f>
        <v>#VALUE!</v>
      </c>
      <c r="HQ66" s="544" t="s">
        <v>1</v>
      </c>
      <c r="HR66" s="7" t="s">
        <v>39</v>
      </c>
      <c r="HS66" s="33">
        <v>783</v>
      </c>
      <c r="HT66" s="33" t="s">
        <v>237</v>
      </c>
      <c r="HU66" s="33" t="s">
        <v>238</v>
      </c>
      <c r="HV66" s="55" t="e">
        <f>(HU66-HT66)/HT66</f>
        <v>#VALUE!</v>
      </c>
      <c r="HW66" s="56" t="e">
        <f>(HU66-HS66)/HS66</f>
        <v>#VALUE!</v>
      </c>
      <c r="HY66" s="544" t="s">
        <v>1</v>
      </c>
      <c r="HZ66" s="7" t="s">
        <v>39</v>
      </c>
      <c r="IA66" s="33">
        <v>822</v>
      </c>
      <c r="IB66" s="33"/>
      <c r="IC66" s="33"/>
      <c r="ID66" s="55" t="e">
        <f>(IC66-IB66)/IB66</f>
        <v>#DIV/0!</v>
      </c>
      <c r="IE66" s="56">
        <f>(IC66-IA66)/IA66</f>
        <v>-1</v>
      </c>
      <c r="IG66" s="544" t="s">
        <v>1</v>
      </c>
      <c r="IH66" s="7" t="s">
        <v>39</v>
      </c>
      <c r="II66" s="33">
        <v>854</v>
      </c>
      <c r="IJ66" s="33"/>
      <c r="IK66" s="33"/>
      <c r="IL66" s="55" t="e">
        <f>(IK66-IJ66)/IJ66</f>
        <v>#DIV/0!</v>
      </c>
      <c r="IM66" s="56">
        <f>(IK66-II66)/II66</f>
        <v>-1</v>
      </c>
      <c r="IO66" s="544" t="s">
        <v>1</v>
      </c>
      <c r="IP66" s="7" t="s">
        <v>39</v>
      </c>
      <c r="IQ66" s="33">
        <v>857</v>
      </c>
      <c r="IR66" s="33"/>
      <c r="IS66" s="33"/>
      <c r="IT66" s="55" t="e">
        <f>(IS66-IR66)/IR66</f>
        <v>#DIV/0!</v>
      </c>
      <c r="IU66" s="56">
        <f>(IS66-IQ66)/IQ66</f>
        <v>-1</v>
      </c>
      <c r="IW66" s="544" t="s">
        <v>1</v>
      </c>
      <c r="IX66" s="7" t="s">
        <v>39</v>
      </c>
      <c r="IY66" s="33">
        <v>853</v>
      </c>
      <c r="IZ66" s="33"/>
      <c r="JA66" s="33"/>
      <c r="JB66" s="55" t="e">
        <f>(JA66-IZ66)/IZ66</f>
        <v>#DIV/0!</v>
      </c>
      <c r="JC66" s="56">
        <f>(JA66-IY66)/IY66</f>
        <v>-1</v>
      </c>
      <c r="JE66" s="544" t="s">
        <v>1</v>
      </c>
      <c r="JF66" s="7" t="s">
        <v>39</v>
      </c>
      <c r="JG66" s="33">
        <v>848</v>
      </c>
      <c r="JH66" s="33" t="s">
        <v>281</v>
      </c>
      <c r="JI66" s="33" t="s">
        <v>281</v>
      </c>
      <c r="JJ66" s="55" t="e">
        <f>(JI66-JH66)/JH66</f>
        <v>#VALUE!</v>
      </c>
      <c r="JK66" s="56" t="e">
        <f>(JI66-JG66)/JG66</f>
        <v>#VALUE!</v>
      </c>
      <c r="JM66" s="544" t="s">
        <v>1</v>
      </c>
      <c r="JN66" s="7" t="s">
        <v>39</v>
      </c>
      <c r="JO66" s="33">
        <v>870</v>
      </c>
      <c r="JP66" s="33" t="s">
        <v>281</v>
      </c>
      <c r="JQ66" s="33" t="s">
        <v>281</v>
      </c>
      <c r="JR66" s="55" t="e">
        <f>(JQ66-JP66)/JP66</f>
        <v>#VALUE!</v>
      </c>
      <c r="JS66" s="56" t="e">
        <f>(JQ66-JO66)/JO66</f>
        <v>#VALUE!</v>
      </c>
      <c r="JU66" s="544" t="s">
        <v>1</v>
      </c>
      <c r="JV66" s="7" t="s">
        <v>39</v>
      </c>
      <c r="JW66" s="33">
        <v>873</v>
      </c>
      <c r="JX66" s="33" t="s">
        <v>98</v>
      </c>
      <c r="JY66" s="33" t="s">
        <v>98</v>
      </c>
      <c r="JZ66" s="55" t="e">
        <f>(JY66-JX66)/JX66</f>
        <v>#VALUE!</v>
      </c>
      <c r="KA66" s="56" t="e">
        <f>(JY66-JW66)/JW66</f>
        <v>#VALUE!</v>
      </c>
      <c r="KC66" s="544" t="s">
        <v>1</v>
      </c>
      <c r="KD66" s="7" t="s">
        <v>39</v>
      </c>
      <c r="KE66" s="33">
        <v>860</v>
      </c>
      <c r="KF66" s="33" t="s">
        <v>286</v>
      </c>
      <c r="KG66" s="33" t="s">
        <v>98</v>
      </c>
      <c r="KH66" s="55" t="e">
        <f>(KG66-KF66)/KF66</f>
        <v>#VALUE!</v>
      </c>
      <c r="KI66" s="56" t="e">
        <f>(KG66-KE66)/KE66</f>
        <v>#VALUE!</v>
      </c>
      <c r="KK66" s="544" t="s">
        <v>1</v>
      </c>
      <c r="KL66" s="7" t="s">
        <v>39</v>
      </c>
      <c r="KM66" s="33">
        <v>876</v>
      </c>
      <c r="KN66" s="33" t="s">
        <v>289</v>
      </c>
      <c r="KO66" s="33" t="s">
        <v>98</v>
      </c>
      <c r="KP66" s="55" t="e">
        <f>(KO66-KN66)/KN66</f>
        <v>#VALUE!</v>
      </c>
      <c r="KQ66" s="56" t="e">
        <f>(KO66-KM66)/KM66</f>
        <v>#VALUE!</v>
      </c>
      <c r="KS66" s="544" t="s">
        <v>1</v>
      </c>
      <c r="KT66" s="7" t="s">
        <v>39</v>
      </c>
      <c r="KU66" s="33">
        <v>867</v>
      </c>
      <c r="KV66" s="33" t="s">
        <v>98</v>
      </c>
      <c r="KW66" s="33" t="s">
        <v>98</v>
      </c>
      <c r="KX66" s="55" t="e">
        <f>(KW66-KV66)/KV66</f>
        <v>#VALUE!</v>
      </c>
      <c r="KY66" s="56" t="e">
        <f>(KW66-KU66)/KU66</f>
        <v>#VALUE!</v>
      </c>
      <c r="LA66" s="544" t="s">
        <v>1</v>
      </c>
      <c r="LB66" s="7" t="s">
        <v>39</v>
      </c>
      <c r="LC66" s="33">
        <v>790</v>
      </c>
      <c r="LD66" s="33" t="s">
        <v>98</v>
      </c>
      <c r="LE66" s="33" t="s">
        <v>98</v>
      </c>
      <c r="LF66" s="55" t="e">
        <f>(LE66-LD66)/LD66</f>
        <v>#VALUE!</v>
      </c>
      <c r="LG66" s="56" t="e">
        <f>(LE66-LC66)/LC66</f>
        <v>#VALUE!</v>
      </c>
      <c r="LI66" s="544" t="s">
        <v>1</v>
      </c>
      <c r="LJ66" s="7" t="s">
        <v>39</v>
      </c>
      <c r="LK66" s="33">
        <v>812</v>
      </c>
      <c r="LL66" s="33" t="s">
        <v>98</v>
      </c>
      <c r="LM66" s="33" t="s">
        <v>98</v>
      </c>
      <c r="LN66" s="55" t="e">
        <f>(LM66-LL66)/LL66</f>
        <v>#VALUE!</v>
      </c>
      <c r="LO66" s="56" t="e">
        <f>(LM66-LK66)/LK66</f>
        <v>#VALUE!</v>
      </c>
      <c r="LQ66" s="544" t="s">
        <v>1</v>
      </c>
      <c r="LR66" s="7" t="s">
        <v>39</v>
      </c>
      <c r="LS66" s="33">
        <v>823</v>
      </c>
      <c r="LT66" s="33" t="s">
        <v>98</v>
      </c>
      <c r="LU66" s="33" t="s">
        <v>98</v>
      </c>
      <c r="LV66" s="55" t="e">
        <f>(LU66-LT66)/LT66</f>
        <v>#VALUE!</v>
      </c>
      <c r="LW66" s="56" t="e">
        <f>(LU66-LS66)/LS66</f>
        <v>#VALUE!</v>
      </c>
      <c r="LY66" s="544" t="s">
        <v>1</v>
      </c>
      <c r="LZ66" s="7" t="s">
        <v>39</v>
      </c>
      <c r="MA66" s="33">
        <v>828</v>
      </c>
      <c r="MB66" s="33" t="s">
        <v>98</v>
      </c>
      <c r="MC66" s="33" t="s">
        <v>98</v>
      </c>
      <c r="MD66" s="55" t="e">
        <f>(MC66-MB66)/MB66</f>
        <v>#VALUE!</v>
      </c>
      <c r="ME66" s="56" t="e">
        <f>(MC66-MA66)/MA66</f>
        <v>#VALUE!</v>
      </c>
      <c r="MG66" s="544" t="s">
        <v>1</v>
      </c>
      <c r="MH66" s="7" t="s">
        <v>39</v>
      </c>
      <c r="MI66" s="33">
        <v>805</v>
      </c>
      <c r="MJ66" s="33"/>
      <c r="MK66" s="33"/>
      <c r="ML66" s="55" t="e">
        <f>(MK66-MJ66)/MJ66</f>
        <v>#DIV/0!</v>
      </c>
      <c r="MM66" s="56">
        <f>(MK66-MI66)/MI66</f>
        <v>-1</v>
      </c>
      <c r="MO66" s="544" t="s">
        <v>1</v>
      </c>
      <c r="MP66" s="7" t="s">
        <v>39</v>
      </c>
      <c r="MQ66" s="33">
        <v>823</v>
      </c>
      <c r="MR66" s="33"/>
      <c r="MS66" s="33"/>
      <c r="MT66" s="55" t="e">
        <f>(MS66-MR66)/MR66</f>
        <v>#DIV/0!</v>
      </c>
      <c r="MU66" s="56">
        <f>(MS66-MQ66)/MQ66</f>
        <v>-1</v>
      </c>
      <c r="MW66" s="544" t="s">
        <v>1</v>
      </c>
      <c r="MX66" s="7" t="s">
        <v>39</v>
      </c>
      <c r="MY66" s="33">
        <v>831</v>
      </c>
      <c r="MZ66" s="33"/>
      <c r="NA66" s="33"/>
      <c r="NB66" s="55" t="e">
        <f>(NA66-MZ66)/MZ66</f>
        <v>#DIV/0!</v>
      </c>
      <c r="NC66" s="56">
        <f>(NA66-MY66)/MY66</f>
        <v>-1</v>
      </c>
      <c r="NE66" s="544" t="s">
        <v>1</v>
      </c>
      <c r="NF66" s="7" t="s">
        <v>39</v>
      </c>
      <c r="NG66" s="33">
        <v>808</v>
      </c>
      <c r="NH66" s="33"/>
      <c r="NI66" s="33"/>
      <c r="NJ66" s="55" t="e">
        <f>(NI66-NH66)/NH66</f>
        <v>#DIV/0!</v>
      </c>
      <c r="NK66" s="56">
        <f>(NI66-NG66)/NG66</f>
        <v>-1</v>
      </c>
      <c r="NM66" s="544" t="s">
        <v>1</v>
      </c>
      <c r="NN66" s="7" t="s">
        <v>39</v>
      </c>
      <c r="NO66" s="33">
        <v>825</v>
      </c>
      <c r="NP66" s="33"/>
      <c r="NQ66" s="33"/>
      <c r="NR66" s="55" t="e">
        <f>(NQ66-NP66)/NP66</f>
        <v>#DIV/0!</v>
      </c>
      <c r="NS66" s="56">
        <f>(NQ66-NO66)/NO66</f>
        <v>-1</v>
      </c>
      <c r="NU66" s="544" t="s">
        <v>1</v>
      </c>
      <c r="NV66" s="7" t="s">
        <v>39</v>
      </c>
      <c r="NW66" s="33">
        <v>820</v>
      </c>
      <c r="NX66" s="33"/>
      <c r="NY66" s="33"/>
      <c r="NZ66" s="55" t="e">
        <f>(NY66-NX66)/NX66</f>
        <v>#DIV/0!</v>
      </c>
      <c r="OA66" s="56">
        <f>(NY66-NW66)/NW66</f>
        <v>-1</v>
      </c>
      <c r="OC66" s="544" t="s">
        <v>1</v>
      </c>
      <c r="OD66" s="7" t="s">
        <v>39</v>
      </c>
      <c r="OE66" s="33">
        <v>843</v>
      </c>
      <c r="OF66" s="33"/>
      <c r="OG66" s="33"/>
      <c r="OH66" s="55" t="e">
        <f>(OG66-OF66)/OF66</f>
        <v>#DIV/0!</v>
      </c>
      <c r="OI66" s="56">
        <f>(OG66-OE66)/OE66</f>
        <v>-1</v>
      </c>
      <c r="OK66" s="544" t="s">
        <v>1</v>
      </c>
      <c r="OL66" s="7" t="s">
        <v>39</v>
      </c>
      <c r="OM66" s="33">
        <v>502</v>
      </c>
      <c r="ON66" s="33" t="s">
        <v>306</v>
      </c>
      <c r="OO66" s="33" t="s">
        <v>306</v>
      </c>
      <c r="OP66" s="55" t="e">
        <f>(OO66-ON66)/ON66</f>
        <v>#VALUE!</v>
      </c>
      <c r="OQ66" s="56" t="e">
        <f>(OO66-OM66)/OM66</f>
        <v>#VALUE!</v>
      </c>
      <c r="OS66" s="544" t="s">
        <v>1</v>
      </c>
      <c r="OT66" s="7" t="s">
        <v>39</v>
      </c>
      <c r="OU66" s="33">
        <v>555</v>
      </c>
      <c r="OV66" s="33" t="s">
        <v>306</v>
      </c>
      <c r="OW66" s="33" t="s">
        <v>306</v>
      </c>
      <c r="OX66" s="55" t="e">
        <f>(OW66-OV66)/OV66</f>
        <v>#VALUE!</v>
      </c>
      <c r="OY66" s="56" t="e">
        <f>(OW66-OU66)/OU66</f>
        <v>#VALUE!</v>
      </c>
    </row>
    <row r="67" spans="1:415" ht="17.25" hidden="1">
      <c r="A67" s="542"/>
      <c r="B67" s="23" t="s">
        <v>40</v>
      </c>
      <c r="C67" s="80"/>
      <c r="D67" s="36"/>
      <c r="E67" s="36"/>
      <c r="F67" s="37" t="e">
        <f>(E67-D67)/D67</f>
        <v>#DIV/0!</v>
      </c>
      <c r="G67" s="38" t="e">
        <f>(E67-C67)/C67</f>
        <v>#DIV/0!</v>
      </c>
      <c r="I67" s="542"/>
      <c r="J67" s="23" t="s">
        <v>40</v>
      </c>
      <c r="K67" s="80"/>
      <c r="L67" s="36"/>
      <c r="M67" s="36"/>
      <c r="N67" s="37" t="e">
        <f>(M67-L67)/L67</f>
        <v>#DIV/0!</v>
      </c>
      <c r="O67" s="38" t="e">
        <f>(M67-K67)/K67</f>
        <v>#DIV/0!</v>
      </c>
      <c r="Q67" s="542"/>
      <c r="R67" s="23" t="s">
        <v>40</v>
      </c>
      <c r="S67" s="80"/>
      <c r="T67" s="36"/>
      <c r="U67" s="36"/>
      <c r="V67" s="37" t="e">
        <f>(U67-T67)/T67</f>
        <v>#DIV/0!</v>
      </c>
      <c r="W67" s="38" t="e">
        <f>(U67-S67)/S67</f>
        <v>#DIV/0!</v>
      </c>
      <c r="Y67" s="542"/>
      <c r="Z67" s="23" t="s">
        <v>40</v>
      </c>
      <c r="AA67" s="80"/>
      <c r="AB67" s="36"/>
      <c r="AC67" s="36"/>
      <c r="AD67" s="37" t="e">
        <f>(AC67-AB67)/AB67</f>
        <v>#DIV/0!</v>
      </c>
      <c r="AE67" s="38" t="e">
        <f>(AC67-AA67)/AA67</f>
        <v>#DIV/0!</v>
      </c>
      <c r="AG67" s="542"/>
      <c r="AH67" s="23" t="s">
        <v>40</v>
      </c>
      <c r="AI67" s="80"/>
      <c r="AJ67" s="36"/>
      <c r="AK67" s="36"/>
      <c r="AL67" s="37" t="e">
        <f>(AK67-AJ67)/AJ67</f>
        <v>#DIV/0!</v>
      </c>
      <c r="AM67" s="38" t="e">
        <f>(AK67-AI67)/AI67</f>
        <v>#DIV/0!</v>
      </c>
      <c r="AO67" s="542"/>
      <c r="AP67" s="23" t="s">
        <v>40</v>
      </c>
      <c r="AQ67" s="80"/>
      <c r="AR67" s="36"/>
      <c r="AS67" s="36"/>
      <c r="AT67" s="37" t="e">
        <f>(AS67-AR67)/AR67</f>
        <v>#DIV/0!</v>
      </c>
      <c r="AU67" s="38" t="e">
        <f>(AS67-AQ67)/AQ67</f>
        <v>#DIV/0!</v>
      </c>
      <c r="AW67" s="542"/>
      <c r="AX67" s="23" t="s">
        <v>40</v>
      </c>
      <c r="AY67" s="80"/>
      <c r="AZ67" s="36"/>
      <c r="BA67" s="36"/>
      <c r="BB67" s="37" t="e">
        <f>(BA67-AZ67)/AZ67</f>
        <v>#DIV/0!</v>
      </c>
      <c r="BC67" s="38" t="e">
        <f>(BA67-AY67)/AY67</f>
        <v>#DIV/0!</v>
      </c>
      <c r="BE67" s="542"/>
      <c r="BF67" s="23" t="s">
        <v>40</v>
      </c>
      <c r="BG67" s="80"/>
      <c r="BH67" s="36"/>
      <c r="BI67" s="36"/>
      <c r="BJ67" s="37" t="e">
        <f>(BI67-BH67)/BH67</f>
        <v>#DIV/0!</v>
      </c>
      <c r="BK67" s="38" t="e">
        <f>(BI67-BG67)/BG67</f>
        <v>#DIV/0!</v>
      </c>
      <c r="BM67" s="542"/>
      <c r="BN67" s="23" t="s">
        <v>40</v>
      </c>
      <c r="BO67" s="80"/>
      <c r="BP67" s="36"/>
      <c r="BQ67" s="36"/>
      <c r="BR67" s="37" t="e">
        <f>(BQ67-BP67)/BP67</f>
        <v>#DIV/0!</v>
      </c>
      <c r="BS67" s="38" t="e">
        <f>(BQ67-BO67)/BO67</f>
        <v>#DIV/0!</v>
      </c>
      <c r="BU67" s="542"/>
      <c r="BV67" s="23" t="s">
        <v>40</v>
      </c>
      <c r="BW67" s="80"/>
      <c r="BX67" s="36"/>
      <c r="BY67" s="36"/>
      <c r="BZ67" s="37" t="e">
        <f>(BY67-BX67)/BX67</f>
        <v>#DIV/0!</v>
      </c>
      <c r="CA67" s="38" t="e">
        <f>(BY67-BW67)/BW67</f>
        <v>#DIV/0!</v>
      </c>
      <c r="CC67" s="542"/>
      <c r="CD67" s="23" t="s">
        <v>40</v>
      </c>
      <c r="CE67" s="80"/>
      <c r="CF67" s="36"/>
      <c r="CG67" s="36"/>
      <c r="CH67" s="37" t="e">
        <f>(CG67-CF67)/CF67</f>
        <v>#DIV/0!</v>
      </c>
      <c r="CI67" s="38" t="e">
        <f>(CG67-CE67)/CE67</f>
        <v>#DIV/0!</v>
      </c>
      <c r="CK67" s="542"/>
      <c r="CL67" s="23" t="s">
        <v>40</v>
      </c>
      <c r="CM67" s="80"/>
      <c r="CN67" s="36"/>
      <c r="CO67" s="36"/>
      <c r="CP67" s="37" t="e">
        <f>(CO67-CN67)/CN67</f>
        <v>#DIV/0!</v>
      </c>
      <c r="CQ67" s="38" t="e">
        <f>(CO67-CM67)/CM67</f>
        <v>#DIV/0!</v>
      </c>
      <c r="CS67" s="542"/>
      <c r="CT67" s="23" t="s">
        <v>40</v>
      </c>
      <c r="CU67" s="80"/>
      <c r="CV67" s="36"/>
      <c r="CW67" s="36"/>
      <c r="CX67" s="37" t="e">
        <f>(CW67-CV67)/CV67</f>
        <v>#DIV/0!</v>
      </c>
      <c r="CY67" s="38" t="e">
        <f>(CW67-CU67)/CU67</f>
        <v>#DIV/0!</v>
      </c>
      <c r="DA67" s="542"/>
      <c r="DB67" s="23" t="s">
        <v>40</v>
      </c>
      <c r="DC67" s="80"/>
      <c r="DD67" s="36"/>
      <c r="DE67" s="36"/>
      <c r="DF67" s="37" t="e">
        <f>(DE67-DD67)/DD67</f>
        <v>#DIV/0!</v>
      </c>
      <c r="DG67" s="38" t="e">
        <f>(DE67-DC67)/DC67</f>
        <v>#DIV/0!</v>
      </c>
      <c r="DI67" s="542"/>
      <c r="DJ67" s="23" t="s">
        <v>40</v>
      </c>
      <c r="DK67" s="80"/>
      <c r="DL67" s="36"/>
      <c r="DM67" s="36"/>
      <c r="DN67" s="37" t="e">
        <f>(DM67-DL67)/DL67</f>
        <v>#DIV/0!</v>
      </c>
      <c r="DO67" s="38" t="e">
        <f>(DM67-DK67)/DK67</f>
        <v>#DIV/0!</v>
      </c>
      <c r="DQ67" s="542"/>
      <c r="DR67" s="23" t="s">
        <v>40</v>
      </c>
      <c r="DS67" s="80"/>
      <c r="DT67" s="36"/>
      <c r="DU67" s="36"/>
      <c r="DV67" s="37" t="e">
        <f>(DU67-DT67)/DT67</f>
        <v>#DIV/0!</v>
      </c>
      <c r="DW67" s="38" t="e">
        <f>(DU67-DS67)/DS67</f>
        <v>#DIV/0!</v>
      </c>
      <c r="DY67" s="542"/>
      <c r="DZ67" s="23" t="s">
        <v>40</v>
      </c>
      <c r="EA67" s="80"/>
      <c r="EB67" s="36"/>
      <c r="EC67" s="36"/>
      <c r="ED67" s="37" t="e">
        <f>(EC67-EB67)/EB67</f>
        <v>#DIV/0!</v>
      </c>
      <c r="EE67" s="38" t="e">
        <f>(EC67-EA67)/EA67</f>
        <v>#DIV/0!</v>
      </c>
      <c r="EG67" s="542"/>
      <c r="EH67" s="23" t="s">
        <v>40</v>
      </c>
      <c r="EI67" s="80"/>
      <c r="EJ67" s="36"/>
      <c r="EK67" s="36"/>
      <c r="EL67" s="37" t="e">
        <f>(EK67-EJ67)/EJ67</f>
        <v>#DIV/0!</v>
      </c>
      <c r="EM67" s="38" t="e">
        <f>(EK67-EI67)/EI67</f>
        <v>#DIV/0!</v>
      </c>
      <c r="EO67" s="542"/>
      <c r="EP67" s="23" t="s">
        <v>40</v>
      </c>
      <c r="EQ67" s="80"/>
      <c r="ER67" s="36"/>
      <c r="ES67" s="36"/>
      <c r="ET67" s="37" t="e">
        <f>(ES67-ER67)/ER67</f>
        <v>#DIV/0!</v>
      </c>
      <c r="EU67" s="38" t="e">
        <f>(ES67-EQ67)/EQ67</f>
        <v>#DIV/0!</v>
      </c>
      <c r="EW67" s="542"/>
      <c r="EX67" s="23" t="s">
        <v>40</v>
      </c>
      <c r="EY67" s="80"/>
      <c r="EZ67" s="36"/>
      <c r="FA67" s="36"/>
      <c r="FB67" s="37" t="e">
        <f>(FA67-EZ67)/EZ67</f>
        <v>#DIV/0!</v>
      </c>
      <c r="FC67" s="38" t="e">
        <f>(FA67-EY67)/EY67</f>
        <v>#DIV/0!</v>
      </c>
      <c r="FE67" s="542"/>
      <c r="FF67" s="23" t="s">
        <v>40</v>
      </c>
      <c r="FG67" s="80"/>
      <c r="FH67" s="36"/>
      <c r="FI67" s="36"/>
      <c r="FJ67" s="37" t="e">
        <f>(FI67-FH67)/FH67</f>
        <v>#DIV/0!</v>
      </c>
      <c r="FK67" s="38" t="e">
        <f>(FI67-FG67)/FG67</f>
        <v>#DIV/0!</v>
      </c>
      <c r="FM67" s="542"/>
      <c r="FN67" s="23" t="s">
        <v>40</v>
      </c>
      <c r="FO67" s="80"/>
      <c r="FP67" s="36"/>
      <c r="FQ67" s="36"/>
      <c r="FR67" s="37" t="e">
        <f>(FQ67-FP67)/FP67</f>
        <v>#DIV/0!</v>
      </c>
      <c r="FS67" s="38" t="e">
        <f>(FQ67-FO67)/FO67</f>
        <v>#DIV/0!</v>
      </c>
      <c r="FU67" s="542"/>
      <c r="FV67" s="23" t="s">
        <v>40</v>
      </c>
      <c r="FW67" s="80"/>
      <c r="FX67" s="36"/>
      <c r="FY67" s="36"/>
      <c r="FZ67" s="37" t="e">
        <f>(FY67-FX67)/FX67</f>
        <v>#DIV/0!</v>
      </c>
      <c r="GA67" s="38" t="e">
        <f>(FY67-FW67)/FW67</f>
        <v>#DIV/0!</v>
      </c>
      <c r="GC67" s="542"/>
      <c r="GD67" s="23" t="s">
        <v>40</v>
      </c>
      <c r="GE67" s="80"/>
      <c r="GF67" s="36"/>
      <c r="GG67" s="36"/>
      <c r="GH67" s="37" t="e">
        <f>(GG67-GF67)/GF67</f>
        <v>#DIV/0!</v>
      </c>
      <c r="GI67" s="38" t="e">
        <f>(GG67-GE67)/GE67</f>
        <v>#DIV/0!</v>
      </c>
      <c r="GK67" s="542"/>
      <c r="GL67" s="23" t="s">
        <v>40</v>
      </c>
      <c r="GM67" s="80"/>
      <c r="GN67" s="36"/>
      <c r="GO67" s="36"/>
      <c r="GP67" s="37" t="e">
        <f>(GO67-GN67)/GN67</f>
        <v>#DIV/0!</v>
      </c>
      <c r="GQ67" s="38" t="e">
        <f>(GO67-GM67)/GM67</f>
        <v>#DIV/0!</v>
      </c>
      <c r="GS67" s="542"/>
      <c r="GT67" s="23" t="s">
        <v>40</v>
      </c>
      <c r="GU67" s="80"/>
      <c r="GV67" s="36"/>
      <c r="GW67" s="36"/>
      <c r="GX67" s="37" t="e">
        <f>(GW67-GV67)/GV67</f>
        <v>#DIV/0!</v>
      </c>
      <c r="GY67" s="38" t="e">
        <f>(GW67-GU67)/GU67</f>
        <v>#DIV/0!</v>
      </c>
      <c r="HA67" s="542"/>
      <c r="HB67" s="23" t="s">
        <v>40</v>
      </c>
      <c r="HC67" s="80"/>
      <c r="HD67" s="36"/>
      <c r="HE67" s="36"/>
      <c r="HF67" s="37" t="e">
        <f>(HE67-HD67)/HD67</f>
        <v>#DIV/0!</v>
      </c>
      <c r="HG67" s="38" t="e">
        <f>(HE67-HC67)/HC67</f>
        <v>#DIV/0!</v>
      </c>
      <c r="HI67" s="542"/>
      <c r="HJ67" s="23" t="s">
        <v>40</v>
      </c>
      <c r="HK67" s="80"/>
      <c r="HL67" s="36"/>
      <c r="HM67" s="36"/>
      <c r="HN67" s="37" t="e">
        <f>(HM67-HL67)/HL67</f>
        <v>#DIV/0!</v>
      </c>
      <c r="HO67" s="38" t="e">
        <f>(HM67-HK67)/HK67</f>
        <v>#DIV/0!</v>
      </c>
      <c r="HQ67" s="542"/>
      <c r="HR67" s="23" t="s">
        <v>40</v>
      </c>
      <c r="HS67" s="80"/>
      <c r="HT67" s="36"/>
      <c r="HU67" s="36"/>
      <c r="HV67" s="37" t="e">
        <f>(HU67-HT67)/HT67</f>
        <v>#DIV/0!</v>
      </c>
      <c r="HW67" s="38" t="e">
        <f>(HU67-HS67)/HS67</f>
        <v>#DIV/0!</v>
      </c>
      <c r="HY67" s="542"/>
      <c r="HZ67" s="23" t="s">
        <v>40</v>
      </c>
      <c r="IA67" s="80"/>
      <c r="IB67" s="36"/>
      <c r="IC67" s="36"/>
      <c r="ID67" s="37" t="e">
        <f>(IC67-IB67)/IB67</f>
        <v>#DIV/0!</v>
      </c>
      <c r="IE67" s="38" t="e">
        <f>(IC67-IA67)/IA67</f>
        <v>#DIV/0!</v>
      </c>
      <c r="IG67" s="542"/>
      <c r="IH67" s="23" t="s">
        <v>40</v>
      </c>
      <c r="II67" s="80"/>
      <c r="IJ67" s="36"/>
      <c r="IK67" s="36"/>
      <c r="IL67" s="37" t="e">
        <f>(IK67-IJ67)/IJ67</f>
        <v>#DIV/0!</v>
      </c>
      <c r="IM67" s="38" t="e">
        <f>(IK67-II67)/II67</f>
        <v>#DIV/0!</v>
      </c>
      <c r="IO67" s="542"/>
      <c r="IP67" s="23" t="s">
        <v>40</v>
      </c>
      <c r="IQ67" s="80"/>
      <c r="IR67" s="36"/>
      <c r="IS67" s="36"/>
      <c r="IT67" s="37" t="e">
        <f>(IS67-IR67)/IR67</f>
        <v>#DIV/0!</v>
      </c>
      <c r="IU67" s="38" t="e">
        <f>(IS67-IQ67)/IQ67</f>
        <v>#DIV/0!</v>
      </c>
      <c r="IW67" s="542"/>
      <c r="IX67" s="23" t="s">
        <v>40</v>
      </c>
      <c r="IY67" s="80"/>
      <c r="IZ67" s="36"/>
      <c r="JA67" s="36"/>
      <c r="JB67" s="37" t="e">
        <f>(JA67-IZ67)/IZ67</f>
        <v>#DIV/0!</v>
      </c>
      <c r="JC67" s="38" t="e">
        <f>(JA67-IY67)/IY67</f>
        <v>#DIV/0!</v>
      </c>
      <c r="JE67" s="542"/>
      <c r="JF67" s="23" t="s">
        <v>40</v>
      </c>
      <c r="JG67" s="80"/>
      <c r="JH67" s="36"/>
      <c r="JI67" s="36"/>
      <c r="JJ67" s="37" t="e">
        <f>(JI67-JH67)/JH67</f>
        <v>#DIV/0!</v>
      </c>
      <c r="JK67" s="38" t="e">
        <f>(JI67-JG67)/JG67</f>
        <v>#DIV/0!</v>
      </c>
      <c r="JM67" s="542"/>
      <c r="JN67" s="23" t="s">
        <v>40</v>
      </c>
      <c r="JO67" s="80"/>
      <c r="JP67" s="36"/>
      <c r="JQ67" s="36"/>
      <c r="JR67" s="37" t="e">
        <f>(JQ67-JP67)/JP67</f>
        <v>#DIV/0!</v>
      </c>
      <c r="JS67" s="38" t="e">
        <f>(JQ67-JO67)/JO67</f>
        <v>#DIV/0!</v>
      </c>
      <c r="JU67" s="542"/>
      <c r="JV67" s="23" t="s">
        <v>40</v>
      </c>
      <c r="JW67" s="80"/>
      <c r="JX67" s="36"/>
      <c r="JY67" s="36"/>
      <c r="JZ67" s="37" t="e">
        <f>(JY67-JX67)/JX67</f>
        <v>#DIV/0!</v>
      </c>
      <c r="KA67" s="38" t="e">
        <f>(JY67-JW67)/JW67</f>
        <v>#DIV/0!</v>
      </c>
      <c r="KC67" s="542"/>
      <c r="KD67" s="23" t="s">
        <v>40</v>
      </c>
      <c r="KE67" s="80"/>
      <c r="KF67" s="36"/>
      <c r="KG67" s="36"/>
      <c r="KH67" s="37" t="e">
        <f>(KG67-KF67)/KF67</f>
        <v>#DIV/0!</v>
      </c>
      <c r="KI67" s="38" t="e">
        <f>(KG67-KE67)/KE67</f>
        <v>#DIV/0!</v>
      </c>
      <c r="KK67" s="542"/>
      <c r="KL67" s="23" t="s">
        <v>40</v>
      </c>
      <c r="KM67" s="80"/>
      <c r="KN67" s="36"/>
      <c r="KO67" s="36"/>
      <c r="KP67" s="37" t="e">
        <f>(KO67-KN67)/KN67</f>
        <v>#DIV/0!</v>
      </c>
      <c r="KQ67" s="38" t="e">
        <f>(KO67-KM67)/KM67</f>
        <v>#DIV/0!</v>
      </c>
      <c r="KS67" s="542"/>
      <c r="KT67" s="23" t="s">
        <v>40</v>
      </c>
      <c r="KU67" s="80"/>
      <c r="KV67" s="36"/>
      <c r="KW67" s="36"/>
      <c r="KX67" s="37" t="e">
        <f>(KW67-KV67)/KV67</f>
        <v>#DIV/0!</v>
      </c>
      <c r="KY67" s="38" t="e">
        <f>(KW67-KU67)/KU67</f>
        <v>#DIV/0!</v>
      </c>
      <c r="LA67" s="542"/>
      <c r="LB67" s="23" t="s">
        <v>40</v>
      </c>
      <c r="LC67" s="80"/>
      <c r="LD67" s="36"/>
      <c r="LE67" s="36"/>
      <c r="LF67" s="37" t="e">
        <f>(LE67-LD67)/LD67</f>
        <v>#DIV/0!</v>
      </c>
      <c r="LG67" s="38" t="e">
        <f>(LE67-LC67)/LC67</f>
        <v>#DIV/0!</v>
      </c>
      <c r="LI67" s="542"/>
      <c r="LJ67" s="23" t="s">
        <v>40</v>
      </c>
      <c r="LK67" s="80"/>
      <c r="LL67" s="36"/>
      <c r="LM67" s="36"/>
      <c r="LN67" s="37" t="e">
        <f>(LM67-LL67)/LL67</f>
        <v>#DIV/0!</v>
      </c>
      <c r="LO67" s="38" t="e">
        <f>(LM67-LK67)/LK67</f>
        <v>#DIV/0!</v>
      </c>
      <c r="LQ67" s="542"/>
      <c r="LR67" s="23" t="s">
        <v>40</v>
      </c>
      <c r="LS67" s="80"/>
      <c r="LT67" s="36"/>
      <c r="LU67" s="36"/>
      <c r="LV67" s="37" t="e">
        <f>(LU67-LT67)/LT67</f>
        <v>#DIV/0!</v>
      </c>
      <c r="LW67" s="38" t="e">
        <f>(LU67-LS67)/LS67</f>
        <v>#DIV/0!</v>
      </c>
      <c r="LY67" s="542"/>
      <c r="LZ67" s="23" t="s">
        <v>40</v>
      </c>
      <c r="MA67" s="80"/>
      <c r="MB67" s="36"/>
      <c r="MC67" s="36"/>
      <c r="MD67" s="37" t="e">
        <f>(MC67-MB67)/MB67</f>
        <v>#DIV/0!</v>
      </c>
      <c r="ME67" s="38" t="e">
        <f>(MC67-MA67)/MA67</f>
        <v>#DIV/0!</v>
      </c>
      <c r="MG67" s="542"/>
      <c r="MH67" s="23" t="s">
        <v>40</v>
      </c>
      <c r="MI67" s="80"/>
      <c r="MJ67" s="36"/>
      <c r="MK67" s="36"/>
      <c r="ML67" s="37" t="e">
        <f>(MK67-MJ67)/MJ67</f>
        <v>#DIV/0!</v>
      </c>
      <c r="MM67" s="38" t="e">
        <f>(MK67-MI67)/MI67</f>
        <v>#DIV/0!</v>
      </c>
      <c r="MO67" s="542"/>
      <c r="MP67" s="23" t="s">
        <v>40</v>
      </c>
      <c r="MQ67" s="80"/>
      <c r="MR67" s="36"/>
      <c r="MS67" s="36"/>
      <c r="MT67" s="37" t="e">
        <f>(MS67-MR67)/MR67</f>
        <v>#DIV/0!</v>
      </c>
      <c r="MU67" s="38" t="e">
        <f>(MS67-MQ67)/MQ67</f>
        <v>#DIV/0!</v>
      </c>
      <c r="MW67" s="542"/>
      <c r="MX67" s="23" t="s">
        <v>40</v>
      </c>
      <c r="MY67" s="80"/>
      <c r="MZ67" s="36"/>
      <c r="NA67" s="36"/>
      <c r="NB67" s="37" t="e">
        <f>(NA67-MZ67)/MZ67</f>
        <v>#DIV/0!</v>
      </c>
      <c r="NC67" s="38" t="e">
        <f>(NA67-MY67)/MY67</f>
        <v>#DIV/0!</v>
      </c>
      <c r="NE67" s="542"/>
      <c r="NF67" s="23" t="s">
        <v>40</v>
      </c>
      <c r="NG67" s="80"/>
      <c r="NH67" s="36"/>
      <c r="NI67" s="36"/>
      <c r="NJ67" s="37" t="e">
        <f>(NI67-NH67)/NH67</f>
        <v>#DIV/0!</v>
      </c>
      <c r="NK67" s="38" t="e">
        <f>(NI67-NG67)/NG67</f>
        <v>#DIV/0!</v>
      </c>
      <c r="NM67" s="542"/>
      <c r="NN67" s="23" t="s">
        <v>40</v>
      </c>
      <c r="NO67" s="80"/>
      <c r="NP67" s="36"/>
      <c r="NQ67" s="36"/>
      <c r="NR67" s="37" t="e">
        <f>(NQ67-NP67)/NP67</f>
        <v>#DIV/0!</v>
      </c>
      <c r="NS67" s="38" t="e">
        <f>(NQ67-NO67)/NO67</f>
        <v>#DIV/0!</v>
      </c>
      <c r="NU67" s="542"/>
      <c r="NV67" s="23" t="s">
        <v>40</v>
      </c>
      <c r="NW67" s="80"/>
      <c r="NX67" s="36"/>
      <c r="NY67" s="36"/>
      <c r="NZ67" s="37" t="e">
        <f>(NY67-NX67)/NX67</f>
        <v>#DIV/0!</v>
      </c>
      <c r="OA67" s="38" t="e">
        <f>(NY67-NW67)/NW67</f>
        <v>#DIV/0!</v>
      </c>
      <c r="OC67" s="542"/>
      <c r="OD67" s="23" t="s">
        <v>40</v>
      </c>
      <c r="OE67" s="80"/>
      <c r="OF67" s="36"/>
      <c r="OG67" s="36"/>
      <c r="OH67" s="37" t="e">
        <f>(OG67-OF67)/OF67</f>
        <v>#DIV/0!</v>
      </c>
      <c r="OI67" s="38" t="e">
        <f>(OG67-OE67)/OE67</f>
        <v>#DIV/0!</v>
      </c>
      <c r="OK67" s="542"/>
      <c r="OL67" s="23" t="s">
        <v>40</v>
      </c>
      <c r="OM67" s="80"/>
      <c r="ON67" s="36"/>
      <c r="OO67" s="36"/>
      <c r="OP67" s="37" t="e">
        <f>(OO67-ON67)/ON67</f>
        <v>#DIV/0!</v>
      </c>
      <c r="OQ67" s="38" t="e">
        <f>(OO67-OM67)/OM67</f>
        <v>#DIV/0!</v>
      </c>
      <c r="OS67" s="542"/>
      <c r="OT67" s="23" t="s">
        <v>40</v>
      </c>
      <c r="OU67" s="80"/>
      <c r="OV67" s="36"/>
      <c r="OW67" s="36"/>
      <c r="OX67" s="37" t="e">
        <f>(OW67-OV67)/OV67</f>
        <v>#DIV/0!</v>
      </c>
      <c r="OY67" s="38" t="e">
        <f>(OW67-OU67)/OU67</f>
        <v>#DIV/0!</v>
      </c>
    </row>
    <row r="68" spans="1:415" ht="17.25" hidden="1">
      <c r="A68" s="541" t="s">
        <v>2</v>
      </c>
      <c r="B68" s="77" t="s">
        <v>64</v>
      </c>
      <c r="C68" s="70">
        <v>2.0099999999999998</v>
      </c>
      <c r="D68" s="79">
        <v>1.24</v>
      </c>
      <c r="E68" s="79">
        <v>1.24</v>
      </c>
      <c r="F68" s="58">
        <f>(E68-D68)/D68</f>
        <v>0</v>
      </c>
      <c r="G68" s="57">
        <f>(E68-C68)/C68</f>
        <v>-0.38308457711442778</v>
      </c>
      <c r="I68" s="541" t="s">
        <v>2</v>
      </c>
      <c r="J68" s="77" t="s">
        <v>64</v>
      </c>
      <c r="K68" s="70">
        <v>1.96</v>
      </c>
      <c r="L68" s="79">
        <v>1.24</v>
      </c>
      <c r="M68" s="79">
        <v>1.24</v>
      </c>
      <c r="N68" s="58">
        <f>(M68-L68)/L68</f>
        <v>0</v>
      </c>
      <c r="O68" s="57">
        <f>(M68-K68)/K68</f>
        <v>-0.36734693877551022</v>
      </c>
      <c r="Q68" s="541" t="s">
        <v>2</v>
      </c>
      <c r="R68" s="77" t="s">
        <v>64</v>
      </c>
      <c r="S68" s="70">
        <v>1.89</v>
      </c>
      <c r="T68" s="79">
        <v>1.24</v>
      </c>
      <c r="U68" s="79">
        <v>1.24</v>
      </c>
      <c r="V68" s="58">
        <f>(U68-T68)/T68</f>
        <v>0</v>
      </c>
      <c r="W68" s="57">
        <f>(U68-S68)/S68</f>
        <v>-0.3439153439153439</v>
      </c>
      <c r="Y68" s="541" t="s">
        <v>2</v>
      </c>
      <c r="Z68" s="77" t="s">
        <v>64</v>
      </c>
      <c r="AA68" s="70">
        <v>1.88</v>
      </c>
      <c r="AB68" s="79">
        <v>1.24</v>
      </c>
      <c r="AC68" s="79">
        <v>1.25</v>
      </c>
      <c r="AD68" s="58">
        <f>(AC68-AB68)/AB68</f>
        <v>8.0645161290322648E-3</v>
      </c>
      <c r="AE68" s="57">
        <f>(AC68-AA68)/AA68</f>
        <v>-0.33510638297872336</v>
      </c>
      <c r="AG68" s="541" t="s">
        <v>2</v>
      </c>
      <c r="AH68" s="77" t="s">
        <v>64</v>
      </c>
      <c r="AI68" s="70">
        <v>1.89</v>
      </c>
      <c r="AJ68" s="79">
        <v>1.25</v>
      </c>
      <c r="AK68" s="79" t="s">
        <v>145</v>
      </c>
      <c r="AL68" s="58" t="e">
        <f>(AK68-AJ68)/AJ68</f>
        <v>#VALUE!</v>
      </c>
      <c r="AM68" s="57" t="e">
        <f>(AK68-AI68)/AI68</f>
        <v>#VALUE!</v>
      </c>
      <c r="AO68" s="541" t="s">
        <v>2</v>
      </c>
      <c r="AP68" s="77" t="s">
        <v>64</v>
      </c>
      <c r="AQ68" s="70">
        <v>1.9</v>
      </c>
      <c r="AR68" s="79">
        <v>1.25</v>
      </c>
      <c r="AS68" s="79">
        <v>1.24</v>
      </c>
      <c r="AT68" s="58">
        <f>(AS68-AR68)/AR68</f>
        <v>-8.0000000000000071E-3</v>
      </c>
      <c r="AU68" s="57">
        <f>(AS68-AQ68)/AQ68</f>
        <v>-0.34736842105263155</v>
      </c>
      <c r="AW68" s="541" t="s">
        <v>2</v>
      </c>
      <c r="AX68" s="77" t="s">
        <v>64</v>
      </c>
      <c r="AY68" s="70">
        <v>1.94</v>
      </c>
      <c r="AZ68" s="79">
        <v>1.24</v>
      </c>
      <c r="BA68" s="79">
        <v>1.24</v>
      </c>
      <c r="BB68" s="58">
        <f>(BA68-AZ68)/AZ68</f>
        <v>0</v>
      </c>
      <c r="BC68" s="57">
        <f>(BA68-AY68)/AY68</f>
        <v>-0.36082474226804123</v>
      </c>
      <c r="BE68" s="541" t="s">
        <v>2</v>
      </c>
      <c r="BF68" s="77" t="s">
        <v>64</v>
      </c>
      <c r="BG68" s="70">
        <v>2</v>
      </c>
      <c r="BH68" s="79">
        <v>1.24</v>
      </c>
      <c r="BI68" s="79">
        <v>1.25</v>
      </c>
      <c r="BJ68" s="58">
        <f>(BI68-BH68)/BH68</f>
        <v>8.0645161290322648E-3</v>
      </c>
      <c r="BK68" s="57">
        <f>(BI68-BG68)/BG68</f>
        <v>-0.375</v>
      </c>
      <c r="BM68" s="541" t="s">
        <v>2</v>
      </c>
      <c r="BN68" s="77" t="s">
        <v>64</v>
      </c>
      <c r="BO68" s="70">
        <v>2.0499999999999998</v>
      </c>
      <c r="BP68" s="79">
        <v>1.25</v>
      </c>
      <c r="BQ68" s="79">
        <v>1.31</v>
      </c>
      <c r="BR68" s="58">
        <f>(BQ68-BP68)/BP68</f>
        <v>4.8000000000000043E-2</v>
      </c>
      <c r="BS68" s="57">
        <f>(BQ68-BO68)/BO68</f>
        <v>-0.36097560975609749</v>
      </c>
      <c r="BU68" s="541" t="s">
        <v>2</v>
      </c>
      <c r="BV68" s="77" t="s">
        <v>64</v>
      </c>
      <c r="BW68" s="70">
        <v>2.08</v>
      </c>
      <c r="BX68" s="79">
        <v>1.31</v>
      </c>
      <c r="BY68" s="79">
        <v>1.4</v>
      </c>
      <c r="BZ68" s="58">
        <f>(BY68-BX68)/BX68</f>
        <v>6.870229007633577E-2</v>
      </c>
      <c r="CA68" s="57">
        <f>(BY68-BW68)/BW68</f>
        <v>-0.32692307692307698</v>
      </c>
      <c r="CC68" s="541" t="s">
        <v>2</v>
      </c>
      <c r="CD68" s="77" t="s">
        <v>64</v>
      </c>
      <c r="CE68" s="70">
        <v>2.04</v>
      </c>
      <c r="CF68" s="79">
        <v>1.4</v>
      </c>
      <c r="CG68" s="79">
        <v>1.51</v>
      </c>
      <c r="CH68" s="58">
        <f>(CG68-CF68)/CF68</f>
        <v>7.8571428571428653E-2</v>
      </c>
      <c r="CI68" s="57">
        <f>(CG68-CE68)/CE68</f>
        <v>-0.25980392156862747</v>
      </c>
      <c r="CK68" s="541" t="s">
        <v>2</v>
      </c>
      <c r="CL68" s="77" t="s">
        <v>64</v>
      </c>
      <c r="CM68" s="70">
        <v>1.98</v>
      </c>
      <c r="CN68" s="79">
        <v>1.51</v>
      </c>
      <c r="CO68" s="79">
        <v>1.56</v>
      </c>
      <c r="CP68" s="58">
        <f>(CO68-CN68)/CN68</f>
        <v>3.3112582781456984E-2</v>
      </c>
      <c r="CQ68" s="57">
        <f>(CO68-CM68)/CM68</f>
        <v>-0.2121212121212121</v>
      </c>
      <c r="CS68" s="541" t="s">
        <v>2</v>
      </c>
      <c r="CT68" s="77" t="s">
        <v>64</v>
      </c>
      <c r="CU68" s="70">
        <v>1.95</v>
      </c>
      <c r="CV68" s="79">
        <v>1.56</v>
      </c>
      <c r="CW68" s="79">
        <v>1.56</v>
      </c>
      <c r="CX68" s="58">
        <f>(CW68-CV68)/CV68</f>
        <v>0</v>
      </c>
      <c r="CY68" s="57">
        <f>(CW68-CU68)/CU68</f>
        <v>-0.19999999999999996</v>
      </c>
      <c r="DA68" s="541" t="s">
        <v>2</v>
      </c>
      <c r="DB68" s="77" t="s">
        <v>64</v>
      </c>
      <c r="DC68" s="70">
        <v>1.95</v>
      </c>
      <c r="DD68" s="79">
        <v>1.56</v>
      </c>
      <c r="DE68" s="79">
        <v>1.56</v>
      </c>
      <c r="DF68" s="58">
        <f>(DE68-DD68)/DD68</f>
        <v>0</v>
      </c>
      <c r="DG68" s="57">
        <f>(DE68-DC68)/DC68</f>
        <v>-0.19999999999999996</v>
      </c>
      <c r="DI68" s="541" t="s">
        <v>2</v>
      </c>
      <c r="DJ68" s="77" t="s">
        <v>64</v>
      </c>
      <c r="DK68" s="70">
        <v>1.93</v>
      </c>
      <c r="DL68" s="79">
        <v>1.56</v>
      </c>
      <c r="DM68" s="79">
        <v>1.56</v>
      </c>
      <c r="DN68" s="58">
        <f>(DM68-DL68)/DL68</f>
        <v>0</v>
      </c>
      <c r="DO68" s="57">
        <f>(DM68-DK68)/DK68</f>
        <v>-0.19170984455958545</v>
      </c>
      <c r="DQ68" s="541" t="s">
        <v>2</v>
      </c>
      <c r="DR68" s="77" t="s">
        <v>64</v>
      </c>
      <c r="DS68" s="70">
        <v>1.9</v>
      </c>
      <c r="DT68" s="79">
        <v>1.56</v>
      </c>
      <c r="DU68" s="79">
        <v>1.56</v>
      </c>
      <c r="DV68" s="58">
        <f>(DU68-DT68)/DT68</f>
        <v>0</v>
      </c>
      <c r="DW68" s="57">
        <f>(DU68-DS68)/DS68</f>
        <v>-0.17894736842105258</v>
      </c>
      <c r="DY68" s="541" t="s">
        <v>2</v>
      </c>
      <c r="DZ68" s="77" t="s">
        <v>64</v>
      </c>
      <c r="EA68" s="70">
        <v>1.85</v>
      </c>
      <c r="EB68" s="79">
        <v>1.56</v>
      </c>
      <c r="EC68" s="79">
        <v>1.52</v>
      </c>
      <c r="ED68" s="58">
        <f>(EC68-EB68)/EB68</f>
        <v>-2.5641025641025664E-2</v>
      </c>
      <c r="EE68" s="57">
        <f>(EC68-EA68)/EA68</f>
        <v>-0.17837837837837842</v>
      </c>
      <c r="EG68" s="541" t="s">
        <v>2</v>
      </c>
      <c r="EH68" s="77" t="s">
        <v>64</v>
      </c>
      <c r="EI68" s="70">
        <v>1.79</v>
      </c>
      <c r="EJ68" s="79">
        <v>1.52</v>
      </c>
      <c r="EK68" s="79">
        <v>1.48</v>
      </c>
      <c r="EL68" s="58">
        <f>(EK68-EJ68)/EJ68</f>
        <v>-2.6315789473684233E-2</v>
      </c>
      <c r="EM68" s="57">
        <f>(EK68-EI68)/EI68</f>
        <v>-0.17318435754189948</v>
      </c>
      <c r="EO68" s="541" t="s">
        <v>2</v>
      </c>
      <c r="EP68" s="77" t="s">
        <v>64</v>
      </c>
      <c r="EQ68" s="70">
        <v>1.71</v>
      </c>
      <c r="ER68" s="79">
        <v>1.48</v>
      </c>
      <c r="ES68" s="79">
        <v>1.48</v>
      </c>
      <c r="ET68" s="58">
        <f>(ES68-ER68)/ER68</f>
        <v>0</v>
      </c>
      <c r="EU68" s="57">
        <f>(ES68-EQ68)/EQ68</f>
        <v>-0.13450292397660818</v>
      </c>
      <c r="EW68" s="541" t="s">
        <v>2</v>
      </c>
      <c r="EX68" s="77" t="s">
        <v>64</v>
      </c>
      <c r="EY68" s="70">
        <v>1.66</v>
      </c>
      <c r="EZ68" s="79">
        <v>1.48</v>
      </c>
      <c r="FA68" s="79">
        <v>1.5</v>
      </c>
      <c r="FB68" s="58">
        <f>(FA68-EZ68)/EZ68</f>
        <v>1.3513513513513526E-2</v>
      </c>
      <c r="FC68" s="57">
        <f>(FA68-EY68)/EY68</f>
        <v>-9.6385542168674662E-2</v>
      </c>
      <c r="FE68" s="541" t="s">
        <v>2</v>
      </c>
      <c r="FF68" s="77" t="s">
        <v>64</v>
      </c>
      <c r="FG68" s="70">
        <v>1.69</v>
      </c>
      <c r="FH68" s="79">
        <v>1.5</v>
      </c>
      <c r="FI68" s="79">
        <v>1.57</v>
      </c>
      <c r="FJ68" s="58">
        <f>(FI68-FH68)/FH68</f>
        <v>4.666666666666671E-2</v>
      </c>
      <c r="FK68" s="57">
        <f>(FI68-FG68)/FG68</f>
        <v>-7.1005917159763246E-2</v>
      </c>
      <c r="FM68" s="541" t="s">
        <v>2</v>
      </c>
      <c r="FN68" s="77" t="s">
        <v>64</v>
      </c>
      <c r="FO68" s="70">
        <v>1.71</v>
      </c>
      <c r="FP68" s="79">
        <v>1.57</v>
      </c>
      <c r="FQ68" s="79">
        <v>1.6</v>
      </c>
      <c r="FR68" s="58">
        <f>(FQ68-FP68)/FP68</f>
        <v>1.9108280254777087E-2</v>
      </c>
      <c r="FS68" s="57">
        <f>(FQ68-FO68)/FO68</f>
        <v>-6.4327485380116886E-2</v>
      </c>
      <c r="FU68" s="541" t="s">
        <v>2</v>
      </c>
      <c r="FV68" s="77" t="s">
        <v>64</v>
      </c>
      <c r="FW68" s="70">
        <v>1.72</v>
      </c>
      <c r="FX68" s="79">
        <v>1.6</v>
      </c>
      <c r="FY68" s="79">
        <v>1.61</v>
      </c>
      <c r="FZ68" s="58">
        <f>(FY68-FX68)/FX68</f>
        <v>6.2500000000000056E-3</v>
      </c>
      <c r="GA68" s="57">
        <f>(FY68-FW68)/FW68</f>
        <v>-6.3953488372092956E-2</v>
      </c>
      <c r="GC68" s="541" t="s">
        <v>2</v>
      </c>
      <c r="GD68" s="77" t="s">
        <v>64</v>
      </c>
      <c r="GE68" s="70">
        <v>1.72</v>
      </c>
      <c r="GF68" s="79">
        <v>1.61</v>
      </c>
      <c r="GG68" s="79">
        <v>1.62</v>
      </c>
      <c r="GH68" s="58">
        <f>(GG68-GF68)/GF68</f>
        <v>6.2111801242236073E-3</v>
      </c>
      <c r="GI68" s="57">
        <f>(GG68-GE68)/GE68</f>
        <v>-5.8139534883720853E-2</v>
      </c>
      <c r="GK68" s="541" t="s">
        <v>2</v>
      </c>
      <c r="GL68" s="77" t="s">
        <v>64</v>
      </c>
      <c r="GM68" s="70">
        <v>1.72</v>
      </c>
      <c r="GN68" s="79">
        <v>1.62</v>
      </c>
      <c r="GO68" s="79">
        <v>1.57</v>
      </c>
      <c r="GP68" s="58">
        <f>(GO68-GN68)/GN68</f>
        <v>-3.0864197530864224E-2</v>
      </c>
      <c r="GQ68" s="57">
        <f>(GO68-GM68)/GM68</f>
        <v>-8.7209302325581342E-2</v>
      </c>
      <c r="GS68" s="541" t="s">
        <v>2</v>
      </c>
      <c r="GT68" s="77" t="s">
        <v>64</v>
      </c>
      <c r="GU68" s="70">
        <v>1.72</v>
      </c>
      <c r="GV68" s="79">
        <v>1.57</v>
      </c>
      <c r="GW68" s="79"/>
      <c r="GX68" s="58">
        <f>(GW68-GV68)/GV68</f>
        <v>-1</v>
      </c>
      <c r="GY68" s="57">
        <f>(GW68-GU68)/GU68</f>
        <v>-1</v>
      </c>
      <c r="HA68" s="541" t="s">
        <v>2</v>
      </c>
      <c r="HB68" s="77" t="s">
        <v>64</v>
      </c>
      <c r="HC68" s="70">
        <v>1.68</v>
      </c>
      <c r="HD68" s="79">
        <v>1.57</v>
      </c>
      <c r="HE68" s="79">
        <v>1.54</v>
      </c>
      <c r="HF68" s="58">
        <f>(HE68-HD68)/HD68</f>
        <v>-1.9108280254777087E-2</v>
      </c>
      <c r="HG68" s="57">
        <f>(HE68-HC68)/HC68</f>
        <v>-8.3333333333333273E-2</v>
      </c>
      <c r="HI68" s="541" t="s">
        <v>2</v>
      </c>
      <c r="HJ68" s="77" t="s">
        <v>64</v>
      </c>
      <c r="HK68" s="70">
        <v>1.59</v>
      </c>
      <c r="HL68" s="79">
        <v>1.54</v>
      </c>
      <c r="HM68" s="79">
        <v>1.54</v>
      </c>
      <c r="HN68" s="58">
        <f>(HM68-HL68)/HL68</f>
        <v>0</v>
      </c>
      <c r="HO68" s="57">
        <f>(HM68-HK68)/HK68</f>
        <v>-3.1446540880503172E-2</v>
      </c>
      <c r="HQ68" s="541" t="s">
        <v>2</v>
      </c>
      <c r="HR68" s="77" t="s">
        <v>64</v>
      </c>
      <c r="HS68" s="70">
        <v>1.52</v>
      </c>
      <c r="HT68" s="79">
        <v>1.54</v>
      </c>
      <c r="HU68" s="79">
        <v>1.51</v>
      </c>
      <c r="HV68" s="58">
        <f>(HU68-HT68)/HT68</f>
        <v>-1.9480519480519497E-2</v>
      </c>
      <c r="HW68" s="57">
        <f>(HU68-HS68)/HS68</f>
        <v>-6.5789473684210583E-3</v>
      </c>
      <c r="HY68" s="541" t="s">
        <v>2</v>
      </c>
      <c r="HZ68" s="77" t="s">
        <v>64</v>
      </c>
      <c r="IA68" s="70">
        <v>1.52</v>
      </c>
      <c r="IB68" s="79">
        <v>1.51</v>
      </c>
      <c r="IC68" s="79">
        <v>1.49</v>
      </c>
      <c r="ID68" s="58">
        <f>(IC68-IB68)/IB68</f>
        <v>-1.3245033112582794E-2</v>
      </c>
      <c r="IE68" s="57">
        <f>(IC68-IA68)/IA68</f>
        <v>-1.9736842105263174E-2</v>
      </c>
      <c r="IG68" s="541" t="s">
        <v>2</v>
      </c>
      <c r="IH68" s="77" t="s">
        <v>64</v>
      </c>
      <c r="II68" s="70">
        <v>1.52</v>
      </c>
      <c r="IJ68" s="79">
        <v>1.49</v>
      </c>
      <c r="IK68" s="79">
        <v>1.49</v>
      </c>
      <c r="IL68" s="58">
        <f>(IK68-IJ68)/IJ68</f>
        <v>0</v>
      </c>
      <c r="IM68" s="57">
        <f>(IK68-II68)/II68</f>
        <v>-1.9736842105263174E-2</v>
      </c>
      <c r="IO68" s="541" t="s">
        <v>2</v>
      </c>
      <c r="IP68" s="77" t="s">
        <v>64</v>
      </c>
      <c r="IQ68" s="70">
        <v>1.52</v>
      </c>
      <c r="IR68" s="79">
        <v>1.49</v>
      </c>
      <c r="IS68" s="79">
        <v>1.45</v>
      </c>
      <c r="IT68" s="58">
        <f>(IS68-IR68)/IR68</f>
        <v>-2.6845637583892641E-2</v>
      </c>
      <c r="IU68" s="57">
        <f>(IS68-IQ68)/IQ68</f>
        <v>-4.6052631578947407E-2</v>
      </c>
      <c r="IW68" s="541" t="s">
        <v>2</v>
      </c>
      <c r="IX68" s="77" t="s">
        <v>64</v>
      </c>
      <c r="IY68" s="70">
        <v>1.52</v>
      </c>
      <c r="IZ68" s="79">
        <v>1.45</v>
      </c>
      <c r="JA68" s="79">
        <v>1.44</v>
      </c>
      <c r="JB68" s="58">
        <f>(JA68-IZ68)/IZ68</f>
        <v>-6.896551724137937E-3</v>
      </c>
      <c r="JC68" s="57">
        <f>(JA68-IY68)/IY68</f>
        <v>-5.2631578947368467E-2</v>
      </c>
      <c r="JE68" s="541" t="s">
        <v>2</v>
      </c>
      <c r="JF68" s="77" t="s">
        <v>64</v>
      </c>
      <c r="JG68" s="70">
        <v>1.52</v>
      </c>
      <c r="JH68" s="79">
        <v>1.44</v>
      </c>
      <c r="JI68" s="79">
        <v>1.42</v>
      </c>
      <c r="JJ68" s="58">
        <f>(JI68-JH68)/JH68</f>
        <v>-1.3888888888888902E-2</v>
      </c>
      <c r="JK68" s="57">
        <f>(JI68-JG68)/JG68</f>
        <v>-6.5789473684210578E-2</v>
      </c>
      <c r="JM68" s="541" t="s">
        <v>2</v>
      </c>
      <c r="JN68" s="77" t="s">
        <v>64</v>
      </c>
      <c r="JO68" s="70">
        <v>1.52</v>
      </c>
      <c r="JP68" s="79">
        <v>1.42</v>
      </c>
      <c r="JQ68" s="79">
        <v>1.37</v>
      </c>
      <c r="JR68" s="58">
        <f>(JQ68-JP68)/JP68</f>
        <v>-3.521126760563368E-2</v>
      </c>
      <c r="JS68" s="57">
        <f>(JQ68-JO68)/JO68</f>
        <v>-9.8684210526315735E-2</v>
      </c>
      <c r="JU68" s="541" t="s">
        <v>2</v>
      </c>
      <c r="JV68" s="77" t="s">
        <v>64</v>
      </c>
      <c r="JW68" s="70">
        <v>1.52</v>
      </c>
      <c r="JX68" s="79">
        <v>1.37</v>
      </c>
      <c r="JY68" s="79">
        <v>1.35</v>
      </c>
      <c r="JZ68" s="58">
        <f>(JY68-JX68)/JX68</f>
        <v>-1.4598540145985413E-2</v>
      </c>
      <c r="KA68" s="57">
        <f>(JY68-JW68)/JW68</f>
        <v>-0.11184210526315784</v>
      </c>
      <c r="KC68" s="541" t="s">
        <v>2</v>
      </c>
      <c r="KD68" s="77" t="s">
        <v>64</v>
      </c>
      <c r="KE68" s="70">
        <v>1.48</v>
      </c>
      <c r="KF68" s="79">
        <v>1.35</v>
      </c>
      <c r="KG68" s="79">
        <v>1.33</v>
      </c>
      <c r="KH68" s="58">
        <f>(KG68-KF68)/KF68</f>
        <v>-1.4814814814814828E-2</v>
      </c>
      <c r="KI68" s="57">
        <f>(KG68-KE68)/KE68</f>
        <v>-0.10135135135135129</v>
      </c>
      <c r="KK68" s="541" t="s">
        <v>2</v>
      </c>
      <c r="KL68" s="77" t="s">
        <v>64</v>
      </c>
      <c r="KM68" s="70">
        <v>1.33</v>
      </c>
      <c r="KN68" s="79">
        <v>1.33</v>
      </c>
      <c r="KO68" s="79">
        <v>1.33</v>
      </c>
      <c r="KP68" s="58">
        <f>(KO68-KN68)/KN68</f>
        <v>0</v>
      </c>
      <c r="KQ68" s="57">
        <f>(KO68-KM68)/KM68</f>
        <v>0</v>
      </c>
      <c r="KS68" s="541" t="s">
        <v>2</v>
      </c>
      <c r="KT68" s="77" t="s">
        <v>64</v>
      </c>
      <c r="KU68" s="70">
        <v>1.33</v>
      </c>
      <c r="KV68" s="79">
        <v>1.33</v>
      </c>
      <c r="KW68" s="79">
        <v>1.33</v>
      </c>
      <c r="KX68" s="58">
        <f>(KW68-KV68)/KV68</f>
        <v>0</v>
      </c>
      <c r="KY68" s="57">
        <f>(KW68-KU68)/KU68</f>
        <v>0</v>
      </c>
      <c r="LA68" s="541" t="s">
        <v>2</v>
      </c>
      <c r="LB68" s="77" t="s">
        <v>64</v>
      </c>
      <c r="LC68" s="70">
        <v>1.32</v>
      </c>
      <c r="LD68" s="79">
        <v>1.33</v>
      </c>
      <c r="LE68" s="79">
        <v>1.32</v>
      </c>
      <c r="LF68" s="58">
        <f>(LE68-LD68)/LD68</f>
        <v>-7.5187969924812095E-3</v>
      </c>
      <c r="LG68" s="57">
        <f>(LE68-LC68)/LC68</f>
        <v>0</v>
      </c>
      <c r="LI68" s="541" t="s">
        <v>2</v>
      </c>
      <c r="LJ68" s="77" t="s">
        <v>64</v>
      </c>
      <c r="LK68" s="70">
        <v>1.32</v>
      </c>
      <c r="LL68" s="79">
        <v>1.32</v>
      </c>
      <c r="LM68" s="79">
        <v>1.33</v>
      </c>
      <c r="LN68" s="58">
        <f>(LM68-LL68)/LL68</f>
        <v>7.575757575757582E-3</v>
      </c>
      <c r="LO68" s="57">
        <f>(LM68-LK68)/LK68</f>
        <v>7.575757575757582E-3</v>
      </c>
      <c r="LQ68" s="541" t="s">
        <v>2</v>
      </c>
      <c r="LR68" s="77" t="s">
        <v>64</v>
      </c>
      <c r="LS68" s="70">
        <v>1.32</v>
      </c>
      <c r="LT68" s="79">
        <v>1.33</v>
      </c>
      <c r="LU68" s="79">
        <v>1.28</v>
      </c>
      <c r="LV68" s="58">
        <f>(LU68-LT68)/LT68</f>
        <v>-3.7593984962406048E-2</v>
      </c>
      <c r="LW68" s="57">
        <f>(LU68-LS68)/LS68</f>
        <v>-3.0303030303030328E-2</v>
      </c>
      <c r="LY68" s="541" t="s">
        <v>2</v>
      </c>
      <c r="LZ68" s="77" t="s">
        <v>64</v>
      </c>
      <c r="MA68" s="70">
        <v>1.31</v>
      </c>
      <c r="MB68" s="79">
        <v>1.28</v>
      </c>
      <c r="MC68" s="79">
        <v>1.28</v>
      </c>
      <c r="MD68" s="58">
        <f>(MC68-MB68)/MB68</f>
        <v>0</v>
      </c>
      <c r="ME68" s="57">
        <f>(MC68-MA68)/MA68</f>
        <v>-2.2900763358778647E-2</v>
      </c>
      <c r="MG68" s="541" t="s">
        <v>2</v>
      </c>
      <c r="MH68" s="77" t="s">
        <v>64</v>
      </c>
      <c r="MI68" s="70">
        <v>1.32</v>
      </c>
      <c r="MJ68" s="79">
        <v>1.28</v>
      </c>
      <c r="MK68" s="79">
        <v>1.28</v>
      </c>
      <c r="ML68" s="58">
        <f>(MK68-MJ68)/MJ68</f>
        <v>0</v>
      </c>
      <c r="MM68" s="57">
        <f>(MK68-MI68)/MI68</f>
        <v>-3.0303030303030328E-2</v>
      </c>
      <c r="MO68" s="541" t="s">
        <v>2</v>
      </c>
      <c r="MP68" s="77" t="s">
        <v>64</v>
      </c>
      <c r="MQ68" s="70">
        <v>1.32</v>
      </c>
      <c r="MR68" s="79">
        <v>1.28</v>
      </c>
      <c r="MS68" s="79">
        <v>1.27</v>
      </c>
      <c r="MT68" s="58">
        <f>(MS68-MR68)/MR68</f>
        <v>-7.8125000000000069E-3</v>
      </c>
      <c r="MU68" s="57">
        <f>(MS68-MQ68)/MQ68</f>
        <v>-3.7878787878787908E-2</v>
      </c>
      <c r="MW68" s="541" t="s">
        <v>2</v>
      </c>
      <c r="MX68" s="77" t="s">
        <v>64</v>
      </c>
      <c r="MY68" s="70">
        <v>1.31</v>
      </c>
      <c r="MZ68" s="79">
        <v>1.27</v>
      </c>
      <c r="NA68" s="79">
        <v>1.28</v>
      </c>
      <c r="NB68" s="58">
        <f>(NA68-MZ68)/MZ68</f>
        <v>7.8740157480315029E-3</v>
      </c>
      <c r="NC68" s="57">
        <f>(NA68-MY68)/MY68</f>
        <v>-2.2900763358778647E-2</v>
      </c>
      <c r="NE68" s="541" t="s">
        <v>2</v>
      </c>
      <c r="NF68" s="77" t="s">
        <v>64</v>
      </c>
      <c r="NG68" s="70">
        <v>1.27</v>
      </c>
      <c r="NH68" s="79">
        <v>1.28</v>
      </c>
      <c r="NI68" s="79">
        <v>1.28</v>
      </c>
      <c r="NJ68" s="58">
        <f>(NI68-NH68)/NH68</f>
        <v>0</v>
      </c>
      <c r="NK68" s="57">
        <f>(NI68-NG68)/NG68</f>
        <v>7.8740157480315029E-3</v>
      </c>
      <c r="NM68" s="541" t="s">
        <v>2</v>
      </c>
      <c r="NN68" s="77" t="s">
        <v>64</v>
      </c>
      <c r="NO68" s="70">
        <v>1.23</v>
      </c>
      <c r="NP68" s="79">
        <v>1.28</v>
      </c>
      <c r="NQ68" s="79">
        <v>1.27</v>
      </c>
      <c r="NR68" s="58">
        <f>(NQ68-NP68)/NP68</f>
        <v>-7.8125000000000069E-3</v>
      </c>
      <c r="NS68" s="57">
        <f>(NQ68-NO68)/NO68</f>
        <v>3.2520325203252064E-2</v>
      </c>
      <c r="NU68" s="541" t="s">
        <v>2</v>
      </c>
      <c r="NV68" s="77" t="s">
        <v>64</v>
      </c>
      <c r="NW68" s="70">
        <v>1.23</v>
      </c>
      <c r="NX68" s="79">
        <v>1.27</v>
      </c>
      <c r="NY68" s="79">
        <v>1.27</v>
      </c>
      <c r="NZ68" s="58">
        <f>(NY68-NX68)/NX68</f>
        <v>0</v>
      </c>
      <c r="OA68" s="57">
        <f>(NY68-NW68)/NW68</f>
        <v>3.2520325203252064E-2</v>
      </c>
      <c r="OC68" s="541" t="s">
        <v>2</v>
      </c>
      <c r="OD68" s="77" t="s">
        <v>64</v>
      </c>
      <c r="OE68" s="70">
        <v>1.23</v>
      </c>
      <c r="OF68" s="79">
        <v>1.27</v>
      </c>
      <c r="OG68" s="79">
        <v>1.29</v>
      </c>
      <c r="OH68" s="58">
        <f>(OG68-OF68)/OF68</f>
        <v>1.5748031496063006E-2</v>
      </c>
      <c r="OI68" s="57">
        <f>(OG68-OE68)/OE68</f>
        <v>4.8780487804878092E-2</v>
      </c>
      <c r="OK68" s="541" t="s">
        <v>2</v>
      </c>
      <c r="OL68" s="77" t="s">
        <v>64</v>
      </c>
      <c r="OM68" s="70">
        <v>1.24</v>
      </c>
      <c r="ON68" s="79">
        <v>1.29</v>
      </c>
      <c r="OO68" s="79" t="s">
        <v>306</v>
      </c>
      <c r="OP68" s="58" t="e">
        <f>(OO68-ON68)/ON68</f>
        <v>#VALUE!</v>
      </c>
      <c r="OQ68" s="57" t="e">
        <f>(OO68-OM68)/OM68</f>
        <v>#VALUE!</v>
      </c>
      <c r="OS68" s="541" t="s">
        <v>2</v>
      </c>
      <c r="OT68" s="77" t="s">
        <v>64</v>
      </c>
      <c r="OU68" s="70">
        <v>1.24</v>
      </c>
      <c r="OV68" s="79" t="s">
        <v>306</v>
      </c>
      <c r="OW68" s="79" t="s">
        <v>306</v>
      </c>
      <c r="OX68" s="58" t="e">
        <f>(OW68-OV68)/OV68</f>
        <v>#VALUE!</v>
      </c>
      <c r="OY68" s="57" t="e">
        <f>(OW68-OU68)/OU68</f>
        <v>#VALUE!</v>
      </c>
    </row>
    <row r="69" spans="1:415" ht="17.25" hidden="1">
      <c r="A69" s="542"/>
      <c r="B69" s="78" t="s">
        <v>41</v>
      </c>
      <c r="C69" s="40">
        <v>2597</v>
      </c>
      <c r="D69" s="75">
        <v>1666</v>
      </c>
      <c r="E69" s="75">
        <v>1657</v>
      </c>
      <c r="F69" s="72">
        <f>(E69-D69)/D69</f>
        <v>-5.4021608643457387E-3</v>
      </c>
      <c r="G69" s="73">
        <f>(E69-C69)/C69</f>
        <v>-0.36195610319599536</v>
      </c>
      <c r="I69" s="542"/>
      <c r="J69" s="78" t="s">
        <v>41</v>
      </c>
      <c r="K69" s="40">
        <v>2606</v>
      </c>
      <c r="L69" s="75">
        <v>1657</v>
      </c>
      <c r="M69" s="75">
        <v>1652</v>
      </c>
      <c r="N69" s="72">
        <f>(M69-L69)/L69</f>
        <v>-3.0175015087507543E-3</v>
      </c>
      <c r="O69" s="73">
        <f>(M69-K69)/K69</f>
        <v>-0.36607828089025324</v>
      </c>
      <c r="Q69" s="542"/>
      <c r="R69" s="78" t="s">
        <v>41</v>
      </c>
      <c r="S69" s="40">
        <v>2520</v>
      </c>
      <c r="T69" s="75">
        <v>1652</v>
      </c>
      <c r="U69" s="75">
        <v>1654</v>
      </c>
      <c r="V69" s="72">
        <f>(U69-T69)/T69</f>
        <v>1.2106537530266344E-3</v>
      </c>
      <c r="W69" s="73">
        <f>(U69-S69)/S69</f>
        <v>-0.34365079365079365</v>
      </c>
      <c r="Y69" s="542"/>
      <c r="Z69" s="78" t="s">
        <v>41</v>
      </c>
      <c r="AA69" s="40">
        <v>2440</v>
      </c>
      <c r="AB69" s="75">
        <v>1654</v>
      </c>
      <c r="AC69" s="75">
        <v>1677</v>
      </c>
      <c r="AD69" s="72">
        <f>(AC69-AB69)/AB69</f>
        <v>1.3905683192261185E-2</v>
      </c>
      <c r="AE69" s="73">
        <f>(AC69-AA69)/AA69</f>
        <v>-0.31270491803278688</v>
      </c>
      <c r="AG69" s="542"/>
      <c r="AH69" s="78" t="s">
        <v>41</v>
      </c>
      <c r="AI69" s="40">
        <v>2488</v>
      </c>
      <c r="AJ69" s="75">
        <v>1677</v>
      </c>
      <c r="AK69" s="75" t="s">
        <v>145</v>
      </c>
      <c r="AL69" s="72" t="e">
        <f>(AK69-AJ69)/AJ69</f>
        <v>#VALUE!</v>
      </c>
      <c r="AM69" s="73" t="e">
        <f>(AK69-AI69)/AI69</f>
        <v>#VALUE!</v>
      </c>
      <c r="AO69" s="542"/>
      <c r="AP69" s="78" t="s">
        <v>41</v>
      </c>
      <c r="AQ69" s="40">
        <v>2487</v>
      </c>
      <c r="AR69" s="75">
        <v>1688</v>
      </c>
      <c r="AS69" s="75">
        <v>1667</v>
      </c>
      <c r="AT69" s="72">
        <f>(AS69-AR69)/AR69</f>
        <v>-1.2440758293838863E-2</v>
      </c>
      <c r="AU69" s="73">
        <f>(AS69-AQ69)/AQ69</f>
        <v>-0.32971451548049857</v>
      </c>
      <c r="AW69" s="542"/>
      <c r="AX69" s="78" t="s">
        <v>41</v>
      </c>
      <c r="AY69" s="40">
        <v>2521</v>
      </c>
      <c r="AZ69" s="75">
        <v>1667</v>
      </c>
      <c r="BA69" s="75">
        <v>1668</v>
      </c>
      <c r="BB69" s="72">
        <f>(BA69-AZ69)/AZ69</f>
        <v>5.9988002399520091E-4</v>
      </c>
      <c r="BC69" s="73">
        <f>(BA69-AY69)/AY69</f>
        <v>-0.33835779452598175</v>
      </c>
      <c r="BE69" s="542"/>
      <c r="BF69" s="78" t="s">
        <v>41</v>
      </c>
      <c r="BG69" s="40">
        <v>2611</v>
      </c>
      <c r="BH69" s="75">
        <v>1668</v>
      </c>
      <c r="BI69" s="75">
        <v>1681</v>
      </c>
      <c r="BJ69" s="72">
        <f>(BI69-BH69)/BH69</f>
        <v>7.7937649880095924E-3</v>
      </c>
      <c r="BK69" s="73">
        <f>(BI69-BG69)/BG69</f>
        <v>-0.35618536959019531</v>
      </c>
      <c r="BM69" s="542"/>
      <c r="BN69" s="78" t="s">
        <v>41</v>
      </c>
      <c r="BO69" s="40">
        <v>2743</v>
      </c>
      <c r="BP69" s="75">
        <v>1681</v>
      </c>
      <c r="BQ69" s="75">
        <v>1793</v>
      </c>
      <c r="BR69" s="72">
        <f>(BQ69-BP69)/BP69</f>
        <v>6.6627007733491964E-2</v>
      </c>
      <c r="BS69" s="73">
        <f>(BQ69-BO69)/BO69</f>
        <v>-0.34633612832664967</v>
      </c>
      <c r="BU69" s="542"/>
      <c r="BV69" s="78" t="s">
        <v>41</v>
      </c>
      <c r="BW69" s="40">
        <v>2799</v>
      </c>
      <c r="BX69" s="75">
        <v>1793</v>
      </c>
      <c r="BY69" s="75">
        <v>1891</v>
      </c>
      <c r="BZ69" s="72">
        <f>(BY69-BX69)/BX69</f>
        <v>5.4656999442275513E-2</v>
      </c>
      <c r="CA69" s="73">
        <f>(BY69-BW69)/BW69</f>
        <v>-0.32440157198999642</v>
      </c>
      <c r="CC69" s="542"/>
      <c r="CD69" s="78" t="s">
        <v>41</v>
      </c>
      <c r="CE69" s="40">
        <v>2770</v>
      </c>
      <c r="CF69" s="75">
        <v>1891</v>
      </c>
      <c r="CG69" s="75">
        <v>2046</v>
      </c>
      <c r="CH69" s="72">
        <f>(CG69-CF69)/CF69</f>
        <v>8.1967213114754092E-2</v>
      </c>
      <c r="CI69" s="73">
        <f>(CG69-CE69)/CE69</f>
        <v>-0.26137184115523465</v>
      </c>
      <c r="CK69" s="542"/>
      <c r="CL69" s="78" t="s">
        <v>41</v>
      </c>
      <c r="CM69" s="40">
        <v>2645</v>
      </c>
      <c r="CN69" s="75">
        <v>2046</v>
      </c>
      <c r="CO69" s="75">
        <v>2094</v>
      </c>
      <c r="CP69" s="72">
        <f>(CO69-CN69)/CN69</f>
        <v>2.3460410557184751E-2</v>
      </c>
      <c r="CQ69" s="73">
        <f>(CO69-CM69)/CM69</f>
        <v>-0.20831758034026465</v>
      </c>
      <c r="CS69" s="542"/>
      <c r="CT69" s="78" t="s">
        <v>41</v>
      </c>
      <c r="CU69" s="40">
        <v>2624</v>
      </c>
      <c r="CV69" s="75">
        <v>2094</v>
      </c>
      <c r="CW69" s="75">
        <v>2077</v>
      </c>
      <c r="CX69" s="72">
        <f>(CW69-CV69)/CV69</f>
        <v>-8.1184336198662846E-3</v>
      </c>
      <c r="CY69" s="73">
        <f>(CW69-CU69)/CU69</f>
        <v>-0.20846036585365854</v>
      </c>
      <c r="DA69" s="542"/>
      <c r="DB69" s="78" t="s">
        <v>41</v>
      </c>
      <c r="DC69" s="40">
        <v>2600</v>
      </c>
      <c r="DD69" s="75">
        <v>2077</v>
      </c>
      <c r="DE69" s="75">
        <v>2071</v>
      </c>
      <c r="DF69" s="72">
        <f>(DE69-DD69)/DD69</f>
        <v>-2.8887818969667791E-3</v>
      </c>
      <c r="DG69" s="73">
        <f>(DE69-DC69)/DC69</f>
        <v>-0.20346153846153847</v>
      </c>
      <c r="DI69" s="542"/>
      <c r="DJ69" s="78" t="s">
        <v>41</v>
      </c>
      <c r="DK69" s="40">
        <v>2558</v>
      </c>
      <c r="DL69" s="75">
        <v>2071</v>
      </c>
      <c r="DM69" s="75">
        <v>2077</v>
      </c>
      <c r="DN69" s="72">
        <f>(DM69-DL69)/DL69</f>
        <v>2.8971511347175277E-3</v>
      </c>
      <c r="DO69" s="73">
        <f>(DM69-DK69)/DK69</f>
        <v>-0.18803752931978107</v>
      </c>
      <c r="DQ69" s="542"/>
      <c r="DR69" s="78" t="s">
        <v>41</v>
      </c>
      <c r="DS69" s="40">
        <v>2500</v>
      </c>
      <c r="DT69" s="75">
        <v>2077</v>
      </c>
      <c r="DU69" s="75">
        <v>2085</v>
      </c>
      <c r="DV69" s="72">
        <f>(DU69-DT69)/DT69</f>
        <v>3.8517091959557053E-3</v>
      </c>
      <c r="DW69" s="73">
        <f>(DU69-DS69)/DS69</f>
        <v>-0.16600000000000001</v>
      </c>
      <c r="DY69" s="542"/>
      <c r="DZ69" s="78" t="s">
        <v>41</v>
      </c>
      <c r="EA69" s="40">
        <v>2455</v>
      </c>
      <c r="EB69" s="75">
        <v>2085</v>
      </c>
      <c r="EC69" s="75">
        <v>2041</v>
      </c>
      <c r="ED69" s="72">
        <f>(EC69-EB69)/EB69</f>
        <v>-2.1103117505995205E-2</v>
      </c>
      <c r="EE69" s="73">
        <f>(EC69-EA69)/EA69</f>
        <v>-0.16863543788187374</v>
      </c>
      <c r="EG69" s="542"/>
      <c r="EH69" s="78" t="s">
        <v>41</v>
      </c>
      <c r="EI69" s="40">
        <v>2406</v>
      </c>
      <c r="EJ69" s="75">
        <v>2041</v>
      </c>
      <c r="EK69" s="75">
        <v>1992</v>
      </c>
      <c r="EL69" s="72">
        <f>(EK69-EJ69)/EJ69</f>
        <v>-2.4007839294463498E-2</v>
      </c>
      <c r="EM69" s="73">
        <f>(EK69-EI69)/EI69</f>
        <v>-0.17206982543640897</v>
      </c>
      <c r="EO69" s="542"/>
      <c r="EP69" s="78" t="s">
        <v>41</v>
      </c>
      <c r="EQ69" s="40">
        <v>2260</v>
      </c>
      <c r="ER69" s="75">
        <v>1992</v>
      </c>
      <c r="ES69" s="75">
        <v>1998</v>
      </c>
      <c r="ET69" s="72">
        <f>(ES69-ER69)/ER69</f>
        <v>3.0120481927710845E-3</v>
      </c>
      <c r="EU69" s="73">
        <f>(ES69-EQ69)/EQ69</f>
        <v>-0.11592920353982301</v>
      </c>
      <c r="EW69" s="542"/>
      <c r="EX69" s="78" t="s">
        <v>41</v>
      </c>
      <c r="EY69" s="40">
        <v>2208</v>
      </c>
      <c r="EZ69" s="75">
        <v>1998</v>
      </c>
      <c r="FA69" s="75">
        <v>2057</v>
      </c>
      <c r="FB69" s="72">
        <f>(FA69-EZ69)/EZ69</f>
        <v>2.952952952952953E-2</v>
      </c>
      <c r="FC69" s="73">
        <f>(FA69-EY69)/EY69</f>
        <v>-6.8387681159420288E-2</v>
      </c>
      <c r="FE69" s="542"/>
      <c r="FF69" s="78" t="s">
        <v>41</v>
      </c>
      <c r="FG69" s="40">
        <v>2284</v>
      </c>
      <c r="FH69" s="75">
        <v>2057</v>
      </c>
      <c r="FI69" s="75">
        <v>2160</v>
      </c>
      <c r="FJ69" s="72">
        <f>(FI69-FH69)/FH69</f>
        <v>5.0072921730675742E-2</v>
      </c>
      <c r="FK69" s="73">
        <f>(FI69-FG69)/FG69</f>
        <v>-5.4290718038528897E-2</v>
      </c>
      <c r="FM69" s="542"/>
      <c r="FN69" s="78" t="s">
        <v>41</v>
      </c>
      <c r="FO69" s="40">
        <v>2359</v>
      </c>
      <c r="FP69" s="75">
        <v>2160</v>
      </c>
      <c r="FQ69" s="75">
        <v>2169</v>
      </c>
      <c r="FR69" s="72">
        <f>(FQ69-FP69)/FP69</f>
        <v>4.1666666666666666E-3</v>
      </c>
      <c r="FS69" s="73">
        <f>(FQ69-FO69)/FO69</f>
        <v>-8.0542602797795682E-2</v>
      </c>
      <c r="FU69" s="542"/>
      <c r="FV69" s="78" t="s">
        <v>41</v>
      </c>
      <c r="FW69" s="40">
        <v>2357</v>
      </c>
      <c r="FX69" s="75">
        <v>2169</v>
      </c>
      <c r="FY69" s="75">
        <v>2178</v>
      </c>
      <c r="FZ69" s="72">
        <f>(FY69-FX69)/FX69</f>
        <v>4.1493775933609959E-3</v>
      </c>
      <c r="GA69" s="73">
        <f>(FY69-FW69)/FW69</f>
        <v>-7.5943996605854894E-2</v>
      </c>
      <c r="GC69" s="542"/>
      <c r="GD69" s="78" t="s">
        <v>41</v>
      </c>
      <c r="GE69" s="40">
        <v>2341</v>
      </c>
      <c r="GF69" s="75">
        <v>2178</v>
      </c>
      <c r="GG69" s="75">
        <v>2194</v>
      </c>
      <c r="GH69" s="72">
        <f>(GG69-GF69)/GF69</f>
        <v>7.3461891643709825E-3</v>
      </c>
      <c r="GI69" s="73">
        <f>(GG69-GE69)/GE69</f>
        <v>-6.2793677915420759E-2</v>
      </c>
      <c r="GK69" s="542"/>
      <c r="GL69" s="78" t="s">
        <v>41</v>
      </c>
      <c r="GM69" s="40">
        <v>2327</v>
      </c>
      <c r="GN69" s="75">
        <v>2194</v>
      </c>
      <c r="GO69" s="75">
        <v>2118</v>
      </c>
      <c r="GP69" s="72">
        <f>(GO69-GN69)/GN69</f>
        <v>-3.4639927073837742E-2</v>
      </c>
      <c r="GQ69" s="73">
        <f>(GO69-GM69)/GM69</f>
        <v>-8.981521272024065E-2</v>
      </c>
      <c r="GS69" s="542"/>
      <c r="GT69" s="78" t="s">
        <v>41</v>
      </c>
      <c r="GU69" s="40">
        <v>2318</v>
      </c>
      <c r="GV69" s="75">
        <v>2118</v>
      </c>
      <c r="GW69" s="75"/>
      <c r="GX69" s="72">
        <f>(GW69-GV69)/GV69</f>
        <v>-1</v>
      </c>
      <c r="GY69" s="73">
        <f>(GW69-GU69)/GU69</f>
        <v>-1</v>
      </c>
      <c r="HA69" s="542"/>
      <c r="HB69" s="78" t="s">
        <v>41</v>
      </c>
      <c r="HC69" s="40">
        <v>2264</v>
      </c>
      <c r="HD69" s="75">
        <v>2116</v>
      </c>
      <c r="HE69" s="75">
        <v>2066</v>
      </c>
      <c r="HF69" s="72">
        <f>(HE69-HD69)/HD69</f>
        <v>-2.3629489603024575E-2</v>
      </c>
      <c r="HG69" s="73">
        <f>(HE69-HC69)/HC69</f>
        <v>-8.7455830388692576E-2</v>
      </c>
      <c r="HI69" s="542"/>
      <c r="HJ69" s="78" t="s">
        <v>41</v>
      </c>
      <c r="HK69" s="40">
        <v>2161</v>
      </c>
      <c r="HL69" s="75">
        <v>2066</v>
      </c>
      <c r="HM69" s="75">
        <v>2102</v>
      </c>
      <c r="HN69" s="72">
        <f>(HM69-HL69)/HL69</f>
        <v>1.7424975798644726E-2</v>
      </c>
      <c r="HO69" s="73">
        <f>(HM69-HK69)/HK69</f>
        <v>-2.7302174919018974E-2</v>
      </c>
      <c r="HQ69" s="542"/>
      <c r="HR69" s="78" t="s">
        <v>41</v>
      </c>
      <c r="HS69" s="40">
        <v>2092</v>
      </c>
      <c r="HT69" s="75">
        <v>2102</v>
      </c>
      <c r="HU69" s="75">
        <v>2037</v>
      </c>
      <c r="HV69" s="72">
        <f>(HU69-HT69)/HT69</f>
        <v>-3.0922930542340629E-2</v>
      </c>
      <c r="HW69" s="73">
        <f>(HU69-HS69)/HS69</f>
        <v>-2.6290630975143402E-2</v>
      </c>
      <c r="HY69" s="542"/>
      <c r="HZ69" s="78" t="s">
        <v>41</v>
      </c>
      <c r="IA69" s="40">
        <v>2117</v>
      </c>
      <c r="IB69" s="75">
        <v>2037</v>
      </c>
      <c r="IC69" s="75">
        <v>2019</v>
      </c>
      <c r="ID69" s="72">
        <f>(IC69-IB69)/IB69</f>
        <v>-8.836524300441826E-3</v>
      </c>
      <c r="IE69" s="73">
        <f>(IC69-IA69)/IA69</f>
        <v>-4.6291922531884744E-2</v>
      </c>
      <c r="IG69" s="542"/>
      <c r="IH69" s="78" t="s">
        <v>41</v>
      </c>
      <c r="II69" s="40">
        <v>2145</v>
      </c>
      <c r="IJ69" s="75">
        <v>2019</v>
      </c>
      <c r="IK69" s="75">
        <v>2032</v>
      </c>
      <c r="IL69" s="72">
        <f>(IK69-IJ69)/IJ69</f>
        <v>6.4388311045071814E-3</v>
      </c>
      <c r="IM69" s="73">
        <f>(IK69-II69)/II69</f>
        <v>-5.2680652680652681E-2</v>
      </c>
      <c r="IO69" s="542"/>
      <c r="IP69" s="78" t="s">
        <v>41</v>
      </c>
      <c r="IQ69" s="40">
        <v>2131</v>
      </c>
      <c r="IR69" s="75">
        <v>2032</v>
      </c>
      <c r="IS69" s="75">
        <v>1960</v>
      </c>
      <c r="IT69" s="72">
        <f>(IS69-IR69)/IR69</f>
        <v>-3.5433070866141732E-2</v>
      </c>
      <c r="IU69" s="73">
        <f>(IS69-IQ69)/IQ69</f>
        <v>-8.0244016893477238E-2</v>
      </c>
      <c r="IW69" s="542"/>
      <c r="IX69" s="78" t="s">
        <v>41</v>
      </c>
      <c r="IY69" s="40">
        <v>2138</v>
      </c>
      <c r="IZ69" s="75">
        <v>1960</v>
      </c>
      <c r="JA69" s="75">
        <v>1982</v>
      </c>
      <c r="JB69" s="72">
        <f>(JA69-IZ69)/IZ69</f>
        <v>1.1224489795918367E-2</v>
      </c>
      <c r="JC69" s="73">
        <f>(JA69-IY69)/IY69</f>
        <v>-7.2965388213283439E-2</v>
      </c>
      <c r="JE69" s="542"/>
      <c r="JF69" s="78" t="s">
        <v>41</v>
      </c>
      <c r="JG69" s="40">
        <v>2136</v>
      </c>
      <c r="JH69" s="75">
        <v>1982</v>
      </c>
      <c r="JI69" s="75">
        <v>1964</v>
      </c>
      <c r="JJ69" s="72">
        <f>(JI69-JH69)/JH69</f>
        <v>-9.0817356205852677E-3</v>
      </c>
      <c r="JK69" s="73">
        <f>(JI69-JG69)/JG69</f>
        <v>-8.0524344569288392E-2</v>
      </c>
      <c r="JM69" s="542"/>
      <c r="JN69" s="78" t="s">
        <v>41</v>
      </c>
      <c r="JO69" s="40">
        <v>2144</v>
      </c>
      <c r="JP69" s="75">
        <v>1964</v>
      </c>
      <c r="JQ69" s="75">
        <v>1888</v>
      </c>
      <c r="JR69" s="72">
        <f>(JQ69-JP69)/JP69</f>
        <v>-3.8696537678207736E-2</v>
      </c>
      <c r="JS69" s="73">
        <f>(JQ69-JO69)/JO69</f>
        <v>-0.11940298507462686</v>
      </c>
      <c r="JU69" s="542"/>
      <c r="JV69" s="78" t="s">
        <v>41</v>
      </c>
      <c r="JW69" s="40">
        <v>2148</v>
      </c>
      <c r="JX69" s="75">
        <v>1888</v>
      </c>
      <c r="JY69" s="75">
        <v>1850</v>
      </c>
      <c r="JZ69" s="72">
        <f>(JY69-JX69)/JX69</f>
        <v>-2.0127118644067795E-2</v>
      </c>
      <c r="KA69" s="73">
        <f>(JY69-JW69)/JW69</f>
        <v>-0.13873370577281191</v>
      </c>
      <c r="KC69" s="542"/>
      <c r="KD69" s="78" t="s">
        <v>41</v>
      </c>
      <c r="KE69" s="40">
        <v>2082</v>
      </c>
      <c r="KF69" s="75">
        <v>1850</v>
      </c>
      <c r="KG69" s="75">
        <v>1832</v>
      </c>
      <c r="KH69" s="72">
        <f>(KG69-KF69)/KF69</f>
        <v>-9.7297297297297292E-3</v>
      </c>
      <c r="KI69" s="73">
        <f>(KG69-KE69)/KE69</f>
        <v>-0.12007684918347743</v>
      </c>
      <c r="KK69" s="542"/>
      <c r="KL69" s="78" t="s">
        <v>41</v>
      </c>
      <c r="KM69" s="40">
        <v>1831</v>
      </c>
      <c r="KN69" s="75">
        <v>1832</v>
      </c>
      <c r="KO69" s="75">
        <v>1842</v>
      </c>
      <c r="KP69" s="72">
        <f>(KO69-KN69)/KN69</f>
        <v>5.4585152838427945E-3</v>
      </c>
      <c r="KQ69" s="73">
        <f>(KO69-KM69)/KM69</f>
        <v>6.0076460950300378E-3</v>
      </c>
      <c r="KS69" s="542"/>
      <c r="KT69" s="78" t="s">
        <v>41</v>
      </c>
      <c r="KU69" s="40">
        <v>1813</v>
      </c>
      <c r="KV69" s="75">
        <v>1842</v>
      </c>
      <c r="KW69" s="75">
        <v>1833</v>
      </c>
      <c r="KX69" s="72">
        <f>(KW69-KV69)/KV69</f>
        <v>-4.8859934853420191E-3</v>
      </c>
      <c r="KY69" s="73">
        <f>(KW69-KU69)/KU69</f>
        <v>1.1031439602868174E-2</v>
      </c>
      <c r="LA69" s="542"/>
      <c r="LB69" s="78" t="s">
        <v>41</v>
      </c>
      <c r="LC69" s="40">
        <v>1810</v>
      </c>
      <c r="LD69" s="75">
        <v>1833</v>
      </c>
      <c r="LE69" s="75">
        <v>1815</v>
      </c>
      <c r="LF69" s="72">
        <f>(LE69-LD69)/LD69</f>
        <v>-9.8199672667757774E-3</v>
      </c>
      <c r="LG69" s="73">
        <f>(LE69-LC69)/LC69</f>
        <v>2.7624309392265192E-3</v>
      </c>
      <c r="LI69" s="542"/>
      <c r="LJ69" s="78" t="s">
        <v>41</v>
      </c>
      <c r="LK69" s="40">
        <v>1785</v>
      </c>
      <c r="LL69" s="75">
        <v>1815</v>
      </c>
      <c r="LM69" s="75">
        <v>1837</v>
      </c>
      <c r="LN69" s="72">
        <f>(LM69-LL69)/LL69</f>
        <v>1.2121212121212121E-2</v>
      </c>
      <c r="LO69" s="73">
        <f>(LM69-LK69)/LK69</f>
        <v>2.9131652661064426E-2</v>
      </c>
      <c r="LQ69" s="542"/>
      <c r="LR69" s="78" t="s">
        <v>41</v>
      </c>
      <c r="LS69" s="40">
        <v>1771</v>
      </c>
      <c r="LT69" s="75">
        <v>1837</v>
      </c>
      <c r="LU69" s="75">
        <v>1753</v>
      </c>
      <c r="LV69" s="72">
        <f>(LU69-LT69)/LT69</f>
        <v>-4.5726728361458899E-2</v>
      </c>
      <c r="LW69" s="73">
        <f>(LU69-LS69)/LS69</f>
        <v>-1.0163749294184076E-2</v>
      </c>
      <c r="LY69" s="542"/>
      <c r="LZ69" s="78" t="s">
        <v>41</v>
      </c>
      <c r="MA69" s="40">
        <v>1757</v>
      </c>
      <c r="MB69" s="75">
        <v>1753</v>
      </c>
      <c r="MC69" s="75">
        <v>1749</v>
      </c>
      <c r="MD69" s="72">
        <f>(MC69-MB69)/MB69</f>
        <v>-2.2818026240730175E-3</v>
      </c>
      <c r="ME69" s="73">
        <f>(MC69-MA69)/MA69</f>
        <v>-4.5532157085941948E-3</v>
      </c>
      <c r="MG69" s="542"/>
      <c r="MH69" s="78" t="s">
        <v>41</v>
      </c>
      <c r="MI69" s="40">
        <v>1742</v>
      </c>
      <c r="MJ69" s="75">
        <v>1749</v>
      </c>
      <c r="MK69" s="75">
        <v>1731</v>
      </c>
      <c r="ML69" s="72">
        <f>(MK69-MJ69)/MJ69</f>
        <v>-1.0291595197255575E-2</v>
      </c>
      <c r="MM69" s="73">
        <f>(MK69-MI69)/MI69</f>
        <v>-6.3145809414466127E-3</v>
      </c>
      <c r="MO69" s="542"/>
      <c r="MP69" s="78" t="s">
        <v>41</v>
      </c>
      <c r="MQ69" s="40">
        <v>1751</v>
      </c>
      <c r="MR69" s="75">
        <v>1731</v>
      </c>
      <c r="MS69" s="75">
        <v>1742</v>
      </c>
      <c r="MT69" s="72">
        <f>(MS69-MR69)/MR69</f>
        <v>6.3547082611207393E-3</v>
      </c>
      <c r="MU69" s="73">
        <f>(MS69-MQ69)/MQ69</f>
        <v>-5.1399200456881781E-3</v>
      </c>
      <c r="MW69" s="542"/>
      <c r="MX69" s="78" t="s">
        <v>41</v>
      </c>
      <c r="MY69" s="40">
        <v>1727</v>
      </c>
      <c r="MZ69" s="75">
        <v>1742</v>
      </c>
      <c r="NA69" s="75">
        <v>1722</v>
      </c>
      <c r="NB69" s="72">
        <f>(NA69-MZ69)/MZ69</f>
        <v>-1.1481056257175661E-2</v>
      </c>
      <c r="NC69" s="73">
        <f>(NA69-MY69)/MY69</f>
        <v>-2.8951939779965257E-3</v>
      </c>
      <c r="NE69" s="542"/>
      <c r="NF69" s="78" t="s">
        <v>41</v>
      </c>
      <c r="NG69" s="40">
        <v>1683</v>
      </c>
      <c r="NH69" s="75">
        <v>1722</v>
      </c>
      <c r="NI69" s="75">
        <v>1716</v>
      </c>
      <c r="NJ69" s="72">
        <f>(NI69-NH69)/NH69</f>
        <v>-3.4843205574912892E-3</v>
      </c>
      <c r="NK69" s="73">
        <f>(NI69-NG69)/NG69</f>
        <v>1.9607843137254902E-2</v>
      </c>
      <c r="NM69" s="542"/>
      <c r="NN69" s="78" t="s">
        <v>41</v>
      </c>
      <c r="NO69" s="40">
        <v>1626</v>
      </c>
      <c r="NP69" s="75">
        <v>1716</v>
      </c>
      <c r="NQ69" s="75">
        <v>1718</v>
      </c>
      <c r="NR69" s="72">
        <f>(NQ69-NP69)/NP69</f>
        <v>1.1655011655011655E-3</v>
      </c>
      <c r="NS69" s="73">
        <f>(NQ69-NO69)/NO69</f>
        <v>5.6580565805658053E-2</v>
      </c>
      <c r="NU69" s="542"/>
      <c r="NV69" s="78" t="s">
        <v>41</v>
      </c>
      <c r="NW69" s="40">
        <v>1628</v>
      </c>
      <c r="NX69" s="75">
        <v>1718</v>
      </c>
      <c r="NY69" s="75">
        <v>1695</v>
      </c>
      <c r="NZ69" s="72">
        <f>(NY69-NX69)/NX69</f>
        <v>-1.3387660069848661E-2</v>
      </c>
      <c r="OA69" s="73">
        <f>(NY69-NW69)/NW69</f>
        <v>4.1154791154791155E-2</v>
      </c>
      <c r="OC69" s="542"/>
      <c r="OD69" s="78" t="s">
        <v>41</v>
      </c>
      <c r="OE69" s="40">
        <v>1631</v>
      </c>
      <c r="OF69" s="75">
        <v>1695</v>
      </c>
      <c r="OG69" s="75">
        <v>1721</v>
      </c>
      <c r="OH69" s="72">
        <f>(OG69-OF69)/OF69</f>
        <v>1.5339233038348082E-2</v>
      </c>
      <c r="OI69" s="73">
        <f>(OG69-OE69)/OE69</f>
        <v>5.518087063151441E-2</v>
      </c>
      <c r="OK69" s="542"/>
      <c r="OL69" s="78" t="s">
        <v>41</v>
      </c>
      <c r="OM69" s="40">
        <v>1666</v>
      </c>
      <c r="ON69" s="75">
        <v>1721</v>
      </c>
      <c r="OO69" s="75"/>
      <c r="OP69" s="72">
        <f>(OO69-ON69)/ON69</f>
        <v>-1</v>
      </c>
      <c r="OQ69" s="73">
        <f>(OO69-OM69)/OM69</f>
        <v>-1</v>
      </c>
      <c r="OS69" s="542"/>
      <c r="OT69" s="78" t="s">
        <v>41</v>
      </c>
      <c r="OU69" s="40">
        <v>1657</v>
      </c>
      <c r="OV69" s="75" t="s">
        <v>306</v>
      </c>
      <c r="OW69" s="75" t="s">
        <v>306</v>
      </c>
      <c r="OX69" s="72" t="e">
        <f>(OW69-OV69)/OV69</f>
        <v>#VALUE!</v>
      </c>
      <c r="OY69" s="73" t="e">
        <f>(OW69-OU69)/OU69</f>
        <v>#VALUE!</v>
      </c>
    </row>
    <row r="70" spans="1:415" hidden="1"/>
    <row r="71" spans="1:415" hidden="1"/>
    <row r="72" spans="1:415" hidden="1"/>
    <row r="73" spans="1:415" hidden="1">
      <c r="A73" s="14" t="s">
        <v>307</v>
      </c>
      <c r="I73" s="14" t="s">
        <v>311</v>
      </c>
      <c r="Q73" s="14" t="s">
        <v>313</v>
      </c>
      <c r="Y73" s="14" t="s">
        <v>314</v>
      </c>
      <c r="AG73" s="14" t="s">
        <v>316</v>
      </c>
      <c r="AO73" s="14" t="s">
        <v>318</v>
      </c>
      <c r="AW73" s="14" t="s">
        <v>321</v>
      </c>
      <c r="BE73" s="14" t="s">
        <v>322</v>
      </c>
      <c r="BM73" s="14" t="s">
        <v>324</v>
      </c>
      <c r="BU73" s="14" t="s">
        <v>325</v>
      </c>
      <c r="CC73" s="14" t="s">
        <v>327</v>
      </c>
      <c r="CK73" s="14" t="s">
        <v>329</v>
      </c>
      <c r="CS73" s="14" t="s">
        <v>331</v>
      </c>
      <c r="DA73" s="14" t="s">
        <v>333</v>
      </c>
      <c r="DI73" s="14" t="s">
        <v>335</v>
      </c>
      <c r="DQ73" s="14" t="s">
        <v>337</v>
      </c>
      <c r="DY73" s="14" t="s">
        <v>339</v>
      </c>
      <c r="EG73" s="14" t="s">
        <v>341</v>
      </c>
      <c r="EO73" s="14" t="s">
        <v>343</v>
      </c>
      <c r="EW73" s="14" t="s">
        <v>345</v>
      </c>
      <c r="FE73" s="14" t="s">
        <v>347</v>
      </c>
      <c r="FM73" s="14" t="s">
        <v>349</v>
      </c>
      <c r="FU73" s="14" t="s">
        <v>351</v>
      </c>
      <c r="GC73" s="14" t="s">
        <v>353</v>
      </c>
      <c r="GK73" s="14" t="s">
        <v>355</v>
      </c>
      <c r="GS73" s="14" t="s">
        <v>357</v>
      </c>
      <c r="HA73" s="14" t="s">
        <v>359</v>
      </c>
      <c r="HI73" s="14" t="s">
        <v>362</v>
      </c>
      <c r="HQ73" s="14" t="s">
        <v>364</v>
      </c>
      <c r="HY73" s="14" t="s">
        <v>367</v>
      </c>
      <c r="IG73" s="14" t="s">
        <v>369</v>
      </c>
      <c r="IO73" s="14" t="s">
        <v>371</v>
      </c>
      <c r="IW73" s="14" t="s">
        <v>373</v>
      </c>
      <c r="JE73" s="14" t="s">
        <v>375</v>
      </c>
      <c r="JM73" s="14" t="s">
        <v>379</v>
      </c>
      <c r="JU73" s="14" t="s">
        <v>382</v>
      </c>
      <c r="KC73" s="14" t="s">
        <v>385</v>
      </c>
      <c r="KK73" s="14" t="s">
        <v>387</v>
      </c>
      <c r="KS73" s="14" t="s">
        <v>390</v>
      </c>
      <c r="LA73" s="14" t="s">
        <v>392</v>
      </c>
      <c r="LI73" s="14" t="s">
        <v>393</v>
      </c>
      <c r="LQ73" s="14" t="s">
        <v>395</v>
      </c>
      <c r="LY73" s="14" t="s">
        <v>397</v>
      </c>
      <c r="MG73" s="14" t="s">
        <v>399</v>
      </c>
      <c r="MO73" s="14" t="s">
        <v>401</v>
      </c>
      <c r="MW73" s="14" t="s">
        <v>403</v>
      </c>
      <c r="NE73" s="14" t="s">
        <v>405</v>
      </c>
      <c r="NM73" s="14" t="s">
        <v>407</v>
      </c>
      <c r="NU73" s="14" t="s">
        <v>411</v>
      </c>
      <c r="OC73" s="14" t="s">
        <v>410</v>
      </c>
      <c r="OK73" s="14" t="s">
        <v>413</v>
      </c>
      <c r="OS73" s="14" t="s">
        <v>415</v>
      </c>
    </row>
    <row r="74" spans="1:415" hidden="1"/>
    <row r="75" spans="1:415" hidden="1">
      <c r="A75" t="s">
        <v>18</v>
      </c>
      <c r="I75" t="s">
        <v>18</v>
      </c>
      <c r="Q75" t="s">
        <v>18</v>
      </c>
      <c r="Y75" t="s">
        <v>18</v>
      </c>
      <c r="AG75" t="s">
        <v>18</v>
      </c>
      <c r="AO75" t="s">
        <v>18</v>
      </c>
      <c r="AW75" t="s">
        <v>18</v>
      </c>
      <c r="BE75" t="s">
        <v>18</v>
      </c>
      <c r="BM75" t="s">
        <v>18</v>
      </c>
      <c r="BU75" t="s">
        <v>18</v>
      </c>
      <c r="CC75" t="s">
        <v>18</v>
      </c>
      <c r="CK75" t="s">
        <v>18</v>
      </c>
      <c r="CS75" t="s">
        <v>18</v>
      </c>
      <c r="DA75" t="s">
        <v>18</v>
      </c>
      <c r="DI75" t="s">
        <v>18</v>
      </c>
      <c r="DQ75" t="s">
        <v>18</v>
      </c>
      <c r="DY75" t="s">
        <v>18</v>
      </c>
      <c r="EG75" t="s">
        <v>18</v>
      </c>
      <c r="EO75" t="s">
        <v>18</v>
      </c>
      <c r="EW75" t="s">
        <v>18</v>
      </c>
      <c r="FE75" t="s">
        <v>18</v>
      </c>
      <c r="FM75" t="s">
        <v>18</v>
      </c>
      <c r="FU75" t="s">
        <v>18</v>
      </c>
      <c r="GC75" t="s">
        <v>18</v>
      </c>
      <c r="GK75" t="s">
        <v>18</v>
      </c>
      <c r="GS75" t="s">
        <v>18</v>
      </c>
      <c r="HA75" t="s">
        <v>18</v>
      </c>
      <c r="HI75" t="s">
        <v>18</v>
      </c>
      <c r="HQ75" t="s">
        <v>18</v>
      </c>
      <c r="HY75" t="s">
        <v>18</v>
      </c>
      <c r="IG75" t="s">
        <v>18</v>
      </c>
      <c r="IO75" t="s">
        <v>18</v>
      </c>
      <c r="IW75" t="s">
        <v>18</v>
      </c>
      <c r="JE75" t="s">
        <v>18</v>
      </c>
      <c r="JM75" t="s">
        <v>18</v>
      </c>
      <c r="JU75" t="s">
        <v>18</v>
      </c>
      <c r="KC75" t="s">
        <v>18</v>
      </c>
      <c r="KK75" t="s">
        <v>18</v>
      </c>
      <c r="KS75" t="s">
        <v>18</v>
      </c>
      <c r="LA75" t="s">
        <v>18</v>
      </c>
      <c r="LI75" t="s">
        <v>18</v>
      </c>
      <c r="LQ75" t="s">
        <v>18</v>
      </c>
      <c r="LY75" t="s">
        <v>18</v>
      </c>
      <c r="MG75" t="s">
        <v>18</v>
      </c>
      <c r="MO75" t="s">
        <v>18</v>
      </c>
      <c r="MW75" t="s">
        <v>18</v>
      </c>
      <c r="NE75" t="s">
        <v>18</v>
      </c>
      <c r="NM75" t="s">
        <v>18</v>
      </c>
      <c r="NU75" t="s">
        <v>18</v>
      </c>
      <c r="OC75" t="s">
        <v>18</v>
      </c>
      <c r="OK75" t="s">
        <v>18</v>
      </c>
      <c r="OS75" t="s">
        <v>18</v>
      </c>
    </row>
    <row r="76" spans="1:415" ht="17.25" hidden="1">
      <c r="A76" s="535" t="s">
        <v>0</v>
      </c>
      <c r="B76" s="536"/>
      <c r="C76" s="1" t="s">
        <v>308</v>
      </c>
      <c r="D76" s="543" t="s">
        <v>309</v>
      </c>
      <c r="E76" s="540"/>
      <c r="F76" s="2" t="s">
        <v>9</v>
      </c>
      <c r="G76" s="4" t="s">
        <v>8</v>
      </c>
      <c r="I76" s="535" t="s">
        <v>0</v>
      </c>
      <c r="J76" s="536"/>
      <c r="K76" s="1" t="s">
        <v>308</v>
      </c>
      <c r="L76" s="543" t="s">
        <v>309</v>
      </c>
      <c r="M76" s="540"/>
      <c r="N76" s="2" t="s">
        <v>9</v>
      </c>
      <c r="O76" s="4" t="s">
        <v>8</v>
      </c>
      <c r="Q76" s="535" t="s">
        <v>0</v>
      </c>
      <c r="R76" s="536"/>
      <c r="S76" s="1" t="s">
        <v>308</v>
      </c>
      <c r="T76" s="543" t="s">
        <v>309</v>
      </c>
      <c r="U76" s="540"/>
      <c r="V76" s="2" t="s">
        <v>9</v>
      </c>
      <c r="W76" s="4" t="s">
        <v>8</v>
      </c>
      <c r="Y76" s="535" t="s">
        <v>0</v>
      </c>
      <c r="Z76" s="536"/>
      <c r="AA76" s="1" t="s">
        <v>308</v>
      </c>
      <c r="AB76" s="543" t="s">
        <v>309</v>
      </c>
      <c r="AC76" s="540"/>
      <c r="AD76" s="2" t="s">
        <v>9</v>
      </c>
      <c r="AE76" s="4" t="s">
        <v>8</v>
      </c>
      <c r="AG76" s="535" t="s">
        <v>0</v>
      </c>
      <c r="AH76" s="536"/>
      <c r="AI76" s="1" t="s">
        <v>308</v>
      </c>
      <c r="AJ76" s="543" t="s">
        <v>309</v>
      </c>
      <c r="AK76" s="540"/>
      <c r="AL76" s="2" t="s">
        <v>9</v>
      </c>
      <c r="AM76" s="4" t="s">
        <v>8</v>
      </c>
      <c r="AO76" s="535" t="s">
        <v>0</v>
      </c>
      <c r="AP76" s="536"/>
      <c r="AQ76" s="1" t="s">
        <v>308</v>
      </c>
      <c r="AR76" s="543" t="s">
        <v>309</v>
      </c>
      <c r="AS76" s="540"/>
      <c r="AT76" s="2" t="s">
        <v>9</v>
      </c>
      <c r="AU76" s="4" t="s">
        <v>8</v>
      </c>
      <c r="AW76" s="535" t="s">
        <v>0</v>
      </c>
      <c r="AX76" s="536"/>
      <c r="AY76" s="1" t="s">
        <v>308</v>
      </c>
      <c r="AZ76" s="543" t="s">
        <v>309</v>
      </c>
      <c r="BA76" s="540"/>
      <c r="BB76" s="2" t="s">
        <v>9</v>
      </c>
      <c r="BC76" s="4" t="s">
        <v>8</v>
      </c>
      <c r="BE76" s="535" t="s">
        <v>0</v>
      </c>
      <c r="BF76" s="536"/>
      <c r="BG76" s="1" t="s">
        <v>308</v>
      </c>
      <c r="BH76" s="543" t="s">
        <v>309</v>
      </c>
      <c r="BI76" s="540"/>
      <c r="BJ76" s="2" t="s">
        <v>9</v>
      </c>
      <c r="BK76" s="4" t="s">
        <v>8</v>
      </c>
      <c r="BM76" s="535" t="s">
        <v>0</v>
      </c>
      <c r="BN76" s="536"/>
      <c r="BO76" s="1" t="s">
        <v>308</v>
      </c>
      <c r="BP76" s="543" t="s">
        <v>309</v>
      </c>
      <c r="BQ76" s="540"/>
      <c r="BR76" s="2" t="s">
        <v>9</v>
      </c>
      <c r="BS76" s="4" t="s">
        <v>8</v>
      </c>
      <c r="BU76" s="535" t="s">
        <v>0</v>
      </c>
      <c r="BV76" s="536"/>
      <c r="BW76" s="1" t="s">
        <v>308</v>
      </c>
      <c r="BX76" s="543" t="s">
        <v>309</v>
      </c>
      <c r="BY76" s="540"/>
      <c r="BZ76" s="2" t="s">
        <v>9</v>
      </c>
      <c r="CA76" s="4" t="s">
        <v>8</v>
      </c>
      <c r="CC76" s="535" t="s">
        <v>0</v>
      </c>
      <c r="CD76" s="536"/>
      <c r="CE76" s="1" t="s">
        <v>308</v>
      </c>
      <c r="CF76" s="543" t="s">
        <v>309</v>
      </c>
      <c r="CG76" s="540"/>
      <c r="CH76" s="2" t="s">
        <v>9</v>
      </c>
      <c r="CI76" s="4" t="s">
        <v>8</v>
      </c>
      <c r="CK76" s="535" t="s">
        <v>0</v>
      </c>
      <c r="CL76" s="536"/>
      <c r="CM76" s="1" t="s">
        <v>308</v>
      </c>
      <c r="CN76" s="543" t="s">
        <v>309</v>
      </c>
      <c r="CO76" s="540"/>
      <c r="CP76" s="2" t="s">
        <v>9</v>
      </c>
      <c r="CQ76" s="4" t="s">
        <v>8</v>
      </c>
      <c r="CS76" s="535" t="s">
        <v>0</v>
      </c>
      <c r="CT76" s="536"/>
      <c r="CU76" s="1" t="s">
        <v>308</v>
      </c>
      <c r="CV76" s="543" t="s">
        <v>309</v>
      </c>
      <c r="CW76" s="540"/>
      <c r="CX76" s="2" t="s">
        <v>9</v>
      </c>
      <c r="CY76" s="4" t="s">
        <v>8</v>
      </c>
      <c r="DA76" s="535" t="s">
        <v>0</v>
      </c>
      <c r="DB76" s="536"/>
      <c r="DC76" s="1" t="s">
        <v>308</v>
      </c>
      <c r="DD76" s="543" t="s">
        <v>309</v>
      </c>
      <c r="DE76" s="540"/>
      <c r="DF76" s="2" t="s">
        <v>9</v>
      </c>
      <c r="DG76" s="4" t="s">
        <v>8</v>
      </c>
      <c r="DI76" s="535" t="s">
        <v>0</v>
      </c>
      <c r="DJ76" s="536"/>
      <c r="DK76" s="1" t="s">
        <v>308</v>
      </c>
      <c r="DL76" s="543" t="s">
        <v>309</v>
      </c>
      <c r="DM76" s="540"/>
      <c r="DN76" s="2" t="s">
        <v>9</v>
      </c>
      <c r="DO76" s="4" t="s">
        <v>8</v>
      </c>
      <c r="DQ76" s="535" t="s">
        <v>0</v>
      </c>
      <c r="DR76" s="536"/>
      <c r="DS76" s="1" t="s">
        <v>308</v>
      </c>
      <c r="DT76" s="543" t="s">
        <v>309</v>
      </c>
      <c r="DU76" s="540"/>
      <c r="DV76" s="2" t="s">
        <v>9</v>
      </c>
      <c r="DW76" s="4" t="s">
        <v>8</v>
      </c>
      <c r="DY76" s="535" t="s">
        <v>0</v>
      </c>
      <c r="DZ76" s="536"/>
      <c r="EA76" s="1" t="s">
        <v>308</v>
      </c>
      <c r="EB76" s="543" t="s">
        <v>309</v>
      </c>
      <c r="EC76" s="540"/>
      <c r="ED76" s="2" t="s">
        <v>9</v>
      </c>
      <c r="EE76" s="4" t="s">
        <v>8</v>
      </c>
      <c r="EG76" s="535" t="s">
        <v>0</v>
      </c>
      <c r="EH76" s="536"/>
      <c r="EI76" s="1" t="s">
        <v>308</v>
      </c>
      <c r="EJ76" s="543" t="s">
        <v>309</v>
      </c>
      <c r="EK76" s="540"/>
      <c r="EL76" s="2" t="s">
        <v>9</v>
      </c>
      <c r="EM76" s="4" t="s">
        <v>8</v>
      </c>
      <c r="EO76" s="535" t="s">
        <v>0</v>
      </c>
      <c r="EP76" s="536"/>
      <c r="EQ76" s="1" t="s">
        <v>308</v>
      </c>
      <c r="ER76" s="543" t="s">
        <v>309</v>
      </c>
      <c r="ES76" s="540"/>
      <c r="ET76" s="2" t="s">
        <v>9</v>
      </c>
      <c r="EU76" s="4" t="s">
        <v>8</v>
      </c>
      <c r="EW76" s="535" t="s">
        <v>0</v>
      </c>
      <c r="EX76" s="536"/>
      <c r="EY76" s="1" t="s">
        <v>308</v>
      </c>
      <c r="EZ76" s="543" t="s">
        <v>309</v>
      </c>
      <c r="FA76" s="540"/>
      <c r="FB76" s="2" t="s">
        <v>9</v>
      </c>
      <c r="FC76" s="4" t="s">
        <v>8</v>
      </c>
      <c r="FE76" s="535" t="s">
        <v>0</v>
      </c>
      <c r="FF76" s="536"/>
      <c r="FG76" s="1" t="s">
        <v>308</v>
      </c>
      <c r="FH76" s="543" t="s">
        <v>309</v>
      </c>
      <c r="FI76" s="540"/>
      <c r="FJ76" s="2" t="s">
        <v>9</v>
      </c>
      <c r="FK76" s="4" t="s">
        <v>8</v>
      </c>
      <c r="FM76" s="535" t="s">
        <v>0</v>
      </c>
      <c r="FN76" s="536"/>
      <c r="FO76" s="1" t="s">
        <v>308</v>
      </c>
      <c r="FP76" s="543" t="s">
        <v>309</v>
      </c>
      <c r="FQ76" s="540"/>
      <c r="FR76" s="2" t="s">
        <v>9</v>
      </c>
      <c r="FS76" s="4" t="s">
        <v>8</v>
      </c>
      <c r="FU76" s="535" t="s">
        <v>0</v>
      </c>
      <c r="FV76" s="536"/>
      <c r="FW76" s="1" t="s">
        <v>308</v>
      </c>
      <c r="FX76" s="543" t="s">
        <v>309</v>
      </c>
      <c r="FY76" s="540"/>
      <c r="FZ76" s="2" t="s">
        <v>9</v>
      </c>
      <c r="GA76" s="4" t="s">
        <v>8</v>
      </c>
      <c r="GC76" s="535" t="s">
        <v>0</v>
      </c>
      <c r="GD76" s="536"/>
      <c r="GE76" s="1" t="s">
        <v>308</v>
      </c>
      <c r="GF76" s="543" t="s">
        <v>309</v>
      </c>
      <c r="GG76" s="540"/>
      <c r="GH76" s="2" t="s">
        <v>9</v>
      </c>
      <c r="GI76" s="4" t="s">
        <v>8</v>
      </c>
      <c r="GK76" s="535" t="s">
        <v>0</v>
      </c>
      <c r="GL76" s="536"/>
      <c r="GM76" s="1" t="s">
        <v>308</v>
      </c>
      <c r="GN76" s="543" t="s">
        <v>309</v>
      </c>
      <c r="GO76" s="540"/>
      <c r="GP76" s="2" t="s">
        <v>9</v>
      </c>
      <c r="GQ76" s="4" t="s">
        <v>8</v>
      </c>
      <c r="GS76" s="535" t="s">
        <v>0</v>
      </c>
      <c r="GT76" s="536"/>
      <c r="GU76" s="1" t="s">
        <v>308</v>
      </c>
      <c r="GV76" s="543" t="s">
        <v>309</v>
      </c>
      <c r="GW76" s="540"/>
      <c r="GX76" s="2" t="s">
        <v>9</v>
      </c>
      <c r="GY76" s="4" t="s">
        <v>8</v>
      </c>
      <c r="HA76" s="535" t="s">
        <v>0</v>
      </c>
      <c r="HB76" s="536"/>
      <c r="HC76" s="1" t="s">
        <v>308</v>
      </c>
      <c r="HD76" s="543" t="s">
        <v>309</v>
      </c>
      <c r="HE76" s="540"/>
      <c r="HF76" s="2" t="s">
        <v>9</v>
      </c>
      <c r="HG76" s="4" t="s">
        <v>8</v>
      </c>
      <c r="HI76" s="535" t="s">
        <v>0</v>
      </c>
      <c r="HJ76" s="536"/>
      <c r="HK76" s="1" t="s">
        <v>308</v>
      </c>
      <c r="HL76" s="543" t="s">
        <v>309</v>
      </c>
      <c r="HM76" s="540"/>
      <c r="HN76" s="2" t="s">
        <v>9</v>
      </c>
      <c r="HO76" s="4" t="s">
        <v>8</v>
      </c>
      <c r="HQ76" s="535" t="s">
        <v>0</v>
      </c>
      <c r="HR76" s="536"/>
      <c r="HS76" s="1" t="s">
        <v>308</v>
      </c>
      <c r="HT76" s="543" t="s">
        <v>309</v>
      </c>
      <c r="HU76" s="540"/>
      <c r="HV76" s="2" t="s">
        <v>9</v>
      </c>
      <c r="HW76" s="4" t="s">
        <v>8</v>
      </c>
      <c r="HY76" s="535" t="s">
        <v>0</v>
      </c>
      <c r="HZ76" s="536"/>
      <c r="IA76" s="1" t="s">
        <v>308</v>
      </c>
      <c r="IB76" s="543" t="s">
        <v>309</v>
      </c>
      <c r="IC76" s="540"/>
      <c r="ID76" s="2" t="s">
        <v>9</v>
      </c>
      <c r="IE76" s="4" t="s">
        <v>8</v>
      </c>
      <c r="IG76" s="535" t="s">
        <v>0</v>
      </c>
      <c r="IH76" s="536"/>
      <c r="II76" s="1" t="s">
        <v>308</v>
      </c>
      <c r="IJ76" s="543" t="s">
        <v>309</v>
      </c>
      <c r="IK76" s="540"/>
      <c r="IL76" s="2" t="s">
        <v>9</v>
      </c>
      <c r="IM76" s="4" t="s">
        <v>8</v>
      </c>
      <c r="IO76" s="535" t="s">
        <v>0</v>
      </c>
      <c r="IP76" s="536"/>
      <c r="IQ76" s="1" t="s">
        <v>308</v>
      </c>
      <c r="IR76" s="543" t="s">
        <v>309</v>
      </c>
      <c r="IS76" s="540"/>
      <c r="IT76" s="2" t="s">
        <v>9</v>
      </c>
      <c r="IU76" s="4" t="s">
        <v>8</v>
      </c>
      <c r="IW76" s="535" t="s">
        <v>0</v>
      </c>
      <c r="IX76" s="536"/>
      <c r="IY76" s="1" t="s">
        <v>308</v>
      </c>
      <c r="IZ76" s="543" t="s">
        <v>309</v>
      </c>
      <c r="JA76" s="540"/>
      <c r="JB76" s="2" t="s">
        <v>9</v>
      </c>
      <c r="JC76" s="4" t="s">
        <v>8</v>
      </c>
      <c r="JE76" s="535" t="s">
        <v>0</v>
      </c>
      <c r="JF76" s="536"/>
      <c r="JG76" s="1" t="s">
        <v>308</v>
      </c>
      <c r="JH76" s="543" t="s">
        <v>309</v>
      </c>
      <c r="JI76" s="540"/>
      <c r="JJ76" s="2" t="s">
        <v>9</v>
      </c>
      <c r="JK76" s="4" t="s">
        <v>8</v>
      </c>
      <c r="JM76" s="535" t="s">
        <v>0</v>
      </c>
      <c r="JN76" s="536"/>
      <c r="JO76" s="1" t="s">
        <v>308</v>
      </c>
      <c r="JP76" s="543" t="s">
        <v>309</v>
      </c>
      <c r="JQ76" s="540"/>
      <c r="JR76" s="2" t="s">
        <v>9</v>
      </c>
      <c r="JS76" s="4" t="s">
        <v>8</v>
      </c>
      <c r="JU76" s="535" t="s">
        <v>0</v>
      </c>
      <c r="JV76" s="536"/>
      <c r="JW76" s="1" t="s">
        <v>308</v>
      </c>
      <c r="JX76" s="543" t="s">
        <v>309</v>
      </c>
      <c r="JY76" s="540"/>
      <c r="JZ76" s="2" t="s">
        <v>9</v>
      </c>
      <c r="KA76" s="4" t="s">
        <v>8</v>
      </c>
      <c r="KC76" s="535" t="s">
        <v>0</v>
      </c>
      <c r="KD76" s="536"/>
      <c r="KE76" s="1" t="s">
        <v>308</v>
      </c>
      <c r="KF76" s="543" t="s">
        <v>309</v>
      </c>
      <c r="KG76" s="540"/>
      <c r="KH76" s="2" t="s">
        <v>9</v>
      </c>
      <c r="KI76" s="4" t="s">
        <v>8</v>
      </c>
      <c r="KK76" s="535" t="s">
        <v>0</v>
      </c>
      <c r="KL76" s="536"/>
      <c r="KM76" s="1" t="s">
        <v>308</v>
      </c>
      <c r="KN76" s="543" t="s">
        <v>309</v>
      </c>
      <c r="KO76" s="540"/>
      <c r="KP76" s="2" t="s">
        <v>9</v>
      </c>
      <c r="KQ76" s="4" t="s">
        <v>8</v>
      </c>
      <c r="KS76" s="535" t="s">
        <v>0</v>
      </c>
      <c r="KT76" s="536"/>
      <c r="KU76" s="1" t="s">
        <v>308</v>
      </c>
      <c r="KV76" s="543" t="s">
        <v>309</v>
      </c>
      <c r="KW76" s="540"/>
      <c r="KX76" s="2" t="s">
        <v>9</v>
      </c>
      <c r="KY76" s="4" t="s">
        <v>8</v>
      </c>
      <c r="LA76" s="535" t="s">
        <v>0</v>
      </c>
      <c r="LB76" s="536"/>
      <c r="LC76" s="1" t="s">
        <v>308</v>
      </c>
      <c r="LD76" s="543" t="s">
        <v>309</v>
      </c>
      <c r="LE76" s="540"/>
      <c r="LF76" s="2" t="s">
        <v>9</v>
      </c>
      <c r="LG76" s="4" t="s">
        <v>8</v>
      </c>
      <c r="LI76" s="535" t="s">
        <v>0</v>
      </c>
      <c r="LJ76" s="536"/>
      <c r="LK76" s="1" t="s">
        <v>308</v>
      </c>
      <c r="LL76" s="543" t="s">
        <v>309</v>
      </c>
      <c r="LM76" s="540"/>
      <c r="LN76" s="2" t="s">
        <v>9</v>
      </c>
      <c r="LO76" s="4" t="s">
        <v>8</v>
      </c>
      <c r="LQ76" s="535" t="s">
        <v>0</v>
      </c>
      <c r="LR76" s="536"/>
      <c r="LS76" s="1" t="s">
        <v>308</v>
      </c>
      <c r="LT76" s="543" t="s">
        <v>309</v>
      </c>
      <c r="LU76" s="540"/>
      <c r="LV76" s="2" t="s">
        <v>9</v>
      </c>
      <c r="LW76" s="4" t="s">
        <v>8</v>
      </c>
      <c r="LY76" s="535" t="s">
        <v>0</v>
      </c>
      <c r="LZ76" s="536"/>
      <c r="MA76" s="1" t="s">
        <v>308</v>
      </c>
      <c r="MB76" s="543" t="s">
        <v>309</v>
      </c>
      <c r="MC76" s="540"/>
      <c r="MD76" s="2" t="s">
        <v>9</v>
      </c>
      <c r="ME76" s="4" t="s">
        <v>8</v>
      </c>
      <c r="MG76" s="535" t="s">
        <v>0</v>
      </c>
      <c r="MH76" s="536"/>
      <c r="MI76" s="1" t="s">
        <v>308</v>
      </c>
      <c r="MJ76" s="543" t="s">
        <v>309</v>
      </c>
      <c r="MK76" s="540"/>
      <c r="ML76" s="2" t="s">
        <v>9</v>
      </c>
      <c r="MM76" s="4" t="s">
        <v>8</v>
      </c>
      <c r="MO76" s="535" t="s">
        <v>0</v>
      </c>
      <c r="MP76" s="536"/>
      <c r="MQ76" s="1" t="s">
        <v>308</v>
      </c>
      <c r="MR76" s="543" t="s">
        <v>309</v>
      </c>
      <c r="MS76" s="540"/>
      <c r="MT76" s="2" t="s">
        <v>9</v>
      </c>
      <c r="MU76" s="4" t="s">
        <v>8</v>
      </c>
      <c r="MW76" s="535" t="s">
        <v>0</v>
      </c>
      <c r="MX76" s="536"/>
      <c r="MY76" s="1" t="s">
        <v>308</v>
      </c>
      <c r="MZ76" s="543" t="s">
        <v>309</v>
      </c>
      <c r="NA76" s="540"/>
      <c r="NB76" s="2" t="s">
        <v>9</v>
      </c>
      <c r="NC76" s="4" t="s">
        <v>8</v>
      </c>
      <c r="NE76" s="535" t="s">
        <v>0</v>
      </c>
      <c r="NF76" s="536"/>
      <c r="NG76" s="1" t="s">
        <v>308</v>
      </c>
      <c r="NH76" s="543" t="s">
        <v>309</v>
      </c>
      <c r="NI76" s="540"/>
      <c r="NJ76" s="2" t="s">
        <v>9</v>
      </c>
      <c r="NK76" s="4" t="s">
        <v>8</v>
      </c>
      <c r="NM76" s="535" t="s">
        <v>0</v>
      </c>
      <c r="NN76" s="536"/>
      <c r="NO76" s="1" t="s">
        <v>308</v>
      </c>
      <c r="NP76" s="543" t="s">
        <v>309</v>
      </c>
      <c r="NQ76" s="540"/>
      <c r="NR76" s="2" t="s">
        <v>9</v>
      </c>
      <c r="NS76" s="4" t="s">
        <v>8</v>
      </c>
      <c r="NU76" s="535" t="s">
        <v>0</v>
      </c>
      <c r="NV76" s="536"/>
      <c r="NW76" s="1" t="s">
        <v>308</v>
      </c>
      <c r="NX76" s="543" t="s">
        <v>309</v>
      </c>
      <c r="NY76" s="540"/>
      <c r="NZ76" s="2" t="s">
        <v>9</v>
      </c>
      <c r="OA76" s="4" t="s">
        <v>8</v>
      </c>
      <c r="OC76" s="535" t="s">
        <v>0</v>
      </c>
      <c r="OD76" s="536"/>
      <c r="OE76" s="1" t="s">
        <v>308</v>
      </c>
      <c r="OF76" s="543" t="s">
        <v>309</v>
      </c>
      <c r="OG76" s="540"/>
      <c r="OH76" s="2" t="s">
        <v>9</v>
      </c>
      <c r="OI76" s="4" t="s">
        <v>8</v>
      </c>
      <c r="OK76" s="535" t="s">
        <v>0</v>
      </c>
      <c r="OL76" s="536"/>
      <c r="OM76" s="1" t="s">
        <v>308</v>
      </c>
      <c r="ON76" s="543" t="s">
        <v>309</v>
      </c>
      <c r="OO76" s="540"/>
      <c r="OP76" s="2" t="s">
        <v>9</v>
      </c>
      <c r="OQ76" s="4" t="s">
        <v>8</v>
      </c>
      <c r="OS76" s="535" t="s">
        <v>0</v>
      </c>
      <c r="OT76" s="536"/>
      <c r="OU76" s="1" t="s">
        <v>308</v>
      </c>
      <c r="OV76" s="543" t="s">
        <v>309</v>
      </c>
      <c r="OW76" s="540"/>
      <c r="OX76" s="2" t="s">
        <v>9</v>
      </c>
      <c r="OY76" s="4" t="s">
        <v>8</v>
      </c>
    </row>
    <row r="77" spans="1:415" ht="18" hidden="1" thickBot="1">
      <c r="A77" s="537"/>
      <c r="B77" s="538"/>
      <c r="C77" s="83" t="s">
        <v>136</v>
      </c>
      <c r="D77" s="83" t="s">
        <v>305</v>
      </c>
      <c r="E77" s="83" t="s">
        <v>136</v>
      </c>
      <c r="F77" s="3" t="s">
        <v>7</v>
      </c>
      <c r="G77" s="5" t="s">
        <v>7</v>
      </c>
      <c r="I77" s="537"/>
      <c r="J77" s="538"/>
      <c r="K77" s="83" t="s">
        <v>138</v>
      </c>
      <c r="L77" s="83" t="s">
        <v>136</v>
      </c>
      <c r="M77" s="83" t="s">
        <v>138</v>
      </c>
      <c r="N77" s="3" t="s">
        <v>7</v>
      </c>
      <c r="O77" s="5" t="s">
        <v>7</v>
      </c>
      <c r="Q77" s="537"/>
      <c r="R77" s="538"/>
      <c r="S77" s="83" t="s">
        <v>140</v>
      </c>
      <c r="T77" s="83" t="s">
        <v>138</v>
      </c>
      <c r="U77" s="83" t="s">
        <v>140</v>
      </c>
      <c r="V77" s="3" t="s">
        <v>7</v>
      </c>
      <c r="W77" s="5" t="s">
        <v>7</v>
      </c>
      <c r="Y77" s="537"/>
      <c r="Z77" s="538"/>
      <c r="AA77" s="83" t="s">
        <v>141</v>
      </c>
      <c r="AB77" s="83" t="s">
        <v>140</v>
      </c>
      <c r="AC77" s="83" t="s">
        <v>141</v>
      </c>
      <c r="AD77" s="3" t="s">
        <v>7</v>
      </c>
      <c r="AE77" s="5" t="s">
        <v>7</v>
      </c>
      <c r="AG77" s="537"/>
      <c r="AH77" s="538"/>
      <c r="AI77" s="83" t="s">
        <v>144</v>
      </c>
      <c r="AJ77" s="83" t="s">
        <v>141</v>
      </c>
      <c r="AK77" s="83" t="s">
        <v>144</v>
      </c>
      <c r="AL77" s="3" t="s">
        <v>7</v>
      </c>
      <c r="AM77" s="5" t="s">
        <v>7</v>
      </c>
      <c r="AO77" s="537"/>
      <c r="AP77" s="538"/>
      <c r="AQ77" s="83" t="s">
        <v>146</v>
      </c>
      <c r="AR77" s="83" t="s">
        <v>144</v>
      </c>
      <c r="AS77" s="83" t="s">
        <v>146</v>
      </c>
      <c r="AT77" s="3" t="s">
        <v>7</v>
      </c>
      <c r="AU77" s="5" t="s">
        <v>7</v>
      </c>
      <c r="AW77" s="537"/>
      <c r="AX77" s="538"/>
      <c r="AY77" s="83" t="s">
        <v>147</v>
      </c>
      <c r="AZ77" s="83" t="s">
        <v>146</v>
      </c>
      <c r="BA77" s="83" t="s">
        <v>147</v>
      </c>
      <c r="BB77" s="3" t="s">
        <v>7</v>
      </c>
      <c r="BC77" s="5" t="s">
        <v>7</v>
      </c>
      <c r="BE77" s="537"/>
      <c r="BF77" s="538"/>
      <c r="BG77" s="83" t="s">
        <v>148</v>
      </c>
      <c r="BH77" s="83" t="s">
        <v>147</v>
      </c>
      <c r="BI77" s="83" t="s">
        <v>148</v>
      </c>
      <c r="BJ77" s="3" t="s">
        <v>7</v>
      </c>
      <c r="BK77" s="5" t="s">
        <v>7</v>
      </c>
      <c r="BM77" s="537"/>
      <c r="BN77" s="538"/>
      <c r="BO77" s="83" t="s">
        <v>148</v>
      </c>
      <c r="BP77" s="83" t="s">
        <v>147</v>
      </c>
      <c r="BQ77" s="83" t="s">
        <v>148</v>
      </c>
      <c r="BR77" s="3" t="s">
        <v>7</v>
      </c>
      <c r="BS77" s="5" t="s">
        <v>7</v>
      </c>
      <c r="BU77" s="537"/>
      <c r="BV77" s="538"/>
      <c r="BW77" s="83" t="s">
        <v>149</v>
      </c>
      <c r="BX77" s="83" t="s">
        <v>148</v>
      </c>
      <c r="BY77" s="83" t="s">
        <v>149</v>
      </c>
      <c r="BZ77" s="3" t="s">
        <v>7</v>
      </c>
      <c r="CA77" s="5" t="s">
        <v>7</v>
      </c>
      <c r="CC77" s="537"/>
      <c r="CD77" s="538"/>
      <c r="CE77" s="83" t="s">
        <v>151</v>
      </c>
      <c r="CF77" s="83" t="s">
        <v>149</v>
      </c>
      <c r="CG77" s="83" t="s">
        <v>151</v>
      </c>
      <c r="CH77" s="3" t="s">
        <v>7</v>
      </c>
      <c r="CI77" s="5" t="s">
        <v>7</v>
      </c>
      <c r="CK77" s="537"/>
      <c r="CL77" s="538"/>
      <c r="CM77" s="83" t="s">
        <v>42</v>
      </c>
      <c r="CN77" s="83" t="s">
        <v>151</v>
      </c>
      <c r="CO77" s="83" t="s">
        <v>42</v>
      </c>
      <c r="CP77" s="3" t="s">
        <v>7</v>
      </c>
      <c r="CQ77" s="5" t="s">
        <v>7</v>
      </c>
      <c r="CS77" s="537"/>
      <c r="CT77" s="538"/>
      <c r="CU77" s="83" t="s">
        <v>152</v>
      </c>
      <c r="CV77" s="83" t="s">
        <v>42</v>
      </c>
      <c r="CW77" s="83" t="s">
        <v>152</v>
      </c>
      <c r="CX77" s="3" t="s">
        <v>7</v>
      </c>
      <c r="CY77" s="5" t="s">
        <v>7</v>
      </c>
      <c r="DA77" s="537"/>
      <c r="DB77" s="538"/>
      <c r="DC77" s="83" t="s">
        <v>153</v>
      </c>
      <c r="DD77" s="83" t="s">
        <v>152</v>
      </c>
      <c r="DE77" s="83" t="s">
        <v>153</v>
      </c>
      <c r="DF77" s="3" t="s">
        <v>7</v>
      </c>
      <c r="DG77" s="5" t="s">
        <v>7</v>
      </c>
      <c r="DI77" s="537"/>
      <c r="DJ77" s="538"/>
      <c r="DK77" s="83" t="s">
        <v>155</v>
      </c>
      <c r="DL77" s="83" t="s">
        <v>153</v>
      </c>
      <c r="DM77" s="83" t="s">
        <v>155</v>
      </c>
      <c r="DN77" s="3" t="s">
        <v>7</v>
      </c>
      <c r="DO77" s="5" t="s">
        <v>7</v>
      </c>
      <c r="DQ77" s="537"/>
      <c r="DR77" s="538"/>
      <c r="DS77" s="83" t="s">
        <v>156</v>
      </c>
      <c r="DT77" s="83" t="s">
        <v>155</v>
      </c>
      <c r="DU77" s="83" t="s">
        <v>156</v>
      </c>
      <c r="DV77" s="3" t="s">
        <v>7</v>
      </c>
      <c r="DW77" s="5" t="s">
        <v>7</v>
      </c>
      <c r="DY77" s="537"/>
      <c r="DZ77" s="538"/>
      <c r="EA77" s="83" t="s">
        <v>169</v>
      </c>
      <c r="EB77" s="83" t="s">
        <v>156</v>
      </c>
      <c r="EC77" s="83" t="s">
        <v>169</v>
      </c>
      <c r="ED77" s="3" t="s">
        <v>7</v>
      </c>
      <c r="EE77" s="5" t="s">
        <v>7</v>
      </c>
      <c r="EG77" s="537"/>
      <c r="EH77" s="538"/>
      <c r="EI77" s="83" t="s">
        <v>215</v>
      </c>
      <c r="EJ77" s="83" t="s">
        <v>169</v>
      </c>
      <c r="EK77" s="83" t="s">
        <v>215</v>
      </c>
      <c r="EL77" s="3" t="s">
        <v>7</v>
      </c>
      <c r="EM77" s="5" t="s">
        <v>7</v>
      </c>
      <c r="EO77" s="537"/>
      <c r="EP77" s="538"/>
      <c r="EQ77" s="83" t="s">
        <v>216</v>
      </c>
      <c r="ER77" s="83" t="s">
        <v>215</v>
      </c>
      <c r="ES77" s="83" t="s">
        <v>216</v>
      </c>
      <c r="ET77" s="3" t="s">
        <v>7</v>
      </c>
      <c r="EU77" s="5" t="s">
        <v>7</v>
      </c>
      <c r="EW77" s="537"/>
      <c r="EX77" s="538"/>
      <c r="EY77" s="83" t="s">
        <v>229</v>
      </c>
      <c r="EZ77" s="83" t="s">
        <v>216</v>
      </c>
      <c r="FA77" s="83" t="s">
        <v>229</v>
      </c>
      <c r="FB77" s="3" t="s">
        <v>7</v>
      </c>
      <c r="FC77" s="5" t="s">
        <v>7</v>
      </c>
      <c r="FE77" s="537"/>
      <c r="FF77" s="538"/>
      <c r="FG77" s="83" t="s">
        <v>230</v>
      </c>
      <c r="FH77" s="83" t="s">
        <v>229</v>
      </c>
      <c r="FI77" s="83" t="s">
        <v>230</v>
      </c>
      <c r="FJ77" s="3" t="s">
        <v>7</v>
      </c>
      <c r="FK77" s="5" t="s">
        <v>7</v>
      </c>
      <c r="FM77" s="537"/>
      <c r="FN77" s="538"/>
      <c r="FO77" s="83" t="s">
        <v>27</v>
      </c>
      <c r="FP77" s="83" t="s">
        <v>230</v>
      </c>
      <c r="FQ77" s="83" t="s">
        <v>27</v>
      </c>
      <c r="FR77" s="3" t="s">
        <v>7</v>
      </c>
      <c r="FS77" s="5" t="s">
        <v>7</v>
      </c>
      <c r="FU77" s="537"/>
      <c r="FV77" s="538"/>
      <c r="FW77" s="83" t="s">
        <v>26</v>
      </c>
      <c r="FX77" s="83" t="s">
        <v>27</v>
      </c>
      <c r="FY77" s="83" t="s">
        <v>26</v>
      </c>
      <c r="FZ77" s="3" t="s">
        <v>7</v>
      </c>
      <c r="GA77" s="5" t="s">
        <v>7</v>
      </c>
      <c r="GC77" s="537"/>
      <c r="GD77" s="538"/>
      <c r="GE77" s="83" t="s">
        <v>57</v>
      </c>
      <c r="GF77" s="83" t="s">
        <v>26</v>
      </c>
      <c r="GG77" s="83" t="s">
        <v>57</v>
      </c>
      <c r="GH77" s="3" t="s">
        <v>7</v>
      </c>
      <c r="GI77" s="5" t="s">
        <v>7</v>
      </c>
      <c r="GK77" s="537"/>
      <c r="GL77" s="538"/>
      <c r="GM77" s="83" t="s">
        <v>60</v>
      </c>
      <c r="GN77" s="83" t="s">
        <v>57</v>
      </c>
      <c r="GO77" s="83" t="s">
        <v>60</v>
      </c>
      <c r="GP77" s="3" t="s">
        <v>7</v>
      </c>
      <c r="GQ77" s="5" t="s">
        <v>7</v>
      </c>
      <c r="GS77" s="537"/>
      <c r="GT77" s="538"/>
      <c r="GU77" s="83" t="s">
        <v>65</v>
      </c>
      <c r="GV77" s="83" t="s">
        <v>60</v>
      </c>
      <c r="GW77" s="83" t="s">
        <v>65</v>
      </c>
      <c r="GX77" s="3" t="s">
        <v>7</v>
      </c>
      <c r="GY77" s="5" t="s">
        <v>7</v>
      </c>
      <c r="HA77" s="537"/>
      <c r="HB77" s="538"/>
      <c r="HC77" s="83" t="s">
        <v>360</v>
      </c>
      <c r="HD77" s="83" t="s">
        <v>65</v>
      </c>
      <c r="HE77" s="83" t="s">
        <v>360</v>
      </c>
      <c r="HF77" s="3" t="s">
        <v>7</v>
      </c>
      <c r="HG77" s="5" t="s">
        <v>7</v>
      </c>
      <c r="HI77" s="537"/>
      <c r="HJ77" s="538"/>
      <c r="HK77" s="83" t="s">
        <v>71</v>
      </c>
      <c r="HL77" s="83" t="s">
        <v>360</v>
      </c>
      <c r="HM77" s="83" t="s">
        <v>71</v>
      </c>
      <c r="HN77" s="3" t="s">
        <v>7</v>
      </c>
      <c r="HO77" s="5" t="s">
        <v>7</v>
      </c>
      <c r="HQ77" s="537"/>
      <c r="HR77" s="538"/>
      <c r="HS77" s="83" t="s">
        <v>366</v>
      </c>
      <c r="HT77" s="83" t="s">
        <v>71</v>
      </c>
      <c r="HU77" s="83" t="s">
        <v>365</v>
      </c>
      <c r="HV77" s="3" t="s">
        <v>7</v>
      </c>
      <c r="HW77" s="5" t="s">
        <v>7</v>
      </c>
      <c r="HY77" s="537"/>
      <c r="HZ77" s="538"/>
      <c r="IA77" s="83" t="s">
        <v>368</v>
      </c>
      <c r="IB77" s="83" t="s">
        <v>234</v>
      </c>
      <c r="IC77" s="83" t="s">
        <v>235</v>
      </c>
      <c r="ID77" s="3" t="s">
        <v>7</v>
      </c>
      <c r="IE77" s="5" t="s">
        <v>7</v>
      </c>
      <c r="IG77" s="537"/>
      <c r="IH77" s="538"/>
      <c r="II77" s="83" t="s">
        <v>370</v>
      </c>
      <c r="IJ77" s="83" t="s">
        <v>368</v>
      </c>
      <c r="IK77" s="83" t="s">
        <v>370</v>
      </c>
      <c r="IL77" s="3" t="s">
        <v>7</v>
      </c>
      <c r="IM77" s="5" t="s">
        <v>7</v>
      </c>
      <c r="IO77" s="537"/>
      <c r="IP77" s="538"/>
      <c r="IQ77" s="83" t="s">
        <v>372</v>
      </c>
      <c r="IR77" s="83" t="s">
        <v>236</v>
      </c>
      <c r="IS77" s="83" t="s">
        <v>241</v>
      </c>
      <c r="IT77" s="3" t="s">
        <v>7</v>
      </c>
      <c r="IU77" s="5" t="s">
        <v>7</v>
      </c>
      <c r="IW77" s="537"/>
      <c r="IX77" s="538"/>
      <c r="IY77" s="83" t="s">
        <v>374</v>
      </c>
      <c r="IZ77" s="83" t="s">
        <v>241</v>
      </c>
      <c r="JA77" s="83" t="s">
        <v>374</v>
      </c>
      <c r="JB77" s="3" t="s">
        <v>7</v>
      </c>
      <c r="JC77" s="5" t="s">
        <v>7</v>
      </c>
      <c r="JE77" s="537"/>
      <c r="JF77" s="538"/>
      <c r="JG77" s="83" t="s">
        <v>376</v>
      </c>
      <c r="JH77" s="83" t="s">
        <v>378</v>
      </c>
      <c r="JI77" s="83" t="s">
        <v>377</v>
      </c>
      <c r="JJ77" s="3" t="s">
        <v>7</v>
      </c>
      <c r="JK77" s="5" t="s">
        <v>7</v>
      </c>
      <c r="JM77" s="537"/>
      <c r="JN77" s="538"/>
      <c r="JO77" s="83" t="s">
        <v>244</v>
      </c>
      <c r="JP77" s="83" t="s">
        <v>380</v>
      </c>
      <c r="JQ77" s="83" t="s">
        <v>381</v>
      </c>
      <c r="JR77" s="3" t="s">
        <v>7</v>
      </c>
      <c r="JS77" s="5" t="s">
        <v>7</v>
      </c>
      <c r="JU77" s="537"/>
      <c r="JV77" s="538"/>
      <c r="JW77" s="83" t="s">
        <v>383</v>
      </c>
      <c r="JX77" s="83" t="s">
        <v>244</v>
      </c>
      <c r="JY77" s="83" t="s">
        <v>384</v>
      </c>
      <c r="JZ77" s="3" t="s">
        <v>7</v>
      </c>
      <c r="KA77" s="5" t="s">
        <v>7</v>
      </c>
      <c r="KC77" s="537"/>
      <c r="KD77" s="538"/>
      <c r="KE77" s="83" t="s">
        <v>386</v>
      </c>
      <c r="KF77" s="83" t="s">
        <v>383</v>
      </c>
      <c r="KG77" s="83" t="s">
        <v>245</v>
      </c>
      <c r="KH77" s="3" t="s">
        <v>7</v>
      </c>
      <c r="KI77" s="5" t="s">
        <v>7</v>
      </c>
      <c r="KK77" s="537"/>
      <c r="KL77" s="538"/>
      <c r="KM77" s="83" t="s">
        <v>388</v>
      </c>
      <c r="KN77" s="83" t="s">
        <v>245</v>
      </c>
      <c r="KO77" s="83" t="s">
        <v>389</v>
      </c>
      <c r="KP77" s="3" t="s">
        <v>7</v>
      </c>
      <c r="KQ77" s="5" t="s">
        <v>7</v>
      </c>
      <c r="KS77" s="537"/>
      <c r="KT77" s="538"/>
      <c r="KU77" s="83" t="s">
        <v>391</v>
      </c>
      <c r="KV77" s="83" t="s">
        <v>389</v>
      </c>
      <c r="KW77" s="83" t="s">
        <v>391</v>
      </c>
      <c r="KX77" s="3" t="s">
        <v>7</v>
      </c>
      <c r="KY77" s="5" t="s">
        <v>7</v>
      </c>
      <c r="LA77" s="537"/>
      <c r="LB77" s="538"/>
      <c r="LC77" s="83" t="s">
        <v>288</v>
      </c>
      <c r="LD77" s="83" t="s">
        <v>285</v>
      </c>
      <c r="LE77" s="83" t="s">
        <v>288</v>
      </c>
      <c r="LF77" s="3" t="s">
        <v>7</v>
      </c>
      <c r="LG77" s="5" t="s">
        <v>7</v>
      </c>
      <c r="LI77" s="537"/>
      <c r="LJ77" s="538"/>
      <c r="LK77" s="83" t="s">
        <v>111</v>
      </c>
      <c r="LL77" s="83" t="s">
        <v>288</v>
      </c>
      <c r="LM77" s="83" t="s">
        <v>111</v>
      </c>
      <c r="LN77" s="3" t="s">
        <v>7</v>
      </c>
      <c r="LO77" s="5" t="s">
        <v>7</v>
      </c>
      <c r="LQ77" s="537"/>
      <c r="LR77" s="538"/>
      <c r="LS77" s="83" t="s">
        <v>112</v>
      </c>
      <c r="LT77" s="83" t="s">
        <v>111</v>
      </c>
      <c r="LU77" s="83" t="s">
        <v>112</v>
      </c>
      <c r="LV77" s="3" t="s">
        <v>7</v>
      </c>
      <c r="LW77" s="5" t="s">
        <v>7</v>
      </c>
      <c r="LY77" s="537"/>
      <c r="LZ77" s="538"/>
      <c r="MA77" s="83" t="s">
        <v>115</v>
      </c>
      <c r="MB77" s="83" t="s">
        <v>112</v>
      </c>
      <c r="MC77" s="83" t="s">
        <v>115</v>
      </c>
      <c r="MD77" s="3" t="s">
        <v>7</v>
      </c>
      <c r="ME77" s="5" t="s">
        <v>7</v>
      </c>
      <c r="MG77" s="537"/>
      <c r="MH77" s="538"/>
      <c r="MI77" s="83" t="s">
        <v>117</v>
      </c>
      <c r="MJ77" s="83" t="s">
        <v>115</v>
      </c>
      <c r="MK77" s="83" t="s">
        <v>117</v>
      </c>
      <c r="ML77" s="3" t="s">
        <v>7</v>
      </c>
      <c r="MM77" s="5" t="s">
        <v>7</v>
      </c>
      <c r="MO77" s="537"/>
      <c r="MP77" s="538"/>
      <c r="MQ77" s="83" t="s">
        <v>119</v>
      </c>
      <c r="MR77" s="83" t="s">
        <v>117</v>
      </c>
      <c r="MS77" s="83" t="s">
        <v>119</v>
      </c>
      <c r="MT77" s="3" t="s">
        <v>7</v>
      </c>
      <c r="MU77" s="5" t="s">
        <v>7</v>
      </c>
      <c r="MW77" s="537"/>
      <c r="MX77" s="538"/>
      <c r="MY77" s="83" t="s">
        <v>121</v>
      </c>
      <c r="MZ77" s="83" t="s">
        <v>119</v>
      </c>
      <c r="NA77" s="83" t="s">
        <v>121</v>
      </c>
      <c r="NB77" s="3" t="s">
        <v>7</v>
      </c>
      <c r="NC77" s="5" t="s">
        <v>7</v>
      </c>
      <c r="NE77" s="537"/>
      <c r="NF77" s="538"/>
      <c r="NG77" s="83" t="s">
        <v>123</v>
      </c>
      <c r="NH77" s="83" t="s">
        <v>121</v>
      </c>
      <c r="NI77" s="83" t="s">
        <v>123</v>
      </c>
      <c r="NJ77" s="3" t="s">
        <v>7</v>
      </c>
      <c r="NK77" s="5" t="s">
        <v>7</v>
      </c>
      <c r="NM77" s="537"/>
      <c r="NN77" s="538"/>
      <c r="NO77" s="83" t="s">
        <v>125</v>
      </c>
      <c r="NP77" s="83" t="s">
        <v>123</v>
      </c>
      <c r="NQ77" s="83" t="s">
        <v>125</v>
      </c>
      <c r="NR77" s="3" t="s">
        <v>7</v>
      </c>
      <c r="NS77" s="5" t="s">
        <v>7</v>
      </c>
      <c r="NU77" s="537"/>
      <c r="NV77" s="538"/>
      <c r="NW77" s="83" t="s">
        <v>408</v>
      </c>
      <c r="NX77" s="83" t="s">
        <v>125</v>
      </c>
      <c r="NY77" s="83" t="s">
        <v>408</v>
      </c>
      <c r="NZ77" s="3" t="s">
        <v>7</v>
      </c>
      <c r="OA77" s="5" t="s">
        <v>7</v>
      </c>
      <c r="OC77" s="537"/>
      <c r="OD77" s="538"/>
      <c r="OE77" s="83" t="s">
        <v>126</v>
      </c>
      <c r="OF77" s="83" t="s">
        <v>408</v>
      </c>
      <c r="OG77" s="83" t="s">
        <v>126</v>
      </c>
      <c r="OH77" s="3" t="s">
        <v>7</v>
      </c>
      <c r="OI77" s="5" t="s">
        <v>7</v>
      </c>
      <c r="OK77" s="537"/>
      <c r="OL77" s="538"/>
      <c r="OM77" s="83" t="s">
        <v>129</v>
      </c>
      <c r="ON77" s="83" t="s">
        <v>126</v>
      </c>
      <c r="OO77" s="83" t="s">
        <v>129</v>
      </c>
      <c r="OP77" s="3" t="s">
        <v>7</v>
      </c>
      <c r="OQ77" s="5" t="s">
        <v>7</v>
      </c>
      <c r="OS77" s="537"/>
      <c r="OT77" s="538"/>
      <c r="OU77" s="83" t="s">
        <v>132</v>
      </c>
      <c r="OV77" s="83" t="s">
        <v>129</v>
      </c>
      <c r="OW77" s="83" t="s">
        <v>132</v>
      </c>
      <c r="OX77" s="3" t="s">
        <v>7</v>
      </c>
      <c r="OY77" s="5" t="s">
        <v>7</v>
      </c>
    </row>
    <row r="78" spans="1:415" ht="18" hidden="1" thickTop="1">
      <c r="A78" s="544" t="s">
        <v>1</v>
      </c>
      <c r="B78" s="7" t="s">
        <v>12</v>
      </c>
      <c r="C78" s="8">
        <v>515</v>
      </c>
      <c r="D78" s="101">
        <v>488</v>
      </c>
      <c r="E78" s="8">
        <v>537</v>
      </c>
      <c r="F78" s="52">
        <f>(E78-D78)/D78</f>
        <v>0.10040983606557377</v>
      </c>
      <c r="G78" s="61">
        <f>(E78-C78)/C78</f>
        <v>4.2718446601941747E-2</v>
      </c>
      <c r="I78" s="544" t="s">
        <v>1</v>
      </c>
      <c r="J78" s="7" t="s">
        <v>12</v>
      </c>
      <c r="K78" s="8">
        <v>651</v>
      </c>
      <c r="L78" s="8">
        <v>537</v>
      </c>
      <c r="M78" s="8">
        <v>620</v>
      </c>
      <c r="N78" s="52">
        <f>(M78-L78)/L78</f>
        <v>0.15456238361266295</v>
      </c>
      <c r="O78" s="61">
        <f>(M78-K78)/K78</f>
        <v>-4.7619047619047616E-2</v>
      </c>
      <c r="Q78" s="544" t="s">
        <v>1</v>
      </c>
      <c r="R78" s="7" t="s">
        <v>12</v>
      </c>
      <c r="S78" s="8">
        <v>651</v>
      </c>
      <c r="T78" s="8">
        <v>620</v>
      </c>
      <c r="U78" s="8">
        <v>621</v>
      </c>
      <c r="V78" s="52">
        <f>(U78-T78)/T78</f>
        <v>1.6129032258064516E-3</v>
      </c>
      <c r="W78" s="61">
        <f>(U78-S78)/S78</f>
        <v>-4.6082949308755762E-2</v>
      </c>
      <c r="Y78" s="544" t="s">
        <v>1</v>
      </c>
      <c r="Z78" s="7" t="s">
        <v>12</v>
      </c>
      <c r="AA78" s="8">
        <v>657</v>
      </c>
      <c r="AB78" s="8">
        <v>621</v>
      </c>
      <c r="AC78" s="8">
        <v>636</v>
      </c>
      <c r="AD78" s="52">
        <f>(AC78-AB78)/AB78</f>
        <v>2.4154589371980676E-2</v>
      </c>
      <c r="AE78" s="61">
        <f>(AC78-AA78)/AA78</f>
        <v>-3.1963470319634701E-2</v>
      </c>
      <c r="AG78" s="544" t="s">
        <v>1</v>
      </c>
      <c r="AH78" s="7" t="s">
        <v>12</v>
      </c>
      <c r="AI78" s="8">
        <v>653</v>
      </c>
      <c r="AJ78" s="8">
        <v>636</v>
      </c>
      <c r="AK78" s="8">
        <v>643</v>
      </c>
      <c r="AL78" s="52">
        <f>(AK78-AJ78)/AJ78</f>
        <v>1.10062893081761E-2</v>
      </c>
      <c r="AM78" s="61">
        <f>(AK78-AI78)/AI78</f>
        <v>-1.5313935681470138E-2</v>
      </c>
      <c r="AO78" s="544" t="s">
        <v>1</v>
      </c>
      <c r="AP78" s="7" t="s">
        <v>12</v>
      </c>
      <c r="AQ78" s="8">
        <v>653</v>
      </c>
      <c r="AR78" s="8">
        <v>643</v>
      </c>
      <c r="AS78" s="8">
        <v>639</v>
      </c>
      <c r="AT78" s="52">
        <f>(AS78-AR78)/AR78</f>
        <v>-6.2208398133748056E-3</v>
      </c>
      <c r="AU78" s="61">
        <f>(AS78-AQ78)/AQ78</f>
        <v>-2.1439509954058193E-2</v>
      </c>
      <c r="AW78" s="544" t="s">
        <v>1</v>
      </c>
      <c r="AX78" s="7" t="s">
        <v>12</v>
      </c>
      <c r="AY78" s="8">
        <v>611</v>
      </c>
      <c r="AZ78" s="8">
        <v>639</v>
      </c>
      <c r="BA78" s="8">
        <v>659</v>
      </c>
      <c r="BB78" s="52">
        <f>(BA78-AZ78)/AZ78</f>
        <v>3.1298904538341159E-2</v>
      </c>
      <c r="BC78" s="61">
        <f>(BA78-AY78)/AY78</f>
        <v>7.855973813420622E-2</v>
      </c>
      <c r="BE78" s="544" t="s">
        <v>1</v>
      </c>
      <c r="BF78" s="7" t="s">
        <v>12</v>
      </c>
      <c r="BG78" s="8">
        <v>552</v>
      </c>
      <c r="BH78" s="8">
        <v>659</v>
      </c>
      <c r="BI78" s="8">
        <v>663</v>
      </c>
      <c r="BJ78" s="52">
        <f>(BI78-BH78)/BH78</f>
        <v>6.0698027314112293E-3</v>
      </c>
      <c r="BK78" s="61">
        <f>(BI78-BG78)/BG78</f>
        <v>0.20108695652173914</v>
      </c>
      <c r="BM78" s="544" t="s">
        <v>1</v>
      </c>
      <c r="BN78" s="7" t="s">
        <v>12</v>
      </c>
      <c r="BO78" s="8">
        <v>666</v>
      </c>
      <c r="BP78" s="8">
        <v>663</v>
      </c>
      <c r="BQ78" s="8">
        <v>647</v>
      </c>
      <c r="BR78" s="52">
        <f>(BQ78-BP78)/BP78</f>
        <v>-2.4132730015082957E-2</v>
      </c>
      <c r="BS78" s="61">
        <f>(BQ78-BO78)/BO78</f>
        <v>-2.8528528528528527E-2</v>
      </c>
      <c r="BU78" s="544" t="s">
        <v>1</v>
      </c>
      <c r="BV78" s="7" t="s">
        <v>12</v>
      </c>
      <c r="BW78" s="8">
        <v>665</v>
      </c>
      <c r="BX78" s="8">
        <v>647</v>
      </c>
      <c r="BY78" s="8">
        <v>658</v>
      </c>
      <c r="BZ78" s="52">
        <f>(BY78-BX78)/BX78</f>
        <v>1.7001545595054096E-2</v>
      </c>
      <c r="CA78" s="61">
        <f>(BY78-BW78)/BW78</f>
        <v>-1.0526315789473684E-2</v>
      </c>
      <c r="CC78" s="544" t="s">
        <v>1</v>
      </c>
      <c r="CD78" s="7" t="s">
        <v>12</v>
      </c>
      <c r="CE78" s="8">
        <v>647</v>
      </c>
      <c r="CF78" s="8">
        <v>658</v>
      </c>
      <c r="CG78" s="8">
        <v>644</v>
      </c>
      <c r="CH78" s="52">
        <f>(CG78-CF78)/CF78</f>
        <v>-2.1276595744680851E-2</v>
      </c>
      <c r="CI78" s="61">
        <f>(CG78-CE78)/CE78</f>
        <v>-4.6367851622874804E-3</v>
      </c>
      <c r="CK78" s="544" t="s">
        <v>1</v>
      </c>
      <c r="CL78" s="7" t="s">
        <v>12</v>
      </c>
      <c r="CM78" s="8">
        <v>624</v>
      </c>
      <c r="CN78" s="8">
        <v>644</v>
      </c>
      <c r="CO78" s="8">
        <v>644</v>
      </c>
      <c r="CP78" s="52">
        <f>(CO78-CN78)/CN78</f>
        <v>0</v>
      </c>
      <c r="CQ78" s="61">
        <f>(CO78-CM78)/CM78</f>
        <v>3.2051282051282048E-2</v>
      </c>
      <c r="CS78" s="544" t="s">
        <v>1</v>
      </c>
      <c r="CT78" s="7" t="s">
        <v>12</v>
      </c>
      <c r="CU78" s="8">
        <v>646</v>
      </c>
      <c r="CV78" s="8">
        <v>644</v>
      </c>
      <c r="CW78" s="8">
        <v>659</v>
      </c>
      <c r="CX78" s="52">
        <f>(CW78-CV78)/CV78</f>
        <v>2.3291925465838508E-2</v>
      </c>
      <c r="CY78" s="61">
        <f>(CW78-CU78)/CU78</f>
        <v>2.0123839009287926E-2</v>
      </c>
      <c r="DA78" s="544" t="s">
        <v>1</v>
      </c>
      <c r="DB78" s="7" t="s">
        <v>12</v>
      </c>
      <c r="DC78" s="8">
        <v>606</v>
      </c>
      <c r="DD78" s="8">
        <v>659</v>
      </c>
      <c r="DE78" s="8">
        <v>639</v>
      </c>
      <c r="DF78" s="52">
        <f>(DE78-DD78)/DD78</f>
        <v>-3.0349013657056147E-2</v>
      </c>
      <c r="DG78" s="61">
        <f>(DE78-DC78)/DC78</f>
        <v>5.4455445544554455E-2</v>
      </c>
      <c r="DI78" s="544" t="s">
        <v>1</v>
      </c>
      <c r="DJ78" s="7" t="s">
        <v>12</v>
      </c>
      <c r="DK78" s="8">
        <v>641</v>
      </c>
      <c r="DL78" s="8">
        <v>639</v>
      </c>
      <c r="DM78" s="8">
        <v>676</v>
      </c>
      <c r="DN78" s="52">
        <f>(DM78-DL78)/DL78</f>
        <v>5.7902973395931145E-2</v>
      </c>
      <c r="DO78" s="61">
        <f>(DM78-DK78)/DK78</f>
        <v>5.4602184087363496E-2</v>
      </c>
      <c r="DQ78" s="544" t="s">
        <v>1</v>
      </c>
      <c r="DR78" s="7" t="s">
        <v>12</v>
      </c>
      <c r="DS78" s="8">
        <v>640</v>
      </c>
      <c r="DT78" s="8">
        <v>676</v>
      </c>
      <c r="DU78" s="8">
        <v>634</v>
      </c>
      <c r="DV78" s="52">
        <f>(DU78-DT78)/DT78</f>
        <v>-6.2130177514792898E-2</v>
      </c>
      <c r="DW78" s="61">
        <f>(DU78-DS78)/DS78</f>
        <v>-9.3749999999999997E-3</v>
      </c>
      <c r="DY78" s="544" t="s">
        <v>1</v>
      </c>
      <c r="DZ78" s="7" t="s">
        <v>12</v>
      </c>
      <c r="EA78" s="8">
        <v>665</v>
      </c>
      <c r="EB78" s="8">
        <v>634</v>
      </c>
      <c r="EC78" s="8">
        <v>665</v>
      </c>
      <c r="ED78" s="52">
        <f>(EC78-EB78)/EB78</f>
        <v>4.8895899053627762E-2</v>
      </c>
      <c r="EE78" s="61">
        <f>(EC78-EA78)/EA78</f>
        <v>0</v>
      </c>
      <c r="EG78" s="544" t="s">
        <v>1</v>
      </c>
      <c r="EH78" s="7" t="s">
        <v>12</v>
      </c>
      <c r="EI78" s="8">
        <v>649</v>
      </c>
      <c r="EJ78" s="8">
        <v>665</v>
      </c>
      <c r="EK78" s="8">
        <v>656</v>
      </c>
      <c r="EL78" s="52">
        <f>(EK78-EJ78)/EJ78</f>
        <v>-1.3533834586466165E-2</v>
      </c>
      <c r="EM78" s="61">
        <f>(EK78-EI78)/EI78</f>
        <v>1.078582434514638E-2</v>
      </c>
      <c r="EO78" s="544" t="s">
        <v>1</v>
      </c>
      <c r="EP78" s="7" t="s">
        <v>12</v>
      </c>
      <c r="EQ78" s="8">
        <v>638</v>
      </c>
      <c r="ER78" s="8">
        <v>656</v>
      </c>
      <c r="ES78" s="8">
        <v>657</v>
      </c>
      <c r="ET78" s="52">
        <f>(ES78-ER78)/ER78</f>
        <v>1.5243902439024391E-3</v>
      </c>
      <c r="EU78" s="61">
        <f>(ES78-EQ78)/EQ78</f>
        <v>2.9780564263322883E-2</v>
      </c>
      <c r="EW78" s="544" t="s">
        <v>1</v>
      </c>
      <c r="EX78" s="7" t="s">
        <v>12</v>
      </c>
      <c r="EY78" s="8">
        <v>640</v>
      </c>
      <c r="EZ78" s="8">
        <v>657</v>
      </c>
      <c r="FA78" s="8">
        <v>657</v>
      </c>
      <c r="FB78" s="52">
        <f>(FA78-EZ78)/EZ78</f>
        <v>0</v>
      </c>
      <c r="FC78" s="61">
        <f>(FA78-EY78)/EY78</f>
        <v>2.6562499999999999E-2</v>
      </c>
      <c r="FE78" s="544" t="s">
        <v>1</v>
      </c>
      <c r="FF78" s="7" t="s">
        <v>12</v>
      </c>
      <c r="FG78" s="8">
        <v>659</v>
      </c>
      <c r="FH78" s="8">
        <v>657</v>
      </c>
      <c r="FI78" s="8">
        <v>680</v>
      </c>
      <c r="FJ78" s="52">
        <f>(FI78-FH78)/FH78</f>
        <v>3.5007610350076102E-2</v>
      </c>
      <c r="FK78" s="61">
        <f>(FI78-FG78)/FG78</f>
        <v>3.1866464339908952E-2</v>
      </c>
      <c r="FM78" s="544" t="s">
        <v>1</v>
      </c>
      <c r="FN78" s="7" t="s">
        <v>12</v>
      </c>
      <c r="FO78" s="8">
        <v>629</v>
      </c>
      <c r="FP78" s="8">
        <v>680</v>
      </c>
      <c r="FQ78" s="8">
        <v>644</v>
      </c>
      <c r="FR78" s="52">
        <f>(FQ78-FP78)/FP78</f>
        <v>-5.2941176470588235E-2</v>
      </c>
      <c r="FS78" s="61">
        <f>(FQ78-FO78)/FO78</f>
        <v>2.3847376788553261E-2</v>
      </c>
      <c r="FU78" s="544" t="s">
        <v>1</v>
      </c>
      <c r="FV78" s="7" t="s">
        <v>12</v>
      </c>
      <c r="FW78" s="8">
        <v>538</v>
      </c>
      <c r="FX78" s="8">
        <v>644</v>
      </c>
      <c r="FY78" s="8">
        <v>603</v>
      </c>
      <c r="FZ78" s="52">
        <f>(FY78-FX78)/FX78</f>
        <v>-6.3664596273291921E-2</v>
      </c>
      <c r="GA78" s="61">
        <f>(FY78-FW78)/FW78</f>
        <v>0.120817843866171</v>
      </c>
      <c r="GC78" s="544" t="s">
        <v>1</v>
      </c>
      <c r="GD78" s="7" t="s">
        <v>12</v>
      </c>
      <c r="GE78" s="8">
        <v>538</v>
      </c>
      <c r="GF78" s="8">
        <v>603</v>
      </c>
      <c r="GG78" s="8">
        <v>674</v>
      </c>
      <c r="GH78" s="52">
        <f>(GG78-GF78)/GF78</f>
        <v>0.11774461028192372</v>
      </c>
      <c r="GI78" s="61">
        <f>(GG78-GE78)/GE78</f>
        <v>0.25278810408921931</v>
      </c>
      <c r="GK78" s="544" t="s">
        <v>1</v>
      </c>
      <c r="GL78" s="7" t="s">
        <v>12</v>
      </c>
      <c r="GM78" s="8">
        <v>665</v>
      </c>
      <c r="GN78" s="8">
        <v>674</v>
      </c>
      <c r="GO78" s="8">
        <v>667</v>
      </c>
      <c r="GP78" s="52">
        <f>(GO78-GN78)/GN78</f>
        <v>-1.0385756676557863E-2</v>
      </c>
      <c r="GQ78" s="61">
        <f>(GO78-GM78)/GM78</f>
        <v>3.0075187969924814E-3</v>
      </c>
      <c r="GS78" s="544" t="s">
        <v>1</v>
      </c>
      <c r="GT78" s="7" t="s">
        <v>12</v>
      </c>
      <c r="GU78" s="8">
        <v>661</v>
      </c>
      <c r="GV78" s="8">
        <v>667</v>
      </c>
      <c r="GW78" s="8">
        <v>666</v>
      </c>
      <c r="GX78" s="52">
        <f>(GW78-GV78)/GV78</f>
        <v>-1.4992503748125937E-3</v>
      </c>
      <c r="GY78" s="61">
        <f>(GW78-GU78)/GU78</f>
        <v>7.5642965204236008E-3</v>
      </c>
      <c r="HA78" s="544" t="s">
        <v>1</v>
      </c>
      <c r="HB78" s="7" t="s">
        <v>12</v>
      </c>
      <c r="HC78" s="8">
        <v>623</v>
      </c>
      <c r="HD78" s="8">
        <v>666</v>
      </c>
      <c r="HE78" s="8">
        <v>636</v>
      </c>
      <c r="HF78" s="52">
        <f>(HE78-HD78)/HD78</f>
        <v>-4.5045045045045043E-2</v>
      </c>
      <c r="HG78" s="61">
        <f>(HE78-HC78)/HC78</f>
        <v>2.0866773675762441E-2</v>
      </c>
      <c r="HI78" s="544" t="s">
        <v>1</v>
      </c>
      <c r="HJ78" s="7" t="s">
        <v>12</v>
      </c>
      <c r="HK78" s="8">
        <v>582</v>
      </c>
      <c r="HL78" s="8">
        <v>636</v>
      </c>
      <c r="HM78" s="8">
        <v>593</v>
      </c>
      <c r="HN78" s="52">
        <f>(HM78-HL78)/HL78</f>
        <v>-6.761006289308176E-2</v>
      </c>
      <c r="HO78" s="61">
        <f>(HM78-HK78)/HK78</f>
        <v>1.8900343642611683E-2</v>
      </c>
      <c r="HQ78" s="544" t="s">
        <v>1</v>
      </c>
      <c r="HR78" s="7" t="s">
        <v>12</v>
      </c>
      <c r="HS78" s="8">
        <v>653</v>
      </c>
      <c r="HT78" s="8">
        <v>593</v>
      </c>
      <c r="HU78" s="8">
        <v>677</v>
      </c>
      <c r="HV78" s="52">
        <f>(HU78-HT78)/HT78</f>
        <v>0.14165261382799327</v>
      </c>
      <c r="HW78" s="61">
        <f>(HU78-HS78)/HS78</f>
        <v>3.6753445635528334E-2</v>
      </c>
      <c r="HY78" s="544" t="s">
        <v>1</v>
      </c>
      <c r="HZ78" s="7" t="s">
        <v>12</v>
      </c>
      <c r="IA78" s="8">
        <v>653</v>
      </c>
      <c r="IB78" s="8">
        <v>677</v>
      </c>
      <c r="IC78" s="8">
        <v>665</v>
      </c>
      <c r="ID78" s="52">
        <f>(IC78-IB78)/IB78</f>
        <v>-1.7725258493353029E-2</v>
      </c>
      <c r="IE78" s="61">
        <f>(IC78-IA78)/IA78</f>
        <v>1.8376722817764167E-2</v>
      </c>
      <c r="IG78" s="544" t="s">
        <v>1</v>
      </c>
      <c r="IH78" s="7" t="s">
        <v>12</v>
      </c>
      <c r="II78" s="8">
        <v>652</v>
      </c>
      <c r="IJ78" s="8">
        <v>665</v>
      </c>
      <c r="IK78" s="8">
        <v>669</v>
      </c>
      <c r="IL78" s="52">
        <f>(IK78-IJ78)/IJ78</f>
        <v>6.0150375939849628E-3</v>
      </c>
      <c r="IM78" s="61">
        <f>(IK78-II78)/II78</f>
        <v>2.6073619631901839E-2</v>
      </c>
      <c r="IO78" s="544" t="s">
        <v>1</v>
      </c>
      <c r="IP78" s="7" t="s">
        <v>12</v>
      </c>
      <c r="IQ78" s="8">
        <v>649</v>
      </c>
      <c r="IR78" s="8">
        <v>669</v>
      </c>
      <c r="IS78" s="8">
        <v>651</v>
      </c>
      <c r="IT78" s="52">
        <f>(IS78-IR78)/IR78</f>
        <v>-2.6905829596412557E-2</v>
      </c>
      <c r="IU78" s="61">
        <f>(IS78-IQ78)/IQ78</f>
        <v>3.0816640986132513E-3</v>
      </c>
      <c r="IW78" s="544" t="s">
        <v>1</v>
      </c>
      <c r="IX78" s="7" t="s">
        <v>12</v>
      </c>
      <c r="IY78" s="8">
        <v>633</v>
      </c>
      <c r="IZ78" s="8">
        <v>651</v>
      </c>
      <c r="JA78" s="8">
        <v>647</v>
      </c>
      <c r="JB78" s="52">
        <f>(JA78-IZ78)/IZ78</f>
        <v>-6.1443932411674347E-3</v>
      </c>
      <c r="JC78" s="61">
        <f>(JA78-IY78)/IY78</f>
        <v>2.2116903633491312E-2</v>
      </c>
      <c r="JE78" s="544" t="s">
        <v>1</v>
      </c>
      <c r="JF78" s="7" t="s">
        <v>12</v>
      </c>
      <c r="JG78" s="8">
        <v>639</v>
      </c>
      <c r="JH78" s="8">
        <v>647</v>
      </c>
      <c r="JI78" s="8">
        <v>661</v>
      </c>
      <c r="JJ78" s="52">
        <f>(JI78-JH78)/JH78</f>
        <v>2.1638330757341576E-2</v>
      </c>
      <c r="JK78" s="61">
        <f>(JI78-JG78)/JG78</f>
        <v>3.4428794992175271E-2</v>
      </c>
      <c r="JM78" s="544" t="s">
        <v>1</v>
      </c>
      <c r="JN78" s="7" t="s">
        <v>12</v>
      </c>
      <c r="JO78" s="8">
        <v>665</v>
      </c>
      <c r="JP78" s="8">
        <v>661</v>
      </c>
      <c r="JQ78" s="8">
        <v>678</v>
      </c>
      <c r="JR78" s="52">
        <f>(JQ78-JP78)/JP78</f>
        <v>2.5718608169440244E-2</v>
      </c>
      <c r="JS78" s="61">
        <f>(JQ78-JO78)/JO78</f>
        <v>1.9548872180451128E-2</v>
      </c>
      <c r="JU78" s="544" t="s">
        <v>1</v>
      </c>
      <c r="JV78" s="7" t="s">
        <v>12</v>
      </c>
      <c r="JW78" s="8">
        <v>651</v>
      </c>
      <c r="JX78" s="8">
        <v>678</v>
      </c>
      <c r="JY78" s="8">
        <v>638</v>
      </c>
      <c r="JZ78" s="52">
        <f>(JY78-JX78)/JX78</f>
        <v>-5.8997050147492625E-2</v>
      </c>
      <c r="KA78" s="61">
        <f>(JY78-JW78)/JW78</f>
        <v>-1.9969278033794162E-2</v>
      </c>
      <c r="KC78" s="544" t="s">
        <v>1</v>
      </c>
      <c r="KD78" s="7" t="s">
        <v>12</v>
      </c>
      <c r="KE78" s="8">
        <v>624</v>
      </c>
      <c r="KF78" s="8">
        <v>638</v>
      </c>
      <c r="KG78" s="8">
        <v>604</v>
      </c>
      <c r="KH78" s="52">
        <f>(KG78-KF78)/KF78</f>
        <v>-5.329153605015674E-2</v>
      </c>
      <c r="KI78" s="61">
        <f>(KG78-KE78)/KE78</f>
        <v>-3.2051282051282048E-2</v>
      </c>
      <c r="KK78" s="544" t="s">
        <v>1</v>
      </c>
      <c r="KL78" s="7" t="s">
        <v>12</v>
      </c>
      <c r="KM78" s="8">
        <v>577</v>
      </c>
      <c r="KN78" s="8">
        <v>604</v>
      </c>
      <c r="KO78" s="8">
        <v>667</v>
      </c>
      <c r="KP78" s="52">
        <f>(KO78-KN78)/KN78</f>
        <v>0.10430463576158941</v>
      </c>
      <c r="KQ78" s="61">
        <f>(KO78-KM78)/KM78</f>
        <v>0.15597920277296359</v>
      </c>
      <c r="KS78" s="544" t="s">
        <v>1</v>
      </c>
      <c r="KT78" s="7" t="s">
        <v>12</v>
      </c>
      <c r="KU78" s="8">
        <v>660</v>
      </c>
      <c r="KV78" s="8">
        <v>667</v>
      </c>
      <c r="KW78" s="8">
        <v>667</v>
      </c>
      <c r="KX78" s="52">
        <f>(KW78-KV78)/KV78</f>
        <v>0</v>
      </c>
      <c r="KY78" s="61">
        <f>(KW78-KU78)/KU78</f>
        <v>1.0606060606060607E-2</v>
      </c>
      <c r="LA78" s="544" t="s">
        <v>1</v>
      </c>
      <c r="LB78" s="7" t="s">
        <v>12</v>
      </c>
      <c r="LC78" s="8">
        <v>637</v>
      </c>
      <c r="LD78" s="8">
        <v>667</v>
      </c>
      <c r="LE78" s="8">
        <v>664</v>
      </c>
      <c r="LF78" s="52">
        <f>(LE78-LD78)/LD78</f>
        <v>-4.4977511244377807E-3</v>
      </c>
      <c r="LG78" s="61">
        <f>(LE78-LC78)/LC78</f>
        <v>4.2386185243328101E-2</v>
      </c>
      <c r="LI78" s="544" t="s">
        <v>1</v>
      </c>
      <c r="LJ78" s="7" t="s">
        <v>12</v>
      </c>
      <c r="LK78" s="8">
        <v>657</v>
      </c>
      <c r="LL78" s="8">
        <v>664</v>
      </c>
      <c r="LM78" s="8">
        <v>664</v>
      </c>
      <c r="LN78" s="52">
        <f>(LM78-LL78)/LL78</f>
        <v>0</v>
      </c>
      <c r="LO78" s="61">
        <f>(LM78-LK78)/LK78</f>
        <v>1.06544901065449E-2</v>
      </c>
      <c r="LQ78" s="544" t="s">
        <v>1</v>
      </c>
      <c r="LR78" s="7" t="s">
        <v>12</v>
      </c>
      <c r="LS78" s="8">
        <v>657</v>
      </c>
      <c r="LT78" s="8">
        <v>664</v>
      </c>
      <c r="LU78" s="8">
        <v>660</v>
      </c>
      <c r="LV78" s="52">
        <f>(LU78-LT78)/LT78</f>
        <v>-6.024096385542169E-3</v>
      </c>
      <c r="LW78" s="61">
        <f>(LU78-LS78)/LS78</f>
        <v>4.5662100456621002E-3</v>
      </c>
      <c r="LY78" s="544" t="s">
        <v>1</v>
      </c>
      <c r="LZ78" s="7" t="s">
        <v>12</v>
      </c>
      <c r="MA78" s="8">
        <v>661</v>
      </c>
      <c r="MB78" s="8">
        <v>660</v>
      </c>
      <c r="MC78" s="8">
        <v>673</v>
      </c>
      <c r="MD78" s="52">
        <f>(MC78-MB78)/MB78</f>
        <v>1.9696969696969695E-2</v>
      </c>
      <c r="ME78" s="61">
        <f>(MC78-MA78)/MA78</f>
        <v>1.8154311649016642E-2</v>
      </c>
      <c r="MG78" s="544" t="s">
        <v>1</v>
      </c>
      <c r="MH78" s="7" t="s">
        <v>12</v>
      </c>
      <c r="MI78" s="8">
        <v>668</v>
      </c>
      <c r="MJ78" s="8">
        <v>673</v>
      </c>
      <c r="MK78" s="8">
        <v>668</v>
      </c>
      <c r="ML78" s="52">
        <f>(MK78-MJ78)/MJ78</f>
        <v>-7.429420505200594E-3</v>
      </c>
      <c r="MM78" s="61">
        <f>(MK78-MI78)/MI78</f>
        <v>0</v>
      </c>
      <c r="MO78" s="544" t="s">
        <v>1</v>
      </c>
      <c r="MP78" s="7" t="s">
        <v>12</v>
      </c>
      <c r="MQ78" s="8">
        <v>650</v>
      </c>
      <c r="MR78" s="8">
        <v>668</v>
      </c>
      <c r="MS78" s="8">
        <v>667</v>
      </c>
      <c r="MT78" s="52">
        <f>(MS78-MR78)/MR78</f>
        <v>-1.4970059880239522E-3</v>
      </c>
      <c r="MU78" s="61">
        <f>(MS78-MQ78)/MQ78</f>
        <v>2.6153846153846153E-2</v>
      </c>
      <c r="MW78" s="544" t="s">
        <v>1</v>
      </c>
      <c r="MX78" s="7" t="s">
        <v>12</v>
      </c>
      <c r="MY78" s="8">
        <v>655</v>
      </c>
      <c r="MZ78" s="8">
        <v>667</v>
      </c>
      <c r="NA78" s="8">
        <v>671</v>
      </c>
      <c r="NB78" s="52">
        <f>(NA78-MZ78)/MZ78</f>
        <v>5.9970014992503746E-3</v>
      </c>
      <c r="NC78" s="61">
        <f>(NA78-MY78)/MY78</f>
        <v>2.4427480916030534E-2</v>
      </c>
      <c r="NE78" s="544" t="s">
        <v>1</v>
      </c>
      <c r="NF78" s="7" t="s">
        <v>12</v>
      </c>
      <c r="NG78" s="8">
        <v>677</v>
      </c>
      <c r="NH78" s="8">
        <v>671</v>
      </c>
      <c r="NI78" s="8">
        <v>674</v>
      </c>
      <c r="NJ78" s="52">
        <f>(NI78-NH78)/NH78</f>
        <v>4.4709388971684054E-3</v>
      </c>
      <c r="NK78" s="61">
        <f>(NI78-NG78)/NG78</f>
        <v>-4.4313146233382573E-3</v>
      </c>
      <c r="NM78" s="544" t="s">
        <v>1</v>
      </c>
      <c r="NN78" s="7" t="s">
        <v>12</v>
      </c>
      <c r="NO78" s="8">
        <v>566</v>
      </c>
      <c r="NP78" s="8">
        <v>674</v>
      </c>
      <c r="NQ78" s="8">
        <v>596</v>
      </c>
      <c r="NR78" s="52">
        <f>(NQ78-NP78)/NP78</f>
        <v>-0.11572700296735905</v>
      </c>
      <c r="NS78" s="61">
        <f>(NQ78-NO78)/NO78</f>
        <v>5.3003533568904596E-2</v>
      </c>
      <c r="NU78" s="544" t="s">
        <v>1</v>
      </c>
      <c r="NV78" s="7" t="s">
        <v>12</v>
      </c>
      <c r="NW78" s="8">
        <v>676</v>
      </c>
      <c r="NX78" s="8">
        <v>596</v>
      </c>
      <c r="NY78" s="8">
        <v>663</v>
      </c>
      <c r="NZ78" s="52">
        <f>(NY78-NX78)/NX78</f>
        <v>0.11241610738255034</v>
      </c>
      <c r="OA78" s="61">
        <f>(NY78-NW78)/NW78</f>
        <v>-1.9230769230769232E-2</v>
      </c>
      <c r="OC78" s="544" t="s">
        <v>1</v>
      </c>
      <c r="OD78" s="7" t="s">
        <v>12</v>
      </c>
      <c r="OE78" s="8">
        <v>668</v>
      </c>
      <c r="OF78" s="8">
        <v>663</v>
      </c>
      <c r="OG78" s="8">
        <v>652</v>
      </c>
      <c r="OH78" s="52">
        <f>(OG78-OF78)/OF78</f>
        <v>-1.6591251885369532E-2</v>
      </c>
      <c r="OI78" s="61">
        <f>(OG78-OE78)/OE78</f>
        <v>-2.3952095808383235E-2</v>
      </c>
      <c r="OK78" s="544" t="s">
        <v>1</v>
      </c>
      <c r="OL78" s="7" t="s">
        <v>12</v>
      </c>
      <c r="OM78" s="8">
        <v>657</v>
      </c>
      <c r="ON78" s="8">
        <v>652</v>
      </c>
      <c r="OO78" s="8">
        <v>629</v>
      </c>
      <c r="OP78" s="52">
        <f>(OO78-ON78)/ON78</f>
        <v>-3.5276073619631899E-2</v>
      </c>
      <c r="OQ78" s="61">
        <f>(OO78-OM78)/OM78</f>
        <v>-4.2617960426179602E-2</v>
      </c>
      <c r="OS78" s="544" t="s">
        <v>1</v>
      </c>
      <c r="OT78" s="7" t="s">
        <v>12</v>
      </c>
      <c r="OU78" s="8">
        <v>657</v>
      </c>
      <c r="OV78" s="8">
        <v>629</v>
      </c>
      <c r="OW78" s="8">
        <v>562</v>
      </c>
      <c r="OX78" s="52">
        <f>(OW78-OV78)/OV78</f>
        <v>-0.10651828298887123</v>
      </c>
      <c r="OY78" s="61">
        <f>(OW78-OU78)/OU78</f>
        <v>-0.14459665144596651</v>
      </c>
    </row>
    <row r="79" spans="1:415" ht="17.25" hidden="1">
      <c r="A79" s="542"/>
      <c r="B79" s="23" t="s">
        <v>28</v>
      </c>
      <c r="C79" s="24"/>
      <c r="D79" s="24"/>
      <c r="E79" s="24"/>
      <c r="F79" s="25" t="e">
        <f>(E79-D79)/D79</f>
        <v>#DIV/0!</v>
      </c>
      <c r="G79" s="26" t="e">
        <f>(E79-C79)/C79</f>
        <v>#DIV/0!</v>
      </c>
      <c r="I79" s="542"/>
      <c r="J79" s="23" t="s">
        <v>28</v>
      </c>
      <c r="K79" s="24"/>
      <c r="L79" s="24"/>
      <c r="M79" s="24"/>
      <c r="N79" s="25" t="e">
        <f>(M79-L79)/L79</f>
        <v>#DIV/0!</v>
      </c>
      <c r="O79" s="26" t="e">
        <f>(M79-K79)/K79</f>
        <v>#DIV/0!</v>
      </c>
      <c r="Q79" s="542"/>
      <c r="R79" s="23" t="s">
        <v>28</v>
      </c>
      <c r="S79" s="24"/>
      <c r="T79" s="24"/>
      <c r="U79" s="24"/>
      <c r="V79" s="25" t="e">
        <f>(U79-T79)/T79</f>
        <v>#DIV/0!</v>
      </c>
      <c r="W79" s="26" t="e">
        <f>(U79-S79)/S79</f>
        <v>#DIV/0!</v>
      </c>
      <c r="Y79" s="542"/>
      <c r="Z79" s="23" t="s">
        <v>28</v>
      </c>
      <c r="AA79" s="24"/>
      <c r="AB79" s="24"/>
      <c r="AC79" s="24"/>
      <c r="AD79" s="25" t="e">
        <f>(AC79-AB79)/AB79</f>
        <v>#DIV/0!</v>
      </c>
      <c r="AE79" s="26" t="e">
        <f>(AC79-AA79)/AA79</f>
        <v>#DIV/0!</v>
      </c>
      <c r="AG79" s="542"/>
      <c r="AH79" s="23" t="s">
        <v>28</v>
      </c>
      <c r="AI79" s="24"/>
      <c r="AJ79" s="24"/>
      <c r="AK79" s="24"/>
      <c r="AL79" s="25" t="e">
        <f>(AK79-AJ79)/AJ79</f>
        <v>#DIV/0!</v>
      </c>
      <c r="AM79" s="26" t="e">
        <f>(AK79-AI79)/AI79</f>
        <v>#DIV/0!</v>
      </c>
      <c r="AO79" s="542"/>
      <c r="AP79" s="23" t="s">
        <v>28</v>
      </c>
      <c r="AQ79" s="24"/>
      <c r="AR79" s="24"/>
      <c r="AS79" s="24"/>
      <c r="AT79" s="25" t="e">
        <f>(AS79-AR79)/AR79</f>
        <v>#DIV/0!</v>
      </c>
      <c r="AU79" s="26" t="e">
        <f>(AS79-AQ79)/AQ79</f>
        <v>#DIV/0!</v>
      </c>
      <c r="AW79" s="542"/>
      <c r="AX79" s="23" t="s">
        <v>28</v>
      </c>
      <c r="AY79" s="24"/>
      <c r="AZ79" s="24"/>
      <c r="BA79" s="24"/>
      <c r="BB79" s="25" t="e">
        <f>(BA79-AZ79)/AZ79</f>
        <v>#DIV/0!</v>
      </c>
      <c r="BC79" s="26" t="e">
        <f>(BA79-AY79)/AY79</f>
        <v>#DIV/0!</v>
      </c>
      <c r="BE79" s="542"/>
      <c r="BF79" s="23" t="s">
        <v>28</v>
      </c>
      <c r="BG79" s="24"/>
      <c r="BH79" s="24"/>
      <c r="BI79" s="24"/>
      <c r="BJ79" s="25" t="e">
        <f>(BI79-BH79)/BH79</f>
        <v>#DIV/0!</v>
      </c>
      <c r="BK79" s="26" t="e">
        <f>(BI79-BG79)/BG79</f>
        <v>#DIV/0!</v>
      </c>
      <c r="BM79" s="542"/>
      <c r="BN79" s="23" t="s">
        <v>28</v>
      </c>
      <c r="BO79" s="24"/>
      <c r="BP79" s="24"/>
      <c r="BQ79" s="24"/>
      <c r="BR79" s="25" t="e">
        <f>(BQ79-BP79)/BP79</f>
        <v>#DIV/0!</v>
      </c>
      <c r="BS79" s="26" t="e">
        <f>(BQ79-BO79)/BO79</f>
        <v>#DIV/0!</v>
      </c>
      <c r="BU79" s="542"/>
      <c r="BV79" s="23" t="s">
        <v>28</v>
      </c>
      <c r="BW79" s="24"/>
      <c r="BX79" s="24"/>
      <c r="BY79" s="24"/>
      <c r="BZ79" s="25" t="e">
        <f>(BY79-BX79)/BX79</f>
        <v>#DIV/0!</v>
      </c>
      <c r="CA79" s="26" t="e">
        <f>(BY79-BW79)/BW79</f>
        <v>#DIV/0!</v>
      </c>
      <c r="CC79" s="542"/>
      <c r="CD79" s="23" t="s">
        <v>28</v>
      </c>
      <c r="CE79" s="24"/>
      <c r="CF79" s="24"/>
      <c r="CG79" s="24"/>
      <c r="CH79" s="25" t="e">
        <f>(CG79-CF79)/CF79</f>
        <v>#DIV/0!</v>
      </c>
      <c r="CI79" s="26" t="e">
        <f>(CG79-CE79)/CE79</f>
        <v>#DIV/0!</v>
      </c>
      <c r="CK79" s="542"/>
      <c r="CL79" s="23" t="s">
        <v>28</v>
      </c>
      <c r="CM79" s="24"/>
      <c r="CN79" s="24"/>
      <c r="CO79" s="24"/>
      <c r="CP79" s="25" t="e">
        <f>(CO79-CN79)/CN79</f>
        <v>#DIV/0!</v>
      </c>
      <c r="CQ79" s="26" t="e">
        <f>(CO79-CM79)/CM79</f>
        <v>#DIV/0!</v>
      </c>
      <c r="CS79" s="542"/>
      <c r="CT79" s="23" t="s">
        <v>28</v>
      </c>
      <c r="CU79" s="24"/>
      <c r="CV79" s="24"/>
      <c r="CW79" s="24"/>
      <c r="CX79" s="25" t="e">
        <f>(CW79-CV79)/CV79</f>
        <v>#DIV/0!</v>
      </c>
      <c r="CY79" s="26" t="e">
        <f>(CW79-CU79)/CU79</f>
        <v>#DIV/0!</v>
      </c>
      <c r="DA79" s="542"/>
      <c r="DB79" s="23" t="s">
        <v>28</v>
      </c>
      <c r="DC79" s="24"/>
      <c r="DD79" s="24"/>
      <c r="DE79" s="24"/>
      <c r="DF79" s="25" t="e">
        <f>(DE79-DD79)/DD79</f>
        <v>#DIV/0!</v>
      </c>
      <c r="DG79" s="26" t="e">
        <f>(DE79-DC79)/DC79</f>
        <v>#DIV/0!</v>
      </c>
      <c r="DI79" s="542"/>
      <c r="DJ79" s="23" t="s">
        <v>28</v>
      </c>
      <c r="DK79" s="24"/>
      <c r="DL79" s="24"/>
      <c r="DM79" s="24"/>
      <c r="DN79" s="25" t="e">
        <f>(DM79-DL79)/DL79</f>
        <v>#DIV/0!</v>
      </c>
      <c r="DO79" s="26" t="e">
        <f>(DM79-DK79)/DK79</f>
        <v>#DIV/0!</v>
      </c>
      <c r="DQ79" s="542"/>
      <c r="DR79" s="23" t="s">
        <v>28</v>
      </c>
      <c r="DS79" s="24"/>
      <c r="DT79" s="24"/>
      <c r="DU79" s="24"/>
      <c r="DV79" s="25" t="e">
        <f>(DU79-DT79)/DT79</f>
        <v>#DIV/0!</v>
      </c>
      <c r="DW79" s="26" t="e">
        <f>(DU79-DS79)/DS79</f>
        <v>#DIV/0!</v>
      </c>
      <c r="DY79" s="542"/>
      <c r="DZ79" s="23" t="s">
        <v>28</v>
      </c>
      <c r="EA79" s="24"/>
      <c r="EB79" s="24"/>
      <c r="EC79" s="24"/>
      <c r="ED79" s="25" t="e">
        <f>(EC79-EB79)/EB79</f>
        <v>#DIV/0!</v>
      </c>
      <c r="EE79" s="26" t="e">
        <f>(EC79-EA79)/EA79</f>
        <v>#DIV/0!</v>
      </c>
      <c r="EG79" s="542"/>
      <c r="EH79" s="23" t="s">
        <v>28</v>
      </c>
      <c r="EI79" s="24"/>
      <c r="EJ79" s="24"/>
      <c r="EK79" s="24"/>
      <c r="EL79" s="25" t="e">
        <f>(EK79-EJ79)/EJ79</f>
        <v>#DIV/0!</v>
      </c>
      <c r="EM79" s="26" t="e">
        <f>(EK79-EI79)/EI79</f>
        <v>#DIV/0!</v>
      </c>
      <c r="EO79" s="542"/>
      <c r="EP79" s="23" t="s">
        <v>28</v>
      </c>
      <c r="EQ79" s="24"/>
      <c r="ER79" s="24"/>
      <c r="ES79" s="24"/>
      <c r="ET79" s="25" t="e">
        <f>(ES79-ER79)/ER79</f>
        <v>#DIV/0!</v>
      </c>
      <c r="EU79" s="26" t="e">
        <f>(ES79-EQ79)/EQ79</f>
        <v>#DIV/0!</v>
      </c>
      <c r="EW79" s="542"/>
      <c r="EX79" s="23" t="s">
        <v>28</v>
      </c>
      <c r="EY79" s="24"/>
      <c r="EZ79" s="24"/>
      <c r="FA79" s="24"/>
      <c r="FB79" s="25" t="e">
        <f>(FA79-EZ79)/EZ79</f>
        <v>#DIV/0!</v>
      </c>
      <c r="FC79" s="26" t="e">
        <f>(FA79-EY79)/EY79</f>
        <v>#DIV/0!</v>
      </c>
      <c r="FE79" s="542"/>
      <c r="FF79" s="23" t="s">
        <v>28</v>
      </c>
      <c r="FG79" s="24"/>
      <c r="FH79" s="24"/>
      <c r="FI79" s="24"/>
      <c r="FJ79" s="25" t="e">
        <f>(FI79-FH79)/FH79</f>
        <v>#DIV/0!</v>
      </c>
      <c r="FK79" s="26" t="e">
        <f>(FI79-FG79)/FG79</f>
        <v>#DIV/0!</v>
      </c>
      <c r="FM79" s="542"/>
      <c r="FN79" s="23" t="s">
        <v>28</v>
      </c>
      <c r="FO79" s="24"/>
      <c r="FP79" s="24"/>
      <c r="FQ79" s="24"/>
      <c r="FR79" s="25" t="e">
        <f>(FQ79-FP79)/FP79</f>
        <v>#DIV/0!</v>
      </c>
      <c r="FS79" s="26" t="e">
        <f>(FQ79-FO79)/FO79</f>
        <v>#DIV/0!</v>
      </c>
      <c r="FU79" s="542"/>
      <c r="FV79" s="23" t="s">
        <v>28</v>
      </c>
      <c r="FW79" s="24"/>
      <c r="FX79" s="24"/>
      <c r="FY79" s="24"/>
      <c r="FZ79" s="25" t="e">
        <f>(FY79-FX79)/FX79</f>
        <v>#DIV/0!</v>
      </c>
      <c r="GA79" s="26" t="e">
        <f>(FY79-FW79)/FW79</f>
        <v>#DIV/0!</v>
      </c>
      <c r="GC79" s="542"/>
      <c r="GD79" s="23" t="s">
        <v>28</v>
      </c>
      <c r="GE79" s="24"/>
      <c r="GF79" s="24"/>
      <c r="GG79" s="24"/>
      <c r="GH79" s="25" t="e">
        <f>(GG79-GF79)/GF79</f>
        <v>#DIV/0!</v>
      </c>
      <c r="GI79" s="26" t="e">
        <f>(GG79-GE79)/GE79</f>
        <v>#DIV/0!</v>
      </c>
      <c r="GK79" s="542"/>
      <c r="GL79" s="23" t="s">
        <v>28</v>
      </c>
      <c r="GM79" s="24"/>
      <c r="GN79" s="24"/>
      <c r="GO79" s="24"/>
      <c r="GP79" s="25" t="e">
        <f>(GO79-GN79)/GN79</f>
        <v>#DIV/0!</v>
      </c>
      <c r="GQ79" s="26" t="e">
        <f>(GO79-GM79)/GM79</f>
        <v>#DIV/0!</v>
      </c>
      <c r="GS79" s="542"/>
      <c r="GT79" s="23" t="s">
        <v>28</v>
      </c>
      <c r="GU79" s="24"/>
      <c r="GV79" s="24"/>
      <c r="GW79" s="24"/>
      <c r="GX79" s="25" t="e">
        <f>(GW79-GV79)/GV79</f>
        <v>#DIV/0!</v>
      </c>
      <c r="GY79" s="26" t="e">
        <f>(GW79-GU79)/GU79</f>
        <v>#DIV/0!</v>
      </c>
      <c r="HA79" s="542"/>
      <c r="HB79" s="23" t="s">
        <v>28</v>
      </c>
      <c r="HC79" s="24"/>
      <c r="HD79" s="24"/>
      <c r="HE79" s="24"/>
      <c r="HF79" s="25" t="e">
        <f>(HE79-HD79)/HD79</f>
        <v>#DIV/0!</v>
      </c>
      <c r="HG79" s="26" t="e">
        <f>(HE79-HC79)/HC79</f>
        <v>#DIV/0!</v>
      </c>
      <c r="HI79" s="542"/>
      <c r="HJ79" s="23" t="s">
        <v>28</v>
      </c>
      <c r="HK79" s="24"/>
      <c r="HL79" s="24"/>
      <c r="HM79" s="24"/>
      <c r="HN79" s="25" t="e">
        <f>(HM79-HL79)/HL79</f>
        <v>#DIV/0!</v>
      </c>
      <c r="HO79" s="26" t="e">
        <f>(HM79-HK79)/HK79</f>
        <v>#DIV/0!</v>
      </c>
      <c r="HQ79" s="542"/>
      <c r="HR79" s="23" t="s">
        <v>28</v>
      </c>
      <c r="HS79" s="24"/>
      <c r="HT79" s="24"/>
      <c r="HU79" s="24"/>
      <c r="HV79" s="25" t="e">
        <f>(HU79-HT79)/HT79</f>
        <v>#DIV/0!</v>
      </c>
      <c r="HW79" s="26" t="e">
        <f>(HU79-HS79)/HS79</f>
        <v>#DIV/0!</v>
      </c>
      <c r="HY79" s="542"/>
      <c r="HZ79" s="23" t="s">
        <v>28</v>
      </c>
      <c r="IA79" s="24"/>
      <c r="IB79" s="24"/>
      <c r="IC79" s="24"/>
      <c r="ID79" s="25" t="e">
        <f>(IC79-IB79)/IB79</f>
        <v>#DIV/0!</v>
      </c>
      <c r="IE79" s="26" t="e">
        <f>(IC79-IA79)/IA79</f>
        <v>#DIV/0!</v>
      </c>
      <c r="IG79" s="542"/>
      <c r="IH79" s="23" t="s">
        <v>28</v>
      </c>
      <c r="II79" s="24"/>
      <c r="IJ79" s="24"/>
      <c r="IK79" s="24"/>
      <c r="IL79" s="25" t="e">
        <f>(IK79-IJ79)/IJ79</f>
        <v>#DIV/0!</v>
      </c>
      <c r="IM79" s="26" t="e">
        <f>(IK79-II79)/II79</f>
        <v>#DIV/0!</v>
      </c>
      <c r="IO79" s="542"/>
      <c r="IP79" s="23" t="s">
        <v>28</v>
      </c>
      <c r="IQ79" s="24"/>
      <c r="IR79" s="24"/>
      <c r="IS79" s="24"/>
      <c r="IT79" s="25" t="e">
        <f>(IS79-IR79)/IR79</f>
        <v>#DIV/0!</v>
      </c>
      <c r="IU79" s="26" t="e">
        <f>(IS79-IQ79)/IQ79</f>
        <v>#DIV/0!</v>
      </c>
      <c r="IW79" s="542"/>
      <c r="IX79" s="23" t="s">
        <v>28</v>
      </c>
      <c r="IY79" s="24"/>
      <c r="IZ79" s="24"/>
      <c r="JA79" s="24"/>
      <c r="JB79" s="25" t="e">
        <f>(JA79-IZ79)/IZ79</f>
        <v>#DIV/0!</v>
      </c>
      <c r="JC79" s="26" t="e">
        <f>(JA79-IY79)/IY79</f>
        <v>#DIV/0!</v>
      </c>
      <c r="JE79" s="542"/>
      <c r="JF79" s="23" t="s">
        <v>28</v>
      </c>
      <c r="JG79" s="24"/>
      <c r="JH79" s="24"/>
      <c r="JI79" s="24"/>
      <c r="JJ79" s="25" t="e">
        <f>(JI79-JH79)/JH79</f>
        <v>#DIV/0!</v>
      </c>
      <c r="JK79" s="26" t="e">
        <f>(JI79-JG79)/JG79</f>
        <v>#DIV/0!</v>
      </c>
      <c r="JM79" s="542"/>
      <c r="JN79" s="23" t="s">
        <v>28</v>
      </c>
      <c r="JO79" s="24"/>
      <c r="JP79" s="24"/>
      <c r="JQ79" s="24"/>
      <c r="JR79" s="25" t="e">
        <f>(JQ79-JP79)/JP79</f>
        <v>#DIV/0!</v>
      </c>
      <c r="JS79" s="26" t="e">
        <f>(JQ79-JO79)/JO79</f>
        <v>#DIV/0!</v>
      </c>
      <c r="JU79" s="542"/>
      <c r="JV79" s="23" t="s">
        <v>28</v>
      </c>
      <c r="JW79" s="24"/>
      <c r="JX79" s="24"/>
      <c r="JY79" s="24"/>
      <c r="JZ79" s="25" t="e">
        <f>(JY79-JX79)/JX79</f>
        <v>#DIV/0!</v>
      </c>
      <c r="KA79" s="26" t="e">
        <f>(JY79-JW79)/JW79</f>
        <v>#DIV/0!</v>
      </c>
      <c r="KC79" s="542"/>
      <c r="KD79" s="23" t="s">
        <v>28</v>
      </c>
      <c r="KE79" s="24"/>
      <c r="KF79" s="24"/>
      <c r="KG79" s="24"/>
      <c r="KH79" s="25" t="e">
        <f>(KG79-KF79)/KF79</f>
        <v>#DIV/0!</v>
      </c>
      <c r="KI79" s="26" t="e">
        <f>(KG79-KE79)/KE79</f>
        <v>#DIV/0!</v>
      </c>
      <c r="KK79" s="542"/>
      <c r="KL79" s="23" t="s">
        <v>28</v>
      </c>
      <c r="KM79" s="24"/>
      <c r="KN79" s="24"/>
      <c r="KO79" s="24"/>
      <c r="KP79" s="25" t="e">
        <f>(KO79-KN79)/KN79</f>
        <v>#DIV/0!</v>
      </c>
      <c r="KQ79" s="26" t="e">
        <f>(KO79-KM79)/KM79</f>
        <v>#DIV/0!</v>
      </c>
      <c r="KS79" s="542"/>
      <c r="KT79" s="23" t="s">
        <v>28</v>
      </c>
      <c r="KU79" s="24"/>
      <c r="KV79" s="24"/>
      <c r="KW79" s="24"/>
      <c r="KX79" s="25" t="e">
        <f>(KW79-KV79)/KV79</f>
        <v>#DIV/0!</v>
      </c>
      <c r="KY79" s="26" t="e">
        <f>(KW79-KU79)/KU79</f>
        <v>#DIV/0!</v>
      </c>
      <c r="LA79" s="542"/>
      <c r="LB79" s="23" t="s">
        <v>28</v>
      </c>
      <c r="LC79" s="24"/>
      <c r="LD79" s="24"/>
      <c r="LE79" s="24"/>
      <c r="LF79" s="25" t="e">
        <f>(LE79-LD79)/LD79</f>
        <v>#DIV/0!</v>
      </c>
      <c r="LG79" s="26" t="e">
        <f>(LE79-LC79)/LC79</f>
        <v>#DIV/0!</v>
      </c>
      <c r="LI79" s="542"/>
      <c r="LJ79" s="23" t="s">
        <v>28</v>
      </c>
      <c r="LK79" s="24"/>
      <c r="LL79" s="24"/>
      <c r="LM79" s="24"/>
      <c r="LN79" s="25" t="e">
        <f>(LM79-LL79)/LL79</f>
        <v>#DIV/0!</v>
      </c>
      <c r="LO79" s="26" t="e">
        <f>(LM79-LK79)/LK79</f>
        <v>#DIV/0!</v>
      </c>
      <c r="LQ79" s="542"/>
      <c r="LR79" s="23" t="s">
        <v>28</v>
      </c>
      <c r="LS79" s="24"/>
      <c r="LT79" s="24"/>
      <c r="LU79" s="24"/>
      <c r="LV79" s="25" t="e">
        <f>(LU79-LT79)/LT79</f>
        <v>#DIV/0!</v>
      </c>
      <c r="LW79" s="26" t="e">
        <f>(LU79-LS79)/LS79</f>
        <v>#DIV/0!</v>
      </c>
      <c r="LY79" s="542"/>
      <c r="LZ79" s="23" t="s">
        <v>28</v>
      </c>
      <c r="MA79" s="24"/>
      <c r="MB79" s="24"/>
      <c r="MC79" s="24"/>
      <c r="MD79" s="25" t="e">
        <f>(MC79-MB79)/MB79</f>
        <v>#DIV/0!</v>
      </c>
      <c r="ME79" s="26" t="e">
        <f>(MC79-MA79)/MA79</f>
        <v>#DIV/0!</v>
      </c>
      <c r="MG79" s="542"/>
      <c r="MH79" s="23" t="s">
        <v>28</v>
      </c>
      <c r="MI79" s="24"/>
      <c r="MJ79" s="24"/>
      <c r="MK79" s="24"/>
      <c r="ML79" s="25" t="e">
        <f>(MK79-MJ79)/MJ79</f>
        <v>#DIV/0!</v>
      </c>
      <c r="MM79" s="26" t="e">
        <f>(MK79-MI79)/MI79</f>
        <v>#DIV/0!</v>
      </c>
      <c r="MO79" s="542"/>
      <c r="MP79" s="23" t="s">
        <v>28</v>
      </c>
      <c r="MQ79" s="24"/>
      <c r="MR79" s="24"/>
      <c r="MS79" s="24"/>
      <c r="MT79" s="25" t="e">
        <f>(MS79-MR79)/MR79</f>
        <v>#DIV/0!</v>
      </c>
      <c r="MU79" s="26" t="e">
        <f>(MS79-MQ79)/MQ79</f>
        <v>#DIV/0!</v>
      </c>
      <c r="MW79" s="542"/>
      <c r="MX79" s="23" t="s">
        <v>28</v>
      </c>
      <c r="MY79" s="24"/>
      <c r="MZ79" s="24"/>
      <c r="NA79" s="24"/>
      <c r="NB79" s="25" t="e">
        <f>(NA79-MZ79)/MZ79</f>
        <v>#DIV/0!</v>
      </c>
      <c r="NC79" s="26" t="e">
        <f>(NA79-MY79)/MY79</f>
        <v>#DIV/0!</v>
      </c>
      <c r="NE79" s="542"/>
      <c r="NF79" s="23" t="s">
        <v>28</v>
      </c>
      <c r="NG79" s="24"/>
      <c r="NH79" s="24"/>
      <c r="NI79" s="24"/>
      <c r="NJ79" s="25" t="e">
        <f>(NI79-NH79)/NH79</f>
        <v>#DIV/0!</v>
      </c>
      <c r="NK79" s="26" t="e">
        <f>(NI79-NG79)/NG79</f>
        <v>#DIV/0!</v>
      </c>
      <c r="NM79" s="542"/>
      <c r="NN79" s="23" t="s">
        <v>28</v>
      </c>
      <c r="NO79" s="24"/>
      <c r="NP79" s="24"/>
      <c r="NQ79" s="24"/>
      <c r="NR79" s="25" t="e">
        <f>(NQ79-NP79)/NP79</f>
        <v>#DIV/0!</v>
      </c>
      <c r="NS79" s="26" t="e">
        <f>(NQ79-NO79)/NO79</f>
        <v>#DIV/0!</v>
      </c>
      <c r="NU79" s="542"/>
      <c r="NV79" s="23" t="s">
        <v>28</v>
      </c>
      <c r="NW79" s="24"/>
      <c r="NX79" s="24"/>
      <c r="NY79" s="24"/>
      <c r="NZ79" s="25" t="e">
        <f>(NY79-NX79)/NX79</f>
        <v>#DIV/0!</v>
      </c>
      <c r="OA79" s="26" t="e">
        <f>(NY79-NW79)/NW79</f>
        <v>#DIV/0!</v>
      </c>
      <c r="OC79" s="542"/>
      <c r="OD79" s="23" t="s">
        <v>28</v>
      </c>
      <c r="OE79" s="24"/>
      <c r="OF79" s="24"/>
      <c r="OG79" s="24"/>
      <c r="OH79" s="25" t="e">
        <f>(OG79-OF79)/OF79</f>
        <v>#DIV/0!</v>
      </c>
      <c r="OI79" s="26" t="e">
        <f>(OG79-OE79)/OE79</f>
        <v>#DIV/0!</v>
      </c>
      <c r="OK79" s="542"/>
      <c r="OL79" s="23" t="s">
        <v>28</v>
      </c>
      <c r="OM79" s="24"/>
      <c r="ON79" s="24"/>
      <c r="OO79" s="24"/>
      <c r="OP79" s="25" t="e">
        <f>(OO79-ON79)/ON79</f>
        <v>#DIV/0!</v>
      </c>
      <c r="OQ79" s="26" t="e">
        <f>(OO79-OM79)/OM79</f>
        <v>#DIV/0!</v>
      </c>
      <c r="OS79" s="542"/>
      <c r="OT79" s="23" t="s">
        <v>28</v>
      </c>
      <c r="OU79" s="24"/>
      <c r="OV79" s="24"/>
      <c r="OW79" s="24"/>
      <c r="OX79" s="25" t="e">
        <f>(OW79-OV79)/OV79</f>
        <v>#DIV/0!</v>
      </c>
      <c r="OY79" s="26" t="e">
        <f>(OW79-OU79)/OU79</f>
        <v>#DIV/0!</v>
      </c>
    </row>
    <row r="80" spans="1:415" ht="17.25" hidden="1">
      <c r="A80" s="541" t="s">
        <v>2</v>
      </c>
      <c r="B80" s="65" t="s">
        <v>63</v>
      </c>
      <c r="C80" s="66">
        <v>4.63</v>
      </c>
      <c r="D80" s="66">
        <v>5.78</v>
      </c>
      <c r="E80" s="66">
        <v>5.84</v>
      </c>
      <c r="F80" s="59">
        <f>(E80-D80)/D80</f>
        <v>1.0380622837370174E-2</v>
      </c>
      <c r="G80" s="60">
        <f>(E80-C80)/C80</f>
        <v>0.26133909287257018</v>
      </c>
      <c r="I80" s="541" t="s">
        <v>2</v>
      </c>
      <c r="J80" s="65" t="s">
        <v>63</v>
      </c>
      <c r="K80" s="66">
        <v>4.5599999999999996</v>
      </c>
      <c r="L80" s="66">
        <v>5.84</v>
      </c>
      <c r="M80" s="66">
        <v>5.91</v>
      </c>
      <c r="N80" s="59">
        <f>(M80-L80)/L80</f>
        <v>1.1986301369863063E-2</v>
      </c>
      <c r="O80" s="60">
        <f>(M80-K80)/K80</f>
        <v>0.29605263157894751</v>
      </c>
      <c r="Q80" s="541" t="s">
        <v>2</v>
      </c>
      <c r="R80" s="65" t="s">
        <v>63</v>
      </c>
      <c r="S80" s="66">
        <v>4.6500000000000004</v>
      </c>
      <c r="T80" s="66">
        <v>5.91</v>
      </c>
      <c r="U80" s="66">
        <v>6.17</v>
      </c>
      <c r="V80" s="59">
        <f>(U80-T80)/T80</f>
        <v>4.3993231810490654E-2</v>
      </c>
      <c r="W80" s="60">
        <f>(U80-S80)/S80</f>
        <v>0.32688172043010744</v>
      </c>
      <c r="Y80" s="541" t="s">
        <v>2</v>
      </c>
      <c r="Z80" s="65" t="s">
        <v>63</v>
      </c>
      <c r="AA80" s="66">
        <v>4.83</v>
      </c>
      <c r="AB80" s="66">
        <v>6.17</v>
      </c>
      <c r="AC80" s="66">
        <v>6.42</v>
      </c>
      <c r="AD80" s="59">
        <f>(AC80-AB80)/AB80</f>
        <v>4.0518638573743923E-2</v>
      </c>
      <c r="AE80" s="60">
        <f>(AC80-AA80)/AA80</f>
        <v>0.32919254658385089</v>
      </c>
      <c r="AG80" s="541" t="s">
        <v>2</v>
      </c>
      <c r="AH80" s="65" t="s">
        <v>63</v>
      </c>
      <c r="AI80" s="66">
        <v>5.07</v>
      </c>
      <c r="AJ80" s="66">
        <v>6.42</v>
      </c>
      <c r="AK80" s="66">
        <v>6.42</v>
      </c>
      <c r="AL80" s="59">
        <f>(AK80-AJ80)/AJ80</f>
        <v>0</v>
      </c>
      <c r="AM80" s="60">
        <f>(AK80-AI80)/AI80</f>
        <v>0.26627218934911234</v>
      </c>
      <c r="AO80" s="541" t="s">
        <v>2</v>
      </c>
      <c r="AP80" s="65" t="s">
        <v>63</v>
      </c>
      <c r="AQ80" s="66">
        <v>5.18</v>
      </c>
      <c r="AR80" s="66">
        <v>6.42</v>
      </c>
      <c r="AS80" s="66">
        <v>6.26</v>
      </c>
      <c r="AT80" s="59">
        <f>(AS80-AR80)/AR80</f>
        <v>-2.4922118380062329E-2</v>
      </c>
      <c r="AU80" s="60">
        <f>(AS80-AQ80)/AQ80</f>
        <v>0.20849420849420852</v>
      </c>
      <c r="AW80" s="541" t="s">
        <v>2</v>
      </c>
      <c r="AX80" s="65" t="s">
        <v>63</v>
      </c>
      <c r="AY80" s="66">
        <v>5.16</v>
      </c>
      <c r="AZ80" s="66">
        <v>6.26</v>
      </c>
      <c r="BA80" s="66">
        <v>6.08</v>
      </c>
      <c r="BB80" s="59">
        <f>(BA80-AZ80)/AZ80</f>
        <v>-2.8753993610223599E-2</v>
      </c>
      <c r="BC80" s="60">
        <f>(BA80-AY80)/AY80</f>
        <v>0.17829457364341084</v>
      </c>
      <c r="BE80" s="541" t="s">
        <v>2</v>
      </c>
      <c r="BF80" s="65" t="s">
        <v>63</v>
      </c>
      <c r="BG80" s="66">
        <v>5.22</v>
      </c>
      <c r="BH80" s="66">
        <v>6.08</v>
      </c>
      <c r="BI80" s="66">
        <v>5.95</v>
      </c>
      <c r="BJ80" s="59">
        <f>(BI80-BH80)/BH80</f>
        <v>-2.1381578947368404E-2</v>
      </c>
      <c r="BK80" s="60">
        <f>(BI80-BG80)/BG80</f>
        <v>0.13984674329501925</v>
      </c>
      <c r="BM80" s="541" t="s">
        <v>2</v>
      </c>
      <c r="BN80" s="65" t="s">
        <v>63</v>
      </c>
      <c r="BO80" s="66">
        <v>5.22</v>
      </c>
      <c r="BP80" s="66">
        <v>5.95</v>
      </c>
      <c r="BQ80" s="66">
        <v>5.75</v>
      </c>
      <c r="BR80" s="59">
        <f>(BQ80-BP80)/BP80</f>
        <v>-3.3613445378151287E-2</v>
      </c>
      <c r="BS80" s="60">
        <f>(BQ80-BO80)/BO80</f>
        <v>0.10153256704980848</v>
      </c>
      <c r="BU80" s="541" t="s">
        <v>2</v>
      </c>
      <c r="BV80" s="65" t="s">
        <v>63</v>
      </c>
      <c r="BW80" s="66">
        <v>5.29</v>
      </c>
      <c r="BX80" s="66">
        <v>5.75</v>
      </c>
      <c r="BY80" s="66">
        <v>5.64</v>
      </c>
      <c r="BZ80" s="59">
        <f>(BY80-BX80)/BX80</f>
        <v>-1.913043478260875E-2</v>
      </c>
      <c r="CA80" s="60">
        <f>(BY80-BW80)/BW80</f>
        <v>6.6162570888468747E-2</v>
      </c>
      <c r="CC80" s="541" t="s">
        <v>2</v>
      </c>
      <c r="CD80" s="65" t="s">
        <v>63</v>
      </c>
      <c r="CE80" s="66">
        <v>5.16</v>
      </c>
      <c r="CF80" s="66">
        <v>5.64</v>
      </c>
      <c r="CG80" s="66">
        <v>5.6</v>
      </c>
      <c r="CH80" s="59">
        <f>(CG80-CF80)/CF80</f>
        <v>-7.0921985815602905E-3</v>
      </c>
      <c r="CI80" s="60">
        <f>(CG80-CE80)/CE80</f>
        <v>8.5271317829457266E-2</v>
      </c>
      <c r="CK80" s="541" t="s">
        <v>2</v>
      </c>
      <c r="CL80" s="65" t="s">
        <v>63</v>
      </c>
      <c r="CM80" s="66">
        <v>5.03</v>
      </c>
      <c r="CN80" s="66">
        <v>5.6</v>
      </c>
      <c r="CO80" s="66">
        <v>5.67</v>
      </c>
      <c r="CP80" s="59">
        <f>(CO80-CN80)/CN80</f>
        <v>1.2500000000000051E-2</v>
      </c>
      <c r="CQ80" s="60">
        <f>(CO80-CM80)/CM80</f>
        <v>0.12723658051689854</v>
      </c>
      <c r="CS80" s="541" t="s">
        <v>2</v>
      </c>
      <c r="CT80" s="65" t="s">
        <v>63</v>
      </c>
      <c r="CU80" s="66">
        <v>5.03</v>
      </c>
      <c r="CV80" s="66">
        <v>5.67</v>
      </c>
      <c r="CW80" s="66">
        <v>5.75</v>
      </c>
      <c r="CX80" s="59">
        <f>(CW80-CV80)/CV80</f>
        <v>1.4109347442680789E-2</v>
      </c>
      <c r="CY80" s="60">
        <f>(CW80-CU80)/CU80</f>
        <v>0.14314115308151087</v>
      </c>
      <c r="DA80" s="541" t="s">
        <v>2</v>
      </c>
      <c r="DB80" s="65" t="s">
        <v>63</v>
      </c>
      <c r="DC80" s="66">
        <v>5.18</v>
      </c>
      <c r="DD80" s="66">
        <v>5.75</v>
      </c>
      <c r="DE80" s="66">
        <v>5.86</v>
      </c>
      <c r="DF80" s="59">
        <f>(DE80-DD80)/DD80</f>
        <v>1.913043478260875E-2</v>
      </c>
      <c r="DG80" s="60">
        <f>(DE80-DC80)/DC80</f>
        <v>0.1312741312741314</v>
      </c>
      <c r="DI80" s="541" t="s">
        <v>2</v>
      </c>
      <c r="DJ80" s="65" t="s">
        <v>63</v>
      </c>
      <c r="DK80" s="66">
        <v>5.25</v>
      </c>
      <c r="DL80" s="66">
        <v>5.86</v>
      </c>
      <c r="DM80" s="66">
        <v>5.97</v>
      </c>
      <c r="DN80" s="59">
        <f>(DM80-DL80)/DL80</f>
        <v>1.8771331058020379E-2</v>
      </c>
      <c r="DO80" s="60">
        <f>(DM80-DK80)/DK80</f>
        <v>0.13714285714285709</v>
      </c>
      <c r="DQ80" s="541" t="s">
        <v>2</v>
      </c>
      <c r="DR80" s="65" t="s">
        <v>63</v>
      </c>
      <c r="DS80" s="66">
        <v>5.45</v>
      </c>
      <c r="DT80" s="66">
        <v>5.97</v>
      </c>
      <c r="DU80" s="66">
        <v>6</v>
      </c>
      <c r="DV80" s="59">
        <f>(DU80-DT80)/DT80</f>
        <v>5.0251256281407452E-3</v>
      </c>
      <c r="DW80" s="60">
        <f>(DU80-DS80)/DS80</f>
        <v>0.10091743119266051</v>
      </c>
      <c r="DY80" s="541" t="s">
        <v>2</v>
      </c>
      <c r="DZ80" s="65" t="s">
        <v>63</v>
      </c>
      <c r="EA80" s="66">
        <v>6.02</v>
      </c>
      <c r="EB80" s="66">
        <v>6</v>
      </c>
      <c r="EC80" s="66">
        <v>5.95</v>
      </c>
      <c r="ED80" s="59">
        <f>(EC80-EB80)/EB80</f>
        <v>-8.3333333333333037E-3</v>
      </c>
      <c r="EE80" s="60">
        <f>(EC80-EA80)/EA80</f>
        <v>-1.1627906976744087E-2</v>
      </c>
      <c r="EG80" s="541" t="s">
        <v>2</v>
      </c>
      <c r="EH80" s="65" t="s">
        <v>63</v>
      </c>
      <c r="EI80" s="66">
        <v>6.17</v>
      </c>
      <c r="EJ80" s="66">
        <v>5.95</v>
      </c>
      <c r="EK80" s="66">
        <v>5.8</v>
      </c>
      <c r="EL80" s="59">
        <f>(EK80-EJ80)/EJ80</f>
        <v>-2.5210084033613505E-2</v>
      </c>
      <c r="EM80" s="60">
        <f>(EK80-EI80)/EI80</f>
        <v>-5.9967585089141025E-2</v>
      </c>
      <c r="EO80" s="541" t="s">
        <v>2</v>
      </c>
      <c r="EP80" s="65" t="s">
        <v>63</v>
      </c>
      <c r="EQ80" s="66">
        <v>6.44</v>
      </c>
      <c r="ER80" s="66">
        <v>5.8</v>
      </c>
      <c r="ES80" s="66">
        <v>5.69</v>
      </c>
      <c r="ET80" s="59">
        <f>(ES80-ER80)/ER80</f>
        <v>-1.8965517241379213E-2</v>
      </c>
      <c r="EU80" s="60">
        <f>(ES80-EQ80)/EQ80</f>
        <v>-0.11645962732919254</v>
      </c>
      <c r="EW80" s="541" t="s">
        <v>2</v>
      </c>
      <c r="EX80" s="65" t="s">
        <v>63</v>
      </c>
      <c r="EY80" s="66">
        <v>6.68</v>
      </c>
      <c r="EZ80" s="66">
        <v>5.69</v>
      </c>
      <c r="FA80" s="66">
        <v>5.67</v>
      </c>
      <c r="FB80" s="59">
        <f>(FA80-EZ80)/EZ80</f>
        <v>-3.5149384885765308E-3</v>
      </c>
      <c r="FC80" s="60">
        <f>(FA80-EY80)/EY80</f>
        <v>-0.15119760479041913</v>
      </c>
      <c r="FE80" s="541" t="s">
        <v>2</v>
      </c>
      <c r="FF80" s="65" t="s">
        <v>63</v>
      </c>
      <c r="FG80" s="66">
        <v>6.92</v>
      </c>
      <c r="FH80" s="66">
        <v>5.67</v>
      </c>
      <c r="FI80" s="66">
        <v>5.75</v>
      </c>
      <c r="FJ80" s="59">
        <f>(FI80-FH80)/FH80</f>
        <v>1.4109347442680789E-2</v>
      </c>
      <c r="FK80" s="60">
        <f>(FI80-FG80)/FG80</f>
        <v>-0.16907514450867051</v>
      </c>
      <c r="FM80" s="541" t="s">
        <v>2</v>
      </c>
      <c r="FN80" s="65" t="s">
        <v>63</v>
      </c>
      <c r="FO80" s="66">
        <v>7.12</v>
      </c>
      <c r="FP80" s="66">
        <v>5.75</v>
      </c>
      <c r="FQ80" s="66">
        <v>5.82</v>
      </c>
      <c r="FR80" s="59">
        <f>(FQ80-FP80)/FP80</f>
        <v>1.2173913043478311E-2</v>
      </c>
      <c r="FS80" s="60">
        <f>(FQ80-FO80)/FO80</f>
        <v>-0.18258426966292132</v>
      </c>
      <c r="FU80" s="541" t="s">
        <v>2</v>
      </c>
      <c r="FV80" s="65" t="s">
        <v>63</v>
      </c>
      <c r="FW80" s="66">
        <v>7.28</v>
      </c>
      <c r="FX80" s="66">
        <v>5.82</v>
      </c>
      <c r="FY80" s="66">
        <v>5.89</v>
      </c>
      <c r="FZ80" s="59">
        <f>(FY80-FX80)/FX80</f>
        <v>1.2027491408934603E-2</v>
      </c>
      <c r="GA80" s="60">
        <f>(FY80-FW80)/FW80</f>
        <v>-0.19093406593406601</v>
      </c>
      <c r="GC80" s="541" t="s">
        <v>2</v>
      </c>
      <c r="GD80" s="65" t="s">
        <v>63</v>
      </c>
      <c r="GE80" s="66">
        <v>7.47</v>
      </c>
      <c r="GF80" s="66">
        <v>5.89</v>
      </c>
      <c r="GG80" s="66">
        <v>5.97</v>
      </c>
      <c r="GH80" s="59">
        <f>(GG80-GF80)/GF80</f>
        <v>1.3582342954159604E-2</v>
      </c>
      <c r="GI80" s="60">
        <f>(GG80-GE80)/GE80</f>
        <v>-0.20080321285140562</v>
      </c>
      <c r="GK80" s="541" t="s">
        <v>2</v>
      </c>
      <c r="GL80" s="65" t="s">
        <v>63</v>
      </c>
      <c r="GM80" s="66">
        <v>7.45</v>
      </c>
      <c r="GN80" s="66">
        <v>5.97</v>
      </c>
      <c r="GO80" s="66">
        <v>5.91</v>
      </c>
      <c r="GP80" s="59">
        <f>(GO80-GN80)/GN80</f>
        <v>-1.0050251256281341E-2</v>
      </c>
      <c r="GQ80" s="60">
        <f>(GO80-GM80)/GM80</f>
        <v>-0.20671140939597316</v>
      </c>
      <c r="GS80" s="541" t="s">
        <v>2</v>
      </c>
      <c r="GT80" s="65" t="s">
        <v>63</v>
      </c>
      <c r="GU80" s="66">
        <v>7.28</v>
      </c>
      <c r="GV80" s="66">
        <v>5.91</v>
      </c>
      <c r="GW80" s="66">
        <v>5.86</v>
      </c>
      <c r="GX80" s="59">
        <f>(GW80-GV80)/GV80</f>
        <v>-8.4602368866327961E-3</v>
      </c>
      <c r="GY80" s="60">
        <f>(GW80-GU80)/GU80</f>
        <v>-0.19505494505494503</v>
      </c>
      <c r="HA80" s="541" t="s">
        <v>2</v>
      </c>
      <c r="HB80" s="65" t="s">
        <v>63</v>
      </c>
      <c r="HC80" s="66">
        <v>6.88</v>
      </c>
      <c r="HD80" s="66">
        <v>5.86</v>
      </c>
      <c r="HE80" s="66">
        <v>5.86</v>
      </c>
      <c r="HF80" s="59">
        <f>(HE80-HD80)/HD80</f>
        <v>0</v>
      </c>
      <c r="HG80" s="60">
        <f>(HE80-HC80)/HC80</f>
        <v>-0.1482558139534883</v>
      </c>
      <c r="HI80" s="541" t="s">
        <v>2</v>
      </c>
      <c r="HJ80" s="65" t="s">
        <v>63</v>
      </c>
      <c r="HK80" s="66">
        <v>6.42</v>
      </c>
      <c r="HL80" s="66">
        <v>5.86</v>
      </c>
      <c r="HM80" s="66">
        <v>5.89</v>
      </c>
      <c r="HN80" s="59">
        <f>(HM80-HL80)/HL80</f>
        <v>5.1194539249145663E-3</v>
      </c>
      <c r="HO80" s="60">
        <f>(HM80-HK80)/HK80</f>
        <v>-8.2554517133956423E-2</v>
      </c>
      <c r="HQ80" s="541" t="s">
        <v>2</v>
      </c>
      <c r="HR80" s="65" t="s">
        <v>63</v>
      </c>
      <c r="HS80" s="66">
        <v>6.24</v>
      </c>
      <c r="HT80" s="66">
        <v>5.89</v>
      </c>
      <c r="HU80" s="66">
        <v>5.91</v>
      </c>
      <c r="HV80" s="59">
        <f>(HU80-HT80)/HT80</f>
        <v>3.3955857385399766E-3</v>
      </c>
      <c r="HW80" s="60">
        <f>(HU80-HS80)/HS80</f>
        <v>-5.2884615384615391E-2</v>
      </c>
      <c r="HY80" s="541" t="s">
        <v>2</v>
      </c>
      <c r="HZ80" s="65" t="s">
        <v>63</v>
      </c>
      <c r="IA80" s="66">
        <v>6</v>
      </c>
      <c r="IB80" s="66">
        <v>5.91</v>
      </c>
      <c r="IC80" s="66">
        <v>5.95</v>
      </c>
      <c r="ID80" s="59">
        <f>(IC80-IB80)/IB80</f>
        <v>6.7681895093062664E-3</v>
      </c>
      <c r="IE80" s="60">
        <f>(IC80-IA80)/IA80</f>
        <v>-8.3333333333333037E-3</v>
      </c>
      <c r="IG80" s="541" t="s">
        <v>2</v>
      </c>
      <c r="IH80" s="65" t="s">
        <v>63</v>
      </c>
      <c r="II80" s="66">
        <v>5.86</v>
      </c>
      <c r="IJ80" s="66">
        <v>5.95</v>
      </c>
      <c r="IK80" s="66">
        <v>5.91</v>
      </c>
      <c r="IL80" s="59">
        <f>(IK80-IJ80)/IJ80</f>
        <v>-6.7226890756302577E-3</v>
      </c>
      <c r="IM80" s="60">
        <f>(IK80-II80)/II80</f>
        <v>8.5324232081910954E-3</v>
      </c>
      <c r="IO80" s="541" t="s">
        <v>2</v>
      </c>
      <c r="IP80" s="65" t="s">
        <v>63</v>
      </c>
      <c r="IQ80" s="66">
        <v>6.02</v>
      </c>
      <c r="IR80" s="66">
        <v>5.91</v>
      </c>
      <c r="IS80" s="66">
        <v>5.91</v>
      </c>
      <c r="IT80" s="59">
        <f>(IS80-IR80)/IR80</f>
        <v>0</v>
      </c>
      <c r="IU80" s="60">
        <f>(IS80-IQ80)/IQ80</f>
        <v>-1.8272425249169343E-2</v>
      </c>
      <c r="IW80" s="541" t="s">
        <v>2</v>
      </c>
      <c r="IX80" s="65" t="s">
        <v>63</v>
      </c>
      <c r="IY80" s="66">
        <v>6.37</v>
      </c>
      <c r="IZ80" s="66">
        <v>5.91</v>
      </c>
      <c r="JA80" s="66">
        <v>5.82</v>
      </c>
      <c r="JB80" s="59">
        <f>(JA80-IZ80)/IZ80</f>
        <v>-1.5228426395939063E-2</v>
      </c>
      <c r="JC80" s="60">
        <f>(JA80-IY80)/IY80</f>
        <v>-8.6342229199372025E-2</v>
      </c>
      <c r="JE80" s="541" t="s">
        <v>2</v>
      </c>
      <c r="JF80" s="65" t="s">
        <v>63</v>
      </c>
      <c r="JG80" s="66">
        <v>6.88</v>
      </c>
      <c r="JH80" s="66">
        <v>5.82</v>
      </c>
      <c r="JI80" s="66">
        <v>5.84</v>
      </c>
      <c r="JJ80" s="59">
        <f>(JI80-JH80)/JH80</f>
        <v>3.4364261168384146E-3</v>
      </c>
      <c r="JK80" s="60">
        <f>(JI80-JG80)/JG80</f>
        <v>-0.15116279069767444</v>
      </c>
      <c r="JM80" s="541" t="s">
        <v>2</v>
      </c>
      <c r="JN80" s="65" t="s">
        <v>63</v>
      </c>
      <c r="JO80" s="66">
        <v>7.47</v>
      </c>
      <c r="JP80" s="66">
        <v>5.84</v>
      </c>
      <c r="JQ80" s="66">
        <v>5.8</v>
      </c>
      <c r="JR80" s="59">
        <f>(JQ80-JP80)/JP80</f>
        <v>-6.8493150684931572E-3</v>
      </c>
      <c r="JS80" s="60">
        <f>(JQ80-JO80)/JO80</f>
        <v>-0.22356091030789826</v>
      </c>
      <c r="JU80" s="541" t="s">
        <v>2</v>
      </c>
      <c r="JV80" s="65" t="s">
        <v>63</v>
      </c>
      <c r="JW80" s="66">
        <v>7.65</v>
      </c>
      <c r="JX80" s="66">
        <v>5.8</v>
      </c>
      <c r="JY80" s="66">
        <v>5.73</v>
      </c>
      <c r="JZ80" s="59">
        <f>(JY80-JX80)/JX80</f>
        <v>-1.2068965517241275E-2</v>
      </c>
      <c r="KA80" s="60">
        <f>(JY80-JW80)/JW80</f>
        <v>-0.25098039215686274</v>
      </c>
      <c r="KC80" s="541" t="s">
        <v>2</v>
      </c>
      <c r="KD80" s="65" t="s">
        <v>63</v>
      </c>
      <c r="KE80" s="66">
        <v>7.5</v>
      </c>
      <c r="KF80" s="66">
        <v>5.73</v>
      </c>
      <c r="KG80" s="66">
        <v>5.71</v>
      </c>
      <c r="KH80" s="59">
        <f>(KG80-KF80)/KF80</f>
        <v>-3.4904013961606388E-3</v>
      </c>
      <c r="KI80" s="60">
        <f>(KG80-KE80)/KE80</f>
        <v>-0.23866666666666667</v>
      </c>
      <c r="KK80" s="541" t="s">
        <v>2</v>
      </c>
      <c r="KL80" s="65" t="s">
        <v>63</v>
      </c>
      <c r="KM80" s="66">
        <v>7.32</v>
      </c>
      <c r="KN80" s="66">
        <v>5.71</v>
      </c>
      <c r="KO80" s="66">
        <v>5.62</v>
      </c>
      <c r="KP80" s="59">
        <f>(KO80-KN80)/KN80</f>
        <v>-1.5761821366024494E-2</v>
      </c>
      <c r="KQ80" s="60">
        <f>(KO80-KM80)/KM80</f>
        <v>-0.23224043715846995</v>
      </c>
      <c r="KS80" s="541" t="s">
        <v>2</v>
      </c>
      <c r="KT80" s="65" t="s">
        <v>63</v>
      </c>
      <c r="KU80" s="66">
        <v>7.05</v>
      </c>
      <c r="KV80" s="66">
        <v>5.62</v>
      </c>
      <c r="KW80" s="66">
        <v>5.51</v>
      </c>
      <c r="KX80" s="59">
        <f>(KW80-KV80)/KV80</f>
        <v>-1.9572953736654859E-2</v>
      </c>
      <c r="KY80" s="60">
        <f>(KW80-KU80)/KU80</f>
        <v>-0.21843971631205675</v>
      </c>
      <c r="LA80" s="541" t="s">
        <v>2</v>
      </c>
      <c r="LB80" s="65" t="s">
        <v>63</v>
      </c>
      <c r="LC80" s="66">
        <v>6.81</v>
      </c>
      <c r="LD80" s="66">
        <v>5.51</v>
      </c>
      <c r="LE80" s="66">
        <v>5.45</v>
      </c>
      <c r="LF80" s="59">
        <f>(LE80-LD80)/LD80</f>
        <v>-1.088929219600719E-2</v>
      </c>
      <c r="LG80" s="60">
        <f>(LE80-LC80)/LC80</f>
        <v>-0.19970631424375909</v>
      </c>
      <c r="LI80" s="541" t="s">
        <v>2</v>
      </c>
      <c r="LJ80" s="65" t="s">
        <v>63</v>
      </c>
      <c r="LK80" s="66">
        <v>6.57</v>
      </c>
      <c r="LL80" s="66">
        <v>5.45</v>
      </c>
      <c r="LM80" s="66">
        <v>5.45</v>
      </c>
      <c r="LN80" s="59">
        <f>(LM80-LL80)/LL80</f>
        <v>0</v>
      </c>
      <c r="LO80" s="60">
        <f>(LM80-LK80)/LK80</f>
        <v>-0.17047184170471844</v>
      </c>
      <c r="LQ80" s="541" t="s">
        <v>2</v>
      </c>
      <c r="LR80" s="65" t="s">
        <v>63</v>
      </c>
      <c r="LS80" s="66">
        <v>6.31</v>
      </c>
      <c r="LT80" s="66">
        <v>5.45</v>
      </c>
      <c r="LU80" s="66">
        <v>5.42</v>
      </c>
      <c r="LV80" s="59">
        <f>(LU80-LT80)/LT80</f>
        <v>-5.5045871559633482E-3</v>
      </c>
      <c r="LW80" s="60">
        <f>(LU80-LS80)/LS80</f>
        <v>-0.14104595879556256</v>
      </c>
      <c r="LY80" s="541" t="s">
        <v>2</v>
      </c>
      <c r="LZ80" s="65" t="s">
        <v>63</v>
      </c>
      <c r="MA80" s="66">
        <v>6.19</v>
      </c>
      <c r="MB80" s="66">
        <v>5.42</v>
      </c>
      <c r="MC80" s="66">
        <v>5.56</v>
      </c>
      <c r="MD80" s="59">
        <f>(MC80-MB80)/MB80</f>
        <v>2.5830258302582967E-2</v>
      </c>
      <c r="ME80" s="60">
        <f>(MC80-MA80)/MA80</f>
        <v>-0.10177705977382888</v>
      </c>
      <c r="MG80" s="541" t="s">
        <v>2</v>
      </c>
      <c r="MH80" s="65" t="s">
        <v>63</v>
      </c>
      <c r="MI80" s="66">
        <v>6.26</v>
      </c>
      <c r="MJ80" s="66">
        <v>5.56</v>
      </c>
      <c r="MK80" s="66">
        <v>5.75</v>
      </c>
      <c r="ML80" s="59">
        <f>(MK80-MJ80)/MJ80</f>
        <v>3.4172661870503669E-2</v>
      </c>
      <c r="MM80" s="60">
        <f>(MK80-MI80)/MI80</f>
        <v>-8.1469648562300281E-2</v>
      </c>
      <c r="MO80" s="541" t="s">
        <v>2</v>
      </c>
      <c r="MP80" s="65" t="s">
        <v>63</v>
      </c>
      <c r="MQ80" s="66">
        <v>6.37</v>
      </c>
      <c r="MR80" s="66">
        <v>5.75</v>
      </c>
      <c r="MS80" s="66">
        <v>5.82</v>
      </c>
      <c r="MT80" s="59">
        <f>(MS80-MR80)/MR80</f>
        <v>1.2173913043478311E-2</v>
      </c>
      <c r="MU80" s="60">
        <f>(MS80-MQ80)/MQ80</f>
        <v>-8.6342229199372025E-2</v>
      </c>
      <c r="MW80" s="541" t="s">
        <v>2</v>
      </c>
      <c r="MX80" s="65" t="s">
        <v>63</v>
      </c>
      <c r="MY80" s="66">
        <v>6.31</v>
      </c>
      <c r="MZ80" s="66">
        <v>5.82</v>
      </c>
      <c r="NA80" s="66">
        <v>5.8</v>
      </c>
      <c r="NB80" s="59">
        <f>(NA80-MZ80)/MZ80</f>
        <v>-3.4364261168385673E-3</v>
      </c>
      <c r="NC80" s="60">
        <f>(NA80-MY80)/MY80</f>
        <v>-8.0824088748018982E-2</v>
      </c>
      <c r="NE80" s="541" t="s">
        <v>2</v>
      </c>
      <c r="NF80" s="65" t="s">
        <v>63</v>
      </c>
      <c r="NG80" s="66">
        <v>6.17</v>
      </c>
      <c r="NH80" s="66">
        <v>5.8</v>
      </c>
      <c r="NI80" s="66">
        <v>5.67</v>
      </c>
      <c r="NJ80" s="59">
        <f>(NI80-NH80)/NH80</f>
        <v>-2.2413793103448258E-2</v>
      </c>
      <c r="NK80" s="60">
        <f>(NI80-NG80)/NG80</f>
        <v>-8.1037277147487846E-2</v>
      </c>
      <c r="NM80" s="541" t="s">
        <v>2</v>
      </c>
      <c r="NN80" s="65" t="s">
        <v>63</v>
      </c>
      <c r="NO80" s="66">
        <v>6.15</v>
      </c>
      <c r="NP80" s="66">
        <v>5.67</v>
      </c>
      <c r="NQ80" s="66">
        <v>5.6</v>
      </c>
      <c r="NR80" s="59">
        <f>(NQ80-NP80)/NP80</f>
        <v>-1.2345679012345729E-2</v>
      </c>
      <c r="NS80" s="60">
        <f>(NQ80-NO80)/NO80</f>
        <v>-8.9430894308943201E-2</v>
      </c>
      <c r="NU80" s="541" t="s">
        <v>2</v>
      </c>
      <c r="NV80" s="65" t="s">
        <v>63</v>
      </c>
      <c r="NW80" s="66">
        <v>6.02</v>
      </c>
      <c r="NX80" s="66">
        <v>5.6</v>
      </c>
      <c r="NY80" s="66">
        <v>5.6</v>
      </c>
      <c r="NZ80" s="59">
        <f>(NY80-NX80)/NX80</f>
        <v>0</v>
      </c>
      <c r="OA80" s="60">
        <f>(NY80-NW80)/NW80</f>
        <v>-6.9767441860465115E-2</v>
      </c>
      <c r="OC80" s="541" t="s">
        <v>2</v>
      </c>
      <c r="OD80" s="65" t="s">
        <v>63</v>
      </c>
      <c r="OE80" s="66">
        <v>5.89</v>
      </c>
      <c r="OF80" s="66">
        <v>5.6</v>
      </c>
      <c r="OG80" s="66">
        <v>5.42</v>
      </c>
      <c r="OH80" s="59">
        <f>(OG80-OF80)/OF80</f>
        <v>-3.2142857142857091E-2</v>
      </c>
      <c r="OI80" s="60">
        <f>(OG80-OE80)/OE80</f>
        <v>-7.9796264855687568E-2</v>
      </c>
      <c r="OK80" s="541" t="s">
        <v>2</v>
      </c>
      <c r="OL80" s="65" t="s">
        <v>63</v>
      </c>
      <c r="OM80" s="66">
        <v>5.78</v>
      </c>
      <c r="ON80" s="66">
        <v>5.42</v>
      </c>
      <c r="OO80" s="66">
        <v>5.64</v>
      </c>
      <c r="OP80" s="59">
        <f>(OO80-ON80)/ON80</f>
        <v>4.0590405904058997E-2</v>
      </c>
      <c r="OQ80" s="60">
        <f>(OO80-OM80)/OM80</f>
        <v>-2.4221453287197329E-2</v>
      </c>
      <c r="OS80" s="541" t="s">
        <v>2</v>
      </c>
      <c r="OT80" s="65" t="s">
        <v>63</v>
      </c>
      <c r="OU80" s="66">
        <v>5.78</v>
      </c>
      <c r="OV80" s="66">
        <v>5.64</v>
      </c>
      <c r="OW80" s="66">
        <v>5.86</v>
      </c>
      <c r="OX80" s="59">
        <f>(OW80-OV80)/OV80</f>
        <v>3.9007092198581679E-2</v>
      </c>
      <c r="OY80" s="60">
        <f>(OW80-OU80)/OU80</f>
        <v>1.3840830449827002E-2</v>
      </c>
    </row>
    <row r="81" spans="1:415" ht="17.25" hidden="1">
      <c r="A81" s="542"/>
      <c r="B81" s="9" t="s">
        <v>41</v>
      </c>
      <c r="C81" s="31">
        <v>5030</v>
      </c>
      <c r="D81" s="31">
        <v>6856</v>
      </c>
      <c r="E81" s="31">
        <v>6999</v>
      </c>
      <c r="F81" s="32">
        <f>(E81-D81)/D81</f>
        <v>2.0857642940490081E-2</v>
      </c>
      <c r="G81" s="26">
        <f>(E81-C81)/C81</f>
        <v>0.39145129224652087</v>
      </c>
      <c r="I81" s="542"/>
      <c r="J81" s="9" t="s">
        <v>41</v>
      </c>
      <c r="K81" s="31">
        <v>5006</v>
      </c>
      <c r="L81" s="31">
        <v>6999</v>
      </c>
      <c r="M81" s="31">
        <v>7046</v>
      </c>
      <c r="N81" s="32">
        <f>(M81-L81)/L81</f>
        <v>6.7152450350050005E-3</v>
      </c>
      <c r="O81" s="26">
        <f>(M81-K81)/K81</f>
        <v>0.40751098681582104</v>
      </c>
      <c r="Q81" s="542"/>
      <c r="R81" s="9" t="s">
        <v>41</v>
      </c>
      <c r="S81" s="31">
        <v>5124</v>
      </c>
      <c r="T81" s="31">
        <v>7046</v>
      </c>
      <c r="U81" s="31">
        <v>7361</v>
      </c>
      <c r="V81" s="32">
        <f>(U81-T81)/T81</f>
        <v>4.4706216292932158E-2</v>
      </c>
      <c r="W81" s="26">
        <f>(U81-S81)/S81</f>
        <v>0.43657298985167836</v>
      </c>
      <c r="Y81" s="542"/>
      <c r="Z81" s="9" t="s">
        <v>41</v>
      </c>
      <c r="AA81" s="31">
        <v>5335</v>
      </c>
      <c r="AB81" s="31">
        <v>7361</v>
      </c>
      <c r="AC81" s="31">
        <v>7689</v>
      </c>
      <c r="AD81" s="32">
        <f>(AC81-AB81)/AB81</f>
        <v>4.4559163157179733E-2</v>
      </c>
      <c r="AE81" s="26">
        <f>(AC81-AA81)/AA81</f>
        <v>0.44123711340206184</v>
      </c>
      <c r="AG81" s="542"/>
      <c r="AH81" s="9" t="s">
        <v>41</v>
      </c>
      <c r="AI81" s="31">
        <v>5659</v>
      </c>
      <c r="AJ81" s="31">
        <v>7689</v>
      </c>
      <c r="AK81" s="31">
        <v>7720</v>
      </c>
      <c r="AL81" s="32">
        <f>(AK81-AJ81)/AJ81</f>
        <v>4.031733645467551E-3</v>
      </c>
      <c r="AM81" s="26">
        <f>(AK81-AI81)/AI81</f>
        <v>0.36419862166460504</v>
      </c>
      <c r="AO81" s="542"/>
      <c r="AP81" s="9" t="s">
        <v>41</v>
      </c>
      <c r="AQ81" s="31">
        <v>5735</v>
      </c>
      <c r="AR81" s="31">
        <v>7720</v>
      </c>
      <c r="AS81" s="31">
        <v>7488</v>
      </c>
      <c r="AT81" s="32">
        <f>(AS81-AR81)/AR81</f>
        <v>-3.0051813471502591E-2</v>
      </c>
      <c r="AU81" s="26">
        <f>(AS81-AQ81)/AQ81</f>
        <v>0.30566695727986049</v>
      </c>
      <c r="AW81" s="542"/>
      <c r="AX81" s="9" t="s">
        <v>41</v>
      </c>
      <c r="AY81" s="31">
        <v>5713</v>
      </c>
      <c r="AZ81" s="31">
        <v>7488</v>
      </c>
      <c r="BA81" s="31">
        <v>7290</v>
      </c>
      <c r="BB81" s="32">
        <f>(BA81-AZ81)/AZ81</f>
        <v>-2.6442307692307692E-2</v>
      </c>
      <c r="BC81" s="26">
        <f>(BA81-AY81)/AY81</f>
        <v>0.27603710834937861</v>
      </c>
      <c r="BE81" s="542"/>
      <c r="BF81" s="9" t="s">
        <v>41</v>
      </c>
      <c r="BG81" s="31">
        <v>5794</v>
      </c>
      <c r="BH81" s="31">
        <v>7290</v>
      </c>
      <c r="BI81" s="31">
        <v>7095</v>
      </c>
      <c r="BJ81" s="32">
        <f>(BI81-BH81)/BH81</f>
        <v>-2.6748971193415638E-2</v>
      </c>
      <c r="BK81" s="26">
        <f>(BI81-BG81)/BG81</f>
        <v>0.22454263030721436</v>
      </c>
      <c r="BM81" s="542"/>
      <c r="BN81" s="9" t="s">
        <v>41</v>
      </c>
      <c r="BO81" s="31">
        <v>5794</v>
      </c>
      <c r="BP81" s="31">
        <v>7095</v>
      </c>
      <c r="BQ81" s="31">
        <v>6931</v>
      </c>
      <c r="BR81" s="32">
        <f>(BQ81-BP81)/BP81</f>
        <v>-2.3114869626497534E-2</v>
      </c>
      <c r="BS81" s="26">
        <f>(BQ81-BO81)/BO81</f>
        <v>0.19623748705557473</v>
      </c>
      <c r="BU81" s="542"/>
      <c r="BV81" s="9" t="s">
        <v>41</v>
      </c>
      <c r="BW81" s="31">
        <v>5939</v>
      </c>
      <c r="BX81" s="31">
        <v>6931</v>
      </c>
      <c r="BY81" s="31">
        <v>6871</v>
      </c>
      <c r="BZ81" s="32">
        <f>(BY81-BX81)/BX81</f>
        <v>-8.656759486365604E-3</v>
      </c>
      <c r="CA81" s="26">
        <f>(BY81-BW81)/BW81</f>
        <v>0.15692877588819668</v>
      </c>
      <c r="CC81" s="542"/>
      <c r="CD81" s="9" t="s">
        <v>41</v>
      </c>
      <c r="CE81" s="31">
        <v>5891</v>
      </c>
      <c r="CF81" s="31">
        <v>6871</v>
      </c>
      <c r="CG81" s="31">
        <v>6927</v>
      </c>
      <c r="CH81" s="32">
        <f>(CG81-CF81)/CF81</f>
        <v>8.1501964779508076E-3</v>
      </c>
      <c r="CI81" s="26">
        <f>(CG81-CE81)/CE81</f>
        <v>0.17586148361907994</v>
      </c>
      <c r="CK81" s="542"/>
      <c r="CL81" s="9" t="s">
        <v>41</v>
      </c>
      <c r="CM81" s="31">
        <v>5677</v>
      </c>
      <c r="CN81" s="31">
        <v>6927</v>
      </c>
      <c r="CO81" s="31">
        <v>6887</v>
      </c>
      <c r="CP81" s="32">
        <f>(CO81-CN81)/CN81</f>
        <v>-5.7745055579615998E-3</v>
      </c>
      <c r="CQ81" s="26">
        <f>(CO81-CM81)/CM81</f>
        <v>0.21314074335036109</v>
      </c>
      <c r="CS81" s="542"/>
      <c r="CT81" s="9" t="s">
        <v>41</v>
      </c>
      <c r="CU81" s="31">
        <v>5693</v>
      </c>
      <c r="CV81" s="31">
        <v>6887</v>
      </c>
      <c r="CW81" s="31">
        <v>7043</v>
      </c>
      <c r="CX81" s="32">
        <f>(CW81-CV81)/CV81</f>
        <v>2.2651372150428343E-2</v>
      </c>
      <c r="CY81" s="26">
        <f>(CW81-CU81)/CU81</f>
        <v>0.23713332162304585</v>
      </c>
      <c r="DA81" s="542"/>
      <c r="DB81" s="9" t="s">
        <v>41</v>
      </c>
      <c r="DC81" s="31">
        <v>5854</v>
      </c>
      <c r="DD81" s="31">
        <v>7043</v>
      </c>
      <c r="DE81" s="31">
        <v>7154</v>
      </c>
      <c r="DF81" s="32">
        <f>(DE81-DD81)/DD81</f>
        <v>1.5760329405083061E-2</v>
      </c>
      <c r="DG81" s="26">
        <f>(DE81-DC81)/DC81</f>
        <v>0.22207037922787837</v>
      </c>
      <c r="DI81" s="542"/>
      <c r="DJ81" s="9" t="s">
        <v>41</v>
      </c>
      <c r="DK81" s="31">
        <v>5869</v>
      </c>
      <c r="DL81" s="31">
        <v>7154</v>
      </c>
      <c r="DM81" s="31">
        <v>7337</v>
      </c>
      <c r="DN81" s="32">
        <f>(DM81-DL81)/DL81</f>
        <v>2.5580095051719317E-2</v>
      </c>
      <c r="DO81" s="26">
        <f>(DM81-DK81)/DK81</f>
        <v>0.25012779008348951</v>
      </c>
      <c r="DQ81" s="542"/>
      <c r="DR81" s="9" t="s">
        <v>41</v>
      </c>
      <c r="DS81" s="31">
        <v>6074</v>
      </c>
      <c r="DT81" s="31">
        <v>7337</v>
      </c>
      <c r="DU81" s="31">
        <v>7373</v>
      </c>
      <c r="DV81" s="32">
        <f>(DU81-DT81)/DT81</f>
        <v>4.9066375902957612E-3</v>
      </c>
      <c r="DW81" s="26">
        <f>(DU81-DS81)/DS81</f>
        <v>0.21386236417517288</v>
      </c>
      <c r="DY81" s="542"/>
      <c r="DZ81" s="9" t="s">
        <v>41</v>
      </c>
      <c r="EA81" s="31">
        <v>6723</v>
      </c>
      <c r="EB81" s="31">
        <v>7373</v>
      </c>
      <c r="EC81" s="31">
        <v>7531</v>
      </c>
      <c r="ED81" s="32"/>
      <c r="EE81" s="26"/>
      <c r="EG81" s="542"/>
      <c r="EH81" s="9" t="s">
        <v>41</v>
      </c>
      <c r="EI81" s="31">
        <v>6866</v>
      </c>
      <c r="EJ81" s="31">
        <v>7531</v>
      </c>
      <c r="EK81" s="31">
        <v>7323</v>
      </c>
      <c r="EL81" s="32"/>
      <c r="EM81" s="26"/>
      <c r="EO81" s="542"/>
      <c r="EP81" s="9" t="s">
        <v>41</v>
      </c>
      <c r="EQ81" s="31">
        <v>7249</v>
      </c>
      <c r="ER81" s="31">
        <v>7323</v>
      </c>
      <c r="ES81" s="31">
        <v>7227</v>
      </c>
      <c r="ET81" s="32"/>
      <c r="EU81" s="26"/>
      <c r="EW81" s="542"/>
      <c r="EX81" s="9" t="s">
        <v>41</v>
      </c>
      <c r="EY81" s="31">
        <v>7504</v>
      </c>
      <c r="EZ81" s="31">
        <v>7227</v>
      </c>
      <c r="FA81" s="31">
        <v>7275</v>
      </c>
      <c r="FB81" s="32"/>
      <c r="FC81" s="26"/>
      <c r="FE81" s="542"/>
      <c r="FF81" s="9" t="s">
        <v>41</v>
      </c>
      <c r="FG81" s="31">
        <v>7816</v>
      </c>
      <c r="FH81" s="31">
        <v>7275</v>
      </c>
      <c r="FI81" s="31">
        <v>7325</v>
      </c>
      <c r="FJ81" s="32"/>
      <c r="FK81" s="26"/>
      <c r="FM81" s="542"/>
      <c r="FN81" s="9" t="s">
        <v>41</v>
      </c>
      <c r="FO81" s="31">
        <v>7954</v>
      </c>
      <c r="FP81" s="31">
        <v>7325</v>
      </c>
      <c r="FQ81" s="31">
        <v>7310</v>
      </c>
      <c r="FR81" s="32"/>
      <c r="FS81" s="26"/>
      <c r="FU81" s="542"/>
      <c r="FV81" s="9" t="s">
        <v>41</v>
      </c>
      <c r="FW81" s="31">
        <v>8101</v>
      </c>
      <c r="FX81" s="31">
        <v>7310</v>
      </c>
      <c r="FY81" s="31">
        <v>7370</v>
      </c>
      <c r="FZ81" s="32"/>
      <c r="GA81" s="26"/>
      <c r="GC81" s="542"/>
      <c r="GD81" s="9" t="s">
        <v>41</v>
      </c>
      <c r="GE81" s="31">
        <v>8338</v>
      </c>
      <c r="GF81" s="31">
        <v>7370</v>
      </c>
      <c r="GG81" s="31">
        <v>7647</v>
      </c>
      <c r="GH81" s="32"/>
      <c r="GI81" s="26"/>
      <c r="GK81" s="542"/>
      <c r="GL81" s="9" t="s">
        <v>41</v>
      </c>
      <c r="GM81" s="31">
        <v>8328</v>
      </c>
      <c r="GN81" s="31">
        <v>7647</v>
      </c>
      <c r="GO81" s="31">
        <v>7651</v>
      </c>
      <c r="GP81" s="32"/>
      <c r="GQ81" s="26"/>
      <c r="GS81" s="542"/>
      <c r="GT81" s="9" t="s">
        <v>41</v>
      </c>
      <c r="GU81" s="31">
        <v>8263</v>
      </c>
      <c r="GV81" s="31">
        <v>7651</v>
      </c>
      <c r="GW81" s="31">
        <v>7600</v>
      </c>
      <c r="GX81" s="32"/>
      <c r="GY81" s="26"/>
      <c r="HA81" s="542"/>
      <c r="HB81" s="9" t="s">
        <v>41</v>
      </c>
      <c r="HC81" s="31">
        <v>7762</v>
      </c>
      <c r="HD81" s="31">
        <v>7600</v>
      </c>
      <c r="HE81" s="31">
        <v>7612</v>
      </c>
      <c r="HF81" s="32"/>
      <c r="HG81" s="26"/>
      <c r="HI81" s="542"/>
      <c r="HJ81" s="9" t="s">
        <v>41</v>
      </c>
      <c r="HK81" s="31">
        <v>7298</v>
      </c>
      <c r="HL81" s="31">
        <v>7612</v>
      </c>
      <c r="HM81" s="31">
        <v>7652</v>
      </c>
      <c r="HN81" s="32"/>
      <c r="HO81" s="26"/>
      <c r="HQ81" s="542"/>
      <c r="HR81" s="9" t="s">
        <v>41</v>
      </c>
      <c r="HS81" s="31">
        <v>7175</v>
      </c>
      <c r="HT81" s="31">
        <v>7652</v>
      </c>
      <c r="HU81" s="31">
        <v>7829</v>
      </c>
      <c r="HV81" s="32"/>
      <c r="HW81" s="26"/>
      <c r="HY81" s="542"/>
      <c r="HZ81" s="9" t="s">
        <v>41</v>
      </c>
      <c r="IA81" s="31">
        <v>6923</v>
      </c>
      <c r="IB81" s="31">
        <v>7829</v>
      </c>
      <c r="IC81" s="31">
        <v>7798</v>
      </c>
      <c r="ID81" s="32"/>
      <c r="IE81" s="26"/>
      <c r="IG81" s="542"/>
      <c r="IH81" s="9" t="s">
        <v>41</v>
      </c>
      <c r="II81" s="31">
        <v>6767</v>
      </c>
      <c r="IJ81" s="31">
        <v>7798</v>
      </c>
      <c r="IK81" s="31">
        <v>7710</v>
      </c>
      <c r="IL81" s="32"/>
      <c r="IM81" s="26"/>
      <c r="IO81" s="542"/>
      <c r="IP81" s="9" t="s">
        <v>41</v>
      </c>
      <c r="IQ81" s="31">
        <v>6885</v>
      </c>
      <c r="IR81" s="31">
        <v>7710</v>
      </c>
      <c r="IS81" s="31">
        <v>7734</v>
      </c>
      <c r="IT81" s="32"/>
      <c r="IU81" s="26"/>
      <c r="IW81" s="542"/>
      <c r="IX81" s="9" t="s">
        <v>41</v>
      </c>
      <c r="IY81" s="31">
        <v>7372</v>
      </c>
      <c r="IZ81" s="31">
        <v>7734</v>
      </c>
      <c r="JA81" s="31">
        <v>7636</v>
      </c>
      <c r="JB81" s="32"/>
      <c r="JC81" s="26"/>
      <c r="JE81" s="542"/>
      <c r="JF81" s="9" t="s">
        <v>41</v>
      </c>
      <c r="JG81" s="31">
        <v>8051</v>
      </c>
      <c r="JH81" s="31">
        <v>7636</v>
      </c>
      <c r="JI81" s="31">
        <v>7805</v>
      </c>
      <c r="JJ81" s="32"/>
      <c r="JK81" s="26"/>
      <c r="JM81" s="542"/>
      <c r="JN81" s="9" t="s">
        <v>41</v>
      </c>
      <c r="JO81" s="31">
        <v>8726</v>
      </c>
      <c r="JP81" s="31">
        <v>7805</v>
      </c>
      <c r="JQ81" s="31">
        <v>7787</v>
      </c>
      <c r="JR81" s="32"/>
      <c r="JS81" s="26"/>
      <c r="JU81" s="542"/>
      <c r="JV81" s="9" t="s">
        <v>41</v>
      </c>
      <c r="JW81" s="31">
        <v>8870</v>
      </c>
      <c r="JX81" s="31">
        <v>7787</v>
      </c>
      <c r="JY81" s="31">
        <v>7813</v>
      </c>
      <c r="JZ81" s="32"/>
      <c r="KA81" s="26"/>
      <c r="KC81" s="542"/>
      <c r="KD81" s="9" t="s">
        <v>41</v>
      </c>
      <c r="KE81" s="31">
        <v>8748</v>
      </c>
      <c r="KF81" s="31">
        <v>7813</v>
      </c>
      <c r="KG81" s="31">
        <v>7874</v>
      </c>
      <c r="KH81" s="32"/>
      <c r="KI81" s="26"/>
      <c r="KK81" s="542"/>
      <c r="KL81" s="9" t="s">
        <v>41</v>
      </c>
      <c r="KM81" s="31">
        <v>8549</v>
      </c>
      <c r="KN81" s="31">
        <v>7874</v>
      </c>
      <c r="KO81" s="31">
        <v>7814</v>
      </c>
      <c r="KP81" s="32"/>
      <c r="KQ81" s="26"/>
      <c r="KS81" s="542"/>
      <c r="KT81" s="9" t="s">
        <v>41</v>
      </c>
      <c r="KU81" s="31">
        <v>8339</v>
      </c>
      <c r="KV81" s="31">
        <v>7814</v>
      </c>
      <c r="KW81" s="31">
        <v>7843</v>
      </c>
      <c r="KX81" s="32"/>
      <c r="KY81" s="26"/>
      <c r="LA81" s="542"/>
      <c r="LB81" s="9" t="s">
        <v>41</v>
      </c>
      <c r="LC81" s="31">
        <v>8073</v>
      </c>
      <c r="LD81" s="31">
        <v>7843</v>
      </c>
      <c r="LE81" s="31">
        <v>7836</v>
      </c>
      <c r="LF81" s="32"/>
      <c r="LG81" s="26"/>
      <c r="LI81" s="542"/>
      <c r="LJ81" s="9" t="s">
        <v>41</v>
      </c>
      <c r="LK81" s="31">
        <v>7861</v>
      </c>
      <c r="LL81" s="31">
        <v>7836</v>
      </c>
      <c r="LM81" s="31">
        <v>7782</v>
      </c>
      <c r="LN81" s="32"/>
      <c r="LO81" s="26"/>
      <c r="LQ81" s="542"/>
      <c r="LR81" s="9" t="s">
        <v>41</v>
      </c>
      <c r="LS81" s="31">
        <v>7519</v>
      </c>
      <c r="LT81" s="31">
        <v>7782</v>
      </c>
      <c r="LU81" s="31">
        <v>7823</v>
      </c>
      <c r="LV81" s="32"/>
      <c r="LW81" s="26"/>
      <c r="LY81" s="542"/>
      <c r="LZ81" s="9" t="s">
        <v>41</v>
      </c>
      <c r="MA81" s="31">
        <v>7279</v>
      </c>
      <c r="MB81" s="31">
        <v>7823</v>
      </c>
      <c r="MC81" s="31">
        <v>7989</v>
      </c>
      <c r="MD81" s="32"/>
      <c r="ME81" s="26"/>
      <c r="MG81" s="542"/>
      <c r="MH81" s="9" t="s">
        <v>41</v>
      </c>
      <c r="MI81" s="31">
        <v>7347</v>
      </c>
      <c r="MJ81" s="31">
        <v>7989</v>
      </c>
      <c r="MK81" s="31">
        <v>8202</v>
      </c>
      <c r="ML81" s="32"/>
      <c r="MM81" s="26"/>
      <c r="MO81" s="542"/>
      <c r="MP81" s="9" t="s">
        <v>41</v>
      </c>
      <c r="MQ81" s="31">
        <v>7531</v>
      </c>
      <c r="MR81" s="31">
        <v>8202</v>
      </c>
      <c r="MS81" s="31">
        <v>8212</v>
      </c>
      <c r="MT81" s="32"/>
      <c r="MU81" s="26"/>
      <c r="MW81" s="542"/>
      <c r="MX81" s="9" t="s">
        <v>41</v>
      </c>
      <c r="MY81" s="31">
        <v>7434</v>
      </c>
      <c r="MZ81" s="31">
        <v>8212</v>
      </c>
      <c r="NA81" s="31">
        <v>7648</v>
      </c>
      <c r="NB81" s="32"/>
      <c r="NC81" s="26"/>
      <c r="NE81" s="542"/>
      <c r="NF81" s="9" t="s">
        <v>41</v>
      </c>
      <c r="NG81" s="31">
        <v>7300</v>
      </c>
      <c r="NH81" s="31">
        <v>7648</v>
      </c>
      <c r="NI81" s="31">
        <v>7609</v>
      </c>
      <c r="NJ81" s="32"/>
      <c r="NK81" s="26"/>
      <c r="NM81" s="542"/>
      <c r="NN81" s="9" t="s">
        <v>41</v>
      </c>
      <c r="NO81" s="31">
        <v>7298</v>
      </c>
      <c r="NP81" s="31">
        <v>7609</v>
      </c>
      <c r="NQ81" s="31">
        <v>7492</v>
      </c>
      <c r="NR81" s="32"/>
      <c r="NS81" s="26"/>
      <c r="NU81" s="542"/>
      <c r="NV81" s="9" t="s">
        <v>41</v>
      </c>
      <c r="NW81" s="31">
        <v>7105</v>
      </c>
      <c r="NX81" s="31">
        <v>7492</v>
      </c>
      <c r="NY81" s="31">
        <v>7291</v>
      </c>
      <c r="NZ81" s="32"/>
      <c r="OA81" s="26"/>
      <c r="OC81" s="542"/>
      <c r="OD81" s="9" t="s">
        <v>41</v>
      </c>
      <c r="OE81" s="31">
        <v>6928</v>
      </c>
      <c r="OF81" s="31">
        <v>7291</v>
      </c>
      <c r="OG81" s="31">
        <v>7083</v>
      </c>
      <c r="OH81" s="32"/>
      <c r="OI81" s="26"/>
      <c r="OK81" s="542"/>
      <c r="OL81" s="9" t="s">
        <v>41</v>
      </c>
      <c r="OM81" s="31">
        <v>6856</v>
      </c>
      <c r="ON81" s="31">
        <v>7083</v>
      </c>
      <c r="OO81" s="31">
        <v>7393</v>
      </c>
      <c r="OP81" s="32"/>
      <c r="OQ81" s="26"/>
      <c r="OS81" s="542"/>
      <c r="OT81" s="9" t="s">
        <v>41</v>
      </c>
      <c r="OU81" s="31">
        <v>6885</v>
      </c>
      <c r="OV81" s="31">
        <v>7393</v>
      </c>
      <c r="OW81" s="31">
        <v>7530</v>
      </c>
      <c r="OX81" s="32"/>
      <c r="OY81" s="26"/>
    </row>
    <row r="82" spans="1:415" hidden="1"/>
    <row r="83" spans="1:415" hidden="1">
      <c r="A83" t="s">
        <v>19</v>
      </c>
      <c r="I83" t="s">
        <v>19</v>
      </c>
      <c r="Q83" t="s">
        <v>19</v>
      </c>
      <c r="Y83" t="s">
        <v>19</v>
      </c>
      <c r="AG83" t="s">
        <v>19</v>
      </c>
      <c r="AO83" t="s">
        <v>19</v>
      </c>
      <c r="AW83" t="s">
        <v>19</v>
      </c>
      <c r="BE83" t="s">
        <v>19</v>
      </c>
      <c r="BM83" t="s">
        <v>19</v>
      </c>
      <c r="BU83" t="s">
        <v>19</v>
      </c>
      <c r="CC83" t="s">
        <v>19</v>
      </c>
      <c r="CK83" t="s">
        <v>19</v>
      </c>
      <c r="CS83" t="s">
        <v>19</v>
      </c>
      <c r="DA83" t="s">
        <v>19</v>
      </c>
      <c r="DI83" t="s">
        <v>19</v>
      </c>
      <c r="DQ83" t="s">
        <v>19</v>
      </c>
      <c r="DY83" t="s">
        <v>19</v>
      </c>
      <c r="EG83" t="s">
        <v>19</v>
      </c>
      <c r="EO83" t="s">
        <v>19</v>
      </c>
      <c r="EW83" t="s">
        <v>19</v>
      </c>
      <c r="FE83" t="s">
        <v>19</v>
      </c>
      <c r="FM83" t="s">
        <v>19</v>
      </c>
      <c r="FU83" t="s">
        <v>19</v>
      </c>
      <c r="GC83" t="s">
        <v>19</v>
      </c>
      <c r="GK83" t="s">
        <v>19</v>
      </c>
      <c r="GS83" t="s">
        <v>19</v>
      </c>
      <c r="HA83" t="s">
        <v>19</v>
      </c>
      <c r="HI83" t="s">
        <v>19</v>
      </c>
      <c r="HQ83" t="s">
        <v>19</v>
      </c>
      <c r="HY83" t="s">
        <v>19</v>
      </c>
      <c r="IG83" t="s">
        <v>19</v>
      </c>
      <c r="IO83" t="s">
        <v>19</v>
      </c>
      <c r="IW83" t="s">
        <v>19</v>
      </c>
      <c r="JE83" t="s">
        <v>19</v>
      </c>
      <c r="JM83" t="s">
        <v>19</v>
      </c>
      <c r="JU83" t="s">
        <v>19</v>
      </c>
      <c r="KC83" t="s">
        <v>19</v>
      </c>
      <c r="KK83" t="s">
        <v>19</v>
      </c>
      <c r="KS83" t="s">
        <v>19</v>
      </c>
      <c r="LA83" t="s">
        <v>19</v>
      </c>
      <c r="LI83" t="s">
        <v>19</v>
      </c>
      <c r="LQ83" t="s">
        <v>19</v>
      </c>
      <c r="LY83" t="s">
        <v>19</v>
      </c>
      <c r="MG83" t="s">
        <v>19</v>
      </c>
      <c r="MO83" t="s">
        <v>19</v>
      </c>
      <c r="MW83" t="s">
        <v>19</v>
      </c>
      <c r="NE83" t="s">
        <v>19</v>
      </c>
      <c r="NM83" t="s">
        <v>19</v>
      </c>
      <c r="NU83" t="s">
        <v>19</v>
      </c>
      <c r="OC83" t="s">
        <v>19</v>
      </c>
      <c r="OK83" t="s">
        <v>19</v>
      </c>
      <c r="OS83" t="s">
        <v>19</v>
      </c>
    </row>
    <row r="84" spans="1:415" ht="17.25" hidden="1">
      <c r="A84" s="535" t="s">
        <v>0</v>
      </c>
      <c r="B84" s="536"/>
      <c r="C84" s="1" t="s">
        <v>308</v>
      </c>
      <c r="D84" s="543" t="s">
        <v>309</v>
      </c>
      <c r="E84" s="540"/>
      <c r="F84" s="2" t="s">
        <v>9</v>
      </c>
      <c r="G84" s="4" t="s">
        <v>8</v>
      </c>
      <c r="I84" s="535" t="s">
        <v>0</v>
      </c>
      <c r="J84" s="536"/>
      <c r="K84" s="1" t="s">
        <v>308</v>
      </c>
      <c r="L84" s="543" t="s">
        <v>309</v>
      </c>
      <c r="M84" s="540"/>
      <c r="N84" s="2" t="s">
        <v>9</v>
      </c>
      <c r="O84" s="4" t="s">
        <v>8</v>
      </c>
      <c r="Q84" s="535" t="s">
        <v>0</v>
      </c>
      <c r="R84" s="536"/>
      <c r="S84" s="1" t="s">
        <v>308</v>
      </c>
      <c r="T84" s="543" t="s">
        <v>309</v>
      </c>
      <c r="U84" s="540"/>
      <c r="V84" s="2" t="s">
        <v>9</v>
      </c>
      <c r="W84" s="4" t="s">
        <v>8</v>
      </c>
      <c r="Y84" s="535" t="s">
        <v>0</v>
      </c>
      <c r="Z84" s="536"/>
      <c r="AA84" s="1" t="s">
        <v>308</v>
      </c>
      <c r="AB84" s="543" t="s">
        <v>309</v>
      </c>
      <c r="AC84" s="540"/>
      <c r="AD84" s="2" t="s">
        <v>9</v>
      </c>
      <c r="AE84" s="4" t="s">
        <v>8</v>
      </c>
      <c r="AG84" s="535" t="s">
        <v>0</v>
      </c>
      <c r="AH84" s="536"/>
      <c r="AI84" s="1" t="s">
        <v>308</v>
      </c>
      <c r="AJ84" s="543" t="s">
        <v>309</v>
      </c>
      <c r="AK84" s="540"/>
      <c r="AL84" s="2" t="s">
        <v>9</v>
      </c>
      <c r="AM84" s="4" t="s">
        <v>8</v>
      </c>
      <c r="AO84" s="535" t="s">
        <v>0</v>
      </c>
      <c r="AP84" s="536"/>
      <c r="AQ84" s="1" t="s">
        <v>308</v>
      </c>
      <c r="AR84" s="543" t="s">
        <v>309</v>
      </c>
      <c r="AS84" s="540"/>
      <c r="AT84" s="2" t="s">
        <v>9</v>
      </c>
      <c r="AU84" s="4" t="s">
        <v>8</v>
      </c>
      <c r="AW84" s="535" t="s">
        <v>0</v>
      </c>
      <c r="AX84" s="536"/>
      <c r="AY84" s="1" t="s">
        <v>308</v>
      </c>
      <c r="AZ84" s="543" t="s">
        <v>309</v>
      </c>
      <c r="BA84" s="540"/>
      <c r="BB84" s="2" t="s">
        <v>9</v>
      </c>
      <c r="BC84" s="4" t="s">
        <v>8</v>
      </c>
      <c r="BE84" s="535" t="s">
        <v>0</v>
      </c>
      <c r="BF84" s="536"/>
      <c r="BG84" s="1" t="s">
        <v>308</v>
      </c>
      <c r="BH84" s="543" t="s">
        <v>309</v>
      </c>
      <c r="BI84" s="540"/>
      <c r="BJ84" s="2" t="s">
        <v>9</v>
      </c>
      <c r="BK84" s="4" t="s">
        <v>8</v>
      </c>
      <c r="BM84" s="535" t="s">
        <v>0</v>
      </c>
      <c r="BN84" s="536"/>
      <c r="BO84" s="1" t="s">
        <v>308</v>
      </c>
      <c r="BP84" s="543" t="s">
        <v>309</v>
      </c>
      <c r="BQ84" s="540"/>
      <c r="BR84" s="2" t="s">
        <v>9</v>
      </c>
      <c r="BS84" s="4" t="s">
        <v>8</v>
      </c>
      <c r="BU84" s="535" t="s">
        <v>0</v>
      </c>
      <c r="BV84" s="536"/>
      <c r="BW84" s="1" t="s">
        <v>308</v>
      </c>
      <c r="BX84" s="543" t="s">
        <v>309</v>
      </c>
      <c r="BY84" s="540"/>
      <c r="BZ84" s="2" t="s">
        <v>9</v>
      </c>
      <c r="CA84" s="4" t="s">
        <v>8</v>
      </c>
      <c r="CC84" s="535" t="s">
        <v>0</v>
      </c>
      <c r="CD84" s="536"/>
      <c r="CE84" s="1" t="s">
        <v>308</v>
      </c>
      <c r="CF84" s="543" t="s">
        <v>309</v>
      </c>
      <c r="CG84" s="540"/>
      <c r="CH84" s="2" t="s">
        <v>9</v>
      </c>
      <c r="CI84" s="4" t="s">
        <v>8</v>
      </c>
      <c r="CK84" s="535" t="s">
        <v>0</v>
      </c>
      <c r="CL84" s="536"/>
      <c r="CM84" s="1" t="s">
        <v>308</v>
      </c>
      <c r="CN84" s="543" t="s">
        <v>309</v>
      </c>
      <c r="CO84" s="540"/>
      <c r="CP84" s="2" t="s">
        <v>9</v>
      </c>
      <c r="CQ84" s="4" t="s">
        <v>8</v>
      </c>
      <c r="CS84" s="535" t="s">
        <v>0</v>
      </c>
      <c r="CT84" s="536"/>
      <c r="CU84" s="1" t="s">
        <v>308</v>
      </c>
      <c r="CV84" s="543" t="s">
        <v>309</v>
      </c>
      <c r="CW84" s="540"/>
      <c r="CX84" s="2" t="s">
        <v>9</v>
      </c>
      <c r="CY84" s="4" t="s">
        <v>8</v>
      </c>
      <c r="DA84" s="535" t="s">
        <v>0</v>
      </c>
      <c r="DB84" s="536"/>
      <c r="DC84" s="1" t="s">
        <v>308</v>
      </c>
      <c r="DD84" s="543" t="s">
        <v>309</v>
      </c>
      <c r="DE84" s="540"/>
      <c r="DF84" s="2" t="s">
        <v>9</v>
      </c>
      <c r="DG84" s="4" t="s">
        <v>8</v>
      </c>
      <c r="DI84" s="535" t="s">
        <v>0</v>
      </c>
      <c r="DJ84" s="536"/>
      <c r="DK84" s="1" t="s">
        <v>308</v>
      </c>
      <c r="DL84" s="543" t="s">
        <v>309</v>
      </c>
      <c r="DM84" s="540"/>
      <c r="DN84" s="2" t="s">
        <v>9</v>
      </c>
      <c r="DO84" s="4" t="s">
        <v>8</v>
      </c>
      <c r="DQ84" s="535" t="s">
        <v>0</v>
      </c>
      <c r="DR84" s="536"/>
      <c r="DS84" s="1" t="s">
        <v>308</v>
      </c>
      <c r="DT84" s="543" t="s">
        <v>309</v>
      </c>
      <c r="DU84" s="540"/>
      <c r="DV84" s="2" t="s">
        <v>9</v>
      </c>
      <c r="DW84" s="4" t="s">
        <v>8</v>
      </c>
      <c r="DY84" s="535" t="s">
        <v>0</v>
      </c>
      <c r="DZ84" s="536"/>
      <c r="EA84" s="1" t="s">
        <v>308</v>
      </c>
      <c r="EB84" s="543" t="s">
        <v>309</v>
      </c>
      <c r="EC84" s="540"/>
      <c r="ED84" s="2" t="s">
        <v>9</v>
      </c>
      <c r="EE84" s="4" t="s">
        <v>8</v>
      </c>
      <c r="EG84" s="535" t="s">
        <v>0</v>
      </c>
      <c r="EH84" s="536"/>
      <c r="EI84" s="1" t="s">
        <v>308</v>
      </c>
      <c r="EJ84" s="543" t="s">
        <v>309</v>
      </c>
      <c r="EK84" s="540"/>
      <c r="EL84" s="2" t="s">
        <v>9</v>
      </c>
      <c r="EM84" s="4" t="s">
        <v>8</v>
      </c>
      <c r="EO84" s="535" t="s">
        <v>0</v>
      </c>
      <c r="EP84" s="536"/>
      <c r="EQ84" s="1" t="s">
        <v>308</v>
      </c>
      <c r="ER84" s="543" t="s">
        <v>309</v>
      </c>
      <c r="ES84" s="540"/>
      <c r="ET84" s="2" t="s">
        <v>9</v>
      </c>
      <c r="EU84" s="4" t="s">
        <v>8</v>
      </c>
      <c r="EW84" s="535" t="s">
        <v>0</v>
      </c>
      <c r="EX84" s="536"/>
      <c r="EY84" s="1" t="s">
        <v>308</v>
      </c>
      <c r="EZ84" s="543" t="s">
        <v>309</v>
      </c>
      <c r="FA84" s="540"/>
      <c r="FB84" s="2" t="s">
        <v>9</v>
      </c>
      <c r="FC84" s="4" t="s">
        <v>8</v>
      </c>
      <c r="FE84" s="535" t="s">
        <v>0</v>
      </c>
      <c r="FF84" s="536"/>
      <c r="FG84" s="1" t="s">
        <v>308</v>
      </c>
      <c r="FH84" s="543" t="s">
        <v>309</v>
      </c>
      <c r="FI84" s="540"/>
      <c r="FJ84" s="2" t="s">
        <v>9</v>
      </c>
      <c r="FK84" s="4" t="s">
        <v>8</v>
      </c>
      <c r="FM84" s="535" t="s">
        <v>0</v>
      </c>
      <c r="FN84" s="536"/>
      <c r="FO84" s="1" t="s">
        <v>308</v>
      </c>
      <c r="FP84" s="543" t="s">
        <v>309</v>
      </c>
      <c r="FQ84" s="540"/>
      <c r="FR84" s="2" t="s">
        <v>9</v>
      </c>
      <c r="FS84" s="4" t="s">
        <v>8</v>
      </c>
      <c r="FU84" s="535" t="s">
        <v>0</v>
      </c>
      <c r="FV84" s="536"/>
      <c r="FW84" s="1" t="s">
        <v>308</v>
      </c>
      <c r="FX84" s="543" t="s">
        <v>309</v>
      </c>
      <c r="FY84" s="540"/>
      <c r="FZ84" s="2" t="s">
        <v>9</v>
      </c>
      <c r="GA84" s="4" t="s">
        <v>8</v>
      </c>
      <c r="GC84" s="535" t="s">
        <v>0</v>
      </c>
      <c r="GD84" s="536"/>
      <c r="GE84" s="1" t="s">
        <v>308</v>
      </c>
      <c r="GF84" s="543" t="s">
        <v>309</v>
      </c>
      <c r="GG84" s="540"/>
      <c r="GH84" s="2" t="s">
        <v>9</v>
      </c>
      <c r="GI84" s="4" t="s">
        <v>8</v>
      </c>
      <c r="GK84" s="535" t="s">
        <v>0</v>
      </c>
      <c r="GL84" s="536"/>
      <c r="GM84" s="1" t="s">
        <v>308</v>
      </c>
      <c r="GN84" s="543" t="s">
        <v>309</v>
      </c>
      <c r="GO84" s="540"/>
      <c r="GP84" s="2" t="s">
        <v>9</v>
      </c>
      <c r="GQ84" s="4" t="s">
        <v>8</v>
      </c>
      <c r="GS84" s="535" t="s">
        <v>0</v>
      </c>
      <c r="GT84" s="536"/>
      <c r="GU84" s="1" t="s">
        <v>308</v>
      </c>
      <c r="GV84" s="543" t="s">
        <v>309</v>
      </c>
      <c r="GW84" s="540"/>
      <c r="GX84" s="2" t="s">
        <v>9</v>
      </c>
      <c r="GY84" s="4" t="s">
        <v>8</v>
      </c>
      <c r="HA84" s="535" t="s">
        <v>0</v>
      </c>
      <c r="HB84" s="536"/>
      <c r="HC84" s="1" t="s">
        <v>308</v>
      </c>
      <c r="HD84" s="543" t="s">
        <v>309</v>
      </c>
      <c r="HE84" s="540"/>
      <c r="HF84" s="2" t="s">
        <v>9</v>
      </c>
      <c r="HG84" s="4" t="s">
        <v>8</v>
      </c>
      <c r="HI84" s="535" t="s">
        <v>0</v>
      </c>
      <c r="HJ84" s="536"/>
      <c r="HK84" s="1" t="s">
        <v>308</v>
      </c>
      <c r="HL84" s="543" t="s">
        <v>309</v>
      </c>
      <c r="HM84" s="540"/>
      <c r="HN84" s="2" t="s">
        <v>9</v>
      </c>
      <c r="HO84" s="4" t="s">
        <v>8</v>
      </c>
      <c r="HQ84" s="535" t="s">
        <v>0</v>
      </c>
      <c r="HR84" s="536"/>
      <c r="HS84" s="1" t="s">
        <v>308</v>
      </c>
      <c r="HT84" s="543" t="s">
        <v>309</v>
      </c>
      <c r="HU84" s="540"/>
      <c r="HV84" s="2" t="s">
        <v>9</v>
      </c>
      <c r="HW84" s="4" t="s">
        <v>8</v>
      </c>
      <c r="HY84" s="535" t="s">
        <v>0</v>
      </c>
      <c r="HZ84" s="536"/>
      <c r="IA84" s="1" t="s">
        <v>308</v>
      </c>
      <c r="IB84" s="543" t="s">
        <v>309</v>
      </c>
      <c r="IC84" s="540"/>
      <c r="ID84" s="2" t="s">
        <v>9</v>
      </c>
      <c r="IE84" s="4" t="s">
        <v>8</v>
      </c>
      <c r="IG84" s="535" t="s">
        <v>0</v>
      </c>
      <c r="IH84" s="536"/>
      <c r="II84" s="1" t="s">
        <v>308</v>
      </c>
      <c r="IJ84" s="543" t="s">
        <v>309</v>
      </c>
      <c r="IK84" s="540"/>
      <c r="IL84" s="2" t="s">
        <v>9</v>
      </c>
      <c r="IM84" s="4" t="s">
        <v>8</v>
      </c>
      <c r="IO84" s="535" t="s">
        <v>0</v>
      </c>
      <c r="IP84" s="536"/>
      <c r="IQ84" s="1" t="s">
        <v>308</v>
      </c>
      <c r="IR84" s="543" t="s">
        <v>309</v>
      </c>
      <c r="IS84" s="540"/>
      <c r="IT84" s="2" t="s">
        <v>9</v>
      </c>
      <c r="IU84" s="4" t="s">
        <v>8</v>
      </c>
      <c r="IW84" s="535" t="s">
        <v>0</v>
      </c>
      <c r="IX84" s="536"/>
      <c r="IY84" s="1" t="s">
        <v>308</v>
      </c>
      <c r="IZ84" s="543" t="s">
        <v>309</v>
      </c>
      <c r="JA84" s="540"/>
      <c r="JB84" s="2" t="s">
        <v>9</v>
      </c>
      <c r="JC84" s="4" t="s">
        <v>8</v>
      </c>
      <c r="JE84" s="535" t="s">
        <v>0</v>
      </c>
      <c r="JF84" s="536"/>
      <c r="JG84" s="1" t="s">
        <v>308</v>
      </c>
      <c r="JH84" s="543" t="s">
        <v>309</v>
      </c>
      <c r="JI84" s="540"/>
      <c r="JJ84" s="2" t="s">
        <v>9</v>
      </c>
      <c r="JK84" s="4" t="s">
        <v>8</v>
      </c>
      <c r="JM84" s="535" t="s">
        <v>0</v>
      </c>
      <c r="JN84" s="536"/>
      <c r="JO84" s="1" t="s">
        <v>308</v>
      </c>
      <c r="JP84" s="543" t="s">
        <v>309</v>
      </c>
      <c r="JQ84" s="540"/>
      <c r="JR84" s="2" t="s">
        <v>9</v>
      </c>
      <c r="JS84" s="4" t="s">
        <v>8</v>
      </c>
      <c r="JU84" s="535" t="s">
        <v>0</v>
      </c>
      <c r="JV84" s="536"/>
      <c r="JW84" s="1" t="s">
        <v>308</v>
      </c>
      <c r="JX84" s="543" t="s">
        <v>309</v>
      </c>
      <c r="JY84" s="540"/>
      <c r="JZ84" s="2" t="s">
        <v>9</v>
      </c>
      <c r="KA84" s="4" t="s">
        <v>8</v>
      </c>
      <c r="KC84" s="535" t="s">
        <v>0</v>
      </c>
      <c r="KD84" s="536"/>
      <c r="KE84" s="1" t="s">
        <v>308</v>
      </c>
      <c r="KF84" s="543" t="s">
        <v>309</v>
      </c>
      <c r="KG84" s="540"/>
      <c r="KH84" s="2" t="s">
        <v>9</v>
      </c>
      <c r="KI84" s="4" t="s">
        <v>8</v>
      </c>
      <c r="KK84" s="535" t="s">
        <v>0</v>
      </c>
      <c r="KL84" s="536"/>
      <c r="KM84" s="1" t="s">
        <v>308</v>
      </c>
      <c r="KN84" s="543" t="s">
        <v>309</v>
      </c>
      <c r="KO84" s="540"/>
      <c r="KP84" s="2" t="s">
        <v>9</v>
      </c>
      <c r="KQ84" s="4" t="s">
        <v>8</v>
      </c>
      <c r="KS84" s="535" t="s">
        <v>0</v>
      </c>
      <c r="KT84" s="536"/>
      <c r="KU84" s="1" t="s">
        <v>308</v>
      </c>
      <c r="KV84" s="543" t="s">
        <v>309</v>
      </c>
      <c r="KW84" s="540"/>
      <c r="KX84" s="2" t="s">
        <v>9</v>
      </c>
      <c r="KY84" s="4" t="s">
        <v>8</v>
      </c>
      <c r="LA84" s="535" t="s">
        <v>0</v>
      </c>
      <c r="LB84" s="536"/>
      <c r="LC84" s="1" t="s">
        <v>308</v>
      </c>
      <c r="LD84" s="543" t="s">
        <v>309</v>
      </c>
      <c r="LE84" s="540"/>
      <c r="LF84" s="2" t="s">
        <v>9</v>
      </c>
      <c r="LG84" s="4" t="s">
        <v>8</v>
      </c>
      <c r="LI84" s="535" t="s">
        <v>0</v>
      </c>
      <c r="LJ84" s="536"/>
      <c r="LK84" s="1" t="s">
        <v>308</v>
      </c>
      <c r="LL84" s="543" t="s">
        <v>309</v>
      </c>
      <c r="LM84" s="540"/>
      <c r="LN84" s="2" t="s">
        <v>9</v>
      </c>
      <c r="LO84" s="4" t="s">
        <v>8</v>
      </c>
      <c r="LQ84" s="535" t="s">
        <v>0</v>
      </c>
      <c r="LR84" s="536"/>
      <c r="LS84" s="1" t="s">
        <v>308</v>
      </c>
      <c r="LT84" s="543" t="s">
        <v>309</v>
      </c>
      <c r="LU84" s="540"/>
      <c r="LV84" s="2" t="s">
        <v>9</v>
      </c>
      <c r="LW84" s="4" t="s">
        <v>8</v>
      </c>
      <c r="LY84" s="535" t="s">
        <v>0</v>
      </c>
      <c r="LZ84" s="536"/>
      <c r="MA84" s="1" t="s">
        <v>308</v>
      </c>
      <c r="MB84" s="543" t="s">
        <v>309</v>
      </c>
      <c r="MC84" s="540"/>
      <c r="MD84" s="2" t="s">
        <v>9</v>
      </c>
      <c r="ME84" s="4" t="s">
        <v>8</v>
      </c>
      <c r="MG84" s="535" t="s">
        <v>0</v>
      </c>
      <c r="MH84" s="536"/>
      <c r="MI84" s="1" t="s">
        <v>308</v>
      </c>
      <c r="MJ84" s="543" t="s">
        <v>309</v>
      </c>
      <c r="MK84" s="540"/>
      <c r="ML84" s="2" t="s">
        <v>9</v>
      </c>
      <c r="MM84" s="4" t="s">
        <v>8</v>
      </c>
      <c r="MO84" s="535" t="s">
        <v>0</v>
      </c>
      <c r="MP84" s="536"/>
      <c r="MQ84" s="1" t="s">
        <v>308</v>
      </c>
      <c r="MR84" s="543" t="s">
        <v>309</v>
      </c>
      <c r="MS84" s="540"/>
      <c r="MT84" s="2" t="s">
        <v>9</v>
      </c>
      <c r="MU84" s="4" t="s">
        <v>8</v>
      </c>
      <c r="MW84" s="535" t="s">
        <v>0</v>
      </c>
      <c r="MX84" s="536"/>
      <c r="MY84" s="1" t="s">
        <v>308</v>
      </c>
      <c r="MZ84" s="543" t="s">
        <v>309</v>
      </c>
      <c r="NA84" s="540"/>
      <c r="NB84" s="2" t="s">
        <v>9</v>
      </c>
      <c r="NC84" s="4" t="s">
        <v>8</v>
      </c>
      <c r="NE84" s="535" t="s">
        <v>0</v>
      </c>
      <c r="NF84" s="536"/>
      <c r="NG84" s="1" t="s">
        <v>308</v>
      </c>
      <c r="NH84" s="543" t="s">
        <v>309</v>
      </c>
      <c r="NI84" s="540"/>
      <c r="NJ84" s="2" t="s">
        <v>9</v>
      </c>
      <c r="NK84" s="4" t="s">
        <v>8</v>
      </c>
      <c r="NM84" s="535" t="s">
        <v>0</v>
      </c>
      <c r="NN84" s="536"/>
      <c r="NO84" s="1" t="s">
        <v>308</v>
      </c>
      <c r="NP84" s="543" t="s">
        <v>309</v>
      </c>
      <c r="NQ84" s="540"/>
      <c r="NR84" s="2" t="s">
        <v>9</v>
      </c>
      <c r="NS84" s="4" t="s">
        <v>8</v>
      </c>
      <c r="NU84" s="535" t="s">
        <v>0</v>
      </c>
      <c r="NV84" s="536"/>
      <c r="NW84" s="1" t="s">
        <v>308</v>
      </c>
      <c r="NX84" s="543" t="s">
        <v>309</v>
      </c>
      <c r="NY84" s="540"/>
      <c r="NZ84" s="2" t="s">
        <v>9</v>
      </c>
      <c r="OA84" s="4" t="s">
        <v>8</v>
      </c>
      <c r="OC84" s="535" t="s">
        <v>0</v>
      </c>
      <c r="OD84" s="536"/>
      <c r="OE84" s="1" t="s">
        <v>308</v>
      </c>
      <c r="OF84" s="543" t="s">
        <v>309</v>
      </c>
      <c r="OG84" s="540"/>
      <c r="OH84" s="2" t="s">
        <v>9</v>
      </c>
      <c r="OI84" s="4" t="s">
        <v>8</v>
      </c>
      <c r="OK84" s="535" t="s">
        <v>0</v>
      </c>
      <c r="OL84" s="536"/>
      <c r="OM84" s="1" t="s">
        <v>308</v>
      </c>
      <c r="ON84" s="543" t="s">
        <v>309</v>
      </c>
      <c r="OO84" s="540"/>
      <c r="OP84" s="2" t="s">
        <v>9</v>
      </c>
      <c r="OQ84" s="4" t="s">
        <v>8</v>
      </c>
      <c r="OS84" s="535" t="s">
        <v>0</v>
      </c>
      <c r="OT84" s="536"/>
      <c r="OU84" s="1" t="s">
        <v>308</v>
      </c>
      <c r="OV84" s="543" t="s">
        <v>309</v>
      </c>
      <c r="OW84" s="540"/>
      <c r="OX84" s="2" t="s">
        <v>9</v>
      </c>
      <c r="OY84" s="4" t="s">
        <v>8</v>
      </c>
    </row>
    <row r="85" spans="1:415" ht="18" hidden="1" thickBot="1">
      <c r="A85" s="537"/>
      <c r="B85" s="538"/>
      <c r="C85" s="83" t="s">
        <v>136</v>
      </c>
      <c r="D85" s="83" t="s">
        <v>305</v>
      </c>
      <c r="E85" s="83" t="s">
        <v>136</v>
      </c>
      <c r="F85" s="3" t="s">
        <v>7</v>
      </c>
      <c r="G85" s="5" t="s">
        <v>7</v>
      </c>
      <c r="I85" s="537"/>
      <c r="J85" s="538"/>
      <c r="K85" s="83" t="s">
        <v>138</v>
      </c>
      <c r="L85" s="83" t="s">
        <v>136</v>
      </c>
      <c r="M85" s="83" t="s">
        <v>138</v>
      </c>
      <c r="N85" s="3" t="s">
        <v>7</v>
      </c>
      <c r="O85" s="5" t="s">
        <v>7</v>
      </c>
      <c r="Q85" s="537"/>
      <c r="R85" s="538"/>
      <c r="S85" s="83" t="s">
        <v>140</v>
      </c>
      <c r="T85" s="83" t="s">
        <v>138</v>
      </c>
      <c r="U85" s="83" t="s">
        <v>140</v>
      </c>
      <c r="V85" s="3" t="s">
        <v>7</v>
      </c>
      <c r="W85" s="5" t="s">
        <v>7</v>
      </c>
      <c r="Y85" s="537"/>
      <c r="Z85" s="538"/>
      <c r="AA85" s="83" t="s">
        <v>141</v>
      </c>
      <c r="AB85" s="83" t="s">
        <v>140</v>
      </c>
      <c r="AC85" s="83" t="s">
        <v>141</v>
      </c>
      <c r="AD85" s="3" t="s">
        <v>7</v>
      </c>
      <c r="AE85" s="5" t="s">
        <v>7</v>
      </c>
      <c r="AG85" s="537"/>
      <c r="AH85" s="538"/>
      <c r="AI85" s="83" t="s">
        <v>144</v>
      </c>
      <c r="AJ85" s="83" t="s">
        <v>141</v>
      </c>
      <c r="AK85" s="83" t="s">
        <v>144</v>
      </c>
      <c r="AL85" s="3" t="s">
        <v>7</v>
      </c>
      <c r="AM85" s="5" t="s">
        <v>7</v>
      </c>
      <c r="AO85" s="537"/>
      <c r="AP85" s="538"/>
      <c r="AQ85" s="83" t="s">
        <v>146</v>
      </c>
      <c r="AR85" s="83" t="s">
        <v>144</v>
      </c>
      <c r="AS85" s="83" t="s">
        <v>146</v>
      </c>
      <c r="AT85" s="3" t="s">
        <v>7</v>
      </c>
      <c r="AU85" s="5" t="s">
        <v>7</v>
      </c>
      <c r="AW85" s="537"/>
      <c r="AX85" s="538"/>
      <c r="AY85" s="83" t="s">
        <v>147</v>
      </c>
      <c r="AZ85" s="83" t="s">
        <v>146</v>
      </c>
      <c r="BA85" s="83" t="s">
        <v>147</v>
      </c>
      <c r="BB85" s="3" t="s">
        <v>7</v>
      </c>
      <c r="BC85" s="5" t="s">
        <v>7</v>
      </c>
      <c r="BE85" s="537"/>
      <c r="BF85" s="538"/>
      <c r="BG85" s="83" t="s">
        <v>148</v>
      </c>
      <c r="BH85" s="83" t="s">
        <v>147</v>
      </c>
      <c r="BI85" s="83" t="s">
        <v>148</v>
      </c>
      <c r="BJ85" s="3" t="s">
        <v>7</v>
      </c>
      <c r="BK85" s="5" t="s">
        <v>7</v>
      </c>
      <c r="BM85" s="537"/>
      <c r="BN85" s="538"/>
      <c r="BO85" s="83" t="s">
        <v>148</v>
      </c>
      <c r="BP85" s="83" t="s">
        <v>147</v>
      </c>
      <c r="BQ85" s="83" t="s">
        <v>148</v>
      </c>
      <c r="BR85" s="3" t="s">
        <v>7</v>
      </c>
      <c r="BS85" s="5" t="s">
        <v>7</v>
      </c>
      <c r="BU85" s="537"/>
      <c r="BV85" s="538"/>
      <c r="BW85" s="83" t="s">
        <v>149</v>
      </c>
      <c r="BX85" s="83" t="s">
        <v>148</v>
      </c>
      <c r="BY85" s="83" t="s">
        <v>149</v>
      </c>
      <c r="BZ85" s="3" t="s">
        <v>7</v>
      </c>
      <c r="CA85" s="5" t="s">
        <v>7</v>
      </c>
      <c r="CC85" s="537"/>
      <c r="CD85" s="538"/>
      <c r="CE85" s="83" t="s">
        <v>151</v>
      </c>
      <c r="CF85" s="83" t="s">
        <v>149</v>
      </c>
      <c r="CG85" s="83" t="s">
        <v>151</v>
      </c>
      <c r="CH85" s="3" t="s">
        <v>7</v>
      </c>
      <c r="CI85" s="5" t="s">
        <v>7</v>
      </c>
      <c r="CK85" s="537"/>
      <c r="CL85" s="538"/>
      <c r="CM85" s="83" t="s">
        <v>42</v>
      </c>
      <c r="CN85" s="83" t="s">
        <v>151</v>
      </c>
      <c r="CO85" s="83" t="s">
        <v>42</v>
      </c>
      <c r="CP85" s="3" t="s">
        <v>7</v>
      </c>
      <c r="CQ85" s="5" t="s">
        <v>7</v>
      </c>
      <c r="CS85" s="537"/>
      <c r="CT85" s="538"/>
      <c r="CU85" s="83" t="s">
        <v>152</v>
      </c>
      <c r="CV85" s="83" t="s">
        <v>42</v>
      </c>
      <c r="CW85" s="83" t="s">
        <v>152</v>
      </c>
      <c r="CX85" s="3" t="s">
        <v>7</v>
      </c>
      <c r="CY85" s="5" t="s">
        <v>7</v>
      </c>
      <c r="DA85" s="537"/>
      <c r="DB85" s="538"/>
      <c r="DC85" s="83" t="s">
        <v>153</v>
      </c>
      <c r="DD85" s="83" t="s">
        <v>152</v>
      </c>
      <c r="DE85" s="83" t="s">
        <v>153</v>
      </c>
      <c r="DF85" s="3" t="s">
        <v>7</v>
      </c>
      <c r="DG85" s="5" t="s">
        <v>7</v>
      </c>
      <c r="DI85" s="537"/>
      <c r="DJ85" s="538"/>
      <c r="DK85" s="83" t="s">
        <v>155</v>
      </c>
      <c r="DL85" s="83" t="s">
        <v>153</v>
      </c>
      <c r="DM85" s="83" t="s">
        <v>155</v>
      </c>
      <c r="DN85" s="3" t="s">
        <v>7</v>
      </c>
      <c r="DO85" s="5" t="s">
        <v>7</v>
      </c>
      <c r="DQ85" s="537"/>
      <c r="DR85" s="538"/>
      <c r="DS85" s="83" t="s">
        <v>156</v>
      </c>
      <c r="DT85" s="83" t="s">
        <v>155</v>
      </c>
      <c r="DU85" s="83" t="s">
        <v>156</v>
      </c>
      <c r="DV85" s="3" t="s">
        <v>7</v>
      </c>
      <c r="DW85" s="5" t="s">
        <v>7</v>
      </c>
      <c r="DY85" s="537"/>
      <c r="DZ85" s="538"/>
      <c r="EA85" s="83" t="s">
        <v>169</v>
      </c>
      <c r="EB85" s="83" t="s">
        <v>156</v>
      </c>
      <c r="EC85" s="83" t="s">
        <v>169</v>
      </c>
      <c r="ED85" s="3" t="s">
        <v>7</v>
      </c>
      <c r="EE85" s="5" t="s">
        <v>7</v>
      </c>
      <c r="EG85" s="537"/>
      <c r="EH85" s="538"/>
      <c r="EI85" s="83" t="s">
        <v>215</v>
      </c>
      <c r="EJ85" s="83" t="s">
        <v>169</v>
      </c>
      <c r="EK85" s="83" t="s">
        <v>215</v>
      </c>
      <c r="EL85" s="3" t="s">
        <v>7</v>
      </c>
      <c r="EM85" s="5" t="s">
        <v>7</v>
      </c>
      <c r="EO85" s="537"/>
      <c r="EP85" s="538"/>
      <c r="EQ85" s="83" t="s">
        <v>216</v>
      </c>
      <c r="ER85" s="83" t="s">
        <v>215</v>
      </c>
      <c r="ES85" s="83" t="s">
        <v>216</v>
      </c>
      <c r="ET85" s="3" t="s">
        <v>7</v>
      </c>
      <c r="EU85" s="5" t="s">
        <v>7</v>
      </c>
      <c r="EW85" s="537"/>
      <c r="EX85" s="538"/>
      <c r="EY85" s="83" t="s">
        <v>229</v>
      </c>
      <c r="EZ85" s="83" t="s">
        <v>216</v>
      </c>
      <c r="FA85" s="83" t="s">
        <v>229</v>
      </c>
      <c r="FB85" s="3" t="s">
        <v>7</v>
      </c>
      <c r="FC85" s="5" t="s">
        <v>7</v>
      </c>
      <c r="FE85" s="537"/>
      <c r="FF85" s="538"/>
      <c r="FG85" s="83" t="s">
        <v>230</v>
      </c>
      <c r="FH85" s="83" t="s">
        <v>229</v>
      </c>
      <c r="FI85" s="83" t="s">
        <v>230</v>
      </c>
      <c r="FJ85" s="3" t="s">
        <v>7</v>
      </c>
      <c r="FK85" s="5" t="s">
        <v>7</v>
      </c>
      <c r="FM85" s="537"/>
      <c r="FN85" s="538"/>
      <c r="FO85" s="83" t="s">
        <v>27</v>
      </c>
      <c r="FP85" s="83" t="s">
        <v>230</v>
      </c>
      <c r="FQ85" s="83" t="s">
        <v>27</v>
      </c>
      <c r="FR85" s="3" t="s">
        <v>7</v>
      </c>
      <c r="FS85" s="5" t="s">
        <v>7</v>
      </c>
      <c r="FU85" s="537"/>
      <c r="FV85" s="538"/>
      <c r="FW85" s="83" t="s">
        <v>26</v>
      </c>
      <c r="FX85" s="83" t="s">
        <v>27</v>
      </c>
      <c r="FY85" s="83" t="s">
        <v>26</v>
      </c>
      <c r="FZ85" s="3" t="s">
        <v>7</v>
      </c>
      <c r="GA85" s="5" t="s">
        <v>7</v>
      </c>
      <c r="GC85" s="537"/>
      <c r="GD85" s="538"/>
      <c r="GE85" s="83" t="s">
        <v>57</v>
      </c>
      <c r="GF85" s="83" t="s">
        <v>26</v>
      </c>
      <c r="GG85" s="83" t="s">
        <v>57</v>
      </c>
      <c r="GH85" s="3" t="s">
        <v>7</v>
      </c>
      <c r="GI85" s="5" t="s">
        <v>7</v>
      </c>
      <c r="GK85" s="537"/>
      <c r="GL85" s="538"/>
      <c r="GM85" s="83" t="s">
        <v>60</v>
      </c>
      <c r="GN85" s="83" t="s">
        <v>57</v>
      </c>
      <c r="GO85" s="83" t="s">
        <v>60</v>
      </c>
      <c r="GP85" s="3" t="s">
        <v>7</v>
      </c>
      <c r="GQ85" s="5" t="s">
        <v>7</v>
      </c>
      <c r="GS85" s="537"/>
      <c r="GT85" s="538"/>
      <c r="GU85" s="83" t="s">
        <v>65</v>
      </c>
      <c r="GV85" s="83" t="s">
        <v>60</v>
      </c>
      <c r="GW85" s="83" t="s">
        <v>65</v>
      </c>
      <c r="GX85" s="3" t="s">
        <v>7</v>
      </c>
      <c r="GY85" s="5" t="s">
        <v>7</v>
      </c>
      <c r="HA85" s="537"/>
      <c r="HB85" s="538"/>
      <c r="HC85" s="83" t="s">
        <v>360</v>
      </c>
      <c r="HD85" s="83" t="s">
        <v>65</v>
      </c>
      <c r="HE85" s="83" t="s">
        <v>360</v>
      </c>
      <c r="HF85" s="3" t="s">
        <v>7</v>
      </c>
      <c r="HG85" s="5" t="s">
        <v>7</v>
      </c>
      <c r="HI85" s="537"/>
      <c r="HJ85" s="538"/>
      <c r="HK85" s="83" t="s">
        <v>71</v>
      </c>
      <c r="HL85" s="83" t="s">
        <v>360</v>
      </c>
      <c r="HM85" s="83" t="s">
        <v>71</v>
      </c>
      <c r="HN85" s="3" t="s">
        <v>7</v>
      </c>
      <c r="HO85" s="5" t="s">
        <v>7</v>
      </c>
      <c r="HQ85" s="537"/>
      <c r="HR85" s="538"/>
      <c r="HS85" s="83" t="s">
        <v>366</v>
      </c>
      <c r="HT85" s="83" t="s">
        <v>71</v>
      </c>
      <c r="HU85" s="83" t="s">
        <v>366</v>
      </c>
      <c r="HV85" s="3" t="s">
        <v>7</v>
      </c>
      <c r="HW85" s="5" t="s">
        <v>7</v>
      </c>
      <c r="HY85" s="537"/>
      <c r="HZ85" s="538"/>
      <c r="IA85" s="83" t="s">
        <v>368</v>
      </c>
      <c r="IB85" s="83" t="s">
        <v>234</v>
      </c>
      <c r="IC85" s="83" t="s">
        <v>235</v>
      </c>
      <c r="ID85" s="3" t="s">
        <v>7</v>
      </c>
      <c r="IE85" s="5" t="s">
        <v>7</v>
      </c>
      <c r="IG85" s="537"/>
      <c r="IH85" s="538"/>
      <c r="II85" s="83" t="s">
        <v>370</v>
      </c>
      <c r="IJ85" s="83" t="s">
        <v>368</v>
      </c>
      <c r="IK85" s="83" t="s">
        <v>370</v>
      </c>
      <c r="IL85" s="3" t="s">
        <v>7</v>
      </c>
      <c r="IM85" s="5" t="s">
        <v>7</v>
      </c>
      <c r="IO85" s="537"/>
      <c r="IP85" s="538"/>
      <c r="IQ85" s="83" t="s">
        <v>372</v>
      </c>
      <c r="IR85" s="83" t="s">
        <v>236</v>
      </c>
      <c r="IS85" s="83" t="s">
        <v>241</v>
      </c>
      <c r="IT85" s="3" t="s">
        <v>7</v>
      </c>
      <c r="IU85" s="5" t="s">
        <v>7</v>
      </c>
      <c r="IW85" s="537"/>
      <c r="IX85" s="538"/>
      <c r="IY85" s="83" t="s">
        <v>374</v>
      </c>
      <c r="IZ85" s="83" t="s">
        <v>241</v>
      </c>
      <c r="JA85" s="83" t="s">
        <v>374</v>
      </c>
      <c r="JB85" s="3" t="s">
        <v>7</v>
      </c>
      <c r="JC85" s="5" t="s">
        <v>7</v>
      </c>
      <c r="JE85" s="537"/>
      <c r="JF85" s="538"/>
      <c r="JG85" s="83" t="s">
        <v>376</v>
      </c>
      <c r="JH85" s="83" t="s">
        <v>378</v>
      </c>
      <c r="JI85" s="83" t="s">
        <v>377</v>
      </c>
      <c r="JJ85" s="3" t="s">
        <v>7</v>
      </c>
      <c r="JK85" s="5" t="s">
        <v>7</v>
      </c>
      <c r="JM85" s="537"/>
      <c r="JN85" s="538"/>
      <c r="JO85" s="83" t="s">
        <v>244</v>
      </c>
      <c r="JP85" s="83" t="s">
        <v>380</v>
      </c>
      <c r="JQ85" s="83" t="s">
        <v>381</v>
      </c>
      <c r="JR85" s="3" t="s">
        <v>7</v>
      </c>
      <c r="JS85" s="5" t="s">
        <v>7</v>
      </c>
      <c r="JU85" s="537"/>
      <c r="JV85" s="538"/>
      <c r="JW85" s="83" t="s">
        <v>383</v>
      </c>
      <c r="JX85" s="83" t="s">
        <v>244</v>
      </c>
      <c r="JY85" s="83" t="s">
        <v>384</v>
      </c>
      <c r="JZ85" s="3" t="s">
        <v>7</v>
      </c>
      <c r="KA85" s="5" t="s">
        <v>7</v>
      </c>
      <c r="KC85" s="537"/>
      <c r="KD85" s="538"/>
      <c r="KE85" s="83" t="s">
        <v>386</v>
      </c>
      <c r="KF85" s="83" t="s">
        <v>383</v>
      </c>
      <c r="KG85" s="83" t="s">
        <v>245</v>
      </c>
      <c r="KH85" s="3" t="s">
        <v>7</v>
      </c>
      <c r="KI85" s="5" t="s">
        <v>7</v>
      </c>
      <c r="KK85" s="537"/>
      <c r="KL85" s="538"/>
      <c r="KM85" s="83" t="s">
        <v>283</v>
      </c>
      <c r="KN85" s="83" t="s">
        <v>245</v>
      </c>
      <c r="KO85" s="83" t="s">
        <v>283</v>
      </c>
      <c r="KP85" s="3" t="s">
        <v>7</v>
      </c>
      <c r="KQ85" s="5" t="s">
        <v>7</v>
      </c>
      <c r="KS85" s="537"/>
      <c r="KT85" s="538"/>
      <c r="KU85" s="83" t="s">
        <v>391</v>
      </c>
      <c r="KV85" s="83" t="s">
        <v>389</v>
      </c>
      <c r="KW85" s="83" t="s">
        <v>391</v>
      </c>
      <c r="KX85" s="3" t="s">
        <v>7</v>
      </c>
      <c r="KY85" s="5" t="s">
        <v>7</v>
      </c>
      <c r="LA85" s="537"/>
      <c r="LB85" s="538"/>
      <c r="LC85" s="83" t="s">
        <v>288</v>
      </c>
      <c r="LD85" s="83" t="s">
        <v>285</v>
      </c>
      <c r="LE85" s="83" t="s">
        <v>288</v>
      </c>
      <c r="LF85" s="3" t="s">
        <v>7</v>
      </c>
      <c r="LG85" s="5" t="s">
        <v>7</v>
      </c>
      <c r="LI85" s="537"/>
      <c r="LJ85" s="538"/>
      <c r="LK85" s="83" t="s">
        <v>111</v>
      </c>
      <c r="LL85" s="83" t="s">
        <v>288</v>
      </c>
      <c r="LM85" s="83" t="s">
        <v>111</v>
      </c>
      <c r="LN85" s="3" t="s">
        <v>7</v>
      </c>
      <c r="LO85" s="5" t="s">
        <v>7</v>
      </c>
      <c r="LQ85" s="537"/>
      <c r="LR85" s="538"/>
      <c r="LS85" s="83" t="s">
        <v>112</v>
      </c>
      <c r="LT85" s="83" t="s">
        <v>111</v>
      </c>
      <c r="LU85" s="83" t="s">
        <v>112</v>
      </c>
      <c r="LV85" s="3" t="s">
        <v>7</v>
      </c>
      <c r="LW85" s="5" t="s">
        <v>7</v>
      </c>
      <c r="LY85" s="537"/>
      <c r="LZ85" s="538"/>
      <c r="MA85" s="83" t="s">
        <v>115</v>
      </c>
      <c r="MB85" s="83" t="s">
        <v>112</v>
      </c>
      <c r="MC85" s="83" t="s">
        <v>115</v>
      </c>
      <c r="MD85" s="3" t="s">
        <v>7</v>
      </c>
      <c r="ME85" s="5" t="s">
        <v>7</v>
      </c>
      <c r="MG85" s="537"/>
      <c r="MH85" s="538"/>
      <c r="MI85" s="83" t="s">
        <v>117</v>
      </c>
      <c r="MJ85" s="83" t="s">
        <v>115</v>
      </c>
      <c r="MK85" s="83" t="s">
        <v>117</v>
      </c>
      <c r="ML85" s="3" t="s">
        <v>7</v>
      </c>
      <c r="MM85" s="5" t="s">
        <v>7</v>
      </c>
      <c r="MO85" s="537"/>
      <c r="MP85" s="538"/>
      <c r="MQ85" s="83" t="s">
        <v>119</v>
      </c>
      <c r="MR85" s="83" t="s">
        <v>117</v>
      </c>
      <c r="MS85" s="83" t="s">
        <v>119</v>
      </c>
      <c r="MT85" s="3" t="s">
        <v>7</v>
      </c>
      <c r="MU85" s="5" t="s">
        <v>7</v>
      </c>
      <c r="MW85" s="537"/>
      <c r="MX85" s="538"/>
      <c r="MY85" s="83" t="s">
        <v>121</v>
      </c>
      <c r="MZ85" s="83" t="s">
        <v>119</v>
      </c>
      <c r="NA85" s="83" t="s">
        <v>121</v>
      </c>
      <c r="NB85" s="3" t="s">
        <v>7</v>
      </c>
      <c r="NC85" s="5" t="s">
        <v>7</v>
      </c>
      <c r="NE85" s="537"/>
      <c r="NF85" s="538"/>
      <c r="NG85" s="83" t="s">
        <v>123</v>
      </c>
      <c r="NH85" s="83" t="s">
        <v>121</v>
      </c>
      <c r="NI85" s="83" t="s">
        <v>123</v>
      </c>
      <c r="NJ85" s="3" t="s">
        <v>7</v>
      </c>
      <c r="NK85" s="5" t="s">
        <v>7</v>
      </c>
      <c r="NM85" s="537"/>
      <c r="NN85" s="538"/>
      <c r="NO85" s="83" t="s">
        <v>125</v>
      </c>
      <c r="NP85" s="83" t="s">
        <v>123</v>
      </c>
      <c r="NQ85" s="83" t="s">
        <v>125</v>
      </c>
      <c r="NR85" s="3" t="s">
        <v>7</v>
      </c>
      <c r="NS85" s="5" t="s">
        <v>7</v>
      </c>
      <c r="NU85" s="537"/>
      <c r="NV85" s="538"/>
      <c r="NW85" s="83" t="s">
        <v>408</v>
      </c>
      <c r="NX85" s="83" t="s">
        <v>125</v>
      </c>
      <c r="NY85" s="83" t="s">
        <v>408</v>
      </c>
      <c r="NZ85" s="3" t="s">
        <v>7</v>
      </c>
      <c r="OA85" s="5" t="s">
        <v>7</v>
      </c>
      <c r="OC85" s="537"/>
      <c r="OD85" s="538"/>
      <c r="OE85" s="83" t="s">
        <v>126</v>
      </c>
      <c r="OF85" s="83" t="s">
        <v>408</v>
      </c>
      <c r="OG85" s="83" t="s">
        <v>126</v>
      </c>
      <c r="OH85" s="3" t="s">
        <v>7</v>
      </c>
      <c r="OI85" s="5" t="s">
        <v>7</v>
      </c>
      <c r="OK85" s="537"/>
      <c r="OL85" s="538"/>
      <c r="OM85" s="83" t="s">
        <v>129</v>
      </c>
      <c r="ON85" s="83" t="s">
        <v>126</v>
      </c>
      <c r="OO85" s="83" t="s">
        <v>129</v>
      </c>
      <c r="OP85" s="3" t="s">
        <v>7</v>
      </c>
      <c r="OQ85" s="5" t="s">
        <v>7</v>
      </c>
      <c r="OS85" s="537"/>
      <c r="OT85" s="538"/>
      <c r="OU85" s="83" t="s">
        <v>132</v>
      </c>
      <c r="OV85" s="83" t="s">
        <v>129</v>
      </c>
      <c r="OW85" s="83" t="s">
        <v>132</v>
      </c>
      <c r="OX85" s="3" t="s">
        <v>7</v>
      </c>
      <c r="OY85" s="5" t="s">
        <v>7</v>
      </c>
    </row>
    <row r="86" spans="1:415" ht="18" hidden="1" thickTop="1">
      <c r="A86" s="544" t="s">
        <v>1</v>
      </c>
      <c r="B86" s="7" t="s">
        <v>12</v>
      </c>
      <c r="C86" s="101">
        <v>27</v>
      </c>
      <c r="D86" s="101" t="s">
        <v>310</v>
      </c>
      <c r="E86" s="101" t="s">
        <v>310</v>
      </c>
      <c r="F86" s="64" t="e">
        <f>(E86-D86)/D86</f>
        <v>#VALUE!</v>
      </c>
      <c r="G86" s="51" t="e">
        <f>(E86-C86)/C86</f>
        <v>#VALUE!</v>
      </c>
      <c r="I86" s="544" t="s">
        <v>1</v>
      </c>
      <c r="J86" s="7" t="s">
        <v>12</v>
      </c>
      <c r="K86" s="101">
        <v>70</v>
      </c>
      <c r="L86" s="101" t="s">
        <v>98</v>
      </c>
      <c r="M86" s="101">
        <v>41</v>
      </c>
      <c r="N86" s="64" t="e">
        <f>(M86-L86)/L86</f>
        <v>#VALUE!</v>
      </c>
      <c r="O86" s="51">
        <f>(M86-K86)/K86</f>
        <v>-0.41428571428571431</v>
      </c>
      <c r="Q86" s="544" t="s">
        <v>1</v>
      </c>
      <c r="R86" s="7" t="s">
        <v>12</v>
      </c>
      <c r="S86" s="101">
        <v>51</v>
      </c>
      <c r="T86" s="101">
        <v>41</v>
      </c>
      <c r="U86" s="101">
        <v>63</v>
      </c>
      <c r="V86" s="64">
        <f>(U86-T86)/T86</f>
        <v>0.53658536585365857</v>
      </c>
      <c r="W86" s="51">
        <f>(U86-S86)/S86</f>
        <v>0.23529411764705882</v>
      </c>
      <c r="Y86" s="544" t="s">
        <v>1</v>
      </c>
      <c r="Z86" s="7" t="s">
        <v>12</v>
      </c>
      <c r="AA86" s="101">
        <v>95</v>
      </c>
      <c r="AB86" s="101">
        <v>63</v>
      </c>
      <c r="AC86" s="101">
        <v>72</v>
      </c>
      <c r="AD86" s="64">
        <f>(AC86-AB86)/AB86</f>
        <v>0.14285714285714285</v>
      </c>
      <c r="AE86" s="51">
        <f>(AC86-AA86)/AA86</f>
        <v>-0.24210526315789474</v>
      </c>
      <c r="AG86" s="544" t="s">
        <v>1</v>
      </c>
      <c r="AH86" s="7" t="s">
        <v>12</v>
      </c>
      <c r="AI86" s="101">
        <v>80</v>
      </c>
      <c r="AJ86" s="101">
        <v>72</v>
      </c>
      <c r="AK86" s="101">
        <v>66</v>
      </c>
      <c r="AL86" s="64">
        <f>(AK86-AJ86)/AJ86</f>
        <v>-8.3333333333333329E-2</v>
      </c>
      <c r="AM86" s="51">
        <f>(AK86-AI86)/AI86</f>
        <v>-0.17499999999999999</v>
      </c>
      <c r="AO86" s="544" t="s">
        <v>1</v>
      </c>
      <c r="AP86" s="7" t="s">
        <v>12</v>
      </c>
      <c r="AQ86" s="101">
        <v>99</v>
      </c>
      <c r="AR86" s="101">
        <v>66</v>
      </c>
      <c r="AS86" s="101">
        <v>91</v>
      </c>
      <c r="AT86" s="64">
        <f>(AS86-AR86)/AR86</f>
        <v>0.37878787878787878</v>
      </c>
      <c r="AU86" s="51">
        <f>(AS86-AQ86)/AQ86</f>
        <v>-8.0808080808080815E-2</v>
      </c>
      <c r="AW86" s="544" t="s">
        <v>1</v>
      </c>
      <c r="AX86" s="7" t="s">
        <v>12</v>
      </c>
      <c r="AY86" s="101">
        <v>100</v>
      </c>
      <c r="AZ86" s="101">
        <v>91</v>
      </c>
      <c r="BA86" s="101">
        <v>94</v>
      </c>
      <c r="BB86" s="64">
        <f>(BA86-AZ86)/AZ86</f>
        <v>3.2967032967032968E-2</v>
      </c>
      <c r="BC86" s="51">
        <f>(BA86-AY86)/AY86</f>
        <v>-0.06</v>
      </c>
      <c r="BE86" s="544" t="s">
        <v>1</v>
      </c>
      <c r="BF86" s="7" t="s">
        <v>12</v>
      </c>
      <c r="BG86" s="101">
        <v>102</v>
      </c>
      <c r="BH86" s="101">
        <v>94</v>
      </c>
      <c r="BI86" s="101" t="s">
        <v>323</v>
      </c>
      <c r="BJ86" s="64" t="e">
        <f>(BI86-BH86)/BH86</f>
        <v>#VALUE!</v>
      </c>
      <c r="BK86" s="51" t="e">
        <f>(BI86-BG86)/BG86</f>
        <v>#VALUE!</v>
      </c>
      <c r="BM86" s="544" t="s">
        <v>1</v>
      </c>
      <c r="BN86" s="7" t="s">
        <v>12</v>
      </c>
      <c r="BO86" s="101">
        <v>102</v>
      </c>
      <c r="BP86" s="101">
        <v>94</v>
      </c>
      <c r="BQ86" s="101">
        <v>93</v>
      </c>
      <c r="BR86" s="64">
        <f>(BQ86-BP86)/BP86</f>
        <v>-1.0638297872340425E-2</v>
      </c>
      <c r="BS86" s="51">
        <f>(BQ86-BO86)/BO86</f>
        <v>-8.8235294117647065E-2</v>
      </c>
      <c r="BU86" s="544" t="s">
        <v>1</v>
      </c>
      <c r="BV86" s="7" t="s">
        <v>12</v>
      </c>
      <c r="BW86" s="101">
        <v>103</v>
      </c>
      <c r="BX86" s="101">
        <v>93</v>
      </c>
      <c r="BY86" s="101">
        <v>79</v>
      </c>
      <c r="BZ86" s="64">
        <f>(BY86-BX86)/BX86</f>
        <v>-0.15053763440860216</v>
      </c>
      <c r="CA86" s="51">
        <f>(BY86-BW86)/BW86</f>
        <v>-0.23300970873786409</v>
      </c>
      <c r="CC86" s="544" t="s">
        <v>1</v>
      </c>
      <c r="CD86" s="7" t="s">
        <v>12</v>
      </c>
      <c r="CE86" s="101">
        <v>103</v>
      </c>
      <c r="CF86" s="101">
        <v>79</v>
      </c>
      <c r="CG86" s="101">
        <v>92</v>
      </c>
      <c r="CH86" s="64">
        <f>(CG86-CF86)/CF86</f>
        <v>0.16455696202531644</v>
      </c>
      <c r="CI86" s="51">
        <f>(CG86-CE86)/CE86</f>
        <v>-0.10679611650485436</v>
      </c>
      <c r="CK86" s="544" t="s">
        <v>1</v>
      </c>
      <c r="CL86" s="7" t="s">
        <v>12</v>
      </c>
      <c r="CM86" s="101">
        <v>99</v>
      </c>
      <c r="CN86" s="101">
        <v>92</v>
      </c>
      <c r="CO86" s="101">
        <v>89</v>
      </c>
      <c r="CP86" s="64">
        <f>(CO86-CN86)/CN86</f>
        <v>-3.2608695652173912E-2</v>
      </c>
      <c r="CQ86" s="51">
        <f>(CO86-CM86)/CM86</f>
        <v>-0.10101010101010101</v>
      </c>
      <c r="CS86" s="544" t="s">
        <v>1</v>
      </c>
      <c r="CT86" s="7" t="s">
        <v>12</v>
      </c>
      <c r="CU86" s="101">
        <v>101</v>
      </c>
      <c r="CV86" s="101">
        <v>89</v>
      </c>
      <c r="CW86" s="101">
        <v>98</v>
      </c>
      <c r="CX86" s="64">
        <f>(CW86-CV86)/CV86</f>
        <v>0.10112359550561797</v>
      </c>
      <c r="CY86" s="51">
        <f>(CW86-CU86)/CU86</f>
        <v>-2.9702970297029702E-2</v>
      </c>
      <c r="DA86" s="544" t="s">
        <v>1</v>
      </c>
      <c r="DB86" s="7" t="s">
        <v>12</v>
      </c>
      <c r="DC86" s="101">
        <v>96</v>
      </c>
      <c r="DD86" s="101">
        <v>98</v>
      </c>
      <c r="DE86" s="101">
        <v>97</v>
      </c>
      <c r="DF86" s="64">
        <f>(DE86-DD86)/DD86</f>
        <v>-1.020408163265306E-2</v>
      </c>
      <c r="DG86" s="51">
        <f>(DE86-DC86)/DC86</f>
        <v>1.0416666666666666E-2</v>
      </c>
      <c r="DI86" s="544" t="s">
        <v>1</v>
      </c>
      <c r="DJ86" s="7" t="s">
        <v>12</v>
      </c>
      <c r="DK86" s="101">
        <v>72</v>
      </c>
      <c r="DL86" s="101">
        <v>97</v>
      </c>
      <c r="DM86" s="101">
        <v>96</v>
      </c>
      <c r="DN86" s="64">
        <f>(DM86-DL86)/DL86</f>
        <v>-1.0309278350515464E-2</v>
      </c>
      <c r="DO86" s="51">
        <f>(DM86-DK86)/DK86</f>
        <v>0.33333333333333331</v>
      </c>
      <c r="DQ86" s="544" t="s">
        <v>1</v>
      </c>
      <c r="DR86" s="7" t="s">
        <v>12</v>
      </c>
      <c r="DS86" s="101">
        <v>76</v>
      </c>
      <c r="DT86" s="101">
        <v>96</v>
      </c>
      <c r="DU86" s="101">
        <v>75</v>
      </c>
      <c r="DV86" s="64">
        <f>(DU86-DT86)/DT86</f>
        <v>-0.21875</v>
      </c>
      <c r="DW86" s="51">
        <f>(DU86-DS86)/DS86</f>
        <v>-1.3157894736842105E-2</v>
      </c>
      <c r="DY86" s="544" t="s">
        <v>1</v>
      </c>
      <c r="DZ86" s="7" t="s">
        <v>12</v>
      </c>
      <c r="EA86" s="101">
        <v>97</v>
      </c>
      <c r="EB86" s="101">
        <v>75</v>
      </c>
      <c r="EC86" s="101">
        <v>75</v>
      </c>
      <c r="ED86" s="64">
        <f>(EC86-EB86)/EB86</f>
        <v>0</v>
      </c>
      <c r="EE86" s="51">
        <f>(EC86-EA86)/EA86</f>
        <v>-0.22680412371134021</v>
      </c>
      <c r="EG86" s="544" t="s">
        <v>1</v>
      </c>
      <c r="EH86" s="7" t="s">
        <v>12</v>
      </c>
      <c r="EI86" s="101">
        <v>104</v>
      </c>
      <c r="EJ86" s="101">
        <v>75</v>
      </c>
      <c r="EK86" s="101">
        <v>81</v>
      </c>
      <c r="EL86" s="64">
        <f>(EK86-EJ86)/EJ86</f>
        <v>0.08</v>
      </c>
      <c r="EM86" s="51">
        <f>(EK86-EI86)/EI86</f>
        <v>-0.22115384615384615</v>
      </c>
      <c r="EO86" s="544" t="s">
        <v>1</v>
      </c>
      <c r="EP86" s="7" t="s">
        <v>12</v>
      </c>
      <c r="EQ86" s="101">
        <v>96</v>
      </c>
      <c r="ER86" s="101">
        <v>81</v>
      </c>
      <c r="ES86" s="101">
        <v>91</v>
      </c>
      <c r="ET86" s="64">
        <f>(ES86-ER86)/ER86</f>
        <v>0.12345679012345678</v>
      </c>
      <c r="EU86" s="51">
        <f>(ES86-EQ86)/EQ86</f>
        <v>-5.2083333333333336E-2</v>
      </c>
      <c r="EW86" s="544" t="s">
        <v>1</v>
      </c>
      <c r="EX86" s="7" t="s">
        <v>12</v>
      </c>
      <c r="EY86" s="101">
        <v>95</v>
      </c>
      <c r="EZ86" s="101">
        <v>91</v>
      </c>
      <c r="FA86" s="8">
        <v>87</v>
      </c>
      <c r="FB86" s="64">
        <f>(FA86-EZ86)/EZ86</f>
        <v>-4.3956043956043959E-2</v>
      </c>
      <c r="FC86" s="51">
        <f>(FA86-EY86)/EY86</f>
        <v>-8.4210526315789472E-2</v>
      </c>
      <c r="FE86" s="544" t="s">
        <v>1</v>
      </c>
      <c r="FF86" s="7" t="s">
        <v>12</v>
      </c>
      <c r="FG86" s="101">
        <v>107</v>
      </c>
      <c r="FH86" s="8">
        <v>87</v>
      </c>
      <c r="FI86" s="8">
        <v>87</v>
      </c>
      <c r="FJ86" s="64">
        <f>(FI86-FH86)/FH86</f>
        <v>0</v>
      </c>
      <c r="FK86" s="51">
        <f>(FI86-FG86)/FG86</f>
        <v>-0.18691588785046728</v>
      </c>
      <c r="FM86" s="544" t="s">
        <v>1</v>
      </c>
      <c r="FN86" s="7" t="s">
        <v>12</v>
      </c>
      <c r="FO86" s="101">
        <v>106</v>
      </c>
      <c r="FP86" s="8">
        <v>87</v>
      </c>
      <c r="FQ86" s="8">
        <v>97</v>
      </c>
      <c r="FR86" s="64">
        <f>(FQ86-FP86)/FP86</f>
        <v>0.11494252873563218</v>
      </c>
      <c r="FS86" s="51">
        <f>(FQ86-FO86)/FO86</f>
        <v>-8.4905660377358486E-2</v>
      </c>
      <c r="FU86" s="544" t="s">
        <v>1</v>
      </c>
      <c r="FV86" s="7" t="s">
        <v>12</v>
      </c>
      <c r="FW86" s="101">
        <v>97</v>
      </c>
      <c r="FX86" s="8">
        <v>97</v>
      </c>
      <c r="FY86" s="8">
        <v>96</v>
      </c>
      <c r="FZ86" s="64">
        <f>(FY86-FX86)/FX86</f>
        <v>-1.0309278350515464E-2</v>
      </c>
      <c r="GA86" s="51">
        <f>(FY86-FW86)/FW86</f>
        <v>-1.0309278350515464E-2</v>
      </c>
      <c r="GC86" s="544" t="s">
        <v>1</v>
      </c>
      <c r="GD86" s="7" t="s">
        <v>12</v>
      </c>
      <c r="GE86" s="101">
        <v>89</v>
      </c>
      <c r="GF86" s="8">
        <v>96</v>
      </c>
      <c r="GG86" s="101">
        <v>97</v>
      </c>
      <c r="GH86" s="64">
        <f>(GG86-GF86)/GF86</f>
        <v>1.0416666666666666E-2</v>
      </c>
      <c r="GI86" s="51">
        <f>(GG86-GE86)/GE86</f>
        <v>8.98876404494382E-2</v>
      </c>
      <c r="GK86" s="544" t="s">
        <v>1</v>
      </c>
      <c r="GL86" s="7" t="s">
        <v>12</v>
      </c>
      <c r="GM86" s="101">
        <v>100</v>
      </c>
      <c r="GN86" s="101">
        <v>97</v>
      </c>
      <c r="GO86" s="101">
        <v>91</v>
      </c>
      <c r="GP86" s="64">
        <f>(GO86-GN86)/GN86</f>
        <v>-6.1855670103092786E-2</v>
      </c>
      <c r="GQ86" s="51">
        <f>(GO86-GM86)/GM86</f>
        <v>-0.09</v>
      </c>
      <c r="GS86" s="544" t="s">
        <v>1</v>
      </c>
      <c r="GT86" s="7" t="s">
        <v>12</v>
      </c>
      <c r="GU86" s="101">
        <v>97</v>
      </c>
      <c r="GV86" s="101">
        <v>91</v>
      </c>
      <c r="GW86" s="101">
        <v>100</v>
      </c>
      <c r="GX86" s="64">
        <f>(GW86-GV86)/GV86</f>
        <v>9.8901098901098897E-2</v>
      </c>
      <c r="GY86" s="51">
        <f>(GW86-GU86)/GU86</f>
        <v>3.0927835051546393E-2</v>
      </c>
      <c r="HA86" s="544" t="s">
        <v>1</v>
      </c>
      <c r="HB86" s="7" t="s">
        <v>12</v>
      </c>
      <c r="HC86" s="101">
        <v>110</v>
      </c>
      <c r="HD86" s="101">
        <v>100</v>
      </c>
      <c r="HE86" s="101">
        <v>99</v>
      </c>
      <c r="HF86" s="64">
        <f>(HE86-HD86)/HD86</f>
        <v>-0.01</v>
      </c>
      <c r="HG86" s="51">
        <f>(HE86-HC86)/HC86</f>
        <v>-0.1</v>
      </c>
      <c r="HI86" s="544" t="s">
        <v>1</v>
      </c>
      <c r="HJ86" s="7" t="s">
        <v>12</v>
      </c>
      <c r="HK86" s="101">
        <v>98</v>
      </c>
      <c r="HL86" s="101">
        <v>99</v>
      </c>
      <c r="HM86" s="101">
        <v>97</v>
      </c>
      <c r="HN86" s="64">
        <f>(HM86-HL86)/HL86</f>
        <v>-2.0202020202020204E-2</v>
      </c>
      <c r="HO86" s="51">
        <f>(HM86-HK86)/HK86</f>
        <v>-1.020408163265306E-2</v>
      </c>
      <c r="HQ86" s="544" t="s">
        <v>1</v>
      </c>
      <c r="HR86" s="7" t="s">
        <v>12</v>
      </c>
      <c r="HS86" s="101">
        <v>103</v>
      </c>
      <c r="HT86" s="101">
        <v>97</v>
      </c>
      <c r="HU86" s="101">
        <v>99</v>
      </c>
      <c r="HV86" s="64">
        <f>(HU86-HT86)/HT86</f>
        <v>2.0618556701030927E-2</v>
      </c>
      <c r="HW86" s="51">
        <f>(HU86-HS86)/HS86</f>
        <v>-3.8834951456310676E-2</v>
      </c>
      <c r="HY86" s="544" t="s">
        <v>1</v>
      </c>
      <c r="HZ86" s="7" t="s">
        <v>12</v>
      </c>
      <c r="IA86" s="101">
        <v>98</v>
      </c>
      <c r="IB86" s="101">
        <v>99</v>
      </c>
      <c r="IC86" s="101">
        <v>100</v>
      </c>
      <c r="ID86" s="64">
        <f>(IC86-IB86)/IB86</f>
        <v>1.0101010101010102E-2</v>
      </c>
      <c r="IE86" s="51">
        <f>(IC86-IA86)/IA86</f>
        <v>2.0408163265306121E-2</v>
      </c>
      <c r="IG86" s="544" t="s">
        <v>1</v>
      </c>
      <c r="IH86" s="7" t="s">
        <v>12</v>
      </c>
      <c r="II86" s="101">
        <v>101</v>
      </c>
      <c r="IJ86" s="101">
        <v>100</v>
      </c>
      <c r="IK86" s="101">
        <v>102</v>
      </c>
      <c r="IL86" s="64">
        <f>(IK86-IJ86)/IJ86</f>
        <v>0.02</v>
      </c>
      <c r="IM86" s="51">
        <f>(IK86-II86)/II86</f>
        <v>9.9009900990099011E-3</v>
      </c>
      <c r="IO86" s="544" t="s">
        <v>1</v>
      </c>
      <c r="IP86" s="7" t="s">
        <v>12</v>
      </c>
      <c r="IQ86" s="101">
        <v>99</v>
      </c>
      <c r="IR86" s="101">
        <v>102</v>
      </c>
      <c r="IS86" s="101">
        <v>101</v>
      </c>
      <c r="IT86" s="64">
        <f>(IS86-IR86)/IR86</f>
        <v>-9.8039215686274508E-3</v>
      </c>
      <c r="IU86" s="51">
        <f>(IS86-IQ86)/IQ86</f>
        <v>2.0202020202020204E-2</v>
      </c>
      <c r="IW86" s="544" t="s">
        <v>1</v>
      </c>
      <c r="IX86" s="7" t="s">
        <v>12</v>
      </c>
      <c r="IY86" s="101">
        <v>95</v>
      </c>
      <c r="IZ86" s="101">
        <v>101</v>
      </c>
      <c r="JA86" s="101">
        <v>94</v>
      </c>
      <c r="JB86" s="64">
        <f>(JA86-IZ86)/IZ86</f>
        <v>-6.9306930693069313E-2</v>
      </c>
      <c r="JC86" s="51">
        <f>(JA86-IY86)/IY86</f>
        <v>-1.0526315789473684E-2</v>
      </c>
      <c r="JE86" s="544" t="s">
        <v>1</v>
      </c>
      <c r="JF86" s="7" t="s">
        <v>12</v>
      </c>
      <c r="JG86" s="101">
        <v>94</v>
      </c>
      <c r="JH86" s="101">
        <v>94</v>
      </c>
      <c r="JI86" s="101">
        <v>96</v>
      </c>
      <c r="JJ86" s="64">
        <f>(JI86-JH86)/JH86</f>
        <v>2.1276595744680851E-2</v>
      </c>
      <c r="JK86" s="51">
        <f>(JI86-JG86)/JG86</f>
        <v>2.1276595744680851E-2</v>
      </c>
      <c r="JM86" s="544" t="s">
        <v>1</v>
      </c>
      <c r="JN86" s="7" t="s">
        <v>12</v>
      </c>
      <c r="JO86" s="101">
        <v>103</v>
      </c>
      <c r="JP86" s="101">
        <v>96</v>
      </c>
      <c r="JQ86" s="101">
        <v>94</v>
      </c>
      <c r="JR86" s="64">
        <f>(JQ86-JP86)/JP86</f>
        <v>-2.0833333333333332E-2</v>
      </c>
      <c r="JS86" s="51">
        <f>(JQ86-JO86)/JO86</f>
        <v>-8.7378640776699032E-2</v>
      </c>
      <c r="JU86" s="544" t="s">
        <v>1</v>
      </c>
      <c r="JV86" s="7" t="s">
        <v>12</v>
      </c>
      <c r="JW86" s="101">
        <v>99</v>
      </c>
      <c r="JX86" s="101">
        <v>94</v>
      </c>
      <c r="JY86" s="101">
        <v>93</v>
      </c>
      <c r="JZ86" s="64">
        <f>(JY86-JX86)/JX86</f>
        <v>-1.0638297872340425E-2</v>
      </c>
      <c r="KA86" s="51">
        <f>(JY86-JW86)/JW86</f>
        <v>-6.0606060606060608E-2</v>
      </c>
      <c r="KC86" s="544" t="s">
        <v>1</v>
      </c>
      <c r="KD86" s="7" t="s">
        <v>12</v>
      </c>
      <c r="KE86" s="101">
        <v>101</v>
      </c>
      <c r="KF86" s="101">
        <v>93</v>
      </c>
      <c r="KG86" s="101">
        <v>87</v>
      </c>
      <c r="KH86" s="64">
        <f>(KG86-KF86)/KF86</f>
        <v>-6.4516129032258063E-2</v>
      </c>
      <c r="KI86" s="51">
        <f>(KG86-KE86)/KE86</f>
        <v>-0.13861386138613863</v>
      </c>
      <c r="KK86" s="544" t="s">
        <v>1</v>
      </c>
      <c r="KL86" s="7" t="s">
        <v>12</v>
      </c>
      <c r="KM86" s="101">
        <v>93</v>
      </c>
      <c r="KN86" s="101">
        <v>87</v>
      </c>
      <c r="KO86" s="101">
        <v>89</v>
      </c>
      <c r="KP86" s="64">
        <f>(KO86-KN86)/KN86</f>
        <v>2.2988505747126436E-2</v>
      </c>
      <c r="KQ86" s="51">
        <f>(KO86-KM86)/KM86</f>
        <v>-4.3010752688172046E-2</v>
      </c>
      <c r="KS86" s="544" t="s">
        <v>1</v>
      </c>
      <c r="KT86" s="7" t="s">
        <v>12</v>
      </c>
      <c r="KU86" s="101">
        <v>104</v>
      </c>
      <c r="KV86" s="101">
        <v>89</v>
      </c>
      <c r="KW86" s="101">
        <v>79</v>
      </c>
      <c r="KX86" s="64">
        <f>(KW86-KV86)/KV86</f>
        <v>-0.11235955056179775</v>
      </c>
      <c r="KY86" s="51">
        <f>(KW86-KU86)/KU86</f>
        <v>-0.24038461538461539</v>
      </c>
      <c r="LA86" s="544" t="s">
        <v>1</v>
      </c>
      <c r="LB86" s="7" t="s">
        <v>12</v>
      </c>
      <c r="LC86" s="101">
        <v>98</v>
      </c>
      <c r="LD86" s="101">
        <v>79</v>
      </c>
      <c r="LE86" s="101">
        <v>87</v>
      </c>
      <c r="LF86" s="64">
        <f>(LE86-LD86)/LD86</f>
        <v>0.10126582278481013</v>
      </c>
      <c r="LG86" s="51">
        <f>(LE86-LC86)/LC86</f>
        <v>-0.11224489795918367</v>
      </c>
      <c r="LI86" s="544" t="s">
        <v>1</v>
      </c>
      <c r="LJ86" s="7" t="s">
        <v>12</v>
      </c>
      <c r="LK86" s="101">
        <v>97</v>
      </c>
      <c r="LL86" s="101">
        <v>87</v>
      </c>
      <c r="LM86" s="101">
        <v>83</v>
      </c>
      <c r="LN86" s="64">
        <f>(LM86-LL86)/LL86</f>
        <v>-4.5977011494252873E-2</v>
      </c>
      <c r="LO86" s="51">
        <f>(LM86-LK86)/LK86</f>
        <v>-0.14432989690721648</v>
      </c>
      <c r="LQ86" s="544" t="s">
        <v>1</v>
      </c>
      <c r="LR86" s="7" t="s">
        <v>12</v>
      </c>
      <c r="LS86" s="101">
        <v>92</v>
      </c>
      <c r="LT86" s="101">
        <v>83</v>
      </c>
      <c r="LU86" s="101">
        <v>92</v>
      </c>
      <c r="LV86" s="64">
        <f>(LU86-LT86)/LT86</f>
        <v>0.10843373493975904</v>
      </c>
      <c r="LW86" s="51">
        <f>(LU86-LS86)/LS86</f>
        <v>0</v>
      </c>
      <c r="LY86" s="544" t="s">
        <v>1</v>
      </c>
      <c r="LZ86" s="7" t="s">
        <v>12</v>
      </c>
      <c r="MA86" s="101">
        <v>98</v>
      </c>
      <c r="MB86" s="101">
        <v>92</v>
      </c>
      <c r="MC86" s="101">
        <v>96</v>
      </c>
      <c r="MD86" s="64">
        <f>(MC86-MB86)/MB86</f>
        <v>4.3478260869565216E-2</v>
      </c>
      <c r="ME86" s="51">
        <f>(MC86-MA86)/MA86</f>
        <v>-2.0408163265306121E-2</v>
      </c>
      <c r="MG86" s="544" t="s">
        <v>1</v>
      </c>
      <c r="MH86" s="7" t="s">
        <v>12</v>
      </c>
      <c r="MI86" s="101">
        <v>104</v>
      </c>
      <c r="MJ86" s="101">
        <v>96</v>
      </c>
      <c r="MK86" s="101">
        <v>95</v>
      </c>
      <c r="ML86" s="64">
        <f>(MK86-MJ86)/MJ86</f>
        <v>-1.0416666666666666E-2</v>
      </c>
      <c r="MM86" s="51">
        <f>(MK86-MI86)/MI86</f>
        <v>-8.6538461538461536E-2</v>
      </c>
      <c r="MO86" s="544" t="s">
        <v>1</v>
      </c>
      <c r="MP86" s="7" t="s">
        <v>12</v>
      </c>
      <c r="MQ86" s="101">
        <v>100</v>
      </c>
      <c r="MR86" s="101">
        <v>95</v>
      </c>
      <c r="MS86" s="101">
        <v>94</v>
      </c>
      <c r="MT86" s="64">
        <f>(MS86-MR86)/MR86</f>
        <v>-1.0526315789473684E-2</v>
      </c>
      <c r="MU86" s="51">
        <f>(MS86-MQ86)/MQ86</f>
        <v>-0.06</v>
      </c>
      <c r="MW86" s="544" t="s">
        <v>1</v>
      </c>
      <c r="MX86" s="7" t="s">
        <v>12</v>
      </c>
      <c r="MY86" s="101">
        <v>97</v>
      </c>
      <c r="MZ86" s="101">
        <v>94</v>
      </c>
      <c r="NA86" s="101">
        <v>99</v>
      </c>
      <c r="NB86" s="64">
        <f>(NA86-MZ86)/MZ86</f>
        <v>5.3191489361702128E-2</v>
      </c>
      <c r="NC86" s="51">
        <f>(NA86-MY86)/MY86</f>
        <v>2.0618556701030927E-2</v>
      </c>
      <c r="NE86" s="544" t="s">
        <v>1</v>
      </c>
      <c r="NF86" s="7" t="s">
        <v>12</v>
      </c>
      <c r="NG86" s="101">
        <v>93</v>
      </c>
      <c r="NH86" s="101">
        <v>99</v>
      </c>
      <c r="NI86" s="101">
        <v>101</v>
      </c>
      <c r="NJ86" s="64">
        <f>(NI86-NH86)/NH86</f>
        <v>2.0202020202020204E-2</v>
      </c>
      <c r="NK86" s="51">
        <f>(NI86-NG86)/NG86</f>
        <v>8.6021505376344093E-2</v>
      </c>
      <c r="NM86" s="544" t="s">
        <v>1</v>
      </c>
      <c r="NN86" s="7" t="s">
        <v>12</v>
      </c>
      <c r="NO86" s="101">
        <v>95</v>
      </c>
      <c r="NP86" s="101">
        <v>101</v>
      </c>
      <c r="NQ86" s="101">
        <v>105</v>
      </c>
      <c r="NR86" s="64">
        <f>(NQ86-NP86)/NP86</f>
        <v>3.9603960396039604E-2</v>
      </c>
      <c r="NS86" s="51">
        <f>(NQ86-NO86)/NO86</f>
        <v>0.10526315789473684</v>
      </c>
      <c r="NU86" s="544" t="s">
        <v>1</v>
      </c>
      <c r="NV86" s="7" t="s">
        <v>12</v>
      </c>
      <c r="NW86" s="101">
        <v>96</v>
      </c>
      <c r="NX86" s="101">
        <v>105</v>
      </c>
      <c r="NY86" s="101">
        <v>106</v>
      </c>
      <c r="NZ86" s="64">
        <f>(NY86-NX86)/NX86</f>
        <v>9.5238095238095247E-3</v>
      </c>
      <c r="OA86" s="51">
        <f>(NY86-NW86)/NW86</f>
        <v>0.10416666666666667</v>
      </c>
      <c r="OC86" s="544" t="s">
        <v>1</v>
      </c>
      <c r="OD86" s="7" t="s">
        <v>12</v>
      </c>
      <c r="OE86" s="101">
        <v>90</v>
      </c>
      <c r="OF86" s="101">
        <v>106</v>
      </c>
      <c r="OG86" s="101">
        <v>107</v>
      </c>
      <c r="OH86" s="64">
        <f>(OG86-OF86)/OF86</f>
        <v>9.433962264150943E-3</v>
      </c>
      <c r="OI86" s="51">
        <f>(OG86-OE86)/OE86</f>
        <v>0.18888888888888888</v>
      </c>
      <c r="OK86" s="544" t="s">
        <v>1</v>
      </c>
      <c r="OL86" s="7" t="s">
        <v>12</v>
      </c>
      <c r="OM86" s="101">
        <v>93</v>
      </c>
      <c r="ON86" s="101">
        <v>107</v>
      </c>
      <c r="OO86" s="101">
        <v>104</v>
      </c>
      <c r="OP86" s="64">
        <f>(OO86-ON86)/ON86</f>
        <v>-2.8037383177570093E-2</v>
      </c>
      <c r="OQ86" s="51">
        <f>(OO86-OM86)/OM86</f>
        <v>0.11827956989247312</v>
      </c>
      <c r="OS86" s="544" t="s">
        <v>1</v>
      </c>
      <c r="OT86" s="7" t="s">
        <v>12</v>
      </c>
      <c r="OU86" s="101">
        <v>115</v>
      </c>
      <c r="OV86" s="101">
        <v>104</v>
      </c>
      <c r="OW86" s="101" t="s">
        <v>416</v>
      </c>
      <c r="OX86" s="64" t="e">
        <f>(OW86-OV86)/OV86</f>
        <v>#VALUE!</v>
      </c>
      <c r="OY86" s="51" t="e">
        <f>(OW86-OU86)/OU86</f>
        <v>#VALUE!</v>
      </c>
    </row>
    <row r="87" spans="1:415" ht="17.25" hidden="1">
      <c r="A87" s="542"/>
      <c r="B87" s="23" t="s">
        <v>28</v>
      </c>
      <c r="C87" s="24"/>
      <c r="D87" s="24"/>
      <c r="E87" s="24"/>
      <c r="F87" s="25" t="e">
        <f>(E87-D87)/D87</f>
        <v>#DIV/0!</v>
      </c>
      <c r="G87" s="26" t="e">
        <f>(E87-C87)/C87</f>
        <v>#DIV/0!</v>
      </c>
      <c r="I87" s="542"/>
      <c r="J87" s="23" t="s">
        <v>28</v>
      </c>
      <c r="K87" s="24"/>
      <c r="L87" s="24"/>
      <c r="M87" s="24"/>
      <c r="N87" s="25" t="e">
        <f>(M87-L87)/L87</f>
        <v>#DIV/0!</v>
      </c>
      <c r="O87" s="26" t="e">
        <f>(M87-K87)/K87</f>
        <v>#DIV/0!</v>
      </c>
      <c r="Q87" s="542"/>
      <c r="R87" s="23" t="s">
        <v>28</v>
      </c>
      <c r="S87" s="24"/>
      <c r="T87" s="24"/>
      <c r="U87" s="24"/>
      <c r="V87" s="25" t="e">
        <f>(U87-T87)/T87</f>
        <v>#DIV/0!</v>
      </c>
      <c r="W87" s="26" t="e">
        <f>(U87-S87)/S87</f>
        <v>#DIV/0!</v>
      </c>
      <c r="Y87" s="542"/>
      <c r="Z87" s="23" t="s">
        <v>28</v>
      </c>
      <c r="AA87" s="24"/>
      <c r="AB87" s="24"/>
      <c r="AC87" s="24"/>
      <c r="AD87" s="25" t="e">
        <f>(AC87-AB87)/AB87</f>
        <v>#DIV/0!</v>
      </c>
      <c r="AE87" s="26" t="e">
        <f>(AC87-AA87)/AA87</f>
        <v>#DIV/0!</v>
      </c>
      <c r="AG87" s="542"/>
      <c r="AH87" s="23" t="s">
        <v>28</v>
      </c>
      <c r="AI87" s="24"/>
      <c r="AJ87" s="24"/>
      <c r="AK87" s="24"/>
      <c r="AL87" s="25" t="e">
        <f>(AK87-AJ87)/AJ87</f>
        <v>#DIV/0!</v>
      </c>
      <c r="AM87" s="26" t="e">
        <f>(AK87-AI87)/AI87</f>
        <v>#DIV/0!</v>
      </c>
      <c r="AO87" s="542"/>
      <c r="AP87" s="23" t="s">
        <v>28</v>
      </c>
      <c r="AQ87" s="24"/>
      <c r="AR87" s="24"/>
      <c r="AS87" s="24"/>
      <c r="AT87" s="25" t="e">
        <f>(AS87-AR87)/AR87</f>
        <v>#DIV/0!</v>
      </c>
      <c r="AU87" s="26" t="e">
        <f>(AS87-AQ87)/AQ87</f>
        <v>#DIV/0!</v>
      </c>
      <c r="AW87" s="542"/>
      <c r="AX87" s="23" t="s">
        <v>28</v>
      </c>
      <c r="AY87" s="24"/>
      <c r="AZ87" s="24"/>
      <c r="BA87" s="24"/>
      <c r="BB87" s="25" t="e">
        <f>(BA87-AZ87)/AZ87</f>
        <v>#DIV/0!</v>
      </c>
      <c r="BC87" s="26" t="e">
        <f>(BA87-AY87)/AY87</f>
        <v>#DIV/0!</v>
      </c>
      <c r="BE87" s="542"/>
      <c r="BF87" s="23" t="s">
        <v>28</v>
      </c>
      <c r="BG87" s="24"/>
      <c r="BH87" s="24"/>
      <c r="BI87" s="24"/>
      <c r="BJ87" s="25" t="e">
        <f>(BI87-BH87)/BH87</f>
        <v>#DIV/0!</v>
      </c>
      <c r="BK87" s="26" t="e">
        <f>(BI87-BG87)/BG87</f>
        <v>#DIV/0!</v>
      </c>
      <c r="BM87" s="542"/>
      <c r="BN87" s="23" t="s">
        <v>28</v>
      </c>
      <c r="BO87" s="24"/>
      <c r="BP87" s="24"/>
      <c r="BQ87" s="24"/>
      <c r="BR87" s="25" t="e">
        <f>(BQ87-BP87)/BP87</f>
        <v>#DIV/0!</v>
      </c>
      <c r="BS87" s="26" t="e">
        <f>(BQ87-BO87)/BO87</f>
        <v>#DIV/0!</v>
      </c>
      <c r="BU87" s="542"/>
      <c r="BV87" s="23" t="s">
        <v>28</v>
      </c>
      <c r="BW87" s="24"/>
      <c r="BX87" s="24"/>
      <c r="BY87" s="24"/>
      <c r="BZ87" s="25" t="e">
        <f>(BY87-BX87)/BX87</f>
        <v>#DIV/0!</v>
      </c>
      <c r="CA87" s="26" t="e">
        <f>(BY87-BW87)/BW87</f>
        <v>#DIV/0!</v>
      </c>
      <c r="CC87" s="542"/>
      <c r="CD87" s="23" t="s">
        <v>28</v>
      </c>
      <c r="CE87" s="24"/>
      <c r="CF87" s="24"/>
      <c r="CG87" s="24"/>
      <c r="CH87" s="25" t="e">
        <f>(CG87-CF87)/CF87</f>
        <v>#DIV/0!</v>
      </c>
      <c r="CI87" s="26" t="e">
        <f>(CG87-CE87)/CE87</f>
        <v>#DIV/0!</v>
      </c>
      <c r="CK87" s="542"/>
      <c r="CL87" s="23" t="s">
        <v>28</v>
      </c>
      <c r="CM87" s="24"/>
      <c r="CN87" s="24"/>
      <c r="CO87" s="24"/>
      <c r="CP87" s="25" t="e">
        <f>(CO87-CN87)/CN87</f>
        <v>#DIV/0!</v>
      </c>
      <c r="CQ87" s="26" t="e">
        <f>(CO87-CM87)/CM87</f>
        <v>#DIV/0!</v>
      </c>
      <c r="CS87" s="542"/>
      <c r="CT87" s="23" t="s">
        <v>28</v>
      </c>
      <c r="CU87" s="24"/>
      <c r="CV87" s="24"/>
      <c r="CW87" s="24"/>
      <c r="CX87" s="25" t="e">
        <f>(CW87-CV87)/CV87</f>
        <v>#DIV/0!</v>
      </c>
      <c r="CY87" s="26" t="e">
        <f>(CW87-CU87)/CU87</f>
        <v>#DIV/0!</v>
      </c>
      <c r="DA87" s="542"/>
      <c r="DB87" s="23" t="s">
        <v>28</v>
      </c>
      <c r="DC87" s="24"/>
      <c r="DD87" s="24"/>
      <c r="DE87" s="24"/>
      <c r="DF87" s="25" t="e">
        <f>(DE87-DD87)/DD87</f>
        <v>#DIV/0!</v>
      </c>
      <c r="DG87" s="26" t="e">
        <f>(DE87-DC87)/DC87</f>
        <v>#DIV/0!</v>
      </c>
      <c r="DI87" s="542"/>
      <c r="DJ87" s="23" t="s">
        <v>28</v>
      </c>
      <c r="DK87" s="24"/>
      <c r="DL87" s="24"/>
      <c r="DM87" s="24"/>
      <c r="DN87" s="25" t="e">
        <f>(DM87-DL87)/DL87</f>
        <v>#DIV/0!</v>
      </c>
      <c r="DO87" s="26" t="e">
        <f>(DM87-DK87)/DK87</f>
        <v>#DIV/0!</v>
      </c>
      <c r="DQ87" s="542"/>
      <c r="DR87" s="23" t="s">
        <v>28</v>
      </c>
      <c r="DS87" s="24"/>
      <c r="DT87" s="24"/>
      <c r="DU87" s="24"/>
      <c r="DV87" s="25" t="e">
        <f>(DU87-DT87)/DT87</f>
        <v>#DIV/0!</v>
      </c>
      <c r="DW87" s="26" t="e">
        <f>(DU87-DS87)/DS87</f>
        <v>#DIV/0!</v>
      </c>
      <c r="DY87" s="542"/>
      <c r="DZ87" s="23" t="s">
        <v>28</v>
      </c>
      <c r="EA87" s="24"/>
      <c r="EB87" s="24"/>
      <c r="EC87" s="24"/>
      <c r="ED87" s="25" t="e">
        <f>(EC87-EB87)/EB87</f>
        <v>#DIV/0!</v>
      </c>
      <c r="EE87" s="26" t="e">
        <f>(EC87-EA87)/EA87</f>
        <v>#DIV/0!</v>
      </c>
      <c r="EG87" s="542"/>
      <c r="EH87" s="23" t="s">
        <v>28</v>
      </c>
      <c r="EI87" s="24"/>
      <c r="EJ87" s="24"/>
      <c r="EK87" s="24"/>
      <c r="EL87" s="25" t="e">
        <f>(EK87-EJ87)/EJ87</f>
        <v>#DIV/0!</v>
      </c>
      <c r="EM87" s="26" t="e">
        <f>(EK87-EI87)/EI87</f>
        <v>#DIV/0!</v>
      </c>
      <c r="EO87" s="542"/>
      <c r="EP87" s="23" t="s">
        <v>28</v>
      </c>
      <c r="EQ87" s="24"/>
      <c r="ER87" s="24"/>
      <c r="ES87" s="24"/>
      <c r="ET87" s="25" t="e">
        <f>(ES87-ER87)/ER87</f>
        <v>#DIV/0!</v>
      </c>
      <c r="EU87" s="26" t="e">
        <f>(ES87-EQ87)/EQ87</f>
        <v>#DIV/0!</v>
      </c>
      <c r="EW87" s="542"/>
      <c r="EX87" s="23" t="s">
        <v>28</v>
      </c>
      <c r="EY87" s="24"/>
      <c r="EZ87" s="24"/>
      <c r="FA87" s="24"/>
      <c r="FB87" s="25" t="e">
        <f>(FA87-EZ87)/EZ87</f>
        <v>#DIV/0!</v>
      </c>
      <c r="FC87" s="26" t="e">
        <f>(FA87-EY87)/EY87</f>
        <v>#DIV/0!</v>
      </c>
      <c r="FE87" s="542"/>
      <c r="FF87" s="23" t="s">
        <v>28</v>
      </c>
      <c r="FG87" s="24"/>
      <c r="FH87" s="24"/>
      <c r="FI87" s="24"/>
      <c r="FJ87" s="25" t="e">
        <f>(FI87-FH87)/FH87</f>
        <v>#DIV/0!</v>
      </c>
      <c r="FK87" s="26" t="e">
        <f>(FI87-FG87)/FG87</f>
        <v>#DIV/0!</v>
      </c>
      <c r="FM87" s="542"/>
      <c r="FN87" s="23" t="s">
        <v>28</v>
      </c>
      <c r="FO87" s="24"/>
      <c r="FP87" s="24"/>
      <c r="FQ87" s="24"/>
      <c r="FR87" s="25" t="e">
        <f>(FQ87-FP87)/FP87</f>
        <v>#DIV/0!</v>
      </c>
      <c r="FS87" s="26" t="e">
        <f>(FQ87-FO87)/FO87</f>
        <v>#DIV/0!</v>
      </c>
      <c r="FU87" s="542"/>
      <c r="FV87" s="23" t="s">
        <v>28</v>
      </c>
      <c r="FW87" s="24"/>
      <c r="FX87" s="24"/>
      <c r="FY87" s="24"/>
      <c r="FZ87" s="25" t="e">
        <f>(FY87-FX87)/FX87</f>
        <v>#DIV/0!</v>
      </c>
      <c r="GA87" s="26" t="e">
        <f>(FY87-FW87)/FW87</f>
        <v>#DIV/0!</v>
      </c>
      <c r="GC87" s="542"/>
      <c r="GD87" s="23" t="s">
        <v>28</v>
      </c>
      <c r="GE87" s="24"/>
      <c r="GF87" s="24"/>
      <c r="GG87" s="24"/>
      <c r="GH87" s="25" t="e">
        <f>(GG87-GF87)/GF87</f>
        <v>#DIV/0!</v>
      </c>
      <c r="GI87" s="26" t="e">
        <f>(GG87-GE87)/GE87</f>
        <v>#DIV/0!</v>
      </c>
      <c r="GK87" s="542"/>
      <c r="GL87" s="23" t="s">
        <v>28</v>
      </c>
      <c r="GM87" s="24"/>
      <c r="GN87" s="24"/>
      <c r="GO87" s="24"/>
      <c r="GP87" s="25" t="e">
        <f>(GO87-GN87)/GN87</f>
        <v>#DIV/0!</v>
      </c>
      <c r="GQ87" s="26" t="e">
        <f>(GO87-GM87)/GM87</f>
        <v>#DIV/0!</v>
      </c>
      <c r="GS87" s="542"/>
      <c r="GT87" s="23" t="s">
        <v>28</v>
      </c>
      <c r="GU87" s="24"/>
      <c r="GV87" s="24"/>
      <c r="GW87" s="24"/>
      <c r="GX87" s="25" t="e">
        <f>(GW87-GV87)/GV87</f>
        <v>#DIV/0!</v>
      </c>
      <c r="GY87" s="26" t="e">
        <f>(GW87-GU87)/GU87</f>
        <v>#DIV/0!</v>
      </c>
      <c r="HA87" s="542"/>
      <c r="HB87" s="23" t="s">
        <v>28</v>
      </c>
      <c r="HC87" s="24"/>
      <c r="HD87" s="24"/>
      <c r="HE87" s="24"/>
      <c r="HF87" s="25" t="e">
        <f>(HE87-HD87)/HD87</f>
        <v>#DIV/0!</v>
      </c>
      <c r="HG87" s="26" t="e">
        <f>(HE87-HC87)/HC87</f>
        <v>#DIV/0!</v>
      </c>
      <c r="HI87" s="542"/>
      <c r="HJ87" s="23" t="s">
        <v>28</v>
      </c>
      <c r="HK87" s="24"/>
      <c r="HL87" s="24"/>
      <c r="HM87" s="24"/>
      <c r="HN87" s="25" t="e">
        <f>(HM87-HL87)/HL87</f>
        <v>#DIV/0!</v>
      </c>
      <c r="HO87" s="26" t="e">
        <f>(HM87-HK87)/HK87</f>
        <v>#DIV/0!</v>
      </c>
      <c r="HQ87" s="542"/>
      <c r="HR87" s="23" t="s">
        <v>28</v>
      </c>
      <c r="HS87" s="24"/>
      <c r="HT87" s="24"/>
      <c r="HU87" s="24"/>
      <c r="HV87" s="25" t="e">
        <f>(HU87-HT87)/HT87</f>
        <v>#DIV/0!</v>
      </c>
      <c r="HW87" s="26" t="e">
        <f>(HU87-HS87)/HS87</f>
        <v>#DIV/0!</v>
      </c>
      <c r="HY87" s="542"/>
      <c r="HZ87" s="23" t="s">
        <v>28</v>
      </c>
      <c r="IA87" s="24"/>
      <c r="IB87" s="24"/>
      <c r="IC87" s="24"/>
      <c r="ID87" s="25" t="e">
        <f>(IC87-IB87)/IB87</f>
        <v>#DIV/0!</v>
      </c>
      <c r="IE87" s="26" t="e">
        <f>(IC87-IA87)/IA87</f>
        <v>#DIV/0!</v>
      </c>
      <c r="IG87" s="542"/>
      <c r="IH87" s="23" t="s">
        <v>28</v>
      </c>
      <c r="II87" s="24"/>
      <c r="IJ87" s="24"/>
      <c r="IK87" s="24"/>
      <c r="IL87" s="25" t="e">
        <f>(IK87-IJ87)/IJ87</f>
        <v>#DIV/0!</v>
      </c>
      <c r="IM87" s="26" t="e">
        <f>(IK87-II87)/II87</f>
        <v>#DIV/0!</v>
      </c>
      <c r="IO87" s="542"/>
      <c r="IP87" s="23" t="s">
        <v>28</v>
      </c>
      <c r="IQ87" s="24"/>
      <c r="IR87" s="24"/>
      <c r="IS87" s="24"/>
      <c r="IT87" s="25" t="e">
        <f>(IS87-IR87)/IR87</f>
        <v>#DIV/0!</v>
      </c>
      <c r="IU87" s="26" t="e">
        <f>(IS87-IQ87)/IQ87</f>
        <v>#DIV/0!</v>
      </c>
      <c r="IW87" s="542"/>
      <c r="IX87" s="23" t="s">
        <v>28</v>
      </c>
      <c r="IY87" s="24"/>
      <c r="IZ87" s="24"/>
      <c r="JA87" s="24"/>
      <c r="JB87" s="25" t="e">
        <f>(JA87-IZ87)/IZ87</f>
        <v>#DIV/0!</v>
      </c>
      <c r="JC87" s="26" t="e">
        <f>(JA87-IY87)/IY87</f>
        <v>#DIV/0!</v>
      </c>
      <c r="JE87" s="542"/>
      <c r="JF87" s="23" t="s">
        <v>28</v>
      </c>
      <c r="JG87" s="24"/>
      <c r="JH87" s="24"/>
      <c r="JI87" s="24"/>
      <c r="JJ87" s="25" t="e">
        <f>(JI87-JH87)/JH87</f>
        <v>#DIV/0!</v>
      </c>
      <c r="JK87" s="26" t="e">
        <f>(JI87-JG87)/JG87</f>
        <v>#DIV/0!</v>
      </c>
      <c r="JM87" s="542"/>
      <c r="JN87" s="23" t="s">
        <v>28</v>
      </c>
      <c r="JO87" s="24"/>
      <c r="JP87" s="24"/>
      <c r="JQ87" s="24"/>
      <c r="JR87" s="25" t="e">
        <f>(JQ87-JP87)/JP87</f>
        <v>#DIV/0!</v>
      </c>
      <c r="JS87" s="26" t="e">
        <f>(JQ87-JO87)/JO87</f>
        <v>#DIV/0!</v>
      </c>
      <c r="JU87" s="542"/>
      <c r="JV87" s="23" t="s">
        <v>28</v>
      </c>
      <c r="JW87" s="24"/>
      <c r="JX87" s="24"/>
      <c r="JY87" s="24"/>
      <c r="JZ87" s="25" t="e">
        <f>(JY87-JX87)/JX87</f>
        <v>#DIV/0!</v>
      </c>
      <c r="KA87" s="26" t="e">
        <f>(JY87-JW87)/JW87</f>
        <v>#DIV/0!</v>
      </c>
      <c r="KC87" s="542"/>
      <c r="KD87" s="23" t="s">
        <v>28</v>
      </c>
      <c r="KE87" s="24"/>
      <c r="KF87" s="24"/>
      <c r="KG87" s="24"/>
      <c r="KH87" s="25" t="e">
        <f>(KG87-KF87)/KF87</f>
        <v>#DIV/0!</v>
      </c>
      <c r="KI87" s="26" t="e">
        <f>(KG87-KE87)/KE87</f>
        <v>#DIV/0!</v>
      </c>
      <c r="KK87" s="542"/>
      <c r="KL87" s="23" t="s">
        <v>28</v>
      </c>
      <c r="KM87" s="24"/>
      <c r="KN87" s="24"/>
      <c r="KO87" s="24"/>
      <c r="KP87" s="25" t="e">
        <f>(KO87-KN87)/KN87</f>
        <v>#DIV/0!</v>
      </c>
      <c r="KQ87" s="26" t="e">
        <f>(KO87-KM87)/KM87</f>
        <v>#DIV/0!</v>
      </c>
      <c r="KS87" s="542"/>
      <c r="KT87" s="23" t="s">
        <v>28</v>
      </c>
      <c r="KU87" s="24"/>
      <c r="KV87" s="24"/>
      <c r="KW87" s="24"/>
      <c r="KX87" s="25" t="e">
        <f>(KW87-KV87)/KV87</f>
        <v>#DIV/0!</v>
      </c>
      <c r="KY87" s="26" t="e">
        <f>(KW87-KU87)/KU87</f>
        <v>#DIV/0!</v>
      </c>
      <c r="LA87" s="542"/>
      <c r="LB87" s="23" t="s">
        <v>28</v>
      </c>
      <c r="LC87" s="24"/>
      <c r="LD87" s="24"/>
      <c r="LE87" s="24"/>
      <c r="LF87" s="25" t="e">
        <f>(LE87-LD87)/LD87</f>
        <v>#DIV/0!</v>
      </c>
      <c r="LG87" s="26" t="e">
        <f>(LE87-LC87)/LC87</f>
        <v>#DIV/0!</v>
      </c>
      <c r="LI87" s="542"/>
      <c r="LJ87" s="23" t="s">
        <v>28</v>
      </c>
      <c r="LK87" s="24"/>
      <c r="LL87" s="24"/>
      <c r="LM87" s="24"/>
      <c r="LN87" s="25" t="e">
        <f>(LM87-LL87)/LL87</f>
        <v>#DIV/0!</v>
      </c>
      <c r="LO87" s="26" t="e">
        <f>(LM87-LK87)/LK87</f>
        <v>#DIV/0!</v>
      </c>
      <c r="LQ87" s="542"/>
      <c r="LR87" s="23" t="s">
        <v>28</v>
      </c>
      <c r="LS87" s="24"/>
      <c r="LT87" s="24"/>
      <c r="LU87" s="24"/>
      <c r="LV87" s="25" t="e">
        <f>(LU87-LT87)/LT87</f>
        <v>#DIV/0!</v>
      </c>
      <c r="LW87" s="26" t="e">
        <f>(LU87-LS87)/LS87</f>
        <v>#DIV/0!</v>
      </c>
      <c r="LY87" s="542"/>
      <c r="LZ87" s="23" t="s">
        <v>28</v>
      </c>
      <c r="MA87" s="24"/>
      <c r="MB87" s="24"/>
      <c r="MC87" s="24"/>
      <c r="MD87" s="25" t="e">
        <f>(MC87-MB87)/MB87</f>
        <v>#DIV/0!</v>
      </c>
      <c r="ME87" s="26" t="e">
        <f>(MC87-MA87)/MA87</f>
        <v>#DIV/0!</v>
      </c>
      <c r="MG87" s="542"/>
      <c r="MH87" s="23" t="s">
        <v>28</v>
      </c>
      <c r="MI87" s="24"/>
      <c r="MJ87" s="24"/>
      <c r="MK87" s="24"/>
      <c r="ML87" s="25" t="e">
        <f>(MK87-MJ87)/MJ87</f>
        <v>#DIV/0!</v>
      </c>
      <c r="MM87" s="26" t="e">
        <f>(MK87-MI87)/MI87</f>
        <v>#DIV/0!</v>
      </c>
      <c r="MO87" s="542"/>
      <c r="MP87" s="23" t="s">
        <v>28</v>
      </c>
      <c r="MQ87" s="24"/>
      <c r="MR87" s="24"/>
      <c r="MS87" s="24"/>
      <c r="MT87" s="25" t="e">
        <f>(MS87-MR87)/MR87</f>
        <v>#DIV/0!</v>
      </c>
      <c r="MU87" s="26" t="e">
        <f>(MS87-MQ87)/MQ87</f>
        <v>#DIV/0!</v>
      </c>
      <c r="MW87" s="542"/>
      <c r="MX87" s="23" t="s">
        <v>28</v>
      </c>
      <c r="MY87" s="24"/>
      <c r="MZ87" s="24"/>
      <c r="NA87" s="24"/>
      <c r="NB87" s="25" t="e">
        <f>(NA87-MZ87)/MZ87</f>
        <v>#DIV/0!</v>
      </c>
      <c r="NC87" s="26" t="e">
        <f>(NA87-MY87)/MY87</f>
        <v>#DIV/0!</v>
      </c>
      <c r="NE87" s="542"/>
      <c r="NF87" s="23" t="s">
        <v>28</v>
      </c>
      <c r="NG87" s="24"/>
      <c r="NH87" s="24"/>
      <c r="NI87" s="24"/>
      <c r="NJ87" s="25" t="e">
        <f>(NI87-NH87)/NH87</f>
        <v>#DIV/0!</v>
      </c>
      <c r="NK87" s="26" t="e">
        <f>(NI87-NG87)/NG87</f>
        <v>#DIV/0!</v>
      </c>
      <c r="NM87" s="542"/>
      <c r="NN87" s="23" t="s">
        <v>28</v>
      </c>
      <c r="NO87" s="24"/>
      <c r="NP87" s="24"/>
      <c r="NQ87" s="24"/>
      <c r="NR87" s="25" t="e">
        <f>(NQ87-NP87)/NP87</f>
        <v>#DIV/0!</v>
      </c>
      <c r="NS87" s="26" t="e">
        <f>(NQ87-NO87)/NO87</f>
        <v>#DIV/0!</v>
      </c>
      <c r="NU87" s="542"/>
      <c r="NV87" s="23" t="s">
        <v>28</v>
      </c>
      <c r="NW87" s="24"/>
      <c r="NX87" s="24"/>
      <c r="NY87" s="24"/>
      <c r="NZ87" s="25" t="e">
        <f>(NY87-NX87)/NX87</f>
        <v>#DIV/0!</v>
      </c>
      <c r="OA87" s="26" t="e">
        <f>(NY87-NW87)/NW87</f>
        <v>#DIV/0!</v>
      </c>
      <c r="OC87" s="542"/>
      <c r="OD87" s="23" t="s">
        <v>28</v>
      </c>
      <c r="OE87" s="24"/>
      <c r="OF87" s="24"/>
      <c r="OG87" s="24"/>
      <c r="OH87" s="25" t="e">
        <f>(OG87-OF87)/OF87</f>
        <v>#DIV/0!</v>
      </c>
      <c r="OI87" s="26" t="e">
        <f>(OG87-OE87)/OE87</f>
        <v>#DIV/0!</v>
      </c>
      <c r="OK87" s="542"/>
      <c r="OL87" s="23" t="s">
        <v>28</v>
      </c>
      <c r="OM87" s="24"/>
      <c r="ON87" s="24"/>
      <c r="OO87" s="24"/>
      <c r="OP87" s="25" t="e">
        <f>(OO87-ON87)/ON87</f>
        <v>#DIV/0!</v>
      </c>
      <c r="OQ87" s="26" t="e">
        <f>(OO87-OM87)/OM87</f>
        <v>#DIV/0!</v>
      </c>
      <c r="OS87" s="542"/>
      <c r="OT87" s="23" t="s">
        <v>28</v>
      </c>
      <c r="OU87" s="24"/>
      <c r="OV87" s="24"/>
      <c r="OW87" s="24"/>
      <c r="OX87" s="25" t="e">
        <f>(OW87-OV87)/OV87</f>
        <v>#DIV/0!</v>
      </c>
      <c r="OY87" s="26" t="e">
        <f>(OW87-OU87)/OU87</f>
        <v>#DIV/0!</v>
      </c>
    </row>
    <row r="88" spans="1:415" ht="17.25" hidden="1">
      <c r="A88" s="541" t="s">
        <v>2</v>
      </c>
      <c r="B88" s="65" t="s">
        <v>62</v>
      </c>
      <c r="C88" s="103" t="s">
        <v>98</v>
      </c>
      <c r="D88" s="103" t="s">
        <v>310</v>
      </c>
      <c r="E88" s="103" t="s">
        <v>310</v>
      </c>
      <c r="F88" s="59" t="e">
        <f>(E88-D88)/D88</f>
        <v>#VALUE!</v>
      </c>
      <c r="G88" s="54" t="e">
        <f>(E88-C88)/C88</f>
        <v>#VALUE!</v>
      </c>
      <c r="I88" s="541" t="s">
        <v>2</v>
      </c>
      <c r="J88" s="65" t="s">
        <v>62</v>
      </c>
      <c r="K88" s="103">
        <v>8.42</v>
      </c>
      <c r="L88" s="103" t="s">
        <v>98</v>
      </c>
      <c r="M88" s="103">
        <v>11.57</v>
      </c>
      <c r="N88" s="59" t="e">
        <f>(M88-L88)/L88</f>
        <v>#VALUE!</v>
      </c>
      <c r="O88" s="54">
        <f>(M88-K88)/K88</f>
        <v>0.37410926365795727</v>
      </c>
      <c r="Q88" s="541" t="s">
        <v>2</v>
      </c>
      <c r="R88" s="65" t="s">
        <v>62</v>
      </c>
      <c r="S88" s="103">
        <v>8.7200000000000006</v>
      </c>
      <c r="T88" s="103">
        <v>11.57</v>
      </c>
      <c r="U88" s="103">
        <v>11.9</v>
      </c>
      <c r="V88" s="59">
        <f>(U88-T88)/T88</f>
        <v>2.8522039757994819E-2</v>
      </c>
      <c r="W88" s="54">
        <f>(U88-S88)/S88</f>
        <v>0.36467889908256873</v>
      </c>
      <c r="Y88" s="541" t="s">
        <v>2</v>
      </c>
      <c r="Z88" s="65" t="s">
        <v>62</v>
      </c>
      <c r="AA88" s="103">
        <v>8.8800000000000008</v>
      </c>
      <c r="AB88" s="103">
        <v>11.9</v>
      </c>
      <c r="AC88" s="103">
        <v>11.2</v>
      </c>
      <c r="AD88" s="59">
        <f>(AC88-AB88)/AB88</f>
        <v>-5.8823529411764795E-2</v>
      </c>
      <c r="AE88" s="54">
        <f>(AC88-AA88)/AA88</f>
        <v>0.26126126126126109</v>
      </c>
      <c r="AG88" s="541" t="s">
        <v>2</v>
      </c>
      <c r="AH88" s="65" t="s">
        <v>62</v>
      </c>
      <c r="AI88" s="103">
        <v>8.82</v>
      </c>
      <c r="AJ88" s="103">
        <v>11.2</v>
      </c>
      <c r="AK88" s="103">
        <v>11.29</v>
      </c>
      <c r="AL88" s="59">
        <f>(AK88-AJ88)/AJ88</f>
        <v>8.0357142857142728E-3</v>
      </c>
      <c r="AM88" s="54">
        <f>(AK88-AI88)/AI88</f>
        <v>0.28004535147392279</v>
      </c>
      <c r="AO88" s="541" t="s">
        <v>2</v>
      </c>
      <c r="AP88" s="65" t="s">
        <v>62</v>
      </c>
      <c r="AQ88" s="103">
        <v>8.73</v>
      </c>
      <c r="AR88" s="103">
        <v>11.29</v>
      </c>
      <c r="AS88" s="103">
        <v>11.19</v>
      </c>
      <c r="AT88" s="59">
        <f>(AS88-AR88)/AR88</f>
        <v>-8.8573959255978437E-3</v>
      </c>
      <c r="AU88" s="54">
        <f>(AS88-AQ88)/AQ88</f>
        <v>0.2817869415807559</v>
      </c>
      <c r="AW88" s="541" t="s">
        <v>2</v>
      </c>
      <c r="AX88" s="65" t="s">
        <v>62</v>
      </c>
      <c r="AY88" s="103">
        <v>8.66</v>
      </c>
      <c r="AZ88" s="103">
        <v>11.19</v>
      </c>
      <c r="BA88" s="103">
        <v>11.27</v>
      </c>
      <c r="BB88" s="59">
        <f>(BA88-AZ88)/AZ88</f>
        <v>7.1492403932082284E-3</v>
      </c>
      <c r="BC88" s="54">
        <f>(BA88-AY88)/AY88</f>
        <v>0.30138568129330245</v>
      </c>
      <c r="BE88" s="541" t="s">
        <v>2</v>
      </c>
      <c r="BF88" s="65" t="s">
        <v>62</v>
      </c>
      <c r="BG88" s="103">
        <v>8.57</v>
      </c>
      <c r="BH88" s="103">
        <v>11.27</v>
      </c>
      <c r="BI88" s="103" t="s">
        <v>323</v>
      </c>
      <c r="BJ88" s="59" t="e">
        <f>(BI88-BH88)/BH88</f>
        <v>#VALUE!</v>
      </c>
      <c r="BK88" s="54" t="e">
        <f>(BI88-BG88)/BG88</f>
        <v>#VALUE!</v>
      </c>
      <c r="BM88" s="541" t="s">
        <v>2</v>
      </c>
      <c r="BN88" s="65" t="s">
        <v>62</v>
      </c>
      <c r="BO88" s="103">
        <v>8.57</v>
      </c>
      <c r="BP88" s="103">
        <v>11.27</v>
      </c>
      <c r="BQ88" s="103">
        <v>11.23</v>
      </c>
      <c r="BR88" s="59">
        <f>(BQ88-BP88)/BP88</f>
        <v>-3.5492457852705547E-3</v>
      </c>
      <c r="BS88" s="54">
        <f>(BQ88-BO88)/BO88</f>
        <v>0.31038506417736289</v>
      </c>
      <c r="BU88" s="541" t="s">
        <v>2</v>
      </c>
      <c r="BV88" s="65" t="s">
        <v>62</v>
      </c>
      <c r="BW88" s="103">
        <v>8.58</v>
      </c>
      <c r="BX88" s="103">
        <v>11.23</v>
      </c>
      <c r="BY88" s="103">
        <v>11.14</v>
      </c>
      <c r="BZ88" s="59">
        <f>(BY88-BX88)/BX88</f>
        <v>-8.0142475512021243E-3</v>
      </c>
      <c r="CA88" s="54">
        <f>(BY88-BW88)/BW88</f>
        <v>0.29836829836829842</v>
      </c>
      <c r="CC88" s="541" t="s">
        <v>2</v>
      </c>
      <c r="CD88" s="65" t="s">
        <v>62</v>
      </c>
      <c r="CE88" s="103">
        <v>8.6300000000000008</v>
      </c>
      <c r="CF88" s="103">
        <v>11.14</v>
      </c>
      <c r="CG88" s="103">
        <v>11.24</v>
      </c>
      <c r="CH88" s="59">
        <f>(CG88-CF88)/CF88</f>
        <v>8.9766606822261792E-3</v>
      </c>
      <c r="CI88" s="54">
        <f>(CG88-CE88)/CE88</f>
        <v>0.30243337195828496</v>
      </c>
      <c r="CK88" s="541" t="s">
        <v>2</v>
      </c>
      <c r="CL88" s="65" t="s">
        <v>62</v>
      </c>
      <c r="CM88" s="103">
        <v>8.56</v>
      </c>
      <c r="CN88" s="103">
        <v>11.24</v>
      </c>
      <c r="CO88" s="103">
        <v>11.12</v>
      </c>
      <c r="CP88" s="59">
        <f>(CO88-CN88)/CN88</f>
        <v>-1.0676156583629982E-2</v>
      </c>
      <c r="CQ88" s="54">
        <f>(CO88-CM88)/CM88</f>
        <v>0.29906542056074747</v>
      </c>
      <c r="CS88" s="541" t="s">
        <v>2</v>
      </c>
      <c r="CT88" s="65" t="s">
        <v>62</v>
      </c>
      <c r="CU88" s="103">
        <v>8.8800000000000008</v>
      </c>
      <c r="CV88" s="103">
        <v>11.12</v>
      </c>
      <c r="CW88" s="103">
        <v>11.19</v>
      </c>
      <c r="CX88" s="59">
        <f>(CW88-CV88)/CV88</f>
        <v>6.2949640287770043E-3</v>
      </c>
      <c r="CY88" s="54">
        <f>(CW88-CU88)/CU88</f>
        <v>0.26013513513513498</v>
      </c>
      <c r="DA88" s="541" t="s">
        <v>2</v>
      </c>
      <c r="DB88" s="65" t="s">
        <v>62</v>
      </c>
      <c r="DC88" s="103" t="s">
        <v>334</v>
      </c>
      <c r="DD88" s="103">
        <v>11.19</v>
      </c>
      <c r="DE88" s="103">
        <v>10.82</v>
      </c>
      <c r="DF88" s="59">
        <f>(DE88-DD88)/DD88</f>
        <v>-3.3065236818587959E-2</v>
      </c>
      <c r="DG88" s="54" t="e">
        <f>(DE88-DC88)/DC88</f>
        <v>#VALUE!</v>
      </c>
      <c r="DI88" s="541" t="s">
        <v>2</v>
      </c>
      <c r="DJ88" s="65" t="s">
        <v>62</v>
      </c>
      <c r="DK88" s="103">
        <v>8.77</v>
      </c>
      <c r="DL88" s="103">
        <v>10.82</v>
      </c>
      <c r="DM88" s="103">
        <v>10.9</v>
      </c>
      <c r="DN88" s="59">
        <f>(DM88-DL88)/DL88</f>
        <v>7.3937153419593405E-3</v>
      </c>
      <c r="DO88" s="54">
        <f>(DM88-DK88)/DK88</f>
        <v>0.2428734321550742</v>
      </c>
      <c r="DQ88" s="541" t="s">
        <v>2</v>
      </c>
      <c r="DR88" s="65" t="s">
        <v>62</v>
      </c>
      <c r="DS88" s="103" t="s">
        <v>338</v>
      </c>
      <c r="DT88" s="103">
        <v>10.9</v>
      </c>
      <c r="DU88" s="103" t="s">
        <v>338</v>
      </c>
      <c r="DV88" s="59" t="e">
        <f>(DU88-DT88)/DT88</f>
        <v>#VALUE!</v>
      </c>
      <c r="DW88" s="54" t="e">
        <f>(DU88-DS88)/DS88</f>
        <v>#VALUE!</v>
      </c>
      <c r="DY88" s="541" t="s">
        <v>2</v>
      </c>
      <c r="DZ88" s="65" t="s">
        <v>62</v>
      </c>
      <c r="EA88" s="103">
        <v>9.06</v>
      </c>
      <c r="EB88" s="103" t="s">
        <v>98</v>
      </c>
      <c r="EC88" s="103">
        <v>10.84</v>
      </c>
      <c r="ED88" s="59" t="e">
        <f>(EC88-EB88)/EB88</f>
        <v>#VALUE!</v>
      </c>
      <c r="EE88" s="54">
        <f>(EC88-EA88)/EA88</f>
        <v>0.19646799116997785</v>
      </c>
      <c r="EG88" s="541" t="s">
        <v>2</v>
      </c>
      <c r="EH88" s="65" t="s">
        <v>62</v>
      </c>
      <c r="EI88" s="103">
        <v>8.77</v>
      </c>
      <c r="EJ88" s="103">
        <v>10.84</v>
      </c>
      <c r="EK88" s="103">
        <v>10.87</v>
      </c>
      <c r="EL88" s="59">
        <f>(EK88-EJ88)/EJ88</f>
        <v>2.7675276752766936E-3</v>
      </c>
      <c r="EM88" s="54">
        <f>(EK88-EI88)/EI88</f>
        <v>0.23945267958950966</v>
      </c>
      <c r="EO88" s="541" t="s">
        <v>2</v>
      </c>
      <c r="EP88" s="65" t="s">
        <v>62</v>
      </c>
      <c r="EQ88" s="103">
        <v>8.92</v>
      </c>
      <c r="ER88" s="103">
        <v>10.87</v>
      </c>
      <c r="ES88" s="103">
        <v>11.07</v>
      </c>
      <c r="ET88" s="59">
        <f>(ES88-ER88)/ER88</f>
        <v>1.8399264029438922E-2</v>
      </c>
      <c r="EU88" s="54">
        <f>(ES88-EQ88)/EQ88</f>
        <v>0.24103139013452918</v>
      </c>
      <c r="EW88" s="541" t="s">
        <v>2</v>
      </c>
      <c r="EX88" s="65" t="s">
        <v>62</v>
      </c>
      <c r="EY88" s="103">
        <v>9.0299999999999994</v>
      </c>
      <c r="EZ88" s="103">
        <v>11.07</v>
      </c>
      <c r="FA88" s="66">
        <v>10.82</v>
      </c>
      <c r="FB88" s="59">
        <f>(FA88-EZ88)/EZ88</f>
        <v>-2.2583559168925023E-2</v>
      </c>
      <c r="FC88" s="54">
        <f>(FA88-EY88)/EY88</f>
        <v>0.19822812846068671</v>
      </c>
      <c r="FE88" s="541" t="s">
        <v>2</v>
      </c>
      <c r="FF88" s="65" t="s">
        <v>62</v>
      </c>
      <c r="FG88" s="103">
        <v>8.8699999999999992</v>
      </c>
      <c r="FH88" s="66">
        <v>10.82</v>
      </c>
      <c r="FI88" s="66">
        <v>11.01</v>
      </c>
      <c r="FJ88" s="59">
        <f>(FI88-FH88)/FH88</f>
        <v>1.7560073937153375E-2</v>
      </c>
      <c r="FK88" s="54">
        <f>(FI88-FG88)/FG88</f>
        <v>0.24126268320180391</v>
      </c>
      <c r="FM88" s="541" t="s">
        <v>2</v>
      </c>
      <c r="FN88" s="65" t="s">
        <v>62</v>
      </c>
      <c r="FO88" s="103">
        <v>8.91</v>
      </c>
      <c r="FP88" s="66">
        <v>11.01</v>
      </c>
      <c r="FQ88" s="103">
        <v>11.13</v>
      </c>
      <c r="FR88" s="59">
        <f>(FQ88-FP88)/FP88</f>
        <v>1.0899182561307992E-2</v>
      </c>
      <c r="FS88" s="54">
        <f>(FQ88-FO88)/FO88</f>
        <v>0.24915824915824922</v>
      </c>
      <c r="FU88" s="541" t="s">
        <v>2</v>
      </c>
      <c r="FV88" s="65" t="s">
        <v>62</v>
      </c>
      <c r="FW88" s="103">
        <v>8.93</v>
      </c>
      <c r="FX88" s="103">
        <v>11.13</v>
      </c>
      <c r="FY88" s="103">
        <v>11.28</v>
      </c>
      <c r="FZ88" s="59">
        <f>(FY88-FX88)/FX88</f>
        <v>1.3477088948786933E-2</v>
      </c>
      <c r="GA88" s="54">
        <f>(FY88-FW88)/FW88</f>
        <v>0.26315789473684209</v>
      </c>
      <c r="GC88" s="541" t="s">
        <v>2</v>
      </c>
      <c r="GD88" s="65" t="s">
        <v>62</v>
      </c>
      <c r="GE88" s="103">
        <v>9.1300000000000008</v>
      </c>
      <c r="GF88" s="103">
        <v>11.28</v>
      </c>
      <c r="GG88" s="103">
        <v>11.2</v>
      </c>
      <c r="GH88" s="59">
        <f>(GG88-GF88)/GF88</f>
        <v>-7.0921985815602905E-3</v>
      </c>
      <c r="GI88" s="54">
        <f>(GG88-GE88)/GE88</f>
        <v>0.2267250821467687</v>
      </c>
      <c r="GK88" s="541" t="s">
        <v>2</v>
      </c>
      <c r="GL88" s="65" t="s">
        <v>62</v>
      </c>
      <c r="GM88" s="103">
        <v>9.1300000000000008</v>
      </c>
      <c r="GN88" s="103">
        <v>11.2</v>
      </c>
      <c r="GO88" s="103">
        <v>10.87</v>
      </c>
      <c r="GP88" s="59">
        <f>(GO88-GN88)/GN88</f>
        <v>-2.9464285714285724E-2</v>
      </c>
      <c r="GQ88" s="54">
        <f>(GO88-GM88)/GM88</f>
        <v>0.19058050383351569</v>
      </c>
      <c r="GS88" s="541" t="s">
        <v>2</v>
      </c>
      <c r="GT88" s="65" t="s">
        <v>62</v>
      </c>
      <c r="GU88" s="103">
        <v>9.3000000000000007</v>
      </c>
      <c r="GV88" s="103">
        <v>10.87</v>
      </c>
      <c r="GW88" s="103">
        <v>10.52</v>
      </c>
      <c r="GX88" s="59">
        <f>(GW88-GV88)/GV88</f>
        <v>-3.2198712051517912E-2</v>
      </c>
      <c r="GY88" s="54">
        <f>(GW88-GU88)/GU88</f>
        <v>0.1311827956989246</v>
      </c>
      <c r="HA88" s="541" t="s">
        <v>2</v>
      </c>
      <c r="HB88" s="65" t="s">
        <v>62</v>
      </c>
      <c r="HC88" s="103">
        <v>9.42</v>
      </c>
      <c r="HD88" s="103">
        <v>10.52</v>
      </c>
      <c r="HE88" s="103">
        <v>10.130000000000001</v>
      </c>
      <c r="HF88" s="59">
        <f>(HE88-HD88)/HD88</f>
        <v>-3.7072243346007491E-2</v>
      </c>
      <c r="HG88" s="54">
        <f>(HE88-HC88)/HC88</f>
        <v>7.5371549893842982E-2</v>
      </c>
      <c r="HI88" s="541" t="s">
        <v>2</v>
      </c>
      <c r="HJ88" s="65" t="s">
        <v>62</v>
      </c>
      <c r="HK88" s="103">
        <v>9.5399999999999991</v>
      </c>
      <c r="HL88" s="103">
        <v>10.130000000000001</v>
      </c>
      <c r="HM88" s="103">
        <v>10.050000000000001</v>
      </c>
      <c r="HN88" s="59">
        <f>(HM88-HL88)/HL88</f>
        <v>-7.8973346495557813E-3</v>
      </c>
      <c r="HO88" s="54">
        <f>(HM88-HK88)/HK88</f>
        <v>5.3459119496855514E-2</v>
      </c>
      <c r="HQ88" s="541" t="s">
        <v>2</v>
      </c>
      <c r="HR88" s="65" t="s">
        <v>62</v>
      </c>
      <c r="HS88" s="103">
        <v>9.84</v>
      </c>
      <c r="HT88" s="103">
        <v>10.050000000000001</v>
      </c>
      <c r="HU88" s="103">
        <v>9.77</v>
      </c>
      <c r="HV88" s="59">
        <f>(HU88-HT88)/HT88</f>
        <v>-2.7860696517413047E-2</v>
      </c>
      <c r="HW88" s="54">
        <f>(HU88-HS88)/HS88</f>
        <v>-7.1138211382114113E-3</v>
      </c>
      <c r="HY88" s="541" t="s">
        <v>2</v>
      </c>
      <c r="HZ88" s="65" t="s">
        <v>62</v>
      </c>
      <c r="IA88" s="103">
        <v>10.029999999999999</v>
      </c>
      <c r="IB88" s="103">
        <v>9.77</v>
      </c>
      <c r="IC88" s="103">
        <v>9.4700000000000006</v>
      </c>
      <c r="ID88" s="59">
        <f>(IC88-IB88)/IB88</f>
        <v>-3.0706243602865807E-2</v>
      </c>
      <c r="IE88" s="54">
        <f>(IC88-IA88)/IA88</f>
        <v>-5.5832502492522307E-2</v>
      </c>
      <c r="IG88" s="541" t="s">
        <v>2</v>
      </c>
      <c r="IH88" s="65" t="s">
        <v>62</v>
      </c>
      <c r="II88" s="103">
        <v>9.85</v>
      </c>
      <c r="IJ88" s="103">
        <v>9.4700000000000006</v>
      </c>
      <c r="IK88" s="103">
        <v>8.8699999999999992</v>
      </c>
      <c r="IL88" s="59">
        <f>(IK88-IJ88)/IJ88</f>
        <v>-6.335797254487871E-2</v>
      </c>
      <c r="IM88" s="54">
        <f>(IK88-II88)/II88</f>
        <v>-9.9492385786802071E-2</v>
      </c>
      <c r="IO88" s="541" t="s">
        <v>2</v>
      </c>
      <c r="IP88" s="65" t="s">
        <v>62</v>
      </c>
      <c r="IQ88" s="103">
        <v>9.9700000000000006</v>
      </c>
      <c r="IR88" s="103">
        <v>8.8699999999999992</v>
      </c>
      <c r="IS88" s="103">
        <v>9.18</v>
      </c>
      <c r="IT88" s="59">
        <f>(IS88-IR88)/IR88</f>
        <v>3.4949267192784725E-2</v>
      </c>
      <c r="IU88" s="54">
        <f>(IS88-IQ88)/IQ88</f>
        <v>-7.9237713139418339E-2</v>
      </c>
      <c r="IW88" s="541" t="s">
        <v>2</v>
      </c>
      <c r="IX88" s="65" t="s">
        <v>62</v>
      </c>
      <c r="IY88" s="103">
        <v>10.029999999999999</v>
      </c>
      <c r="IZ88" s="103">
        <v>9.18</v>
      </c>
      <c r="JA88" s="103">
        <v>9.61</v>
      </c>
      <c r="JB88" s="59">
        <f>(JA88-IZ88)/IZ88</f>
        <v>4.6840958605664458E-2</v>
      </c>
      <c r="JC88" s="54">
        <f>(JA88-IY88)/IY88</f>
        <v>-4.187437686939182E-2</v>
      </c>
      <c r="JE88" s="541" t="s">
        <v>2</v>
      </c>
      <c r="JF88" s="65" t="s">
        <v>62</v>
      </c>
      <c r="JG88" s="103">
        <v>10.039999999999999</v>
      </c>
      <c r="JH88" s="103">
        <v>9.61</v>
      </c>
      <c r="JI88" s="103">
        <v>10.15</v>
      </c>
      <c r="JJ88" s="59">
        <f>(JI88-JH88)/JH88</f>
        <v>5.6191467221644219E-2</v>
      </c>
      <c r="JK88" s="54">
        <f>(JI88-JG88)/JG88</f>
        <v>1.0956175298804903E-2</v>
      </c>
      <c r="JM88" s="541" t="s">
        <v>2</v>
      </c>
      <c r="JN88" s="65" t="s">
        <v>62</v>
      </c>
      <c r="JO88" s="103">
        <v>10.28</v>
      </c>
      <c r="JP88" s="103">
        <v>10.15</v>
      </c>
      <c r="JQ88" s="103">
        <v>10.33</v>
      </c>
      <c r="JR88" s="59">
        <f>(JQ88-JP88)/JP88</f>
        <v>1.7733990147783221E-2</v>
      </c>
      <c r="JS88" s="54">
        <f>(JQ88-JO88)/JO88</f>
        <v>4.8638132295720539E-3</v>
      </c>
      <c r="JU88" s="541" t="s">
        <v>2</v>
      </c>
      <c r="JV88" s="65" t="s">
        <v>62</v>
      </c>
      <c r="JW88" s="103">
        <v>9.9700000000000006</v>
      </c>
      <c r="JX88" s="103">
        <v>10.33</v>
      </c>
      <c r="JY88" s="103">
        <v>10.26</v>
      </c>
      <c r="JZ88" s="59">
        <f>(JY88-JX88)/JX88</f>
        <v>-6.7763794772507536E-3</v>
      </c>
      <c r="KA88" s="54">
        <f>(JY88-JW88)/JW88</f>
        <v>2.9087261785355981E-2</v>
      </c>
      <c r="KC88" s="541" t="s">
        <v>2</v>
      </c>
      <c r="KD88" s="65" t="s">
        <v>62</v>
      </c>
      <c r="KE88" s="103">
        <v>10.19</v>
      </c>
      <c r="KF88" s="103">
        <v>10.26</v>
      </c>
      <c r="KG88" s="103">
        <v>10.49</v>
      </c>
      <c r="KH88" s="59">
        <f>(KG88-KF88)/KF88</f>
        <v>2.2417153996101405E-2</v>
      </c>
      <c r="KI88" s="54">
        <f>(KG88-KE88)/KE88</f>
        <v>2.9440628066732161E-2</v>
      </c>
      <c r="KK88" s="541" t="s">
        <v>2</v>
      </c>
      <c r="KL88" s="65" t="s">
        <v>62</v>
      </c>
      <c r="KM88" s="103">
        <v>10.29</v>
      </c>
      <c r="KN88" s="103">
        <v>10.49</v>
      </c>
      <c r="KO88" s="103">
        <v>10.36</v>
      </c>
      <c r="KP88" s="59">
        <f>(KO88-KN88)/KN88</f>
        <v>-1.2392755004766519E-2</v>
      </c>
      <c r="KQ88" s="54">
        <f>(KO88-KM88)/KM88</f>
        <v>6.8027210884354025E-3</v>
      </c>
      <c r="KS88" s="541" t="s">
        <v>2</v>
      </c>
      <c r="KT88" s="65" t="s">
        <v>62</v>
      </c>
      <c r="KU88" s="103">
        <v>10.32</v>
      </c>
      <c r="KV88" s="103">
        <v>10.36</v>
      </c>
      <c r="KW88" s="103">
        <v>10.73</v>
      </c>
      <c r="KX88" s="59">
        <f>(KW88-KV88)/KV88</f>
        <v>3.5714285714285809E-2</v>
      </c>
      <c r="KY88" s="54">
        <f>(KW88-KU88)/KU88</f>
        <v>3.9728682170542651E-2</v>
      </c>
      <c r="LA88" s="541" t="s">
        <v>2</v>
      </c>
      <c r="LB88" s="65" t="s">
        <v>62</v>
      </c>
      <c r="LC88" s="103">
        <v>10.42</v>
      </c>
      <c r="LD88" s="103">
        <v>10.73</v>
      </c>
      <c r="LE88" s="103">
        <v>10.73</v>
      </c>
      <c r="LF88" s="59">
        <f>(LE88-LD88)/LD88</f>
        <v>0</v>
      </c>
      <c r="LG88" s="54">
        <f>(LE88-LC88)/LC88</f>
        <v>2.9750479846449185E-2</v>
      </c>
      <c r="LI88" s="541" t="s">
        <v>2</v>
      </c>
      <c r="LJ88" s="65" t="s">
        <v>62</v>
      </c>
      <c r="LK88" s="103">
        <v>10.43</v>
      </c>
      <c r="LL88" s="103">
        <v>10.73</v>
      </c>
      <c r="LM88" s="103">
        <v>10.39</v>
      </c>
      <c r="LN88" s="59">
        <f>(LM88-LL88)/LL88</f>
        <v>-3.1686859273066158E-2</v>
      </c>
      <c r="LO88" s="54">
        <f>(LM88-LK88)/LK88</f>
        <v>-3.8350910834131493E-3</v>
      </c>
      <c r="LQ88" s="541" t="s">
        <v>2</v>
      </c>
      <c r="LR88" s="65" t="s">
        <v>62</v>
      </c>
      <c r="LS88" s="103">
        <v>10.38</v>
      </c>
      <c r="LT88" s="103">
        <v>10.39</v>
      </c>
      <c r="LU88" s="103" t="s">
        <v>396</v>
      </c>
      <c r="LV88" s="59" t="e">
        <f>(LU88-LT88)/LT88</f>
        <v>#VALUE!</v>
      </c>
      <c r="LW88" s="54" t="e">
        <f>(LU88-LS88)/LS88</f>
        <v>#VALUE!</v>
      </c>
      <c r="LY88" s="541" t="s">
        <v>2</v>
      </c>
      <c r="LZ88" s="65" t="s">
        <v>62</v>
      </c>
      <c r="MA88" s="103">
        <v>10.68</v>
      </c>
      <c r="MB88" s="103" t="s">
        <v>98</v>
      </c>
      <c r="MC88" s="103" t="s">
        <v>398</v>
      </c>
      <c r="MD88" s="59" t="e">
        <f>(MC88-MB88)/MB88</f>
        <v>#VALUE!</v>
      </c>
      <c r="ME88" s="54" t="e">
        <f>(MC88-MA88)/MA88</f>
        <v>#VALUE!</v>
      </c>
      <c r="MG88" s="541" t="s">
        <v>2</v>
      </c>
      <c r="MH88" s="65" t="s">
        <v>62</v>
      </c>
      <c r="MI88" s="103">
        <v>10.73</v>
      </c>
      <c r="MJ88" s="103" t="s">
        <v>98</v>
      </c>
      <c r="MK88" s="103" t="s">
        <v>400</v>
      </c>
      <c r="ML88" s="59" t="e">
        <f>(MK88-MJ88)/MJ88</f>
        <v>#VALUE!</v>
      </c>
      <c r="MM88" s="54" t="e">
        <f>(MK88-MI88)/MI88</f>
        <v>#VALUE!</v>
      </c>
      <c r="MO88" s="541" t="s">
        <v>2</v>
      </c>
      <c r="MP88" s="65" t="s">
        <v>62</v>
      </c>
      <c r="MQ88" s="103">
        <v>10.68</v>
      </c>
      <c r="MR88" s="103" t="s">
        <v>98</v>
      </c>
      <c r="MS88" s="103">
        <v>10.19</v>
      </c>
      <c r="MT88" s="59" t="e">
        <f>(MS88-MR88)/MR88</f>
        <v>#VALUE!</v>
      </c>
      <c r="MU88" s="54">
        <f>(MS88-MQ88)/MQ88</f>
        <v>-4.5880149812734104E-2</v>
      </c>
      <c r="MW88" s="541" t="s">
        <v>2</v>
      </c>
      <c r="MX88" s="65" t="s">
        <v>62</v>
      </c>
      <c r="MY88" s="103">
        <v>10.67</v>
      </c>
      <c r="MZ88" s="103">
        <v>10.19</v>
      </c>
      <c r="NA88" s="103">
        <v>10.19</v>
      </c>
      <c r="NB88" s="59">
        <f>(NA88-MZ88)/MZ88</f>
        <v>0</v>
      </c>
      <c r="NC88" s="54">
        <f>(NA88-MY88)/MY88</f>
        <v>-4.4985941893158431E-2</v>
      </c>
      <c r="NE88" s="541" t="s">
        <v>2</v>
      </c>
      <c r="NF88" s="65" t="s">
        <v>62</v>
      </c>
      <c r="NG88" s="103">
        <v>10.95</v>
      </c>
      <c r="NH88" s="103">
        <v>10.19</v>
      </c>
      <c r="NI88" s="103">
        <v>9.8800000000000008</v>
      </c>
      <c r="NJ88" s="59">
        <f>(NI88-NH88)/NH88</f>
        <v>-3.0421982335623036E-2</v>
      </c>
      <c r="NK88" s="54">
        <f>(NI88-NG88)/NG88</f>
        <v>-9.7716894977168817E-2</v>
      </c>
      <c r="NM88" s="541" t="s">
        <v>2</v>
      </c>
      <c r="NN88" s="65" t="s">
        <v>62</v>
      </c>
      <c r="NO88" s="103">
        <v>11.11</v>
      </c>
      <c r="NP88" s="103">
        <v>9.8800000000000008</v>
      </c>
      <c r="NQ88" s="103" t="s">
        <v>409</v>
      </c>
      <c r="NR88" s="59" t="e">
        <f>(NQ88-NP88)/NP88</f>
        <v>#VALUE!</v>
      </c>
      <c r="NS88" s="54" t="e">
        <f>(NQ88-NO88)/NO88</f>
        <v>#VALUE!</v>
      </c>
      <c r="NU88" s="541" t="s">
        <v>2</v>
      </c>
      <c r="NV88" s="65" t="s">
        <v>62</v>
      </c>
      <c r="NW88" s="103">
        <v>11.06</v>
      </c>
      <c r="NX88" s="103" t="s">
        <v>409</v>
      </c>
      <c r="NY88" s="103" t="s">
        <v>409</v>
      </c>
      <c r="NZ88" s="59" t="e">
        <f>(NY88-NX88)/NX88</f>
        <v>#VALUE!</v>
      </c>
      <c r="OA88" s="54" t="e">
        <f>(NY88-NW88)/NW88</f>
        <v>#VALUE!</v>
      </c>
      <c r="OC88" s="541" t="s">
        <v>2</v>
      </c>
      <c r="OD88" s="65" t="s">
        <v>62</v>
      </c>
      <c r="OE88" s="103">
        <v>11.47</v>
      </c>
      <c r="OF88" s="103" t="s">
        <v>98</v>
      </c>
      <c r="OG88" s="103" t="s">
        <v>412</v>
      </c>
      <c r="OH88" s="59" t="e">
        <f>(OG88-OF88)/OF88</f>
        <v>#VALUE!</v>
      </c>
      <c r="OI88" s="54" t="e">
        <f>(OG88-OE88)/OE88</f>
        <v>#VALUE!</v>
      </c>
      <c r="OK88" s="541" t="s">
        <v>2</v>
      </c>
      <c r="OL88" s="65" t="s">
        <v>62</v>
      </c>
      <c r="OM88" s="103">
        <v>11.69</v>
      </c>
      <c r="ON88" s="103" t="s">
        <v>98</v>
      </c>
      <c r="OO88" s="103" t="s">
        <v>414</v>
      </c>
      <c r="OP88" s="59" t="e">
        <f>(OO88-ON88)/ON88</f>
        <v>#VALUE!</v>
      </c>
      <c r="OQ88" s="54" t="e">
        <f>(OO88-OM88)/OM88</f>
        <v>#VALUE!</v>
      </c>
      <c r="OS88" s="541" t="s">
        <v>2</v>
      </c>
      <c r="OT88" s="65" t="s">
        <v>62</v>
      </c>
      <c r="OU88" s="103" t="s">
        <v>416</v>
      </c>
      <c r="OV88" s="103" t="s">
        <v>98</v>
      </c>
      <c r="OW88" s="103" t="s">
        <v>416</v>
      </c>
      <c r="OX88" s="59" t="e">
        <f>(OW88-OV88)/OV88</f>
        <v>#VALUE!</v>
      </c>
      <c r="OY88" s="54" t="e">
        <f>(OW88-OU88)/OU88</f>
        <v>#VALUE!</v>
      </c>
    </row>
    <row r="89" spans="1:415" ht="17.25" hidden="1">
      <c r="A89" s="542"/>
      <c r="B89" s="9" t="s">
        <v>47</v>
      </c>
      <c r="C89" s="99" t="s">
        <v>98</v>
      </c>
      <c r="D89" s="99" t="s">
        <v>310</v>
      </c>
      <c r="E89" s="99" t="s">
        <v>310</v>
      </c>
      <c r="F89" s="67" t="e">
        <f>(E89-D89)/D89</f>
        <v>#VALUE!</v>
      </c>
      <c r="G89" s="68" t="e">
        <f>(E89-C89)/C89</f>
        <v>#VALUE!</v>
      </c>
      <c r="I89" s="542"/>
      <c r="J89" s="9" t="s">
        <v>47</v>
      </c>
      <c r="K89" s="99">
        <v>7162</v>
      </c>
      <c r="L89" s="99" t="s">
        <v>98</v>
      </c>
      <c r="M89" s="99">
        <v>10022</v>
      </c>
      <c r="N89" s="67" t="e">
        <f>(M89-L89)/L89</f>
        <v>#VALUE!</v>
      </c>
      <c r="O89" s="68">
        <f>(M89-K89)/K89</f>
        <v>0.39932979614632785</v>
      </c>
      <c r="Q89" s="542"/>
      <c r="R89" s="9" t="s">
        <v>47</v>
      </c>
      <c r="S89" s="99">
        <v>7458</v>
      </c>
      <c r="T89" s="99">
        <v>10022</v>
      </c>
      <c r="U89" s="99">
        <v>10261</v>
      </c>
      <c r="V89" s="67">
        <f>(U89-T89)/T89</f>
        <v>2.3847535422071443E-2</v>
      </c>
      <c r="W89" s="68">
        <f>(U89-S89)/S89</f>
        <v>0.37583802628050417</v>
      </c>
      <c r="Y89" s="542"/>
      <c r="Z89" s="9" t="s">
        <v>47</v>
      </c>
      <c r="AA89" s="99">
        <v>7553</v>
      </c>
      <c r="AB89" s="99">
        <v>10261</v>
      </c>
      <c r="AC89" s="99">
        <v>9523</v>
      </c>
      <c r="AD89" s="67">
        <f>(AC89-AB89)/AB89</f>
        <v>-7.1922814540493124E-2</v>
      </c>
      <c r="AE89" s="68">
        <f>(AC89-AA89)/AA89</f>
        <v>0.26082351383556202</v>
      </c>
      <c r="AG89" s="542"/>
      <c r="AH89" s="9" t="s">
        <v>47</v>
      </c>
      <c r="AI89" s="99">
        <v>7511</v>
      </c>
      <c r="AJ89" s="99">
        <v>9523</v>
      </c>
      <c r="AK89" s="99">
        <v>9676</v>
      </c>
      <c r="AL89" s="67">
        <f>(AK89-AJ89)/AJ89</f>
        <v>1.6066365641079491E-2</v>
      </c>
      <c r="AM89" s="68">
        <f>(AK89-AI89)/AI89</f>
        <v>0.28824390893356411</v>
      </c>
      <c r="AO89" s="542"/>
      <c r="AP89" s="9" t="s">
        <v>47</v>
      </c>
      <c r="AQ89" s="99">
        <v>7474</v>
      </c>
      <c r="AR89" s="99">
        <v>9676</v>
      </c>
      <c r="AS89" s="99">
        <v>9635</v>
      </c>
      <c r="AT89" s="67">
        <f>(AS89-AR89)/AR89</f>
        <v>-4.2372881355932203E-3</v>
      </c>
      <c r="AU89" s="68">
        <f>(AS89-AQ89)/AQ89</f>
        <v>0.28913567032378912</v>
      </c>
      <c r="AW89" s="542"/>
      <c r="AX89" s="9" t="s">
        <v>47</v>
      </c>
      <c r="AY89" s="99">
        <v>7451</v>
      </c>
      <c r="AZ89" s="99">
        <v>9635</v>
      </c>
      <c r="BA89" s="99">
        <v>9728</v>
      </c>
      <c r="BB89" s="67">
        <f>(BA89-AZ89)/AZ89</f>
        <v>9.652309289050337E-3</v>
      </c>
      <c r="BC89" s="68">
        <f>(BA89-AY89)/AY89</f>
        <v>0.30559656421956782</v>
      </c>
      <c r="BE89" s="542"/>
      <c r="BF89" s="9" t="s">
        <v>47</v>
      </c>
      <c r="BG89" s="99">
        <v>7602</v>
      </c>
      <c r="BH89" s="99">
        <v>9728</v>
      </c>
      <c r="BI89" s="99" t="s">
        <v>323</v>
      </c>
      <c r="BJ89" s="67" t="e">
        <f>(BI89-BH89)/BH89</f>
        <v>#VALUE!</v>
      </c>
      <c r="BK89" s="68" t="e">
        <f>(BI89-BG89)/BG89</f>
        <v>#VALUE!</v>
      </c>
      <c r="BM89" s="542"/>
      <c r="BN89" s="9" t="s">
        <v>47</v>
      </c>
      <c r="BO89" s="99">
        <v>7602</v>
      </c>
      <c r="BP89" s="99">
        <v>9728</v>
      </c>
      <c r="BQ89" s="99">
        <v>9701</v>
      </c>
      <c r="BR89" s="67">
        <f>(BQ89-BP89)/BP89</f>
        <v>-2.7754934210526315E-3</v>
      </c>
      <c r="BS89" s="68">
        <f>(BQ89-BO89)/BO89</f>
        <v>0.27611154959221257</v>
      </c>
      <c r="BU89" s="542"/>
      <c r="BV89" s="9" t="s">
        <v>47</v>
      </c>
      <c r="BW89" s="99">
        <v>7502</v>
      </c>
      <c r="BX89" s="99">
        <v>9701</v>
      </c>
      <c r="BY89" s="99">
        <v>9825</v>
      </c>
      <c r="BZ89" s="67">
        <f>(BY89-BX89)/BX89</f>
        <v>1.2782187403360479E-2</v>
      </c>
      <c r="CA89" s="68">
        <f>(BY89-BW89)/BW89</f>
        <v>0.30965075979738738</v>
      </c>
      <c r="CC89" s="542"/>
      <c r="CD89" s="9" t="s">
        <v>47</v>
      </c>
      <c r="CE89" s="99">
        <v>7598</v>
      </c>
      <c r="CF89" s="99">
        <v>9825</v>
      </c>
      <c r="CG89" s="99">
        <v>10126</v>
      </c>
      <c r="CH89" s="67">
        <f>(CG89-CF89)/CF89</f>
        <v>3.063613231552163E-2</v>
      </c>
      <c r="CI89" s="68">
        <f>(CG89-CE89)/CE89</f>
        <v>0.33271913661489866</v>
      </c>
      <c r="CK89" s="542"/>
      <c r="CL89" s="9" t="s">
        <v>47</v>
      </c>
      <c r="CM89" s="99">
        <v>7522</v>
      </c>
      <c r="CN89" s="99">
        <v>10126</v>
      </c>
      <c r="CO89" s="99">
        <v>9899</v>
      </c>
      <c r="CP89" s="67">
        <f>(CO89-CN89)/CN89</f>
        <v>-2.2417539008492988E-2</v>
      </c>
      <c r="CQ89" s="68">
        <f>(CO89-CM89)/CM89</f>
        <v>0.31600638128157404</v>
      </c>
      <c r="CS89" s="542"/>
      <c r="CT89" s="9" t="s">
        <v>47</v>
      </c>
      <c r="CU89" s="99">
        <v>7662</v>
      </c>
      <c r="CV89" s="99">
        <v>9899</v>
      </c>
      <c r="CW89" s="99">
        <v>10257</v>
      </c>
      <c r="CX89" s="67">
        <f>(CW89-CV89)/CV89</f>
        <v>3.616526921911304E-2</v>
      </c>
      <c r="CY89" s="68">
        <f>(CW89-CU89)/CU89</f>
        <v>0.33868441660140958</v>
      </c>
      <c r="DA89" s="542"/>
      <c r="DB89" s="9" t="s">
        <v>47</v>
      </c>
      <c r="DC89" s="99" t="s">
        <v>334</v>
      </c>
      <c r="DD89" s="99">
        <v>10257</v>
      </c>
      <c r="DE89" s="99">
        <v>9836</v>
      </c>
      <c r="DF89" s="67">
        <f>(DE89-DD89)/DD89</f>
        <v>-4.1045139904455491E-2</v>
      </c>
      <c r="DG89" s="68" t="e">
        <f>(DE89-DC89)/DC89</f>
        <v>#VALUE!</v>
      </c>
      <c r="DI89" s="542"/>
      <c r="DJ89" s="9" t="s">
        <v>47</v>
      </c>
      <c r="DK89" s="99">
        <v>7485</v>
      </c>
      <c r="DL89" s="99">
        <v>9836</v>
      </c>
      <c r="DM89" s="99">
        <v>9950</v>
      </c>
      <c r="DN89" s="67">
        <f>(DM89-DL89)/DL89</f>
        <v>1.1590077267181781E-2</v>
      </c>
      <c r="DO89" s="68">
        <f>(DM89-DK89)/DK89</f>
        <v>0.32932531730126918</v>
      </c>
      <c r="DQ89" s="542"/>
      <c r="DR89" s="9" t="s">
        <v>47</v>
      </c>
      <c r="DS89" s="99" t="s">
        <v>338</v>
      </c>
      <c r="DT89" s="99">
        <v>9950</v>
      </c>
      <c r="DU89" s="99" t="s">
        <v>338</v>
      </c>
      <c r="DV89" s="67" t="e">
        <f>(DU89-DT89)/DT89</f>
        <v>#VALUE!</v>
      </c>
      <c r="DW89" s="68" t="e">
        <f>(DU89-DS89)/DS89</f>
        <v>#VALUE!</v>
      </c>
      <c r="DY89" s="542"/>
      <c r="DZ89" s="9" t="s">
        <v>47</v>
      </c>
      <c r="EA89" s="99">
        <v>7845</v>
      </c>
      <c r="EB89" s="99" t="s">
        <v>98</v>
      </c>
      <c r="EC89" s="99">
        <v>9989</v>
      </c>
      <c r="ED89" s="67" t="e">
        <f>(EC89-EB89)/EB89</f>
        <v>#VALUE!</v>
      </c>
      <c r="EE89" s="68">
        <f>(EC89-EA89)/EA89</f>
        <v>0.27329509241555133</v>
      </c>
      <c r="EG89" s="542"/>
      <c r="EH89" s="9" t="s">
        <v>47</v>
      </c>
      <c r="EI89" s="99">
        <v>7571</v>
      </c>
      <c r="EJ89" s="99">
        <v>9989</v>
      </c>
      <c r="EK89" s="99">
        <v>9819</v>
      </c>
      <c r="EL89" s="67">
        <f>(EK89-EJ89)/EJ89</f>
        <v>-1.7018720592651918E-2</v>
      </c>
      <c r="EM89" s="68">
        <f>(EK89-EI89)/EI89</f>
        <v>0.29692246730947036</v>
      </c>
      <c r="EO89" s="542"/>
      <c r="EP89" s="9" t="s">
        <v>47</v>
      </c>
      <c r="EQ89" s="99">
        <v>7764</v>
      </c>
      <c r="ER89" s="99">
        <v>9819</v>
      </c>
      <c r="ES89" s="99">
        <v>9987</v>
      </c>
      <c r="ET89" s="67">
        <f>(ES89-ER89)/ER89</f>
        <v>1.7109685304002444E-2</v>
      </c>
      <c r="EU89" s="68">
        <f>(ES89-EQ89)/EQ89</f>
        <v>0.28632148377125194</v>
      </c>
      <c r="EW89" s="542"/>
      <c r="EX89" s="9" t="s">
        <v>47</v>
      </c>
      <c r="EY89" s="99">
        <v>7878</v>
      </c>
      <c r="EZ89" s="99">
        <v>9987</v>
      </c>
      <c r="FA89" s="31">
        <v>9607</v>
      </c>
      <c r="FB89" s="67">
        <f>(FA89-EZ89)/EZ89</f>
        <v>-3.8049464303594675E-2</v>
      </c>
      <c r="FC89" s="68">
        <f>(FA89-EY89)/EY89</f>
        <v>0.21947194719471946</v>
      </c>
      <c r="FE89" s="542"/>
      <c r="FF89" s="9" t="s">
        <v>47</v>
      </c>
      <c r="FG89" s="99">
        <v>7780</v>
      </c>
      <c r="FH89" s="31">
        <v>9607</v>
      </c>
      <c r="FI89" s="31">
        <v>9866</v>
      </c>
      <c r="FJ89" s="67">
        <f>(FI89-FH89)/FH89</f>
        <v>2.6959508691579058E-2</v>
      </c>
      <c r="FK89" s="68">
        <f>(FI89-FG89)/FG89</f>
        <v>0.26812339331619539</v>
      </c>
      <c r="FM89" s="542"/>
      <c r="FN89" s="9" t="s">
        <v>47</v>
      </c>
      <c r="FO89" s="99">
        <v>7811</v>
      </c>
      <c r="FP89" s="31">
        <v>9866</v>
      </c>
      <c r="FQ89" s="151">
        <v>9986</v>
      </c>
      <c r="FR89" s="67">
        <f>(FQ89-FP89)/FP89</f>
        <v>1.216298398540442E-2</v>
      </c>
      <c r="FS89" s="68">
        <f>(FQ89-FO89)/FO89</f>
        <v>0.27845346306490848</v>
      </c>
      <c r="FU89" s="542"/>
      <c r="FV89" s="9" t="s">
        <v>47</v>
      </c>
      <c r="FW89" s="99">
        <v>7687</v>
      </c>
      <c r="FX89" s="151">
        <v>9986</v>
      </c>
      <c r="FY89" s="151">
        <v>10156</v>
      </c>
      <c r="FZ89" s="67">
        <f>(FY89-FX89)/FX89</f>
        <v>1.7023833366713398E-2</v>
      </c>
      <c r="GA89" s="68">
        <f>(FY89-FW89)/FW89</f>
        <v>0.32119162221933134</v>
      </c>
      <c r="GC89" s="542"/>
      <c r="GD89" s="9" t="s">
        <v>47</v>
      </c>
      <c r="GE89" s="99">
        <v>7887</v>
      </c>
      <c r="GF89" s="151">
        <v>10156</v>
      </c>
      <c r="GG89" s="151">
        <v>10103</v>
      </c>
      <c r="GH89" s="67">
        <f>(GG89-GF89)/GF89</f>
        <v>-5.2185899960614417E-3</v>
      </c>
      <c r="GI89" s="68">
        <f>(GG89-GE89)/GE89</f>
        <v>0.28096868264232283</v>
      </c>
      <c r="GK89" s="542"/>
      <c r="GL89" s="9" t="s">
        <v>47</v>
      </c>
      <c r="GM89" s="99">
        <v>7842</v>
      </c>
      <c r="GN89" s="151">
        <v>10103</v>
      </c>
      <c r="GO89" s="151">
        <v>9790</v>
      </c>
      <c r="GP89" s="67">
        <f>(GO89-GN89)/GN89</f>
        <v>-3.0980896763337623E-2</v>
      </c>
      <c r="GQ89" s="68">
        <f>(GO89-GM89)/GM89</f>
        <v>0.24840601887273656</v>
      </c>
      <c r="GS89" s="542"/>
      <c r="GT89" s="9" t="s">
        <v>47</v>
      </c>
      <c r="GU89" s="99">
        <v>7989</v>
      </c>
      <c r="GV89" s="151">
        <v>9790</v>
      </c>
      <c r="GW89" s="151">
        <v>9455</v>
      </c>
      <c r="GX89" s="67">
        <f>(GW89-GV89)/GV89</f>
        <v>-3.4218590398365681E-2</v>
      </c>
      <c r="GY89" s="68">
        <f>(GW89-GU89)/GU89</f>
        <v>0.18350231568406558</v>
      </c>
      <c r="HA89" s="542"/>
      <c r="HB89" s="9" t="s">
        <v>47</v>
      </c>
      <c r="HC89" s="99">
        <v>7993</v>
      </c>
      <c r="HD89" s="151">
        <v>9455</v>
      </c>
      <c r="HE89" s="151">
        <v>9062</v>
      </c>
      <c r="HF89" s="67">
        <f>(HE89-HD89)/HD89</f>
        <v>-4.1565309360126916E-2</v>
      </c>
      <c r="HG89" s="68">
        <f>(HE89-HC89)/HC89</f>
        <v>0.13374202427123733</v>
      </c>
      <c r="HI89" s="542"/>
      <c r="HJ89" s="9" t="s">
        <v>47</v>
      </c>
      <c r="HK89" s="99">
        <v>8150</v>
      </c>
      <c r="HL89" s="151">
        <v>9062</v>
      </c>
      <c r="HM89" s="151">
        <v>8922</v>
      </c>
      <c r="HN89" s="67">
        <f>(HM89-HL89)/HL89</f>
        <v>-1.5449128227764291E-2</v>
      </c>
      <c r="HO89" s="68">
        <f>(HM89-HK89)/HK89</f>
        <v>9.4723926380368098E-2</v>
      </c>
      <c r="HQ89" s="542"/>
      <c r="HR89" s="9" t="s">
        <v>47</v>
      </c>
      <c r="HS89" s="99">
        <v>8432</v>
      </c>
      <c r="HT89" s="151">
        <v>8922</v>
      </c>
      <c r="HU89" s="151">
        <v>8655</v>
      </c>
      <c r="HV89" s="67">
        <f>(HU89-HT89)/HT89</f>
        <v>-2.992602555480834E-2</v>
      </c>
      <c r="HW89" s="68">
        <f>(HU89-HS89)/HS89</f>
        <v>2.6446869070208729E-2</v>
      </c>
      <c r="HY89" s="542"/>
      <c r="HZ89" s="9" t="s">
        <v>47</v>
      </c>
      <c r="IA89" s="99">
        <v>8487</v>
      </c>
      <c r="IB89" s="151">
        <v>8655</v>
      </c>
      <c r="IC89" s="151">
        <v>8573</v>
      </c>
      <c r="ID89" s="67">
        <f>(IC89-IB89)/IB89</f>
        <v>-9.4742923165800109E-3</v>
      </c>
      <c r="IE89" s="68">
        <f>(IC89-IA89)/IA89</f>
        <v>1.0133144809708967E-2</v>
      </c>
      <c r="IG89" s="542"/>
      <c r="IH89" s="9" t="s">
        <v>47</v>
      </c>
      <c r="II89" s="99">
        <v>8346</v>
      </c>
      <c r="IJ89" s="151">
        <v>8573</v>
      </c>
      <c r="IK89" s="151">
        <v>8073</v>
      </c>
      <c r="IL89" s="67">
        <f>(IK89-IJ89)/IJ89</f>
        <v>-5.8322640849177654E-2</v>
      </c>
      <c r="IM89" s="68">
        <f>(IK89-II89)/II89</f>
        <v>-3.2710280373831772E-2</v>
      </c>
      <c r="IO89" s="542"/>
      <c r="IP89" s="9" t="s">
        <v>47</v>
      </c>
      <c r="IQ89" s="99">
        <v>8446</v>
      </c>
      <c r="IR89" s="151">
        <v>8073</v>
      </c>
      <c r="IS89" s="151">
        <v>8354</v>
      </c>
      <c r="IT89" s="67">
        <f>(IS89-IR89)/IR89</f>
        <v>3.4807382633469587E-2</v>
      </c>
      <c r="IU89" s="68">
        <f>(IS89-IQ89)/IQ89</f>
        <v>-1.0892730286526165E-2</v>
      </c>
      <c r="IW89" s="542"/>
      <c r="IX89" s="9" t="s">
        <v>47</v>
      </c>
      <c r="IY89" s="99">
        <v>8586</v>
      </c>
      <c r="IZ89" s="151">
        <v>8354</v>
      </c>
      <c r="JA89" s="151">
        <v>8902</v>
      </c>
      <c r="JB89" s="67">
        <f>(JA89-IZ89)/IZ89</f>
        <v>6.5597318649748618E-2</v>
      </c>
      <c r="JC89" s="68">
        <f>(JA89-IY89)/IY89</f>
        <v>3.6804099697181458E-2</v>
      </c>
      <c r="JE89" s="542"/>
      <c r="JF89" s="9" t="s">
        <v>47</v>
      </c>
      <c r="JG89" s="99">
        <v>8462</v>
      </c>
      <c r="JH89" s="151">
        <v>8902</v>
      </c>
      <c r="JI89" s="151">
        <v>9334</v>
      </c>
      <c r="JJ89" s="67">
        <f>(JI89-JH89)/JH89</f>
        <v>4.8528420579645022E-2</v>
      </c>
      <c r="JK89" s="68">
        <f>(JI89-JG89)/JG89</f>
        <v>0.1030489246041125</v>
      </c>
      <c r="JM89" s="542"/>
      <c r="JN89" s="9" t="s">
        <v>47</v>
      </c>
      <c r="JO89" s="99">
        <v>8736</v>
      </c>
      <c r="JP89" s="151">
        <v>9334</v>
      </c>
      <c r="JQ89" s="151">
        <v>9630</v>
      </c>
      <c r="JR89" s="67">
        <f>(JQ89-JP89)/JP89</f>
        <v>3.1712020569959289E-2</v>
      </c>
      <c r="JS89" s="68">
        <f>(JQ89-JO89)/JO89</f>
        <v>0.10233516483516483</v>
      </c>
      <c r="JU89" s="542"/>
      <c r="JV89" s="9" t="s">
        <v>47</v>
      </c>
      <c r="JW89" s="99">
        <v>8499</v>
      </c>
      <c r="JX89" s="151">
        <v>9630</v>
      </c>
      <c r="JY89" s="151">
        <v>9460</v>
      </c>
      <c r="JZ89" s="67">
        <f>(JY89-JX89)/JX89</f>
        <v>-1.7653167185877467E-2</v>
      </c>
      <c r="KA89" s="68">
        <f>(JY89-JW89)/JW89</f>
        <v>0.11307212613248617</v>
      </c>
      <c r="KC89" s="542"/>
      <c r="KD89" s="9" t="s">
        <v>47</v>
      </c>
      <c r="KE89" s="99">
        <v>8784</v>
      </c>
      <c r="KF89" s="151">
        <v>9460</v>
      </c>
      <c r="KG89" s="151">
        <v>9952</v>
      </c>
      <c r="KH89" s="67">
        <f>(KG89-KF89)/KF89</f>
        <v>5.2008456659619451E-2</v>
      </c>
      <c r="KI89" s="68">
        <f>(KG89-KE89)/KE89</f>
        <v>0.13296903460837886</v>
      </c>
      <c r="KK89" s="542"/>
      <c r="KL89" s="9" t="s">
        <v>47</v>
      </c>
      <c r="KM89" s="99">
        <v>8837</v>
      </c>
      <c r="KN89" s="151">
        <v>9952</v>
      </c>
      <c r="KO89" s="151">
        <v>9749</v>
      </c>
      <c r="KP89" s="67">
        <f>(KO89-KN89)/KN89</f>
        <v>-2.039790996784566E-2</v>
      </c>
      <c r="KQ89" s="68">
        <f>(KO89-KM89)/KM89</f>
        <v>0.10320244426841689</v>
      </c>
      <c r="KS89" s="542"/>
      <c r="KT89" s="9" t="s">
        <v>47</v>
      </c>
      <c r="KU89" s="99">
        <v>8810</v>
      </c>
      <c r="KV89" s="151">
        <v>9749</v>
      </c>
      <c r="KW89" s="151">
        <v>9993</v>
      </c>
      <c r="KX89" s="67">
        <f>(KW89-KV89)/KV89</f>
        <v>2.502820802133552E-2</v>
      </c>
      <c r="KY89" s="68">
        <f>(KW89-KU89)/KU89</f>
        <v>0.13427922814982973</v>
      </c>
      <c r="LA89" s="542"/>
      <c r="LB89" s="9" t="s">
        <v>47</v>
      </c>
      <c r="LC89" s="99">
        <v>8891</v>
      </c>
      <c r="LD89" s="151">
        <v>9993</v>
      </c>
      <c r="LE89" s="151">
        <v>9952</v>
      </c>
      <c r="LF89" s="67">
        <f>(LE89-LD89)/LD89</f>
        <v>-4.1028720104072849E-3</v>
      </c>
      <c r="LG89" s="68">
        <f>(LE89-LC89)/LC89</f>
        <v>0.11933415813744236</v>
      </c>
      <c r="LI89" s="542"/>
      <c r="LJ89" s="9" t="s">
        <v>47</v>
      </c>
      <c r="LK89" s="99">
        <v>9058</v>
      </c>
      <c r="LL89" s="151">
        <v>9952</v>
      </c>
      <c r="LM89" s="151">
        <v>9432</v>
      </c>
      <c r="LN89" s="67">
        <f>(LM89-LL89)/LL89</f>
        <v>-5.2250803858520899E-2</v>
      </c>
      <c r="LO89" s="68">
        <f>(LM89-LK89)/LK89</f>
        <v>4.1289467873702801E-2</v>
      </c>
      <c r="LQ89" s="542"/>
      <c r="LR89" s="9" t="s">
        <v>47</v>
      </c>
      <c r="LS89" s="99">
        <v>9129</v>
      </c>
      <c r="LT89" s="151">
        <v>9432</v>
      </c>
      <c r="LU89" s="151" t="s">
        <v>396</v>
      </c>
      <c r="LV89" s="67" t="e">
        <f>(LU89-LT89)/LT89</f>
        <v>#VALUE!</v>
      </c>
      <c r="LW89" s="68" t="e">
        <f>(LU89-LS89)/LS89</f>
        <v>#VALUE!</v>
      </c>
      <c r="LY89" s="542"/>
      <c r="LZ89" s="9" t="s">
        <v>47</v>
      </c>
      <c r="MA89" s="99">
        <v>9420</v>
      </c>
      <c r="MB89" s="151" t="s">
        <v>98</v>
      </c>
      <c r="MC89" s="151" t="s">
        <v>398</v>
      </c>
      <c r="MD89" s="67" t="e">
        <f>(MC89-MB89)/MB89</f>
        <v>#VALUE!</v>
      </c>
      <c r="ME89" s="68" t="e">
        <f>(MC89-MA89)/MA89</f>
        <v>#VALUE!</v>
      </c>
      <c r="MG89" s="542"/>
      <c r="MH89" s="9" t="s">
        <v>47</v>
      </c>
      <c r="MI89" s="99">
        <v>9451</v>
      </c>
      <c r="MJ89" s="151" t="s">
        <v>98</v>
      </c>
      <c r="MK89" s="151" t="s">
        <v>400</v>
      </c>
      <c r="ML89" s="67" t="e">
        <f>(MK89-MJ89)/MJ89</f>
        <v>#VALUE!</v>
      </c>
      <c r="MM89" s="68" t="e">
        <f>(MK89-MI89)/MI89</f>
        <v>#VALUE!</v>
      </c>
      <c r="MO89" s="542"/>
      <c r="MP89" s="9" t="s">
        <v>47</v>
      </c>
      <c r="MQ89" s="99">
        <v>9401</v>
      </c>
      <c r="MR89" s="151" t="s">
        <v>98</v>
      </c>
      <c r="MS89" s="151">
        <v>9191</v>
      </c>
      <c r="MT89" s="67" t="e">
        <f>(MS89-MR89)/MR89</f>
        <v>#VALUE!</v>
      </c>
      <c r="MU89" s="68">
        <f>(MS89-MQ89)/MQ89</f>
        <v>-2.2338049143708117E-2</v>
      </c>
      <c r="MW89" s="542"/>
      <c r="MX89" s="9" t="s">
        <v>47</v>
      </c>
      <c r="MY89" s="99">
        <v>9207</v>
      </c>
      <c r="MZ89" s="151">
        <v>9191</v>
      </c>
      <c r="NA89" s="151">
        <v>9118</v>
      </c>
      <c r="NB89" s="67">
        <f>(NA89-MZ89)/MZ89</f>
        <v>-7.942552497007942E-3</v>
      </c>
      <c r="NC89" s="68">
        <f>(NA89-MY89)/MY89</f>
        <v>-9.6665580536548276E-3</v>
      </c>
      <c r="NE89" s="542"/>
      <c r="NF89" s="9" t="s">
        <v>47</v>
      </c>
      <c r="NG89" s="99">
        <v>9436</v>
      </c>
      <c r="NH89" s="151">
        <v>9118</v>
      </c>
      <c r="NI89" s="151">
        <v>8896</v>
      </c>
      <c r="NJ89" s="67">
        <f>(NI89-NH89)/NH89</f>
        <v>-2.4347444615047158E-2</v>
      </c>
      <c r="NK89" s="68">
        <f>(NI89-NG89)/NG89</f>
        <v>-5.7227638830012716E-2</v>
      </c>
      <c r="NM89" s="542"/>
      <c r="NN89" s="9" t="s">
        <v>47</v>
      </c>
      <c r="NO89" s="99">
        <v>9508</v>
      </c>
      <c r="NP89" s="151">
        <v>8896</v>
      </c>
      <c r="NQ89" s="151" t="s">
        <v>409</v>
      </c>
      <c r="NR89" s="67" t="e">
        <f>(NQ89-NP89)/NP89</f>
        <v>#VALUE!</v>
      </c>
      <c r="NS89" s="68" t="e">
        <f>(NQ89-NO89)/NO89</f>
        <v>#VALUE!</v>
      </c>
      <c r="NU89" s="542"/>
      <c r="NV89" s="9" t="s">
        <v>47</v>
      </c>
      <c r="NW89" s="99">
        <v>9251</v>
      </c>
      <c r="NX89" s="151" t="s">
        <v>409</v>
      </c>
      <c r="NY89" s="151" t="s">
        <v>409</v>
      </c>
      <c r="NZ89" s="67" t="e">
        <f>(NY89-NX89)/NX89</f>
        <v>#VALUE!</v>
      </c>
      <c r="OA89" s="68" t="e">
        <f>(NY89-NW89)/NW89</f>
        <v>#VALUE!</v>
      </c>
      <c r="OC89" s="542"/>
      <c r="OD89" s="9" t="s">
        <v>47</v>
      </c>
      <c r="OE89" s="99">
        <v>9658</v>
      </c>
      <c r="OF89" s="151" t="s">
        <v>98</v>
      </c>
      <c r="OG89" s="151" t="s">
        <v>412</v>
      </c>
      <c r="OH89" s="67" t="e">
        <f>(OG89-OF89)/OF89</f>
        <v>#VALUE!</v>
      </c>
      <c r="OI89" s="68" t="e">
        <f>(OG89-OE89)/OE89</f>
        <v>#VALUE!</v>
      </c>
      <c r="OK89" s="542"/>
      <c r="OL89" s="9" t="s">
        <v>47</v>
      </c>
      <c r="OM89" s="99">
        <v>9975</v>
      </c>
      <c r="ON89" s="151" t="s">
        <v>98</v>
      </c>
      <c r="OO89" s="151" t="s">
        <v>414</v>
      </c>
      <c r="OP89" s="67" t="e">
        <f>(OO89-ON89)/ON89</f>
        <v>#VALUE!</v>
      </c>
      <c r="OQ89" s="68" t="e">
        <f>(OO89-OM89)/OM89</f>
        <v>#VALUE!</v>
      </c>
      <c r="OS89" s="542"/>
      <c r="OT89" s="9" t="s">
        <v>47</v>
      </c>
      <c r="OU89" s="99" t="s">
        <v>416</v>
      </c>
      <c r="OV89" s="151" t="s">
        <v>98</v>
      </c>
      <c r="OW89" s="151" t="s">
        <v>416</v>
      </c>
      <c r="OX89" s="67" t="e">
        <f>(OW89-OV89)/OV89</f>
        <v>#VALUE!</v>
      </c>
      <c r="OY89" s="68" t="e">
        <f>(OW89-OU89)/OU89</f>
        <v>#VALUE!</v>
      </c>
    </row>
    <row r="90" spans="1:415" hidden="1"/>
    <row r="91" spans="1:415" hidden="1">
      <c r="A91" t="s">
        <v>3</v>
      </c>
      <c r="I91" t="s">
        <v>3</v>
      </c>
      <c r="Q91" t="s">
        <v>3</v>
      </c>
      <c r="Y91" t="s">
        <v>3</v>
      </c>
      <c r="AG91" t="s">
        <v>3</v>
      </c>
      <c r="AO91" t="s">
        <v>3</v>
      </c>
      <c r="AW91" t="s">
        <v>3</v>
      </c>
      <c r="BE91" t="s">
        <v>3</v>
      </c>
      <c r="BM91" t="s">
        <v>3</v>
      </c>
      <c r="BU91" t="s">
        <v>3</v>
      </c>
      <c r="CC91" t="s">
        <v>3</v>
      </c>
      <c r="CK91" t="s">
        <v>3</v>
      </c>
      <c r="CS91" t="s">
        <v>3</v>
      </c>
      <c r="DA91" t="s">
        <v>3</v>
      </c>
      <c r="DI91" t="s">
        <v>3</v>
      </c>
      <c r="DQ91" t="s">
        <v>3</v>
      </c>
      <c r="DY91" t="s">
        <v>3</v>
      </c>
      <c r="EG91" t="s">
        <v>3</v>
      </c>
      <c r="EO91" t="s">
        <v>3</v>
      </c>
      <c r="EW91" t="s">
        <v>3</v>
      </c>
      <c r="FE91" t="s">
        <v>3</v>
      </c>
      <c r="FM91" t="s">
        <v>3</v>
      </c>
      <c r="FU91" t="s">
        <v>3</v>
      </c>
      <c r="GC91" t="s">
        <v>3</v>
      </c>
      <c r="GK91" t="s">
        <v>3</v>
      </c>
      <c r="GS91" t="s">
        <v>3</v>
      </c>
      <c r="HA91" t="s">
        <v>3</v>
      </c>
      <c r="HI91" t="s">
        <v>3</v>
      </c>
      <c r="HQ91" t="s">
        <v>3</v>
      </c>
      <c r="HY91" t="s">
        <v>3</v>
      </c>
      <c r="IG91" t="s">
        <v>3</v>
      </c>
      <c r="IO91" t="s">
        <v>3</v>
      </c>
      <c r="IW91" t="s">
        <v>3</v>
      </c>
      <c r="JE91" t="s">
        <v>3</v>
      </c>
      <c r="JM91" t="s">
        <v>3</v>
      </c>
      <c r="JU91" t="s">
        <v>3</v>
      </c>
      <c r="KC91" t="s">
        <v>3</v>
      </c>
      <c r="KK91" t="s">
        <v>3</v>
      </c>
      <c r="KS91" t="s">
        <v>3</v>
      </c>
      <c r="LA91" t="s">
        <v>3</v>
      </c>
      <c r="LI91" t="s">
        <v>3</v>
      </c>
      <c r="LQ91" t="s">
        <v>3</v>
      </c>
      <c r="LY91" t="s">
        <v>3</v>
      </c>
      <c r="MG91" t="s">
        <v>3</v>
      </c>
      <c r="MO91" t="s">
        <v>3</v>
      </c>
      <c r="MW91" t="s">
        <v>3</v>
      </c>
      <c r="NE91" t="s">
        <v>3</v>
      </c>
      <c r="NM91" t="s">
        <v>3</v>
      </c>
      <c r="NU91" t="s">
        <v>3</v>
      </c>
      <c r="OC91" t="s">
        <v>3</v>
      </c>
      <c r="OK91" t="s">
        <v>3</v>
      </c>
      <c r="OS91" t="s">
        <v>3</v>
      </c>
    </row>
    <row r="92" spans="1:415" ht="17.25" hidden="1">
      <c r="A92" s="535" t="s">
        <v>0</v>
      </c>
      <c r="B92" s="536"/>
      <c r="C92" s="1" t="s">
        <v>308</v>
      </c>
      <c r="D92" s="543" t="s">
        <v>309</v>
      </c>
      <c r="E92" s="540"/>
      <c r="F92" s="2" t="s">
        <v>9</v>
      </c>
      <c r="G92" s="4" t="s">
        <v>8</v>
      </c>
      <c r="I92" s="535" t="s">
        <v>0</v>
      </c>
      <c r="J92" s="536"/>
      <c r="K92" s="1" t="s">
        <v>308</v>
      </c>
      <c r="L92" s="543" t="s">
        <v>309</v>
      </c>
      <c r="M92" s="540"/>
      <c r="N92" s="2" t="s">
        <v>9</v>
      </c>
      <c r="O92" s="4" t="s">
        <v>8</v>
      </c>
      <c r="Q92" s="535" t="s">
        <v>0</v>
      </c>
      <c r="R92" s="536"/>
      <c r="S92" s="1" t="s">
        <v>308</v>
      </c>
      <c r="T92" s="543" t="s">
        <v>309</v>
      </c>
      <c r="U92" s="540"/>
      <c r="V92" s="2" t="s">
        <v>9</v>
      </c>
      <c r="W92" s="4" t="s">
        <v>8</v>
      </c>
      <c r="Y92" s="535" t="s">
        <v>0</v>
      </c>
      <c r="Z92" s="536"/>
      <c r="AA92" s="1" t="s">
        <v>308</v>
      </c>
      <c r="AB92" s="543" t="s">
        <v>309</v>
      </c>
      <c r="AC92" s="540"/>
      <c r="AD92" s="2" t="s">
        <v>9</v>
      </c>
      <c r="AE92" s="4" t="s">
        <v>8</v>
      </c>
      <c r="AG92" s="535" t="s">
        <v>0</v>
      </c>
      <c r="AH92" s="536"/>
      <c r="AI92" s="1" t="s">
        <v>308</v>
      </c>
      <c r="AJ92" s="543" t="s">
        <v>309</v>
      </c>
      <c r="AK92" s="540"/>
      <c r="AL92" s="2" t="s">
        <v>9</v>
      </c>
      <c r="AM92" s="4" t="s">
        <v>8</v>
      </c>
      <c r="AO92" s="535" t="s">
        <v>0</v>
      </c>
      <c r="AP92" s="536"/>
      <c r="AQ92" s="1" t="s">
        <v>308</v>
      </c>
      <c r="AR92" s="543" t="s">
        <v>309</v>
      </c>
      <c r="AS92" s="540"/>
      <c r="AT92" s="2" t="s">
        <v>9</v>
      </c>
      <c r="AU92" s="4" t="s">
        <v>8</v>
      </c>
      <c r="AW92" s="535" t="s">
        <v>0</v>
      </c>
      <c r="AX92" s="536"/>
      <c r="AY92" s="1" t="s">
        <v>308</v>
      </c>
      <c r="AZ92" s="543" t="s">
        <v>309</v>
      </c>
      <c r="BA92" s="540"/>
      <c r="BB92" s="2" t="s">
        <v>9</v>
      </c>
      <c r="BC92" s="4" t="s">
        <v>8</v>
      </c>
      <c r="BE92" s="535" t="s">
        <v>0</v>
      </c>
      <c r="BF92" s="536"/>
      <c r="BG92" s="1" t="s">
        <v>308</v>
      </c>
      <c r="BH92" s="543" t="s">
        <v>309</v>
      </c>
      <c r="BI92" s="540"/>
      <c r="BJ92" s="2" t="s">
        <v>9</v>
      </c>
      <c r="BK92" s="4" t="s">
        <v>8</v>
      </c>
      <c r="BM92" s="535" t="s">
        <v>0</v>
      </c>
      <c r="BN92" s="536"/>
      <c r="BO92" s="1" t="s">
        <v>308</v>
      </c>
      <c r="BP92" s="543" t="s">
        <v>309</v>
      </c>
      <c r="BQ92" s="540"/>
      <c r="BR92" s="2" t="s">
        <v>9</v>
      </c>
      <c r="BS92" s="4" t="s">
        <v>8</v>
      </c>
      <c r="BU92" s="535" t="s">
        <v>0</v>
      </c>
      <c r="BV92" s="536"/>
      <c r="BW92" s="1" t="s">
        <v>308</v>
      </c>
      <c r="BX92" s="543" t="s">
        <v>309</v>
      </c>
      <c r="BY92" s="540"/>
      <c r="BZ92" s="2" t="s">
        <v>9</v>
      </c>
      <c r="CA92" s="4" t="s">
        <v>8</v>
      </c>
      <c r="CC92" s="535" t="s">
        <v>0</v>
      </c>
      <c r="CD92" s="536"/>
      <c r="CE92" s="1" t="s">
        <v>308</v>
      </c>
      <c r="CF92" s="543" t="s">
        <v>309</v>
      </c>
      <c r="CG92" s="540"/>
      <c r="CH92" s="2" t="s">
        <v>9</v>
      </c>
      <c r="CI92" s="4" t="s">
        <v>8</v>
      </c>
      <c r="CK92" s="535" t="s">
        <v>0</v>
      </c>
      <c r="CL92" s="536"/>
      <c r="CM92" s="1" t="s">
        <v>308</v>
      </c>
      <c r="CN92" s="543" t="s">
        <v>309</v>
      </c>
      <c r="CO92" s="540"/>
      <c r="CP92" s="2" t="s">
        <v>9</v>
      </c>
      <c r="CQ92" s="4" t="s">
        <v>8</v>
      </c>
      <c r="CS92" s="535" t="s">
        <v>0</v>
      </c>
      <c r="CT92" s="536"/>
      <c r="CU92" s="1" t="s">
        <v>308</v>
      </c>
      <c r="CV92" s="543" t="s">
        <v>309</v>
      </c>
      <c r="CW92" s="540"/>
      <c r="CX92" s="2" t="s">
        <v>9</v>
      </c>
      <c r="CY92" s="4" t="s">
        <v>8</v>
      </c>
      <c r="DA92" s="535" t="s">
        <v>0</v>
      </c>
      <c r="DB92" s="536"/>
      <c r="DC92" s="1" t="s">
        <v>308</v>
      </c>
      <c r="DD92" s="543" t="s">
        <v>309</v>
      </c>
      <c r="DE92" s="540"/>
      <c r="DF92" s="2" t="s">
        <v>9</v>
      </c>
      <c r="DG92" s="4" t="s">
        <v>8</v>
      </c>
      <c r="DI92" s="535" t="s">
        <v>0</v>
      </c>
      <c r="DJ92" s="536"/>
      <c r="DK92" s="1" t="s">
        <v>308</v>
      </c>
      <c r="DL92" s="543" t="s">
        <v>309</v>
      </c>
      <c r="DM92" s="540"/>
      <c r="DN92" s="2" t="s">
        <v>9</v>
      </c>
      <c r="DO92" s="4" t="s">
        <v>8</v>
      </c>
      <c r="DQ92" s="535" t="s">
        <v>0</v>
      </c>
      <c r="DR92" s="536"/>
      <c r="DS92" s="1" t="s">
        <v>308</v>
      </c>
      <c r="DT92" s="543" t="s">
        <v>309</v>
      </c>
      <c r="DU92" s="540"/>
      <c r="DV92" s="2" t="s">
        <v>9</v>
      </c>
      <c r="DW92" s="4" t="s">
        <v>8</v>
      </c>
      <c r="DY92" s="535" t="s">
        <v>0</v>
      </c>
      <c r="DZ92" s="536"/>
      <c r="EA92" s="1" t="s">
        <v>308</v>
      </c>
      <c r="EB92" s="543" t="s">
        <v>309</v>
      </c>
      <c r="EC92" s="540"/>
      <c r="ED92" s="2" t="s">
        <v>9</v>
      </c>
      <c r="EE92" s="4" t="s">
        <v>8</v>
      </c>
      <c r="EG92" s="535" t="s">
        <v>0</v>
      </c>
      <c r="EH92" s="536"/>
      <c r="EI92" s="1" t="s">
        <v>308</v>
      </c>
      <c r="EJ92" s="543" t="s">
        <v>309</v>
      </c>
      <c r="EK92" s="540"/>
      <c r="EL92" s="2" t="s">
        <v>9</v>
      </c>
      <c r="EM92" s="4" t="s">
        <v>8</v>
      </c>
      <c r="EO92" s="535" t="s">
        <v>0</v>
      </c>
      <c r="EP92" s="536"/>
      <c r="EQ92" s="1" t="s">
        <v>308</v>
      </c>
      <c r="ER92" s="543" t="s">
        <v>309</v>
      </c>
      <c r="ES92" s="540"/>
      <c r="ET92" s="2" t="s">
        <v>9</v>
      </c>
      <c r="EU92" s="4" t="s">
        <v>8</v>
      </c>
      <c r="EW92" s="535" t="s">
        <v>0</v>
      </c>
      <c r="EX92" s="536"/>
      <c r="EY92" s="1" t="s">
        <v>308</v>
      </c>
      <c r="EZ92" s="543" t="s">
        <v>309</v>
      </c>
      <c r="FA92" s="540"/>
      <c r="FB92" s="2" t="s">
        <v>9</v>
      </c>
      <c r="FC92" s="4" t="s">
        <v>8</v>
      </c>
      <c r="FE92" s="535" t="s">
        <v>0</v>
      </c>
      <c r="FF92" s="536"/>
      <c r="FG92" s="1" t="s">
        <v>308</v>
      </c>
      <c r="FH92" s="543" t="s">
        <v>309</v>
      </c>
      <c r="FI92" s="540"/>
      <c r="FJ92" s="2" t="s">
        <v>9</v>
      </c>
      <c r="FK92" s="4" t="s">
        <v>8</v>
      </c>
      <c r="FM92" s="535" t="s">
        <v>0</v>
      </c>
      <c r="FN92" s="536"/>
      <c r="FO92" s="1" t="s">
        <v>308</v>
      </c>
      <c r="FP92" s="543" t="s">
        <v>309</v>
      </c>
      <c r="FQ92" s="540"/>
      <c r="FR92" s="2" t="s">
        <v>9</v>
      </c>
      <c r="FS92" s="4" t="s">
        <v>8</v>
      </c>
      <c r="FU92" s="535" t="s">
        <v>0</v>
      </c>
      <c r="FV92" s="536"/>
      <c r="FW92" s="1" t="s">
        <v>308</v>
      </c>
      <c r="FX92" s="543" t="s">
        <v>309</v>
      </c>
      <c r="FY92" s="540"/>
      <c r="FZ92" s="2" t="s">
        <v>9</v>
      </c>
      <c r="GA92" s="4" t="s">
        <v>8</v>
      </c>
      <c r="GC92" s="535" t="s">
        <v>0</v>
      </c>
      <c r="GD92" s="536"/>
      <c r="GE92" s="1" t="s">
        <v>308</v>
      </c>
      <c r="GF92" s="543" t="s">
        <v>309</v>
      </c>
      <c r="GG92" s="540"/>
      <c r="GH92" s="2" t="s">
        <v>9</v>
      </c>
      <c r="GI92" s="4" t="s">
        <v>8</v>
      </c>
      <c r="GK92" s="535" t="s">
        <v>0</v>
      </c>
      <c r="GL92" s="536"/>
      <c r="GM92" s="1" t="s">
        <v>308</v>
      </c>
      <c r="GN92" s="543" t="s">
        <v>309</v>
      </c>
      <c r="GO92" s="540"/>
      <c r="GP92" s="2" t="s">
        <v>9</v>
      </c>
      <c r="GQ92" s="4" t="s">
        <v>8</v>
      </c>
      <c r="GS92" s="535" t="s">
        <v>0</v>
      </c>
      <c r="GT92" s="536"/>
      <c r="GU92" s="1" t="s">
        <v>308</v>
      </c>
      <c r="GV92" s="543" t="s">
        <v>309</v>
      </c>
      <c r="GW92" s="540"/>
      <c r="GX92" s="2" t="s">
        <v>9</v>
      </c>
      <c r="GY92" s="4" t="s">
        <v>8</v>
      </c>
      <c r="HA92" s="535" t="s">
        <v>0</v>
      </c>
      <c r="HB92" s="536"/>
      <c r="HC92" s="1" t="s">
        <v>308</v>
      </c>
      <c r="HD92" s="543" t="s">
        <v>309</v>
      </c>
      <c r="HE92" s="540"/>
      <c r="HF92" s="2" t="s">
        <v>9</v>
      </c>
      <c r="HG92" s="4" t="s">
        <v>8</v>
      </c>
      <c r="HI92" s="535" t="s">
        <v>0</v>
      </c>
      <c r="HJ92" s="536"/>
      <c r="HK92" s="1" t="s">
        <v>308</v>
      </c>
      <c r="HL92" s="543" t="s">
        <v>309</v>
      </c>
      <c r="HM92" s="540"/>
      <c r="HN92" s="2" t="s">
        <v>9</v>
      </c>
      <c r="HO92" s="4" t="s">
        <v>8</v>
      </c>
      <c r="HQ92" s="535" t="s">
        <v>0</v>
      </c>
      <c r="HR92" s="536"/>
      <c r="HS92" s="1" t="s">
        <v>308</v>
      </c>
      <c r="HT92" s="543" t="s">
        <v>309</v>
      </c>
      <c r="HU92" s="540"/>
      <c r="HV92" s="2" t="s">
        <v>9</v>
      </c>
      <c r="HW92" s="4" t="s">
        <v>8</v>
      </c>
      <c r="HY92" s="535" t="s">
        <v>0</v>
      </c>
      <c r="HZ92" s="536"/>
      <c r="IA92" s="1" t="s">
        <v>308</v>
      </c>
      <c r="IB92" s="543" t="s">
        <v>309</v>
      </c>
      <c r="IC92" s="540"/>
      <c r="ID92" s="2" t="s">
        <v>9</v>
      </c>
      <c r="IE92" s="4" t="s">
        <v>8</v>
      </c>
      <c r="IG92" s="535" t="s">
        <v>0</v>
      </c>
      <c r="IH92" s="536"/>
      <c r="II92" s="1" t="s">
        <v>308</v>
      </c>
      <c r="IJ92" s="543" t="s">
        <v>309</v>
      </c>
      <c r="IK92" s="540"/>
      <c r="IL92" s="2" t="s">
        <v>9</v>
      </c>
      <c r="IM92" s="4" t="s">
        <v>8</v>
      </c>
      <c r="IO92" s="535" t="s">
        <v>0</v>
      </c>
      <c r="IP92" s="536"/>
      <c r="IQ92" s="1" t="s">
        <v>308</v>
      </c>
      <c r="IR92" s="543" t="s">
        <v>309</v>
      </c>
      <c r="IS92" s="540"/>
      <c r="IT92" s="2" t="s">
        <v>9</v>
      </c>
      <c r="IU92" s="4" t="s">
        <v>8</v>
      </c>
      <c r="IW92" s="535" t="s">
        <v>0</v>
      </c>
      <c r="IX92" s="536"/>
      <c r="IY92" s="1" t="s">
        <v>308</v>
      </c>
      <c r="IZ92" s="543" t="s">
        <v>309</v>
      </c>
      <c r="JA92" s="540"/>
      <c r="JB92" s="2" t="s">
        <v>9</v>
      </c>
      <c r="JC92" s="4" t="s">
        <v>8</v>
      </c>
      <c r="JE92" s="535" t="s">
        <v>0</v>
      </c>
      <c r="JF92" s="536"/>
      <c r="JG92" s="1" t="s">
        <v>308</v>
      </c>
      <c r="JH92" s="543" t="s">
        <v>309</v>
      </c>
      <c r="JI92" s="540"/>
      <c r="JJ92" s="2" t="s">
        <v>9</v>
      </c>
      <c r="JK92" s="4" t="s">
        <v>8</v>
      </c>
      <c r="JM92" s="535" t="s">
        <v>0</v>
      </c>
      <c r="JN92" s="536"/>
      <c r="JO92" s="1" t="s">
        <v>308</v>
      </c>
      <c r="JP92" s="543" t="s">
        <v>309</v>
      </c>
      <c r="JQ92" s="540"/>
      <c r="JR92" s="2" t="s">
        <v>9</v>
      </c>
      <c r="JS92" s="4" t="s">
        <v>8</v>
      </c>
      <c r="JU92" s="535" t="s">
        <v>0</v>
      </c>
      <c r="JV92" s="536"/>
      <c r="JW92" s="1" t="s">
        <v>308</v>
      </c>
      <c r="JX92" s="543" t="s">
        <v>309</v>
      </c>
      <c r="JY92" s="540"/>
      <c r="JZ92" s="2" t="s">
        <v>9</v>
      </c>
      <c r="KA92" s="4" t="s">
        <v>8</v>
      </c>
      <c r="KC92" s="535" t="s">
        <v>0</v>
      </c>
      <c r="KD92" s="536"/>
      <c r="KE92" s="1" t="s">
        <v>308</v>
      </c>
      <c r="KF92" s="543" t="s">
        <v>309</v>
      </c>
      <c r="KG92" s="540"/>
      <c r="KH92" s="2" t="s">
        <v>9</v>
      </c>
      <c r="KI92" s="4" t="s">
        <v>8</v>
      </c>
      <c r="KK92" s="535" t="s">
        <v>0</v>
      </c>
      <c r="KL92" s="536"/>
      <c r="KM92" s="1" t="s">
        <v>308</v>
      </c>
      <c r="KN92" s="543" t="s">
        <v>309</v>
      </c>
      <c r="KO92" s="540"/>
      <c r="KP92" s="2" t="s">
        <v>9</v>
      </c>
      <c r="KQ92" s="4" t="s">
        <v>8</v>
      </c>
      <c r="KS92" s="535" t="s">
        <v>0</v>
      </c>
      <c r="KT92" s="536"/>
      <c r="KU92" s="1" t="s">
        <v>308</v>
      </c>
      <c r="KV92" s="543" t="s">
        <v>309</v>
      </c>
      <c r="KW92" s="540"/>
      <c r="KX92" s="2" t="s">
        <v>9</v>
      </c>
      <c r="KY92" s="4" t="s">
        <v>8</v>
      </c>
      <c r="LA92" s="535" t="s">
        <v>0</v>
      </c>
      <c r="LB92" s="536"/>
      <c r="LC92" s="1" t="s">
        <v>308</v>
      </c>
      <c r="LD92" s="543" t="s">
        <v>309</v>
      </c>
      <c r="LE92" s="540"/>
      <c r="LF92" s="2" t="s">
        <v>9</v>
      </c>
      <c r="LG92" s="4" t="s">
        <v>8</v>
      </c>
      <c r="LI92" s="535" t="s">
        <v>0</v>
      </c>
      <c r="LJ92" s="536"/>
      <c r="LK92" s="1" t="s">
        <v>308</v>
      </c>
      <c r="LL92" s="543" t="s">
        <v>309</v>
      </c>
      <c r="LM92" s="540"/>
      <c r="LN92" s="2" t="s">
        <v>9</v>
      </c>
      <c r="LO92" s="4" t="s">
        <v>8</v>
      </c>
      <c r="LQ92" s="535" t="s">
        <v>0</v>
      </c>
      <c r="LR92" s="536"/>
      <c r="LS92" s="1" t="s">
        <v>308</v>
      </c>
      <c r="LT92" s="543" t="s">
        <v>309</v>
      </c>
      <c r="LU92" s="540"/>
      <c r="LV92" s="2" t="s">
        <v>9</v>
      </c>
      <c r="LW92" s="4" t="s">
        <v>8</v>
      </c>
      <c r="LY92" s="535" t="s">
        <v>0</v>
      </c>
      <c r="LZ92" s="536"/>
      <c r="MA92" s="1" t="s">
        <v>308</v>
      </c>
      <c r="MB92" s="543" t="s">
        <v>309</v>
      </c>
      <c r="MC92" s="540"/>
      <c r="MD92" s="2" t="s">
        <v>9</v>
      </c>
      <c r="ME92" s="4" t="s">
        <v>8</v>
      </c>
      <c r="MG92" s="535" t="s">
        <v>0</v>
      </c>
      <c r="MH92" s="536"/>
      <c r="MI92" s="1" t="s">
        <v>308</v>
      </c>
      <c r="MJ92" s="543" t="s">
        <v>309</v>
      </c>
      <c r="MK92" s="540"/>
      <c r="ML92" s="2" t="s">
        <v>9</v>
      </c>
      <c r="MM92" s="4" t="s">
        <v>8</v>
      </c>
      <c r="MO92" s="535" t="s">
        <v>0</v>
      </c>
      <c r="MP92" s="536"/>
      <c r="MQ92" s="1" t="s">
        <v>308</v>
      </c>
      <c r="MR92" s="543" t="s">
        <v>309</v>
      </c>
      <c r="MS92" s="540"/>
      <c r="MT92" s="2" t="s">
        <v>9</v>
      </c>
      <c r="MU92" s="4" t="s">
        <v>8</v>
      </c>
      <c r="MW92" s="535" t="s">
        <v>0</v>
      </c>
      <c r="MX92" s="536"/>
      <c r="MY92" s="1" t="s">
        <v>308</v>
      </c>
      <c r="MZ92" s="543" t="s">
        <v>309</v>
      </c>
      <c r="NA92" s="540"/>
      <c r="NB92" s="2" t="s">
        <v>9</v>
      </c>
      <c r="NC92" s="4" t="s">
        <v>8</v>
      </c>
      <c r="NE92" s="535" t="s">
        <v>0</v>
      </c>
      <c r="NF92" s="536"/>
      <c r="NG92" s="1" t="s">
        <v>308</v>
      </c>
      <c r="NH92" s="543" t="s">
        <v>309</v>
      </c>
      <c r="NI92" s="540"/>
      <c r="NJ92" s="2" t="s">
        <v>9</v>
      </c>
      <c r="NK92" s="4" t="s">
        <v>8</v>
      </c>
      <c r="NM92" s="535" t="s">
        <v>0</v>
      </c>
      <c r="NN92" s="536"/>
      <c r="NO92" s="1" t="s">
        <v>308</v>
      </c>
      <c r="NP92" s="543" t="s">
        <v>309</v>
      </c>
      <c r="NQ92" s="540"/>
      <c r="NR92" s="2" t="s">
        <v>9</v>
      </c>
      <c r="NS92" s="4" t="s">
        <v>8</v>
      </c>
      <c r="NU92" s="535" t="s">
        <v>0</v>
      </c>
      <c r="NV92" s="536"/>
      <c r="NW92" s="1" t="s">
        <v>308</v>
      </c>
      <c r="NX92" s="543" t="s">
        <v>309</v>
      </c>
      <c r="NY92" s="540"/>
      <c r="NZ92" s="2" t="s">
        <v>9</v>
      </c>
      <c r="OA92" s="4" t="s">
        <v>8</v>
      </c>
      <c r="OC92" s="535" t="s">
        <v>0</v>
      </c>
      <c r="OD92" s="536"/>
      <c r="OE92" s="1" t="s">
        <v>308</v>
      </c>
      <c r="OF92" s="543" t="s">
        <v>309</v>
      </c>
      <c r="OG92" s="540"/>
      <c r="OH92" s="2" t="s">
        <v>9</v>
      </c>
      <c r="OI92" s="4" t="s">
        <v>8</v>
      </c>
      <c r="OK92" s="535" t="s">
        <v>0</v>
      </c>
      <c r="OL92" s="536"/>
      <c r="OM92" s="1" t="s">
        <v>308</v>
      </c>
      <c r="ON92" s="543" t="s">
        <v>309</v>
      </c>
      <c r="OO92" s="540"/>
      <c r="OP92" s="2" t="s">
        <v>9</v>
      </c>
      <c r="OQ92" s="4" t="s">
        <v>8</v>
      </c>
      <c r="OS92" s="535" t="s">
        <v>0</v>
      </c>
      <c r="OT92" s="536"/>
      <c r="OU92" s="1" t="s">
        <v>308</v>
      </c>
      <c r="OV92" s="543" t="s">
        <v>309</v>
      </c>
      <c r="OW92" s="540"/>
      <c r="OX92" s="2" t="s">
        <v>9</v>
      </c>
      <c r="OY92" s="4" t="s">
        <v>8</v>
      </c>
    </row>
    <row r="93" spans="1:415" ht="18" hidden="1" thickBot="1">
      <c r="A93" s="537"/>
      <c r="B93" s="538"/>
      <c r="C93" s="83" t="s">
        <v>136</v>
      </c>
      <c r="D93" s="83" t="s">
        <v>305</v>
      </c>
      <c r="E93" s="83" t="s">
        <v>136</v>
      </c>
      <c r="F93" s="3" t="s">
        <v>7</v>
      </c>
      <c r="G93" s="5" t="s">
        <v>7</v>
      </c>
      <c r="I93" s="537"/>
      <c r="J93" s="538"/>
      <c r="K93" s="83" t="s">
        <v>138</v>
      </c>
      <c r="L93" s="83" t="s">
        <v>136</v>
      </c>
      <c r="M93" s="83" t="s">
        <v>138</v>
      </c>
      <c r="N93" s="3" t="s">
        <v>7</v>
      </c>
      <c r="O93" s="5" t="s">
        <v>7</v>
      </c>
      <c r="Q93" s="537"/>
      <c r="R93" s="538"/>
      <c r="S93" s="83" t="s">
        <v>140</v>
      </c>
      <c r="T93" s="83" t="s">
        <v>138</v>
      </c>
      <c r="U93" s="83" t="s">
        <v>140</v>
      </c>
      <c r="V93" s="3" t="s">
        <v>7</v>
      </c>
      <c r="W93" s="5" t="s">
        <v>7</v>
      </c>
      <c r="Y93" s="537"/>
      <c r="Z93" s="538"/>
      <c r="AA93" s="83" t="s">
        <v>141</v>
      </c>
      <c r="AB93" s="83" t="s">
        <v>140</v>
      </c>
      <c r="AC93" s="83" t="s">
        <v>141</v>
      </c>
      <c r="AD93" s="3" t="s">
        <v>7</v>
      </c>
      <c r="AE93" s="5" t="s">
        <v>7</v>
      </c>
      <c r="AG93" s="537"/>
      <c r="AH93" s="538"/>
      <c r="AI93" s="83" t="s">
        <v>144</v>
      </c>
      <c r="AJ93" s="83" t="s">
        <v>141</v>
      </c>
      <c r="AK93" s="83" t="s">
        <v>144</v>
      </c>
      <c r="AL93" s="3" t="s">
        <v>7</v>
      </c>
      <c r="AM93" s="5" t="s">
        <v>7</v>
      </c>
      <c r="AO93" s="537"/>
      <c r="AP93" s="538"/>
      <c r="AQ93" s="83" t="s">
        <v>146</v>
      </c>
      <c r="AR93" s="83" t="s">
        <v>144</v>
      </c>
      <c r="AS93" s="83" t="s">
        <v>146</v>
      </c>
      <c r="AT93" s="3" t="s">
        <v>7</v>
      </c>
      <c r="AU93" s="5" t="s">
        <v>7</v>
      </c>
      <c r="AW93" s="537"/>
      <c r="AX93" s="538"/>
      <c r="AY93" s="83" t="s">
        <v>147</v>
      </c>
      <c r="AZ93" s="83" t="s">
        <v>146</v>
      </c>
      <c r="BA93" s="83" t="s">
        <v>147</v>
      </c>
      <c r="BB93" s="3" t="s">
        <v>7</v>
      </c>
      <c r="BC93" s="5" t="s">
        <v>7</v>
      </c>
      <c r="BE93" s="537"/>
      <c r="BF93" s="538"/>
      <c r="BG93" s="83" t="s">
        <v>148</v>
      </c>
      <c r="BH93" s="83" t="s">
        <v>147</v>
      </c>
      <c r="BI93" s="83" t="s">
        <v>148</v>
      </c>
      <c r="BJ93" s="3" t="s">
        <v>7</v>
      </c>
      <c r="BK93" s="5" t="s">
        <v>7</v>
      </c>
      <c r="BM93" s="537"/>
      <c r="BN93" s="538"/>
      <c r="BO93" s="83" t="s">
        <v>148</v>
      </c>
      <c r="BP93" s="83" t="s">
        <v>147</v>
      </c>
      <c r="BQ93" s="83" t="s">
        <v>148</v>
      </c>
      <c r="BR93" s="3" t="s">
        <v>7</v>
      </c>
      <c r="BS93" s="5" t="s">
        <v>7</v>
      </c>
      <c r="BU93" s="537"/>
      <c r="BV93" s="538"/>
      <c r="BW93" s="83" t="s">
        <v>149</v>
      </c>
      <c r="BX93" s="83" t="s">
        <v>148</v>
      </c>
      <c r="BY93" s="83" t="s">
        <v>149</v>
      </c>
      <c r="BZ93" s="3" t="s">
        <v>7</v>
      </c>
      <c r="CA93" s="5" t="s">
        <v>7</v>
      </c>
      <c r="CC93" s="537"/>
      <c r="CD93" s="538"/>
      <c r="CE93" s="83" t="s">
        <v>151</v>
      </c>
      <c r="CF93" s="83" t="s">
        <v>149</v>
      </c>
      <c r="CG93" s="83" t="s">
        <v>151</v>
      </c>
      <c r="CH93" s="3" t="s">
        <v>7</v>
      </c>
      <c r="CI93" s="5" t="s">
        <v>7</v>
      </c>
      <c r="CK93" s="537"/>
      <c r="CL93" s="538"/>
      <c r="CM93" s="83" t="s">
        <v>42</v>
      </c>
      <c r="CN93" s="83" t="s">
        <v>151</v>
      </c>
      <c r="CO93" s="83" t="s">
        <v>42</v>
      </c>
      <c r="CP93" s="3" t="s">
        <v>7</v>
      </c>
      <c r="CQ93" s="5" t="s">
        <v>7</v>
      </c>
      <c r="CS93" s="537"/>
      <c r="CT93" s="538"/>
      <c r="CU93" s="83" t="s">
        <v>152</v>
      </c>
      <c r="CV93" s="83" t="s">
        <v>42</v>
      </c>
      <c r="CW93" s="83" t="s">
        <v>152</v>
      </c>
      <c r="CX93" s="3" t="s">
        <v>7</v>
      </c>
      <c r="CY93" s="5" t="s">
        <v>7</v>
      </c>
      <c r="DA93" s="537"/>
      <c r="DB93" s="538"/>
      <c r="DC93" s="83" t="s">
        <v>153</v>
      </c>
      <c r="DD93" s="83" t="s">
        <v>152</v>
      </c>
      <c r="DE93" s="83" t="s">
        <v>153</v>
      </c>
      <c r="DF93" s="3" t="s">
        <v>7</v>
      </c>
      <c r="DG93" s="5" t="s">
        <v>7</v>
      </c>
      <c r="DI93" s="537"/>
      <c r="DJ93" s="538"/>
      <c r="DK93" s="83" t="s">
        <v>155</v>
      </c>
      <c r="DL93" s="83" t="s">
        <v>153</v>
      </c>
      <c r="DM93" s="83" t="s">
        <v>155</v>
      </c>
      <c r="DN93" s="3" t="s">
        <v>7</v>
      </c>
      <c r="DO93" s="5" t="s">
        <v>7</v>
      </c>
      <c r="DQ93" s="537"/>
      <c r="DR93" s="538"/>
      <c r="DS93" s="83" t="s">
        <v>156</v>
      </c>
      <c r="DT93" s="83" t="s">
        <v>155</v>
      </c>
      <c r="DU93" s="83" t="s">
        <v>156</v>
      </c>
      <c r="DV93" s="3" t="s">
        <v>7</v>
      </c>
      <c r="DW93" s="5" t="s">
        <v>7</v>
      </c>
      <c r="DY93" s="537"/>
      <c r="DZ93" s="538"/>
      <c r="EA93" s="83" t="s">
        <v>169</v>
      </c>
      <c r="EB93" s="83" t="s">
        <v>156</v>
      </c>
      <c r="EC93" s="83" t="s">
        <v>169</v>
      </c>
      <c r="ED93" s="3" t="s">
        <v>7</v>
      </c>
      <c r="EE93" s="5" t="s">
        <v>7</v>
      </c>
      <c r="EG93" s="537"/>
      <c r="EH93" s="538"/>
      <c r="EI93" s="83" t="s">
        <v>215</v>
      </c>
      <c r="EJ93" s="83" t="s">
        <v>169</v>
      </c>
      <c r="EK93" s="83" t="s">
        <v>215</v>
      </c>
      <c r="EL93" s="3" t="s">
        <v>7</v>
      </c>
      <c r="EM93" s="5" t="s">
        <v>7</v>
      </c>
      <c r="EO93" s="537"/>
      <c r="EP93" s="538"/>
      <c r="EQ93" s="83" t="s">
        <v>216</v>
      </c>
      <c r="ER93" s="83" t="s">
        <v>215</v>
      </c>
      <c r="ES93" s="83" t="s">
        <v>216</v>
      </c>
      <c r="ET93" s="3" t="s">
        <v>7</v>
      </c>
      <c r="EU93" s="5" t="s">
        <v>7</v>
      </c>
      <c r="EW93" s="537"/>
      <c r="EX93" s="538"/>
      <c r="EY93" s="83" t="s">
        <v>229</v>
      </c>
      <c r="EZ93" s="83" t="s">
        <v>216</v>
      </c>
      <c r="FA93" s="83" t="s">
        <v>229</v>
      </c>
      <c r="FB93" s="3" t="s">
        <v>7</v>
      </c>
      <c r="FC93" s="5" t="s">
        <v>7</v>
      </c>
      <c r="FE93" s="537"/>
      <c r="FF93" s="538"/>
      <c r="FG93" s="83" t="s">
        <v>230</v>
      </c>
      <c r="FH93" s="83" t="s">
        <v>229</v>
      </c>
      <c r="FI93" s="83" t="s">
        <v>230</v>
      </c>
      <c r="FJ93" s="3" t="s">
        <v>7</v>
      </c>
      <c r="FK93" s="5" t="s">
        <v>7</v>
      </c>
      <c r="FM93" s="537"/>
      <c r="FN93" s="538"/>
      <c r="FO93" s="83" t="s">
        <v>27</v>
      </c>
      <c r="FP93" s="83" t="s">
        <v>230</v>
      </c>
      <c r="FQ93" s="83" t="s">
        <v>27</v>
      </c>
      <c r="FR93" s="3" t="s">
        <v>7</v>
      </c>
      <c r="FS93" s="5" t="s">
        <v>7</v>
      </c>
      <c r="FU93" s="537"/>
      <c r="FV93" s="538"/>
      <c r="FW93" s="83" t="s">
        <v>26</v>
      </c>
      <c r="FX93" s="83" t="s">
        <v>27</v>
      </c>
      <c r="FY93" s="83" t="s">
        <v>26</v>
      </c>
      <c r="FZ93" s="3" t="s">
        <v>7</v>
      </c>
      <c r="GA93" s="5" t="s">
        <v>7</v>
      </c>
      <c r="GC93" s="537"/>
      <c r="GD93" s="538"/>
      <c r="GE93" s="83" t="s">
        <v>57</v>
      </c>
      <c r="GF93" s="83" t="s">
        <v>26</v>
      </c>
      <c r="GG93" s="83" t="s">
        <v>57</v>
      </c>
      <c r="GH93" s="3" t="s">
        <v>7</v>
      </c>
      <c r="GI93" s="5" t="s">
        <v>7</v>
      </c>
      <c r="GK93" s="537"/>
      <c r="GL93" s="538"/>
      <c r="GM93" s="83" t="s">
        <v>60</v>
      </c>
      <c r="GN93" s="83" t="s">
        <v>57</v>
      </c>
      <c r="GO93" s="83" t="s">
        <v>60</v>
      </c>
      <c r="GP93" s="3" t="s">
        <v>7</v>
      </c>
      <c r="GQ93" s="5" t="s">
        <v>7</v>
      </c>
      <c r="GS93" s="537"/>
      <c r="GT93" s="538"/>
      <c r="GU93" s="83" t="s">
        <v>65</v>
      </c>
      <c r="GV93" s="83" t="s">
        <v>60</v>
      </c>
      <c r="GW93" s="83" t="s">
        <v>65</v>
      </c>
      <c r="GX93" s="3" t="s">
        <v>7</v>
      </c>
      <c r="GY93" s="5" t="s">
        <v>7</v>
      </c>
      <c r="HA93" s="537"/>
      <c r="HB93" s="538"/>
      <c r="HC93" s="83" t="s">
        <v>360</v>
      </c>
      <c r="HD93" s="83" t="s">
        <v>65</v>
      </c>
      <c r="HE93" s="83" t="s">
        <v>360</v>
      </c>
      <c r="HF93" s="3" t="s">
        <v>7</v>
      </c>
      <c r="HG93" s="5" t="s">
        <v>7</v>
      </c>
      <c r="HI93" s="537"/>
      <c r="HJ93" s="538"/>
      <c r="HK93" s="83" t="s">
        <v>71</v>
      </c>
      <c r="HL93" s="83" t="s">
        <v>360</v>
      </c>
      <c r="HM93" s="83" t="s">
        <v>71</v>
      </c>
      <c r="HN93" s="3" t="s">
        <v>7</v>
      </c>
      <c r="HO93" s="5" t="s">
        <v>7</v>
      </c>
      <c r="HQ93" s="537"/>
      <c r="HR93" s="538"/>
      <c r="HS93" s="83" t="s">
        <v>366</v>
      </c>
      <c r="HT93" s="83" t="s">
        <v>71</v>
      </c>
      <c r="HU93" s="83" t="s">
        <v>366</v>
      </c>
      <c r="HV93" s="3" t="s">
        <v>7</v>
      </c>
      <c r="HW93" s="5" t="s">
        <v>7</v>
      </c>
      <c r="HY93" s="537"/>
      <c r="HZ93" s="538"/>
      <c r="IA93" s="83" t="s">
        <v>368</v>
      </c>
      <c r="IB93" s="83" t="s">
        <v>234</v>
      </c>
      <c r="IC93" s="83" t="s">
        <v>235</v>
      </c>
      <c r="ID93" s="3" t="s">
        <v>7</v>
      </c>
      <c r="IE93" s="5" t="s">
        <v>7</v>
      </c>
      <c r="IG93" s="537"/>
      <c r="IH93" s="538"/>
      <c r="II93" s="83" t="s">
        <v>370</v>
      </c>
      <c r="IJ93" s="83" t="s">
        <v>368</v>
      </c>
      <c r="IK93" s="83" t="s">
        <v>370</v>
      </c>
      <c r="IL93" s="3" t="s">
        <v>7</v>
      </c>
      <c r="IM93" s="5" t="s">
        <v>7</v>
      </c>
      <c r="IO93" s="537"/>
      <c r="IP93" s="538"/>
      <c r="IQ93" s="83" t="s">
        <v>372</v>
      </c>
      <c r="IR93" s="83" t="s">
        <v>236</v>
      </c>
      <c r="IS93" s="83" t="s">
        <v>241</v>
      </c>
      <c r="IT93" s="3" t="s">
        <v>7</v>
      </c>
      <c r="IU93" s="5" t="s">
        <v>7</v>
      </c>
      <c r="IW93" s="537"/>
      <c r="IX93" s="538"/>
      <c r="IY93" s="83" t="s">
        <v>374</v>
      </c>
      <c r="IZ93" s="83" t="s">
        <v>241</v>
      </c>
      <c r="JA93" s="83" t="s">
        <v>374</v>
      </c>
      <c r="JB93" s="3" t="s">
        <v>7</v>
      </c>
      <c r="JC93" s="5" t="s">
        <v>7</v>
      </c>
      <c r="JE93" s="537"/>
      <c r="JF93" s="538"/>
      <c r="JG93" s="83" t="s">
        <v>376</v>
      </c>
      <c r="JH93" s="83" t="s">
        <v>378</v>
      </c>
      <c r="JI93" s="83" t="s">
        <v>377</v>
      </c>
      <c r="JJ93" s="3" t="s">
        <v>7</v>
      </c>
      <c r="JK93" s="5" t="s">
        <v>7</v>
      </c>
      <c r="JM93" s="537"/>
      <c r="JN93" s="538"/>
      <c r="JO93" s="83" t="s">
        <v>244</v>
      </c>
      <c r="JP93" s="83" t="s">
        <v>380</v>
      </c>
      <c r="JQ93" s="83" t="s">
        <v>381</v>
      </c>
      <c r="JR93" s="3" t="s">
        <v>7</v>
      </c>
      <c r="JS93" s="5" t="s">
        <v>7</v>
      </c>
      <c r="JU93" s="537"/>
      <c r="JV93" s="538"/>
      <c r="JW93" s="83" t="s">
        <v>383</v>
      </c>
      <c r="JX93" s="83" t="s">
        <v>244</v>
      </c>
      <c r="JY93" s="83" t="s">
        <v>384</v>
      </c>
      <c r="JZ93" s="3" t="s">
        <v>7</v>
      </c>
      <c r="KA93" s="5" t="s">
        <v>7</v>
      </c>
      <c r="KC93" s="537"/>
      <c r="KD93" s="538"/>
      <c r="KE93" s="83" t="s">
        <v>386</v>
      </c>
      <c r="KF93" s="83" t="s">
        <v>383</v>
      </c>
      <c r="KG93" s="83" t="s">
        <v>245</v>
      </c>
      <c r="KH93" s="3" t="s">
        <v>7</v>
      </c>
      <c r="KI93" s="5" t="s">
        <v>7</v>
      </c>
      <c r="KK93" s="537"/>
      <c r="KL93" s="538"/>
      <c r="KM93" s="83" t="s">
        <v>388</v>
      </c>
      <c r="KN93" s="83" t="s">
        <v>245</v>
      </c>
      <c r="KO93" s="83" t="s">
        <v>389</v>
      </c>
      <c r="KP93" s="3" t="s">
        <v>7</v>
      </c>
      <c r="KQ93" s="5" t="s">
        <v>7</v>
      </c>
      <c r="KS93" s="537"/>
      <c r="KT93" s="538"/>
      <c r="KU93" s="83" t="s">
        <v>391</v>
      </c>
      <c r="KV93" s="83" t="s">
        <v>389</v>
      </c>
      <c r="KW93" s="83" t="s">
        <v>391</v>
      </c>
      <c r="KX93" s="3" t="s">
        <v>7</v>
      </c>
      <c r="KY93" s="5" t="s">
        <v>7</v>
      </c>
      <c r="LA93" s="537"/>
      <c r="LB93" s="538"/>
      <c r="LC93" s="83" t="s">
        <v>288</v>
      </c>
      <c r="LD93" s="83" t="s">
        <v>285</v>
      </c>
      <c r="LE93" s="83" t="s">
        <v>288</v>
      </c>
      <c r="LF93" s="3" t="s">
        <v>7</v>
      </c>
      <c r="LG93" s="5" t="s">
        <v>7</v>
      </c>
      <c r="LI93" s="537"/>
      <c r="LJ93" s="538"/>
      <c r="LK93" s="83" t="s">
        <v>111</v>
      </c>
      <c r="LL93" s="83" t="s">
        <v>288</v>
      </c>
      <c r="LM93" s="83" t="s">
        <v>111</v>
      </c>
      <c r="LN93" s="3" t="s">
        <v>7</v>
      </c>
      <c r="LO93" s="5" t="s">
        <v>7</v>
      </c>
      <c r="LQ93" s="537"/>
      <c r="LR93" s="538"/>
      <c r="LS93" s="83" t="s">
        <v>112</v>
      </c>
      <c r="LT93" s="83" t="s">
        <v>111</v>
      </c>
      <c r="LU93" s="83" t="s">
        <v>112</v>
      </c>
      <c r="LV93" s="3" t="s">
        <v>7</v>
      </c>
      <c r="LW93" s="5" t="s">
        <v>7</v>
      </c>
      <c r="LY93" s="537"/>
      <c r="LZ93" s="538"/>
      <c r="MA93" s="83" t="s">
        <v>115</v>
      </c>
      <c r="MB93" s="83" t="s">
        <v>112</v>
      </c>
      <c r="MC93" s="83" t="s">
        <v>115</v>
      </c>
      <c r="MD93" s="3" t="s">
        <v>7</v>
      </c>
      <c r="ME93" s="5" t="s">
        <v>7</v>
      </c>
      <c r="MG93" s="537"/>
      <c r="MH93" s="538"/>
      <c r="MI93" s="83" t="s">
        <v>117</v>
      </c>
      <c r="MJ93" s="83" t="s">
        <v>115</v>
      </c>
      <c r="MK93" s="83" t="s">
        <v>117</v>
      </c>
      <c r="ML93" s="3" t="s">
        <v>7</v>
      </c>
      <c r="MM93" s="5" t="s">
        <v>7</v>
      </c>
      <c r="MO93" s="537"/>
      <c r="MP93" s="538"/>
      <c r="MQ93" s="83" t="s">
        <v>119</v>
      </c>
      <c r="MR93" s="83" t="s">
        <v>117</v>
      </c>
      <c r="MS93" s="83" t="s">
        <v>119</v>
      </c>
      <c r="MT93" s="3" t="s">
        <v>7</v>
      </c>
      <c r="MU93" s="5" t="s">
        <v>7</v>
      </c>
      <c r="MW93" s="537"/>
      <c r="MX93" s="538"/>
      <c r="MY93" s="83" t="s">
        <v>121</v>
      </c>
      <c r="MZ93" s="83" t="s">
        <v>119</v>
      </c>
      <c r="NA93" s="83" t="s">
        <v>121</v>
      </c>
      <c r="NB93" s="3" t="s">
        <v>7</v>
      </c>
      <c r="NC93" s="5" t="s">
        <v>7</v>
      </c>
      <c r="NE93" s="537"/>
      <c r="NF93" s="538"/>
      <c r="NG93" s="83" t="s">
        <v>123</v>
      </c>
      <c r="NH93" s="83" t="s">
        <v>121</v>
      </c>
      <c r="NI93" s="83" t="s">
        <v>123</v>
      </c>
      <c r="NJ93" s="3" t="s">
        <v>7</v>
      </c>
      <c r="NK93" s="5" t="s">
        <v>7</v>
      </c>
      <c r="NM93" s="537"/>
      <c r="NN93" s="538"/>
      <c r="NO93" s="83" t="s">
        <v>125</v>
      </c>
      <c r="NP93" s="83" t="s">
        <v>123</v>
      </c>
      <c r="NQ93" s="83" t="s">
        <v>125</v>
      </c>
      <c r="NR93" s="3" t="s">
        <v>7</v>
      </c>
      <c r="NS93" s="5" t="s">
        <v>7</v>
      </c>
      <c r="NU93" s="537"/>
      <c r="NV93" s="538"/>
      <c r="NW93" s="83" t="s">
        <v>408</v>
      </c>
      <c r="NX93" s="83" t="s">
        <v>125</v>
      </c>
      <c r="NY93" s="83" t="s">
        <v>408</v>
      </c>
      <c r="NZ93" s="3" t="s">
        <v>7</v>
      </c>
      <c r="OA93" s="5" t="s">
        <v>7</v>
      </c>
      <c r="OC93" s="537"/>
      <c r="OD93" s="538"/>
      <c r="OE93" s="83" t="s">
        <v>126</v>
      </c>
      <c r="OF93" s="83" t="s">
        <v>408</v>
      </c>
      <c r="OG93" s="83" t="s">
        <v>126</v>
      </c>
      <c r="OH93" s="3" t="s">
        <v>7</v>
      </c>
      <c r="OI93" s="5" t="s">
        <v>7</v>
      </c>
      <c r="OK93" s="537"/>
      <c r="OL93" s="538"/>
      <c r="OM93" s="83" t="s">
        <v>129</v>
      </c>
      <c r="ON93" s="83" t="s">
        <v>126</v>
      </c>
      <c r="OO93" s="83" t="s">
        <v>129</v>
      </c>
      <c r="OP93" s="3" t="s">
        <v>7</v>
      </c>
      <c r="OQ93" s="5" t="s">
        <v>7</v>
      </c>
      <c r="OS93" s="537"/>
      <c r="OT93" s="538"/>
      <c r="OU93" s="83" t="s">
        <v>132</v>
      </c>
      <c r="OV93" s="83" t="s">
        <v>129</v>
      </c>
      <c r="OW93" s="83" t="s">
        <v>132</v>
      </c>
      <c r="OX93" s="3" t="s">
        <v>7</v>
      </c>
      <c r="OY93" s="5" t="s">
        <v>7</v>
      </c>
    </row>
    <row r="94" spans="1:415" ht="18" hidden="1" thickTop="1">
      <c r="A94" s="544" t="s">
        <v>1</v>
      </c>
      <c r="B94" s="7" t="s">
        <v>12</v>
      </c>
      <c r="C94" s="12">
        <v>2168</v>
      </c>
      <c r="D94" s="147">
        <v>1918</v>
      </c>
      <c r="E94" s="12">
        <v>2181</v>
      </c>
      <c r="F94" s="52">
        <f>(E94-D94)/D94</f>
        <v>0.13712200208550573</v>
      </c>
      <c r="G94" s="61">
        <f>(E94-C94)/C94</f>
        <v>5.9963099630996313E-3</v>
      </c>
      <c r="I94" s="544" t="s">
        <v>1</v>
      </c>
      <c r="J94" s="7" t="s">
        <v>12</v>
      </c>
      <c r="K94" s="12">
        <v>2849</v>
      </c>
      <c r="L94" s="12">
        <v>2181</v>
      </c>
      <c r="M94" s="12">
        <v>2578</v>
      </c>
      <c r="N94" s="52">
        <f>(M94-L94)/L94</f>
        <v>0.18202659330582302</v>
      </c>
      <c r="O94" s="61">
        <f>(M94-K94)/K94</f>
        <v>-9.5121095121095123E-2</v>
      </c>
      <c r="Q94" s="544" t="s">
        <v>1</v>
      </c>
      <c r="R94" s="7" t="s">
        <v>12</v>
      </c>
      <c r="S94" s="12">
        <v>2654</v>
      </c>
      <c r="T94" s="12">
        <v>2568</v>
      </c>
      <c r="U94" s="12">
        <v>2407</v>
      </c>
      <c r="V94" s="52">
        <f>(U94-T94)/T94</f>
        <v>-6.269470404984423E-2</v>
      </c>
      <c r="W94" s="61">
        <f>(U94-S94)/S94</f>
        <v>-9.306706857573474E-2</v>
      </c>
      <c r="Y94" s="544" t="s">
        <v>1</v>
      </c>
      <c r="Z94" s="7" t="s">
        <v>12</v>
      </c>
      <c r="AA94" s="12">
        <v>2738</v>
      </c>
      <c r="AB94" s="12">
        <v>2366</v>
      </c>
      <c r="AC94" s="12">
        <v>2440</v>
      </c>
      <c r="AD94" s="52">
        <f>(AC94-AB94)/AB94</f>
        <v>3.127641589180051E-2</v>
      </c>
      <c r="AE94" s="61">
        <f>(AC94-AA94)/AA94</f>
        <v>-0.10883856829802775</v>
      </c>
      <c r="AG94" s="544" t="s">
        <v>1</v>
      </c>
      <c r="AH94" s="7" t="s">
        <v>12</v>
      </c>
      <c r="AI94" s="12">
        <v>2658</v>
      </c>
      <c r="AJ94" s="12">
        <v>2440</v>
      </c>
      <c r="AK94" s="12">
        <v>2546</v>
      </c>
      <c r="AL94" s="52">
        <f>(AK94-AJ94)/AJ94</f>
        <v>4.3442622950819673E-2</v>
      </c>
      <c r="AM94" s="61">
        <f>(AK94-AI94)/AI94</f>
        <v>-4.2136945071482315E-2</v>
      </c>
      <c r="AO94" s="544" t="s">
        <v>1</v>
      </c>
      <c r="AP94" s="7" t="s">
        <v>12</v>
      </c>
      <c r="AQ94" s="12">
        <v>2691</v>
      </c>
      <c r="AR94" s="12">
        <v>2546</v>
      </c>
      <c r="AS94" s="12">
        <v>2436</v>
      </c>
      <c r="AT94" s="52">
        <f>(AS94-AR94)/AR94</f>
        <v>-4.3205027494108407E-2</v>
      </c>
      <c r="AU94" s="61">
        <f>(AS94-AQ94)/AQ94</f>
        <v>-9.4760312151616496E-2</v>
      </c>
      <c r="AW94" s="544" t="s">
        <v>1</v>
      </c>
      <c r="AX94" s="7" t="s">
        <v>12</v>
      </c>
      <c r="AY94" s="12">
        <v>2664</v>
      </c>
      <c r="AZ94" s="12">
        <v>2436</v>
      </c>
      <c r="BA94" s="12">
        <v>2516</v>
      </c>
      <c r="BB94" s="52">
        <f>(BA94-AZ94)/AZ94</f>
        <v>3.2840722495894911E-2</v>
      </c>
      <c r="BC94" s="61">
        <f>(BA94-AY94)/AY94</f>
        <v>-5.5555555555555552E-2</v>
      </c>
      <c r="BE94" s="544" t="s">
        <v>1</v>
      </c>
      <c r="BF94" s="7" t="s">
        <v>12</v>
      </c>
      <c r="BG94" s="12">
        <v>2438</v>
      </c>
      <c r="BH94" s="12">
        <v>2516</v>
      </c>
      <c r="BI94" s="12">
        <v>2507</v>
      </c>
      <c r="BJ94" s="52">
        <f>(BI94-BH94)/BH94</f>
        <v>-3.577106518282989E-3</v>
      </c>
      <c r="BK94" s="61">
        <f>(BI94-BG94)/BG94</f>
        <v>2.8301886792452831E-2</v>
      </c>
      <c r="BM94" s="544" t="s">
        <v>1</v>
      </c>
      <c r="BN94" s="7" t="s">
        <v>12</v>
      </c>
      <c r="BO94" s="12">
        <v>2642</v>
      </c>
      <c r="BP94" s="12">
        <v>2507</v>
      </c>
      <c r="BQ94" s="12">
        <v>2507</v>
      </c>
      <c r="BR94" s="52">
        <f>(BQ94-BP94)/BP94</f>
        <v>0</v>
      </c>
      <c r="BS94" s="61">
        <f>(BQ94-BO94)/BO94</f>
        <v>-5.1097653292959878E-2</v>
      </c>
      <c r="BU94" s="544" t="s">
        <v>1</v>
      </c>
      <c r="BV94" s="7" t="s">
        <v>12</v>
      </c>
      <c r="BW94" s="12">
        <v>2563</v>
      </c>
      <c r="BX94" s="12">
        <v>2507</v>
      </c>
      <c r="BY94" s="12">
        <v>2427</v>
      </c>
      <c r="BZ94" s="52">
        <f>(BY94-BX94)/BX94</f>
        <v>-3.1910650179497409E-2</v>
      </c>
      <c r="CA94" s="61">
        <f>(BY94-BW94)/BW94</f>
        <v>-5.3062817011314864E-2</v>
      </c>
      <c r="CC94" s="544" t="s">
        <v>1</v>
      </c>
      <c r="CD94" s="7" t="s">
        <v>12</v>
      </c>
      <c r="CE94" s="12">
        <v>2583</v>
      </c>
      <c r="CF94" s="12">
        <v>2427</v>
      </c>
      <c r="CG94" s="12">
        <v>2475</v>
      </c>
      <c r="CH94" s="52">
        <f>(CG94-CF94)/CF94</f>
        <v>1.9777503090234856E-2</v>
      </c>
      <c r="CI94" s="61">
        <f>(CG94-CE94)/CE94</f>
        <v>-4.1811846689895474E-2</v>
      </c>
      <c r="CK94" s="544" t="s">
        <v>1</v>
      </c>
      <c r="CL94" s="7" t="s">
        <v>12</v>
      </c>
      <c r="CM94" s="12">
        <v>2524</v>
      </c>
      <c r="CN94" s="12">
        <v>2475</v>
      </c>
      <c r="CO94" s="12">
        <v>2435</v>
      </c>
      <c r="CP94" s="52">
        <f>(CO94-CN94)/CN94</f>
        <v>-1.6161616161616162E-2</v>
      </c>
      <c r="CQ94" s="61">
        <f>(CO94-CM94)/CM94</f>
        <v>-3.5261489698890647E-2</v>
      </c>
      <c r="CS94" s="544" t="s">
        <v>1</v>
      </c>
      <c r="CT94" s="7" t="s">
        <v>12</v>
      </c>
      <c r="CU94" s="12">
        <v>2551</v>
      </c>
      <c r="CV94" s="12">
        <v>2435</v>
      </c>
      <c r="CW94" s="12">
        <v>2419</v>
      </c>
      <c r="CX94" s="52">
        <f>(CW94-CV94)/CV94</f>
        <v>-6.570841889117043E-3</v>
      </c>
      <c r="CY94" s="61">
        <f>(CW94-CU94)/CU94</f>
        <v>-5.1744413955311645E-2</v>
      </c>
      <c r="DA94" s="544" t="s">
        <v>1</v>
      </c>
      <c r="DB94" s="7" t="s">
        <v>12</v>
      </c>
      <c r="DC94" s="12">
        <v>2470</v>
      </c>
      <c r="DD94" s="12">
        <v>2419</v>
      </c>
      <c r="DE94" s="12">
        <v>2442</v>
      </c>
      <c r="DF94" s="52">
        <f>(DE94-DD94)/DD94</f>
        <v>9.5080611823067391E-3</v>
      </c>
      <c r="DG94" s="61">
        <f>(DE94-DC94)/DC94</f>
        <v>-1.1336032388663968E-2</v>
      </c>
      <c r="DI94" s="544" t="s">
        <v>1</v>
      </c>
      <c r="DJ94" s="7" t="s">
        <v>12</v>
      </c>
      <c r="DK94" s="12">
        <v>2487</v>
      </c>
      <c r="DL94" s="12">
        <v>2442</v>
      </c>
      <c r="DM94" s="12">
        <v>2430</v>
      </c>
      <c r="DN94" s="52">
        <f>(DM94-DL94)/DL94</f>
        <v>-4.9140049140049139E-3</v>
      </c>
      <c r="DO94" s="61">
        <f>(DM94-DK94)/DK94</f>
        <v>-2.2919179734620022E-2</v>
      </c>
      <c r="DQ94" s="544" t="s">
        <v>1</v>
      </c>
      <c r="DR94" s="7" t="s">
        <v>12</v>
      </c>
      <c r="DS94" s="12">
        <v>2469</v>
      </c>
      <c r="DT94" s="12">
        <v>2430</v>
      </c>
      <c r="DU94" s="12">
        <v>2347</v>
      </c>
      <c r="DV94" s="52">
        <f>(DU94-DT94)/DT94</f>
        <v>-3.4156378600823045E-2</v>
      </c>
      <c r="DW94" s="61">
        <f>(DU94-DS94)/DS94</f>
        <v>-4.9412717699473474E-2</v>
      </c>
      <c r="DY94" s="544" t="s">
        <v>1</v>
      </c>
      <c r="DZ94" s="7" t="s">
        <v>12</v>
      </c>
      <c r="EA94" s="12">
        <v>2473</v>
      </c>
      <c r="EB94" s="12">
        <v>2347</v>
      </c>
      <c r="EC94" s="12">
        <v>2374</v>
      </c>
      <c r="ED94" s="52">
        <f>(EC94-EB94)/EB94</f>
        <v>1.1504047720494247E-2</v>
      </c>
      <c r="EE94" s="61">
        <f>(EC94-EA94)/EA94</f>
        <v>-4.0032349373230892E-2</v>
      </c>
      <c r="EG94" s="544" t="s">
        <v>1</v>
      </c>
      <c r="EH94" s="7" t="s">
        <v>12</v>
      </c>
      <c r="EI94" s="12">
        <v>2454</v>
      </c>
      <c r="EJ94" s="12">
        <v>2374</v>
      </c>
      <c r="EK94" s="12">
        <v>2403</v>
      </c>
      <c r="EL94" s="52">
        <f>(EK94-EJ94)/EJ94</f>
        <v>1.2215669755686605E-2</v>
      </c>
      <c r="EM94" s="61">
        <f>(EK94-EI94)/EI94</f>
        <v>-2.0782396088019559E-2</v>
      </c>
      <c r="EO94" s="544" t="s">
        <v>1</v>
      </c>
      <c r="EP94" s="7" t="s">
        <v>12</v>
      </c>
      <c r="EQ94" s="12">
        <v>2408</v>
      </c>
      <c r="ER94" s="12">
        <v>2403</v>
      </c>
      <c r="ES94" s="12">
        <v>2427</v>
      </c>
      <c r="ET94" s="52">
        <f>(ES94-ER94)/ER94</f>
        <v>9.9875156054931337E-3</v>
      </c>
      <c r="EU94" s="61">
        <f>(ES94-EQ94)/EQ94</f>
        <v>7.890365448504983E-3</v>
      </c>
      <c r="EW94" s="544" t="s">
        <v>1</v>
      </c>
      <c r="EX94" s="7" t="s">
        <v>12</v>
      </c>
      <c r="EY94" s="12">
        <v>2395</v>
      </c>
      <c r="EZ94" s="12">
        <v>2427</v>
      </c>
      <c r="FA94" s="12">
        <v>2375</v>
      </c>
      <c r="FB94" s="52">
        <f>(FA94-EZ94)/EZ94</f>
        <v>-2.1425628347754428E-2</v>
      </c>
      <c r="FC94" s="61">
        <f>(FA94-EY94)/EY94</f>
        <v>-8.350730688935281E-3</v>
      </c>
      <c r="FE94" s="544" t="s">
        <v>1</v>
      </c>
      <c r="FF94" s="7" t="s">
        <v>12</v>
      </c>
      <c r="FG94" s="12">
        <v>2393</v>
      </c>
      <c r="FH94" s="12">
        <v>2375</v>
      </c>
      <c r="FI94" s="12">
        <v>2414</v>
      </c>
      <c r="FJ94" s="52">
        <f>(FI94-FH94)/FH94</f>
        <v>1.6421052631578947E-2</v>
      </c>
      <c r="FK94" s="61">
        <f>(FI94-FG94)/FG94</f>
        <v>8.7755954868366064E-3</v>
      </c>
      <c r="FM94" s="544" t="s">
        <v>1</v>
      </c>
      <c r="FN94" s="7" t="s">
        <v>12</v>
      </c>
      <c r="FO94" s="12">
        <v>2378</v>
      </c>
      <c r="FP94" s="12">
        <v>2414</v>
      </c>
      <c r="FQ94" s="12">
        <v>2351</v>
      </c>
      <c r="FR94" s="52">
        <f>(FQ94-FP94)/FP94</f>
        <v>-2.6097763048881523E-2</v>
      </c>
      <c r="FS94" s="61">
        <f>(FQ94-FO94)/FO94</f>
        <v>-1.1354079058031959E-2</v>
      </c>
      <c r="FU94" s="544" t="s">
        <v>1</v>
      </c>
      <c r="FV94" s="7" t="s">
        <v>12</v>
      </c>
      <c r="FW94" s="12">
        <v>1975</v>
      </c>
      <c r="FX94" s="12">
        <v>2351</v>
      </c>
      <c r="FY94" s="12">
        <v>2044</v>
      </c>
      <c r="FZ94" s="52">
        <f>(FY94-FX94)/FX94</f>
        <v>-0.13058273075287111</v>
      </c>
      <c r="GA94" s="61">
        <f>(FY94-FW94)/FW94</f>
        <v>3.4936708860759495E-2</v>
      </c>
      <c r="GC94" s="544" t="s">
        <v>1</v>
      </c>
      <c r="GD94" s="7" t="s">
        <v>12</v>
      </c>
      <c r="GE94" s="12">
        <v>1975</v>
      </c>
      <c r="GF94" s="12">
        <v>2044</v>
      </c>
      <c r="GG94" s="12">
        <v>2372</v>
      </c>
      <c r="GH94" s="52">
        <f>(GG94-GF94)/GF94</f>
        <v>0.16046966731898238</v>
      </c>
      <c r="GI94" s="61">
        <f>(GG94-GE94)/GE94</f>
        <v>0.20101265822784811</v>
      </c>
      <c r="GK94" s="544" t="s">
        <v>1</v>
      </c>
      <c r="GL94" s="7" t="s">
        <v>12</v>
      </c>
      <c r="GM94" s="12">
        <v>2457</v>
      </c>
      <c r="GN94" s="12">
        <v>2372</v>
      </c>
      <c r="GO94" s="12">
        <v>2372</v>
      </c>
      <c r="GP94" s="52">
        <f>(GO94-GN94)/GN94</f>
        <v>0</v>
      </c>
      <c r="GQ94" s="61">
        <f>(GO94-GM94)/GM94</f>
        <v>-3.4595034595034595E-2</v>
      </c>
      <c r="GS94" s="544" t="s">
        <v>1</v>
      </c>
      <c r="GT94" s="7" t="s">
        <v>12</v>
      </c>
      <c r="GU94" s="12">
        <v>2368</v>
      </c>
      <c r="GV94" s="12">
        <v>2372</v>
      </c>
      <c r="GW94" s="12">
        <v>2304</v>
      </c>
      <c r="GX94" s="52">
        <f>(GW94-GV94)/GV94</f>
        <v>-2.866779089376054E-2</v>
      </c>
      <c r="GY94" s="61">
        <f>(GW94-GU94)/GU94</f>
        <v>-2.7027027027027029E-2</v>
      </c>
      <c r="HA94" s="544" t="s">
        <v>1</v>
      </c>
      <c r="HB94" s="7" t="s">
        <v>12</v>
      </c>
      <c r="HC94" s="12">
        <v>2282</v>
      </c>
      <c r="HD94" s="12">
        <v>2304</v>
      </c>
      <c r="HE94" s="12">
        <v>2286</v>
      </c>
      <c r="HF94" s="52">
        <f>(HE94-HD94)/HD94</f>
        <v>-7.8125E-3</v>
      </c>
      <c r="HG94" s="61">
        <f>(HE94-HC94)/HC94</f>
        <v>1.7528483786152498E-3</v>
      </c>
      <c r="HI94" s="544" t="s">
        <v>1</v>
      </c>
      <c r="HJ94" s="7" t="s">
        <v>12</v>
      </c>
      <c r="HK94" s="12">
        <v>1923</v>
      </c>
      <c r="HL94" s="12">
        <v>2286</v>
      </c>
      <c r="HM94" s="12">
        <v>1983</v>
      </c>
      <c r="HN94" s="52">
        <f>(HM94-HL94)/HL94</f>
        <v>-0.13254593175853019</v>
      </c>
      <c r="HO94" s="61">
        <f>(HM94-HK94)/HK94</f>
        <v>3.1201248049921998E-2</v>
      </c>
      <c r="HQ94" s="544" t="s">
        <v>1</v>
      </c>
      <c r="HR94" s="7" t="s">
        <v>12</v>
      </c>
      <c r="HS94" s="12">
        <v>2280</v>
      </c>
      <c r="HT94" s="12">
        <v>1983</v>
      </c>
      <c r="HU94" s="12">
        <v>2255</v>
      </c>
      <c r="HV94" s="52">
        <f>(HU94-HT94)/HT94</f>
        <v>0.13716591023701463</v>
      </c>
      <c r="HW94" s="61">
        <f>(HU94-HS94)/HS94</f>
        <v>-1.0964912280701754E-2</v>
      </c>
      <c r="HY94" s="544" t="s">
        <v>1</v>
      </c>
      <c r="HZ94" s="7" t="s">
        <v>12</v>
      </c>
      <c r="IA94" s="12">
        <v>2332</v>
      </c>
      <c r="IB94" s="12">
        <v>2255</v>
      </c>
      <c r="IC94" s="12">
        <v>2285</v>
      </c>
      <c r="ID94" s="52">
        <f>(IC94-IB94)/IB94</f>
        <v>1.3303769401330377E-2</v>
      </c>
      <c r="IE94" s="61">
        <f>(IC94-IA94)/IA94</f>
        <v>-2.0154373927958835E-2</v>
      </c>
      <c r="IG94" s="544" t="s">
        <v>1</v>
      </c>
      <c r="IH94" s="7" t="s">
        <v>12</v>
      </c>
      <c r="II94" s="12">
        <v>2332</v>
      </c>
      <c r="IJ94" s="12">
        <v>2285</v>
      </c>
      <c r="IK94" s="12">
        <v>2291</v>
      </c>
      <c r="IL94" s="52">
        <f>(IK94-IJ94)/IJ94</f>
        <v>2.6258205689277899E-3</v>
      </c>
      <c r="IM94" s="61">
        <f>(IK94-II94)/II94</f>
        <v>-1.7581475128644941E-2</v>
      </c>
      <c r="IO94" s="544" t="s">
        <v>1</v>
      </c>
      <c r="IP94" s="7" t="s">
        <v>12</v>
      </c>
      <c r="IQ94" s="12">
        <v>2327</v>
      </c>
      <c r="IR94" s="12">
        <v>2291</v>
      </c>
      <c r="IS94" s="12">
        <v>2340</v>
      </c>
      <c r="IT94" s="52">
        <f>(IS94-IR94)/IR94</f>
        <v>2.138804015713662E-2</v>
      </c>
      <c r="IU94" s="61">
        <f>(IS94-IQ94)/IQ94</f>
        <v>5.5865921787709499E-3</v>
      </c>
      <c r="IW94" s="544" t="s">
        <v>1</v>
      </c>
      <c r="IX94" s="7" t="s">
        <v>12</v>
      </c>
      <c r="IY94" s="12">
        <v>2327</v>
      </c>
      <c r="IZ94" s="12">
        <v>2340</v>
      </c>
      <c r="JA94" s="12">
        <v>2338</v>
      </c>
      <c r="JB94" s="52">
        <f>(JA94-IZ94)/IZ94</f>
        <v>-8.547008547008547E-4</v>
      </c>
      <c r="JC94" s="61">
        <f>(JA94-IY94)/IY94</f>
        <v>4.727116458960034E-3</v>
      </c>
      <c r="JE94" s="544" t="s">
        <v>1</v>
      </c>
      <c r="JF94" s="7" t="s">
        <v>12</v>
      </c>
      <c r="JG94" s="12">
        <v>2415</v>
      </c>
      <c r="JH94" s="12">
        <v>2338</v>
      </c>
      <c r="JI94" s="12">
        <v>2395</v>
      </c>
      <c r="JJ94" s="52">
        <f>(JI94-JH94)/JH94</f>
        <v>2.4379811804961505E-2</v>
      </c>
      <c r="JK94" s="61">
        <f>(JI94-JG94)/JG94</f>
        <v>-8.2815734989648039E-3</v>
      </c>
      <c r="JM94" s="544" t="s">
        <v>1</v>
      </c>
      <c r="JN94" s="7" t="s">
        <v>12</v>
      </c>
      <c r="JO94" s="12">
        <v>2452</v>
      </c>
      <c r="JP94" s="12">
        <v>2395</v>
      </c>
      <c r="JQ94" s="12">
        <v>2393</v>
      </c>
      <c r="JR94" s="52">
        <f>(JQ94-JP94)/JP94</f>
        <v>-8.3507306889352823E-4</v>
      </c>
      <c r="JS94" s="61">
        <f>(JQ94-JO94)/JO94</f>
        <v>-2.4061990212071779E-2</v>
      </c>
      <c r="JU94" s="544" t="s">
        <v>1</v>
      </c>
      <c r="JV94" s="7" t="s">
        <v>12</v>
      </c>
      <c r="JW94" s="12">
        <v>2444</v>
      </c>
      <c r="JX94" s="12">
        <v>2393</v>
      </c>
      <c r="JY94" s="12">
        <v>2350</v>
      </c>
      <c r="JZ94" s="52">
        <f>(JY94-JX94)/JX94</f>
        <v>-1.7969076473046384E-2</v>
      </c>
      <c r="KA94" s="61">
        <f>(JY94-JW94)/JW94</f>
        <v>-3.8461538461538464E-2</v>
      </c>
      <c r="KC94" s="544" t="s">
        <v>1</v>
      </c>
      <c r="KD94" s="7" t="s">
        <v>12</v>
      </c>
      <c r="KE94" s="12">
        <v>2398</v>
      </c>
      <c r="KF94" s="12">
        <v>2350</v>
      </c>
      <c r="KG94" s="12">
        <v>2243</v>
      </c>
      <c r="KH94" s="52">
        <f>(KG94-KF94)/KF94</f>
        <v>-4.553191489361702E-2</v>
      </c>
      <c r="KI94" s="61">
        <f>(KG94-KE94)/KE94</f>
        <v>-6.4637197664720605E-2</v>
      </c>
      <c r="KK94" s="544" t="s">
        <v>1</v>
      </c>
      <c r="KL94" s="7" t="s">
        <v>12</v>
      </c>
      <c r="KM94" s="12">
        <v>2274</v>
      </c>
      <c r="KN94" s="12">
        <v>2243</v>
      </c>
      <c r="KO94" s="12">
        <v>2465</v>
      </c>
      <c r="KP94" s="52">
        <f>(KO94-KN94)/KN94</f>
        <v>9.897458760588497E-2</v>
      </c>
      <c r="KQ94" s="61">
        <f>(KO94-KM94)/KM94</f>
        <v>8.3992963940193496E-2</v>
      </c>
      <c r="KS94" s="544" t="s">
        <v>1</v>
      </c>
      <c r="KT94" s="7" t="s">
        <v>12</v>
      </c>
      <c r="KU94" s="12">
        <v>2537</v>
      </c>
      <c r="KV94" s="12">
        <v>2465</v>
      </c>
      <c r="KW94" s="12">
        <v>2538</v>
      </c>
      <c r="KX94" s="52">
        <f>(KW94-KV94)/KV94</f>
        <v>2.9614604462474645E-2</v>
      </c>
      <c r="KY94" s="61">
        <f>(KW94-KU94)/KU94</f>
        <v>3.9416633819471815E-4</v>
      </c>
      <c r="LA94" s="544" t="s">
        <v>1</v>
      </c>
      <c r="LB94" s="7" t="s">
        <v>12</v>
      </c>
      <c r="LC94" s="12">
        <v>2524</v>
      </c>
      <c r="LD94" s="12">
        <v>2538</v>
      </c>
      <c r="LE94" s="12">
        <v>2526</v>
      </c>
      <c r="LF94" s="52">
        <f>(LE94-LD94)/LD94</f>
        <v>-4.7281323877068557E-3</v>
      </c>
      <c r="LG94" s="61">
        <f>(LE94-LC94)/LC94</f>
        <v>7.9239302694136295E-4</v>
      </c>
      <c r="LI94" s="544" t="s">
        <v>1</v>
      </c>
      <c r="LJ94" s="7" t="s">
        <v>12</v>
      </c>
      <c r="LK94" s="12">
        <v>2597</v>
      </c>
      <c r="LL94" s="12">
        <v>2526</v>
      </c>
      <c r="LM94" s="12">
        <v>2558</v>
      </c>
      <c r="LN94" s="52">
        <f>(LM94-LL94)/LL94</f>
        <v>1.2668250197941409E-2</v>
      </c>
      <c r="LO94" s="61">
        <f>(LM94-LK94)/LK94</f>
        <v>-1.5017327685791297E-2</v>
      </c>
      <c r="LQ94" s="544" t="s">
        <v>1</v>
      </c>
      <c r="LR94" s="7" t="s">
        <v>12</v>
      </c>
      <c r="LS94" s="12">
        <v>2597</v>
      </c>
      <c r="LT94" s="12">
        <v>2558</v>
      </c>
      <c r="LU94" s="12">
        <v>2545</v>
      </c>
      <c r="LV94" s="52">
        <f>(LU94-LT94)/LT94</f>
        <v>-5.0820953870211105E-3</v>
      </c>
      <c r="LW94" s="61">
        <f>(LU94-LS94)/LS94</f>
        <v>-2.0023103581055062E-2</v>
      </c>
      <c r="LY94" s="544" t="s">
        <v>1</v>
      </c>
      <c r="LZ94" s="7" t="s">
        <v>12</v>
      </c>
      <c r="MA94" s="12">
        <v>2606</v>
      </c>
      <c r="MB94" s="12">
        <v>2545</v>
      </c>
      <c r="MC94" s="12">
        <v>2571</v>
      </c>
      <c r="MD94" s="52">
        <f>(MC94-MB94)/MB94</f>
        <v>1.0216110019646365E-2</v>
      </c>
      <c r="ME94" s="61">
        <f>(MC94-MA94)/MA94</f>
        <v>-1.343054489639294E-2</v>
      </c>
      <c r="MG94" s="544" t="s">
        <v>1</v>
      </c>
      <c r="MH94" s="7" t="s">
        <v>12</v>
      </c>
      <c r="MI94" s="12">
        <v>2551</v>
      </c>
      <c r="MJ94" s="12">
        <v>2571</v>
      </c>
      <c r="MK94" s="12">
        <v>2557</v>
      </c>
      <c r="ML94" s="52">
        <f>(MK94-MJ94)/MJ94</f>
        <v>-5.4453520031116295E-3</v>
      </c>
      <c r="MM94" s="61">
        <f>(MK94-MI94)/MI94</f>
        <v>2.3520188161505291E-3</v>
      </c>
      <c r="MO94" s="544" t="s">
        <v>1</v>
      </c>
      <c r="MP94" s="7" t="s">
        <v>12</v>
      </c>
      <c r="MQ94" s="12">
        <v>2611</v>
      </c>
      <c r="MR94" s="12">
        <v>2557</v>
      </c>
      <c r="MS94" s="12">
        <v>2577</v>
      </c>
      <c r="MT94" s="52">
        <f>(MS94-MR94)/MR94</f>
        <v>7.8216660148611658E-3</v>
      </c>
      <c r="MU94" s="61">
        <f>(MS94-MQ94)/MQ94</f>
        <v>-1.3021830716200689E-2</v>
      </c>
      <c r="MW94" s="544" t="s">
        <v>1</v>
      </c>
      <c r="MX94" s="7" t="s">
        <v>12</v>
      </c>
      <c r="MY94" s="12">
        <v>2614</v>
      </c>
      <c r="MZ94" s="12">
        <v>2577</v>
      </c>
      <c r="NA94" s="12">
        <v>2492</v>
      </c>
      <c r="NB94" s="52">
        <f>(NA94-MZ94)/MZ94</f>
        <v>-3.2984090027163369E-2</v>
      </c>
      <c r="NC94" s="61">
        <f>(NA94-MY94)/MY94</f>
        <v>-4.6671767406273906E-2</v>
      </c>
      <c r="NE94" s="544" t="s">
        <v>1</v>
      </c>
      <c r="NF94" s="7" t="s">
        <v>12</v>
      </c>
      <c r="NG94" s="12">
        <v>2635</v>
      </c>
      <c r="NH94" s="12">
        <v>2492</v>
      </c>
      <c r="NI94" s="12">
        <v>2605</v>
      </c>
      <c r="NJ94" s="52">
        <f>(NI94-NH94)/NH94</f>
        <v>4.5345104333868382E-2</v>
      </c>
      <c r="NK94" s="61">
        <f>(NI94-NG94)/NG94</f>
        <v>-1.1385199240986717E-2</v>
      </c>
      <c r="NM94" s="544" t="s">
        <v>1</v>
      </c>
      <c r="NN94" s="7" t="s">
        <v>12</v>
      </c>
      <c r="NO94" s="12">
        <v>2261</v>
      </c>
      <c r="NP94" s="12">
        <v>2605</v>
      </c>
      <c r="NQ94" s="12">
        <v>5513</v>
      </c>
      <c r="NR94" s="52">
        <f>(NQ94-NP94)/NP94</f>
        <v>1.1163147792706334</v>
      </c>
      <c r="NS94" s="61">
        <f>(NQ94-NO94)/NO94</f>
        <v>1.4383016364440513</v>
      </c>
      <c r="NU94" s="544" t="s">
        <v>1</v>
      </c>
      <c r="NV94" s="7" t="s">
        <v>12</v>
      </c>
      <c r="NW94" s="12">
        <v>2667</v>
      </c>
      <c r="NX94" s="12">
        <v>2213</v>
      </c>
      <c r="NY94" s="12">
        <v>2590</v>
      </c>
      <c r="NZ94" s="52">
        <f>(NY94-NX94)/NX94</f>
        <v>0.17035698147311343</v>
      </c>
      <c r="OA94" s="61">
        <f>(NY94-NW94)/NW94</f>
        <v>-2.8871391076115485E-2</v>
      </c>
      <c r="OC94" s="544" t="s">
        <v>1</v>
      </c>
      <c r="OD94" s="7" t="s">
        <v>12</v>
      </c>
      <c r="OE94" s="12">
        <v>2601</v>
      </c>
      <c r="OF94" s="12">
        <v>2590</v>
      </c>
      <c r="OG94" s="12">
        <v>2572</v>
      </c>
      <c r="OH94" s="52">
        <f>(OG94-OF94)/OF94</f>
        <v>-6.9498069498069494E-3</v>
      </c>
      <c r="OI94" s="61">
        <f>(OG94-OE94)/OE94</f>
        <v>-1.114955786236063E-2</v>
      </c>
      <c r="OK94" s="544" t="s">
        <v>1</v>
      </c>
      <c r="OL94" s="7" t="s">
        <v>12</v>
      </c>
      <c r="OM94" s="12">
        <v>2645</v>
      </c>
      <c r="ON94" s="12">
        <v>2572</v>
      </c>
      <c r="OO94" s="12">
        <v>2596</v>
      </c>
      <c r="OP94" s="52">
        <f>(OO94-ON94)/ON94</f>
        <v>9.3312597200622092E-3</v>
      </c>
      <c r="OQ94" s="61">
        <f>(OO94-OM94)/OM94</f>
        <v>-1.8525519848771266E-2</v>
      </c>
      <c r="OS94" s="544" t="s">
        <v>1</v>
      </c>
      <c r="OT94" s="7" t="s">
        <v>12</v>
      </c>
      <c r="OU94" s="12">
        <v>2645</v>
      </c>
      <c r="OV94" s="12">
        <v>2596</v>
      </c>
      <c r="OW94" s="12">
        <v>1769</v>
      </c>
      <c r="OX94" s="52">
        <f>(OW94-OV94)/OV94</f>
        <v>-0.31856702619414484</v>
      </c>
      <c r="OY94" s="61">
        <f>(OW94-OU94)/OU94</f>
        <v>-0.33119092627599245</v>
      </c>
    </row>
    <row r="95" spans="1:415" ht="17.25" hidden="1">
      <c r="A95" s="542"/>
      <c r="B95" s="23" t="s">
        <v>28</v>
      </c>
      <c r="C95" s="24"/>
      <c r="D95" s="24"/>
      <c r="E95" s="24"/>
      <c r="F95" s="25" t="e">
        <f>(E95-D95)/D95</f>
        <v>#DIV/0!</v>
      </c>
      <c r="G95" s="26" t="e">
        <f>(E95-C95)/C95</f>
        <v>#DIV/0!</v>
      </c>
      <c r="I95" s="542"/>
      <c r="J95" s="23" t="s">
        <v>28</v>
      </c>
      <c r="K95" s="24"/>
      <c r="L95" s="24"/>
      <c r="M95" s="24"/>
      <c r="N95" s="25" t="e">
        <f>(M95-L95)/L95</f>
        <v>#DIV/0!</v>
      </c>
      <c r="O95" s="26" t="e">
        <f>(M95-K95)/K95</f>
        <v>#DIV/0!</v>
      </c>
      <c r="Q95" s="542"/>
      <c r="R95" s="23" t="s">
        <v>28</v>
      </c>
      <c r="S95" s="24"/>
      <c r="T95" s="24"/>
      <c r="U95" s="24"/>
      <c r="V95" s="25" t="e">
        <f>(U95-T95)/T95</f>
        <v>#DIV/0!</v>
      </c>
      <c r="W95" s="26" t="e">
        <f>(U95-S95)/S95</f>
        <v>#DIV/0!</v>
      </c>
      <c r="Y95" s="542"/>
      <c r="Z95" s="23" t="s">
        <v>28</v>
      </c>
      <c r="AA95" s="24"/>
      <c r="AB95" s="24"/>
      <c r="AC95" s="24"/>
      <c r="AD95" s="25" t="e">
        <f>(AC95-AB95)/AB95</f>
        <v>#DIV/0!</v>
      </c>
      <c r="AE95" s="26" t="e">
        <f>(AC95-AA95)/AA95</f>
        <v>#DIV/0!</v>
      </c>
      <c r="AG95" s="542"/>
      <c r="AH95" s="23" t="s">
        <v>28</v>
      </c>
      <c r="AI95" s="24"/>
      <c r="AJ95" s="24"/>
      <c r="AK95" s="24"/>
      <c r="AL95" s="25" t="e">
        <f>(AK95-AJ95)/AJ95</f>
        <v>#DIV/0!</v>
      </c>
      <c r="AM95" s="26" t="e">
        <f>(AK95-AI95)/AI95</f>
        <v>#DIV/0!</v>
      </c>
      <c r="AO95" s="542"/>
      <c r="AP95" s="23" t="s">
        <v>28</v>
      </c>
      <c r="AQ95" s="24"/>
      <c r="AR95" s="24"/>
      <c r="AS95" s="24"/>
      <c r="AT95" s="25" t="e">
        <f>(AS95-AR95)/AR95</f>
        <v>#DIV/0!</v>
      </c>
      <c r="AU95" s="26" t="e">
        <f>(AS95-AQ95)/AQ95</f>
        <v>#DIV/0!</v>
      </c>
      <c r="AW95" s="542"/>
      <c r="AX95" s="23" t="s">
        <v>28</v>
      </c>
      <c r="AY95" s="24"/>
      <c r="AZ95" s="24"/>
      <c r="BA95" s="24"/>
      <c r="BB95" s="25" t="e">
        <f>(BA95-AZ95)/AZ95</f>
        <v>#DIV/0!</v>
      </c>
      <c r="BC95" s="26" t="e">
        <f>(BA95-AY95)/AY95</f>
        <v>#DIV/0!</v>
      </c>
      <c r="BE95" s="542"/>
      <c r="BF95" s="23" t="s">
        <v>28</v>
      </c>
      <c r="BG95" s="24"/>
      <c r="BH95" s="24"/>
      <c r="BI95" s="24"/>
      <c r="BJ95" s="25" t="e">
        <f>(BI95-BH95)/BH95</f>
        <v>#DIV/0!</v>
      </c>
      <c r="BK95" s="26" t="e">
        <f>(BI95-BG95)/BG95</f>
        <v>#DIV/0!</v>
      </c>
      <c r="BM95" s="542"/>
      <c r="BN95" s="23" t="s">
        <v>28</v>
      </c>
      <c r="BO95" s="24"/>
      <c r="BP95" s="24"/>
      <c r="BQ95" s="24"/>
      <c r="BR95" s="25" t="e">
        <f>(BQ95-BP95)/BP95</f>
        <v>#DIV/0!</v>
      </c>
      <c r="BS95" s="26" t="e">
        <f>(BQ95-BO95)/BO95</f>
        <v>#DIV/0!</v>
      </c>
      <c r="BU95" s="542"/>
      <c r="BV95" s="23" t="s">
        <v>28</v>
      </c>
      <c r="BW95" s="24"/>
      <c r="BX95" s="24"/>
      <c r="BY95" s="24"/>
      <c r="BZ95" s="25" t="e">
        <f>(BY95-BX95)/BX95</f>
        <v>#DIV/0!</v>
      </c>
      <c r="CA95" s="26" t="e">
        <f>(BY95-BW95)/BW95</f>
        <v>#DIV/0!</v>
      </c>
      <c r="CC95" s="542"/>
      <c r="CD95" s="23" t="s">
        <v>28</v>
      </c>
      <c r="CE95" s="24"/>
      <c r="CF95" s="24"/>
      <c r="CG95" s="24"/>
      <c r="CH95" s="25" t="e">
        <f>(CG95-CF95)/CF95</f>
        <v>#DIV/0!</v>
      </c>
      <c r="CI95" s="26" t="e">
        <f>(CG95-CE95)/CE95</f>
        <v>#DIV/0!</v>
      </c>
      <c r="CK95" s="542"/>
      <c r="CL95" s="23" t="s">
        <v>28</v>
      </c>
      <c r="CM95" s="24"/>
      <c r="CN95" s="24"/>
      <c r="CO95" s="24"/>
      <c r="CP95" s="25" t="e">
        <f>(CO95-CN95)/CN95</f>
        <v>#DIV/0!</v>
      </c>
      <c r="CQ95" s="26" t="e">
        <f>(CO95-CM95)/CM95</f>
        <v>#DIV/0!</v>
      </c>
      <c r="CS95" s="542"/>
      <c r="CT95" s="23" t="s">
        <v>28</v>
      </c>
      <c r="CU95" s="24"/>
      <c r="CV95" s="24"/>
      <c r="CW95" s="24"/>
      <c r="CX95" s="25" t="e">
        <f>(CW95-CV95)/CV95</f>
        <v>#DIV/0!</v>
      </c>
      <c r="CY95" s="26" t="e">
        <f>(CW95-CU95)/CU95</f>
        <v>#DIV/0!</v>
      </c>
      <c r="DA95" s="542"/>
      <c r="DB95" s="23" t="s">
        <v>28</v>
      </c>
      <c r="DC95" s="24"/>
      <c r="DD95" s="24"/>
      <c r="DE95" s="24"/>
      <c r="DF95" s="25" t="e">
        <f>(DE95-DD95)/DD95</f>
        <v>#DIV/0!</v>
      </c>
      <c r="DG95" s="26" t="e">
        <f>(DE95-DC95)/DC95</f>
        <v>#DIV/0!</v>
      </c>
      <c r="DI95" s="542"/>
      <c r="DJ95" s="23" t="s">
        <v>28</v>
      </c>
      <c r="DK95" s="24"/>
      <c r="DL95" s="24"/>
      <c r="DM95" s="24"/>
      <c r="DN95" s="25" t="e">
        <f>(DM95-DL95)/DL95</f>
        <v>#DIV/0!</v>
      </c>
      <c r="DO95" s="26" t="e">
        <f>(DM95-DK95)/DK95</f>
        <v>#DIV/0!</v>
      </c>
      <c r="DQ95" s="542"/>
      <c r="DR95" s="23" t="s">
        <v>28</v>
      </c>
      <c r="DS95" s="24"/>
      <c r="DT95" s="24"/>
      <c r="DU95" s="24"/>
      <c r="DV95" s="25" t="e">
        <f>(DU95-DT95)/DT95</f>
        <v>#DIV/0!</v>
      </c>
      <c r="DW95" s="26" t="e">
        <f>(DU95-DS95)/DS95</f>
        <v>#DIV/0!</v>
      </c>
      <c r="DY95" s="542"/>
      <c r="DZ95" s="23" t="s">
        <v>28</v>
      </c>
      <c r="EA95" s="24"/>
      <c r="EB95" s="24"/>
      <c r="EC95" s="24"/>
      <c r="ED95" s="25" t="e">
        <f>(EC95-EB95)/EB95</f>
        <v>#DIV/0!</v>
      </c>
      <c r="EE95" s="26" t="e">
        <f>(EC95-EA95)/EA95</f>
        <v>#DIV/0!</v>
      </c>
      <c r="EG95" s="542"/>
      <c r="EH95" s="23" t="s">
        <v>28</v>
      </c>
      <c r="EI95" s="24"/>
      <c r="EJ95" s="24"/>
      <c r="EK95" s="24"/>
      <c r="EL95" s="25" t="e">
        <f>(EK95-EJ95)/EJ95</f>
        <v>#DIV/0!</v>
      </c>
      <c r="EM95" s="26" t="e">
        <f>(EK95-EI95)/EI95</f>
        <v>#DIV/0!</v>
      </c>
      <c r="EO95" s="542"/>
      <c r="EP95" s="23" t="s">
        <v>28</v>
      </c>
      <c r="EQ95" s="24"/>
      <c r="ER95" s="24"/>
      <c r="ES95" s="24"/>
      <c r="ET95" s="25" t="e">
        <f>(ES95-ER95)/ER95</f>
        <v>#DIV/0!</v>
      </c>
      <c r="EU95" s="26" t="e">
        <f>(ES95-EQ95)/EQ95</f>
        <v>#DIV/0!</v>
      </c>
      <c r="EW95" s="542"/>
      <c r="EX95" s="23" t="s">
        <v>28</v>
      </c>
      <c r="EY95" s="24"/>
      <c r="EZ95" s="24"/>
      <c r="FA95" s="24"/>
      <c r="FB95" s="25" t="e">
        <f>(FA95-EZ95)/EZ95</f>
        <v>#DIV/0!</v>
      </c>
      <c r="FC95" s="26" t="e">
        <f>(FA95-EY95)/EY95</f>
        <v>#DIV/0!</v>
      </c>
      <c r="FE95" s="542"/>
      <c r="FF95" s="23" t="s">
        <v>28</v>
      </c>
      <c r="FG95" s="24"/>
      <c r="FH95" s="24"/>
      <c r="FI95" s="24"/>
      <c r="FJ95" s="25" t="e">
        <f>(FI95-FH95)/FH95</f>
        <v>#DIV/0!</v>
      </c>
      <c r="FK95" s="26" t="e">
        <f>(FI95-FG95)/FG95</f>
        <v>#DIV/0!</v>
      </c>
      <c r="FM95" s="542"/>
      <c r="FN95" s="23" t="s">
        <v>28</v>
      </c>
      <c r="FO95" s="24"/>
      <c r="FP95" s="24"/>
      <c r="FQ95" s="24"/>
      <c r="FR95" s="25" t="e">
        <f>(FQ95-FP95)/FP95</f>
        <v>#DIV/0!</v>
      </c>
      <c r="FS95" s="26" t="e">
        <f>(FQ95-FO95)/FO95</f>
        <v>#DIV/0!</v>
      </c>
      <c r="FU95" s="542"/>
      <c r="FV95" s="23" t="s">
        <v>28</v>
      </c>
      <c r="FW95" s="24"/>
      <c r="FX95" s="24"/>
      <c r="FY95" s="24"/>
      <c r="FZ95" s="25" t="e">
        <f>(FY95-FX95)/FX95</f>
        <v>#DIV/0!</v>
      </c>
      <c r="GA95" s="26" t="e">
        <f>(FY95-FW95)/FW95</f>
        <v>#DIV/0!</v>
      </c>
      <c r="GC95" s="542"/>
      <c r="GD95" s="23" t="s">
        <v>28</v>
      </c>
      <c r="GE95" s="24"/>
      <c r="GF95" s="24"/>
      <c r="GG95" s="24"/>
      <c r="GH95" s="25" t="e">
        <f>(GG95-GF95)/GF95</f>
        <v>#DIV/0!</v>
      </c>
      <c r="GI95" s="26" t="e">
        <f>(GG95-GE95)/GE95</f>
        <v>#DIV/0!</v>
      </c>
      <c r="GK95" s="542"/>
      <c r="GL95" s="23" t="s">
        <v>28</v>
      </c>
      <c r="GM95" s="24"/>
      <c r="GN95" s="24"/>
      <c r="GO95" s="24"/>
      <c r="GP95" s="25" t="e">
        <f>(GO95-GN95)/GN95</f>
        <v>#DIV/0!</v>
      </c>
      <c r="GQ95" s="26" t="e">
        <f>(GO95-GM95)/GM95</f>
        <v>#DIV/0!</v>
      </c>
      <c r="GS95" s="542"/>
      <c r="GT95" s="23" t="s">
        <v>28</v>
      </c>
      <c r="GU95" s="24"/>
      <c r="GV95" s="24"/>
      <c r="GW95" s="24"/>
      <c r="GX95" s="25" t="e">
        <f>(GW95-GV95)/GV95</f>
        <v>#DIV/0!</v>
      </c>
      <c r="GY95" s="26" t="e">
        <f>(GW95-GU95)/GU95</f>
        <v>#DIV/0!</v>
      </c>
      <c r="HA95" s="542"/>
      <c r="HB95" s="23" t="s">
        <v>28</v>
      </c>
      <c r="HC95" s="24"/>
      <c r="HD95" s="24"/>
      <c r="HE95" s="24"/>
      <c r="HF95" s="25" t="e">
        <f>(HE95-HD95)/HD95</f>
        <v>#DIV/0!</v>
      </c>
      <c r="HG95" s="26" t="e">
        <f>(HE95-HC95)/HC95</f>
        <v>#DIV/0!</v>
      </c>
      <c r="HI95" s="542"/>
      <c r="HJ95" s="23" t="s">
        <v>28</v>
      </c>
      <c r="HK95" s="24"/>
      <c r="HL95" s="24"/>
      <c r="HM95" s="24"/>
      <c r="HN95" s="25" t="e">
        <f>(HM95-HL95)/HL95</f>
        <v>#DIV/0!</v>
      </c>
      <c r="HO95" s="26" t="e">
        <f>(HM95-HK95)/HK95</f>
        <v>#DIV/0!</v>
      </c>
      <c r="HQ95" s="542"/>
      <c r="HR95" s="23" t="s">
        <v>28</v>
      </c>
      <c r="HS95" s="24"/>
      <c r="HT95" s="24"/>
      <c r="HU95" s="24"/>
      <c r="HV95" s="25" t="e">
        <f>(HU95-HT95)/HT95</f>
        <v>#DIV/0!</v>
      </c>
      <c r="HW95" s="26" t="e">
        <f>(HU95-HS95)/HS95</f>
        <v>#DIV/0!</v>
      </c>
      <c r="HY95" s="542"/>
      <c r="HZ95" s="23" t="s">
        <v>28</v>
      </c>
      <c r="IA95" s="24"/>
      <c r="IB95" s="24"/>
      <c r="IC95" s="24"/>
      <c r="ID95" s="25" t="e">
        <f>(IC95-IB95)/IB95</f>
        <v>#DIV/0!</v>
      </c>
      <c r="IE95" s="26" t="e">
        <f>(IC95-IA95)/IA95</f>
        <v>#DIV/0!</v>
      </c>
      <c r="IG95" s="542"/>
      <c r="IH95" s="23" t="s">
        <v>28</v>
      </c>
      <c r="II95" s="24"/>
      <c r="IJ95" s="24"/>
      <c r="IK95" s="24"/>
      <c r="IL95" s="25" t="e">
        <f>(IK95-IJ95)/IJ95</f>
        <v>#DIV/0!</v>
      </c>
      <c r="IM95" s="26" t="e">
        <f>(IK95-II95)/II95</f>
        <v>#DIV/0!</v>
      </c>
      <c r="IO95" s="542"/>
      <c r="IP95" s="23" t="s">
        <v>28</v>
      </c>
      <c r="IQ95" s="24"/>
      <c r="IR95" s="24"/>
      <c r="IS95" s="24"/>
      <c r="IT95" s="25" t="e">
        <f>(IS95-IR95)/IR95</f>
        <v>#DIV/0!</v>
      </c>
      <c r="IU95" s="26" t="e">
        <f>(IS95-IQ95)/IQ95</f>
        <v>#DIV/0!</v>
      </c>
      <c r="IW95" s="542"/>
      <c r="IX95" s="23" t="s">
        <v>28</v>
      </c>
      <c r="IY95" s="24"/>
      <c r="IZ95" s="24"/>
      <c r="JA95" s="24"/>
      <c r="JB95" s="25" t="e">
        <f>(JA95-IZ95)/IZ95</f>
        <v>#DIV/0!</v>
      </c>
      <c r="JC95" s="26" t="e">
        <f>(JA95-IY95)/IY95</f>
        <v>#DIV/0!</v>
      </c>
      <c r="JE95" s="542"/>
      <c r="JF95" s="23" t="s">
        <v>28</v>
      </c>
      <c r="JG95" s="24"/>
      <c r="JH95" s="24"/>
      <c r="JI95" s="24"/>
      <c r="JJ95" s="25" t="e">
        <f>(JI95-JH95)/JH95</f>
        <v>#DIV/0!</v>
      </c>
      <c r="JK95" s="26" t="e">
        <f>(JI95-JG95)/JG95</f>
        <v>#DIV/0!</v>
      </c>
      <c r="JM95" s="542"/>
      <c r="JN95" s="23" t="s">
        <v>28</v>
      </c>
      <c r="JO95" s="24"/>
      <c r="JP95" s="24"/>
      <c r="JQ95" s="24"/>
      <c r="JR95" s="25" t="e">
        <f>(JQ95-JP95)/JP95</f>
        <v>#DIV/0!</v>
      </c>
      <c r="JS95" s="26" t="e">
        <f>(JQ95-JO95)/JO95</f>
        <v>#DIV/0!</v>
      </c>
      <c r="JU95" s="542"/>
      <c r="JV95" s="23" t="s">
        <v>28</v>
      </c>
      <c r="JW95" s="24"/>
      <c r="JX95" s="24"/>
      <c r="JY95" s="24"/>
      <c r="JZ95" s="25" t="e">
        <f>(JY95-JX95)/JX95</f>
        <v>#DIV/0!</v>
      </c>
      <c r="KA95" s="26" t="e">
        <f>(JY95-JW95)/JW95</f>
        <v>#DIV/0!</v>
      </c>
      <c r="KC95" s="542"/>
      <c r="KD95" s="23" t="s">
        <v>28</v>
      </c>
      <c r="KE95" s="24"/>
      <c r="KF95" s="24"/>
      <c r="KG95" s="24"/>
      <c r="KH95" s="25" t="e">
        <f>(KG95-KF95)/KF95</f>
        <v>#DIV/0!</v>
      </c>
      <c r="KI95" s="26" t="e">
        <f>(KG95-KE95)/KE95</f>
        <v>#DIV/0!</v>
      </c>
      <c r="KK95" s="542"/>
      <c r="KL95" s="23" t="s">
        <v>28</v>
      </c>
      <c r="KM95" s="24"/>
      <c r="KN95" s="24"/>
      <c r="KO95" s="24"/>
      <c r="KP95" s="25" t="e">
        <f>(KO95-KN95)/KN95</f>
        <v>#DIV/0!</v>
      </c>
      <c r="KQ95" s="26" t="e">
        <f>(KO95-KM95)/KM95</f>
        <v>#DIV/0!</v>
      </c>
      <c r="KS95" s="542"/>
      <c r="KT95" s="23" t="s">
        <v>28</v>
      </c>
      <c r="KU95" s="24"/>
      <c r="KV95" s="24"/>
      <c r="KW95" s="24"/>
      <c r="KX95" s="25" t="e">
        <f>(KW95-KV95)/KV95</f>
        <v>#DIV/0!</v>
      </c>
      <c r="KY95" s="26" t="e">
        <f>(KW95-KU95)/KU95</f>
        <v>#DIV/0!</v>
      </c>
      <c r="LA95" s="542"/>
      <c r="LB95" s="23" t="s">
        <v>28</v>
      </c>
      <c r="LC95" s="24"/>
      <c r="LD95" s="24"/>
      <c r="LE95" s="24"/>
      <c r="LF95" s="25" t="e">
        <f>(LE95-LD95)/LD95</f>
        <v>#DIV/0!</v>
      </c>
      <c r="LG95" s="26" t="e">
        <f>(LE95-LC95)/LC95</f>
        <v>#DIV/0!</v>
      </c>
      <c r="LI95" s="542"/>
      <c r="LJ95" s="23" t="s">
        <v>28</v>
      </c>
      <c r="LK95" s="24"/>
      <c r="LL95" s="24"/>
      <c r="LM95" s="24"/>
      <c r="LN95" s="25" t="e">
        <f>(LM95-LL95)/LL95</f>
        <v>#DIV/0!</v>
      </c>
      <c r="LO95" s="26" t="e">
        <f>(LM95-LK95)/LK95</f>
        <v>#DIV/0!</v>
      </c>
      <c r="LQ95" s="542"/>
      <c r="LR95" s="23" t="s">
        <v>28</v>
      </c>
      <c r="LS95" s="24"/>
      <c r="LT95" s="24"/>
      <c r="LU95" s="24"/>
      <c r="LV95" s="25" t="e">
        <f>(LU95-LT95)/LT95</f>
        <v>#DIV/0!</v>
      </c>
      <c r="LW95" s="26" t="e">
        <f>(LU95-LS95)/LS95</f>
        <v>#DIV/0!</v>
      </c>
      <c r="LY95" s="542"/>
      <c r="LZ95" s="23" t="s">
        <v>28</v>
      </c>
      <c r="MA95" s="24"/>
      <c r="MB95" s="24"/>
      <c r="MC95" s="24"/>
      <c r="MD95" s="25" t="e">
        <f>(MC95-MB95)/MB95</f>
        <v>#DIV/0!</v>
      </c>
      <c r="ME95" s="26" t="e">
        <f>(MC95-MA95)/MA95</f>
        <v>#DIV/0!</v>
      </c>
      <c r="MG95" s="542"/>
      <c r="MH95" s="23" t="s">
        <v>28</v>
      </c>
      <c r="MI95" s="24"/>
      <c r="MJ95" s="24"/>
      <c r="MK95" s="24"/>
      <c r="ML95" s="25" t="e">
        <f>(MK95-MJ95)/MJ95</f>
        <v>#DIV/0!</v>
      </c>
      <c r="MM95" s="26" t="e">
        <f>(MK95-MI95)/MI95</f>
        <v>#DIV/0!</v>
      </c>
      <c r="MO95" s="542"/>
      <c r="MP95" s="23" t="s">
        <v>28</v>
      </c>
      <c r="MQ95" s="24"/>
      <c r="MR95" s="24"/>
      <c r="MS95" s="24"/>
      <c r="MT95" s="25" t="e">
        <f>(MS95-MR95)/MR95</f>
        <v>#DIV/0!</v>
      </c>
      <c r="MU95" s="26" t="e">
        <f>(MS95-MQ95)/MQ95</f>
        <v>#DIV/0!</v>
      </c>
      <c r="MW95" s="542"/>
      <c r="MX95" s="23" t="s">
        <v>28</v>
      </c>
      <c r="MY95" s="24"/>
      <c r="MZ95" s="24"/>
      <c r="NA95" s="24"/>
      <c r="NB95" s="25" t="e">
        <f>(NA95-MZ95)/MZ95</f>
        <v>#DIV/0!</v>
      </c>
      <c r="NC95" s="26" t="e">
        <f>(NA95-MY95)/MY95</f>
        <v>#DIV/0!</v>
      </c>
      <c r="NE95" s="542"/>
      <c r="NF95" s="23" t="s">
        <v>28</v>
      </c>
      <c r="NG95" s="24"/>
      <c r="NH95" s="24"/>
      <c r="NI95" s="24"/>
      <c r="NJ95" s="25" t="e">
        <f>(NI95-NH95)/NH95</f>
        <v>#DIV/0!</v>
      </c>
      <c r="NK95" s="26" t="e">
        <f>(NI95-NG95)/NG95</f>
        <v>#DIV/0!</v>
      </c>
      <c r="NM95" s="542"/>
      <c r="NN95" s="23" t="s">
        <v>28</v>
      </c>
      <c r="NO95" s="24"/>
      <c r="NP95" s="24"/>
      <c r="NQ95" s="24"/>
      <c r="NR95" s="25" t="e">
        <f>(NQ95-NP95)/NP95</f>
        <v>#DIV/0!</v>
      </c>
      <c r="NS95" s="26" t="e">
        <f>(NQ95-NO95)/NO95</f>
        <v>#DIV/0!</v>
      </c>
      <c r="NU95" s="542"/>
      <c r="NV95" s="23" t="s">
        <v>28</v>
      </c>
      <c r="NW95" s="24"/>
      <c r="NX95" s="24"/>
      <c r="NY95" s="24"/>
      <c r="NZ95" s="25" t="e">
        <f>(NY95-NX95)/NX95</f>
        <v>#DIV/0!</v>
      </c>
      <c r="OA95" s="26" t="e">
        <f>(NY95-NW95)/NW95</f>
        <v>#DIV/0!</v>
      </c>
      <c r="OC95" s="542"/>
      <c r="OD95" s="23" t="s">
        <v>28</v>
      </c>
      <c r="OE95" s="24"/>
      <c r="OF95" s="24"/>
      <c r="OG95" s="24"/>
      <c r="OH95" s="25" t="e">
        <f>(OG95-OF95)/OF95</f>
        <v>#DIV/0!</v>
      </c>
      <c r="OI95" s="26" t="e">
        <f>(OG95-OE95)/OE95</f>
        <v>#DIV/0!</v>
      </c>
      <c r="OK95" s="542"/>
      <c r="OL95" s="23" t="s">
        <v>28</v>
      </c>
      <c r="OM95" s="24"/>
      <c r="ON95" s="24"/>
      <c r="OO95" s="24"/>
      <c r="OP95" s="25" t="e">
        <f>(OO95-ON95)/ON95</f>
        <v>#DIV/0!</v>
      </c>
      <c r="OQ95" s="26" t="e">
        <f>(OO95-OM95)/OM95</f>
        <v>#DIV/0!</v>
      </c>
      <c r="OS95" s="542"/>
      <c r="OT95" s="23" t="s">
        <v>28</v>
      </c>
      <c r="OU95" s="24"/>
      <c r="OV95" s="24"/>
      <c r="OW95" s="24"/>
      <c r="OX95" s="25" t="e">
        <f>(OW95-OV95)/OV95</f>
        <v>#DIV/0!</v>
      </c>
      <c r="OY95" s="26" t="e">
        <f>(OW95-OU95)/OU95</f>
        <v>#DIV/0!</v>
      </c>
    </row>
    <row r="96" spans="1:415" ht="17.25" hidden="1">
      <c r="A96" s="541" t="s">
        <v>2</v>
      </c>
      <c r="B96" s="65" t="s">
        <v>63</v>
      </c>
      <c r="C96" s="10">
        <v>1.63</v>
      </c>
      <c r="D96" s="10">
        <v>1.92</v>
      </c>
      <c r="E96" s="10">
        <v>1.92</v>
      </c>
      <c r="F96" s="53">
        <f>(E96-D96)/D96</f>
        <v>0</v>
      </c>
      <c r="G96" s="60">
        <f>(E96-C96)/C96</f>
        <v>0.17791411042944788</v>
      </c>
      <c r="I96" s="541" t="s">
        <v>2</v>
      </c>
      <c r="J96" s="65" t="s">
        <v>63</v>
      </c>
      <c r="K96" s="10">
        <v>1.74</v>
      </c>
      <c r="L96" s="10">
        <v>1.92</v>
      </c>
      <c r="M96" s="10">
        <v>1.92</v>
      </c>
      <c r="N96" s="53">
        <f>(M96-L96)/L96</f>
        <v>0</v>
      </c>
      <c r="O96" s="60">
        <f>(M96-K96)/K96</f>
        <v>0.10344827586206894</v>
      </c>
      <c r="Q96" s="541" t="s">
        <v>2</v>
      </c>
      <c r="R96" s="65" t="s">
        <v>63</v>
      </c>
      <c r="S96" s="10">
        <v>1.76</v>
      </c>
      <c r="T96" s="10">
        <v>1.92</v>
      </c>
      <c r="U96" s="10">
        <v>1.92</v>
      </c>
      <c r="V96" s="53">
        <f>(U96-T96)/T96</f>
        <v>0</v>
      </c>
      <c r="W96" s="60">
        <f>(U96-S96)/S96</f>
        <v>9.090909090909087E-2</v>
      </c>
      <c r="Y96" s="541" t="s">
        <v>2</v>
      </c>
      <c r="Z96" s="65" t="s">
        <v>63</v>
      </c>
      <c r="AA96" s="10">
        <v>1.76</v>
      </c>
      <c r="AB96" s="10">
        <v>1.92</v>
      </c>
      <c r="AC96" s="10">
        <v>2.0299999999999998</v>
      </c>
      <c r="AD96" s="53">
        <f>(AC96-AB96)/AB96</f>
        <v>5.7291666666666602E-2</v>
      </c>
      <c r="AE96" s="60">
        <f>(AC96-AA96)/AA96</f>
        <v>0.1534090909090908</v>
      </c>
      <c r="AG96" s="541" t="s">
        <v>2</v>
      </c>
      <c r="AH96" s="65" t="s">
        <v>63</v>
      </c>
      <c r="AI96" s="10">
        <v>1.83</v>
      </c>
      <c r="AJ96" s="10">
        <v>2.0299999999999998</v>
      </c>
      <c r="AK96" s="10">
        <v>2.09</v>
      </c>
      <c r="AL96" s="53">
        <f>(AK96-AJ96)/AJ96</f>
        <v>2.9556650246305449E-2</v>
      </c>
      <c r="AM96" s="60">
        <f>(AK96-AI96)/AI96</f>
        <v>0.14207650273224032</v>
      </c>
      <c r="AO96" s="541" t="s">
        <v>2</v>
      </c>
      <c r="AP96" s="65" t="s">
        <v>63</v>
      </c>
      <c r="AQ96" s="10">
        <v>1.83</v>
      </c>
      <c r="AR96" s="10">
        <v>2.09</v>
      </c>
      <c r="AS96" s="10">
        <v>2.12</v>
      </c>
      <c r="AT96" s="53">
        <f>(AS96-AR96)/AR96</f>
        <v>1.4354066985646053E-2</v>
      </c>
      <c r="AU96" s="60">
        <f>(AS96-AQ96)/AQ96</f>
        <v>0.15846994535519127</v>
      </c>
      <c r="AW96" s="541" t="s">
        <v>2</v>
      </c>
      <c r="AX96" s="65" t="s">
        <v>63</v>
      </c>
      <c r="AY96" s="10">
        <v>1.92</v>
      </c>
      <c r="AZ96" s="10">
        <v>2.12</v>
      </c>
      <c r="BA96" s="10">
        <v>2.25</v>
      </c>
      <c r="BB96" s="53">
        <f>(BA96-AZ96)/AZ96</f>
        <v>6.1320754716981077E-2</v>
      </c>
      <c r="BC96" s="60">
        <f>(BA96-AY96)/AY96</f>
        <v>0.17187500000000006</v>
      </c>
      <c r="BE96" s="541" t="s">
        <v>2</v>
      </c>
      <c r="BF96" s="65" t="s">
        <v>63</v>
      </c>
      <c r="BG96" s="10">
        <v>1.98</v>
      </c>
      <c r="BH96" s="10">
        <v>2.25</v>
      </c>
      <c r="BI96" s="10">
        <v>2.4300000000000002</v>
      </c>
      <c r="BJ96" s="53">
        <f>(BI96-BH96)/BH96</f>
        <v>8.0000000000000071E-2</v>
      </c>
      <c r="BK96" s="60">
        <f>(BI96-BG96)/BG96</f>
        <v>0.22727272727272738</v>
      </c>
      <c r="BM96" s="541" t="s">
        <v>2</v>
      </c>
      <c r="BN96" s="65" t="s">
        <v>63</v>
      </c>
      <c r="BO96" s="10">
        <v>1.98</v>
      </c>
      <c r="BP96" s="10">
        <v>2.4300000000000002</v>
      </c>
      <c r="BQ96" s="10">
        <v>2.4500000000000002</v>
      </c>
      <c r="BR96" s="53">
        <f>(BQ96-BP96)/BP96</f>
        <v>8.2304526748971252E-3</v>
      </c>
      <c r="BS96" s="60">
        <f>(BQ96-BO96)/BO96</f>
        <v>0.23737373737373749</v>
      </c>
      <c r="BU96" s="541" t="s">
        <v>2</v>
      </c>
      <c r="BV96" s="65" t="s">
        <v>63</v>
      </c>
      <c r="BW96" s="10">
        <v>2.0499999999999998</v>
      </c>
      <c r="BX96" s="10">
        <v>2.4500000000000002</v>
      </c>
      <c r="BY96" s="10">
        <v>2.38</v>
      </c>
      <c r="BZ96" s="53">
        <f>(BY96-BX96)/BX96</f>
        <v>-2.8571428571428685E-2</v>
      </c>
      <c r="CA96" s="60">
        <f>(BY96-BW96)/BW96</f>
        <v>0.16097560975609762</v>
      </c>
      <c r="CC96" s="541" t="s">
        <v>2</v>
      </c>
      <c r="CD96" s="65" t="s">
        <v>63</v>
      </c>
      <c r="CE96" s="10">
        <v>2.0499999999999998</v>
      </c>
      <c r="CF96" s="10">
        <v>2.38</v>
      </c>
      <c r="CG96" s="10">
        <v>2.31</v>
      </c>
      <c r="CH96" s="53">
        <f>(CG96-CF96)/CF96</f>
        <v>-2.9411764705882287E-2</v>
      </c>
      <c r="CI96" s="60">
        <f>(CG96-CE96)/CE96</f>
        <v>0.12682926829268304</v>
      </c>
      <c r="CK96" s="541" t="s">
        <v>2</v>
      </c>
      <c r="CL96" s="65" t="s">
        <v>63</v>
      </c>
      <c r="CM96" s="10">
        <v>2.14</v>
      </c>
      <c r="CN96" s="10">
        <v>2.31</v>
      </c>
      <c r="CO96" s="10">
        <v>2.31</v>
      </c>
      <c r="CP96" s="53">
        <f>(CO96-CN96)/CN96</f>
        <v>0</v>
      </c>
      <c r="CQ96" s="60">
        <f>(CO96-CM96)/CM96</f>
        <v>7.9439252336448565E-2</v>
      </c>
      <c r="CS96" s="541" t="s">
        <v>2</v>
      </c>
      <c r="CT96" s="65" t="s">
        <v>63</v>
      </c>
      <c r="CU96" s="10">
        <v>2.27</v>
      </c>
      <c r="CV96" s="10">
        <v>2.31</v>
      </c>
      <c r="CW96" s="10">
        <v>2.36</v>
      </c>
      <c r="CX96" s="53">
        <f>(CW96-CV96)/CV96</f>
        <v>2.1645021645021568E-2</v>
      </c>
      <c r="CY96" s="60">
        <f>(CW96-CU96)/CU96</f>
        <v>3.9647577092510954E-2</v>
      </c>
      <c r="DA96" s="541" t="s">
        <v>2</v>
      </c>
      <c r="DB96" s="65" t="s">
        <v>63</v>
      </c>
      <c r="DC96" s="10">
        <v>2.36</v>
      </c>
      <c r="DD96" s="10">
        <v>2.36</v>
      </c>
      <c r="DE96" s="10">
        <v>2.31</v>
      </c>
      <c r="DF96" s="53">
        <f>(DE96-DD96)/DD96</f>
        <v>-2.1186440677966028E-2</v>
      </c>
      <c r="DG96" s="60">
        <f>(DE96-DC96)/DC96</f>
        <v>-2.1186440677966028E-2</v>
      </c>
      <c r="DI96" s="541" t="s">
        <v>2</v>
      </c>
      <c r="DJ96" s="65" t="s">
        <v>63</v>
      </c>
      <c r="DK96" s="10">
        <v>2.38</v>
      </c>
      <c r="DL96" s="10">
        <v>2.31</v>
      </c>
      <c r="DM96" s="10">
        <v>2.29</v>
      </c>
      <c r="DN96" s="53">
        <f>(DM96-DL96)/DL96</f>
        <v>-8.6580086580086649E-3</v>
      </c>
      <c r="DO96" s="60">
        <f>(DM96-DK96)/DK96</f>
        <v>-3.781512605042011E-2</v>
      </c>
      <c r="DQ96" s="541" t="s">
        <v>2</v>
      </c>
      <c r="DR96" s="65" t="s">
        <v>63</v>
      </c>
      <c r="DS96" s="10">
        <v>2.4500000000000002</v>
      </c>
      <c r="DT96" s="10">
        <v>2.29</v>
      </c>
      <c r="DU96" s="10">
        <v>2.38</v>
      </c>
      <c r="DV96" s="53">
        <f>(DU96-DT96)/DT96</f>
        <v>3.9301310043668061E-2</v>
      </c>
      <c r="DW96" s="60">
        <f>(DU96-DS96)/DS96</f>
        <v>-2.8571428571428685E-2</v>
      </c>
      <c r="DY96" s="541" t="s">
        <v>2</v>
      </c>
      <c r="DZ96" s="65" t="s">
        <v>63</v>
      </c>
      <c r="EA96" s="10">
        <v>2.4700000000000002</v>
      </c>
      <c r="EB96" s="10">
        <v>2.38</v>
      </c>
      <c r="EC96" s="10">
        <v>2.4</v>
      </c>
      <c r="ED96" s="53">
        <f>(EC96-EB96)/EB96</f>
        <v>8.4033613445378234E-3</v>
      </c>
      <c r="EE96" s="60">
        <f>(EC96-EA96)/EA96</f>
        <v>-2.834008097166003E-2</v>
      </c>
      <c r="EG96" s="541" t="s">
        <v>2</v>
      </c>
      <c r="EH96" s="65" t="s">
        <v>63</v>
      </c>
      <c r="EI96" s="10">
        <v>2.5099999999999998</v>
      </c>
      <c r="EJ96" s="10">
        <v>2.4</v>
      </c>
      <c r="EK96" s="10">
        <v>2.31</v>
      </c>
      <c r="EL96" s="53">
        <f>(EK96-EJ96)/EJ96</f>
        <v>-3.7499999999999943E-2</v>
      </c>
      <c r="EM96" s="60">
        <f>(EK96-EI96)/EI96</f>
        <v>-7.9681274900398308E-2</v>
      </c>
      <c r="EO96" s="541" t="s">
        <v>2</v>
      </c>
      <c r="EP96" s="65" t="s">
        <v>63</v>
      </c>
      <c r="EQ96" s="10">
        <v>2.4</v>
      </c>
      <c r="ER96" s="10">
        <v>2.31</v>
      </c>
      <c r="ES96" s="10">
        <v>2.31</v>
      </c>
      <c r="ET96" s="53">
        <f>(ES96-ER96)/ER96</f>
        <v>0</v>
      </c>
      <c r="EU96" s="60">
        <f>(ES96-EQ96)/EQ96</f>
        <v>-3.7499999999999943E-2</v>
      </c>
      <c r="EW96" s="541" t="s">
        <v>2</v>
      </c>
      <c r="EX96" s="65" t="s">
        <v>63</v>
      </c>
      <c r="EY96" s="10">
        <v>2.4700000000000002</v>
      </c>
      <c r="EZ96" s="10">
        <v>2.31</v>
      </c>
      <c r="FA96" s="10">
        <v>2.23</v>
      </c>
      <c r="FB96" s="53">
        <f>(FA96-EZ96)/EZ96</f>
        <v>-3.463203463203466E-2</v>
      </c>
      <c r="FC96" s="60">
        <f>(FA96-EY96)/EY96</f>
        <v>-9.7165991902834092E-2</v>
      </c>
      <c r="FE96" s="541" t="s">
        <v>2</v>
      </c>
      <c r="FF96" s="65" t="s">
        <v>63</v>
      </c>
      <c r="FG96" s="10">
        <v>2.5099999999999998</v>
      </c>
      <c r="FH96" s="10">
        <v>2.23</v>
      </c>
      <c r="FI96" s="10">
        <v>2.29</v>
      </c>
      <c r="FJ96" s="53">
        <f>(FI96-FH96)/FH96</f>
        <v>2.6905829596412582E-2</v>
      </c>
      <c r="FK96" s="60">
        <f>(FI96-FG96)/FG96</f>
        <v>-8.7649402390438155E-2</v>
      </c>
      <c r="FM96" s="541" t="s">
        <v>2</v>
      </c>
      <c r="FN96" s="65" t="s">
        <v>63</v>
      </c>
      <c r="FO96" s="10">
        <v>2.6</v>
      </c>
      <c r="FP96" s="10">
        <v>2.29</v>
      </c>
      <c r="FQ96" s="10">
        <v>2.36</v>
      </c>
      <c r="FR96" s="53">
        <f>(FQ96-FP96)/FP96</f>
        <v>3.056768558951958E-2</v>
      </c>
      <c r="FS96" s="60">
        <f>(FQ96-FO96)/FO96</f>
        <v>-9.2307692307692382E-2</v>
      </c>
      <c r="FU96" s="541" t="s">
        <v>2</v>
      </c>
      <c r="FV96" s="65" t="s">
        <v>63</v>
      </c>
      <c r="FW96" s="10">
        <v>2.76</v>
      </c>
      <c r="FX96" s="10">
        <v>2.36</v>
      </c>
      <c r="FY96" s="10">
        <v>2.4300000000000002</v>
      </c>
      <c r="FZ96" s="53">
        <f>(FY96-FX96)/FX96</f>
        <v>2.9661016949152665E-2</v>
      </c>
      <c r="GA96" s="60">
        <f>(FY96-FW96)/FW96</f>
        <v>-0.11956521739130423</v>
      </c>
      <c r="GC96" s="541" t="s">
        <v>2</v>
      </c>
      <c r="GD96" s="65" t="s">
        <v>63</v>
      </c>
      <c r="GE96" s="10">
        <v>2.87</v>
      </c>
      <c r="GF96" s="10">
        <v>2.4300000000000002</v>
      </c>
      <c r="GG96" s="10">
        <v>2.38</v>
      </c>
      <c r="GH96" s="53">
        <f>(GG96-GF96)/GF96</f>
        <v>-2.0576131687242906E-2</v>
      </c>
      <c r="GI96" s="60">
        <f>(GG96-GE96)/GE96</f>
        <v>-0.17073170731707324</v>
      </c>
      <c r="GK96" s="541" t="s">
        <v>2</v>
      </c>
      <c r="GL96" s="65" t="s">
        <v>63</v>
      </c>
      <c r="GM96" s="10">
        <v>2.95</v>
      </c>
      <c r="GN96" s="10">
        <v>2.38</v>
      </c>
      <c r="GO96" s="10">
        <v>2.4300000000000002</v>
      </c>
      <c r="GP96" s="53">
        <f>(GO96-GN96)/GN96</f>
        <v>2.1008403361344651E-2</v>
      </c>
      <c r="GQ96" s="60">
        <f>(GO96-GM96)/GM96</f>
        <v>-0.17627118644067796</v>
      </c>
      <c r="GS96" s="541" t="s">
        <v>2</v>
      </c>
      <c r="GT96" s="65" t="s">
        <v>63</v>
      </c>
      <c r="GU96" s="10">
        <v>2.71</v>
      </c>
      <c r="GV96" s="10">
        <v>2.4300000000000002</v>
      </c>
      <c r="GW96" s="10">
        <v>2.4500000000000002</v>
      </c>
      <c r="GX96" s="53">
        <f>(GW96-GV96)/GV96</f>
        <v>8.2304526748971252E-3</v>
      </c>
      <c r="GY96" s="60">
        <f>(GW96-GU96)/GU96</f>
        <v>-9.5940959409594018E-2</v>
      </c>
      <c r="HA96" s="541" t="s">
        <v>2</v>
      </c>
      <c r="HB96" s="65" t="s">
        <v>63</v>
      </c>
      <c r="HC96" s="10">
        <v>2.4700000000000002</v>
      </c>
      <c r="HD96" s="10">
        <v>2.4500000000000002</v>
      </c>
      <c r="HE96" s="10">
        <v>2.38</v>
      </c>
      <c r="HF96" s="53">
        <f>(HE96-HD96)/HD96</f>
        <v>-2.8571428571428685E-2</v>
      </c>
      <c r="HG96" s="60">
        <f>(HE96-HC96)/HC96</f>
        <v>-3.6437246963562875E-2</v>
      </c>
      <c r="HI96" s="541" t="s">
        <v>2</v>
      </c>
      <c r="HJ96" s="65" t="s">
        <v>63</v>
      </c>
      <c r="HK96" s="10">
        <v>2.54</v>
      </c>
      <c r="HL96" s="10">
        <v>2.38</v>
      </c>
      <c r="HM96" s="10">
        <v>2.4900000000000002</v>
      </c>
      <c r="HN96" s="53">
        <f>(HM96-HL96)/HL96</f>
        <v>4.6218487394958117E-2</v>
      </c>
      <c r="HO96" s="60">
        <f>(HM96-HK96)/HK96</f>
        <v>-1.968503937007867E-2</v>
      </c>
      <c r="HQ96" s="541" t="s">
        <v>2</v>
      </c>
      <c r="HR96" s="65" t="s">
        <v>63</v>
      </c>
      <c r="HS96" s="10">
        <v>2.56</v>
      </c>
      <c r="HT96" s="10">
        <v>2.4900000000000002</v>
      </c>
      <c r="HU96" s="10">
        <v>2.6</v>
      </c>
      <c r="HV96" s="53">
        <f>(HU96-HT96)/HT96</f>
        <v>4.4176706827309183E-2</v>
      </c>
      <c r="HW96" s="60">
        <f>(HU96-HS96)/HS96</f>
        <v>1.5625000000000014E-2</v>
      </c>
      <c r="HY96" s="541" t="s">
        <v>2</v>
      </c>
      <c r="HZ96" s="65" t="s">
        <v>63</v>
      </c>
      <c r="IA96" s="10">
        <v>2.62</v>
      </c>
      <c r="IB96" s="10">
        <v>2.6</v>
      </c>
      <c r="IC96" s="10">
        <v>2.73</v>
      </c>
      <c r="ID96" s="53">
        <f>(IC96-IB96)/IB96</f>
        <v>4.9999999999999954E-2</v>
      </c>
      <c r="IE96" s="60">
        <f>(IC96-IA96)/IA96</f>
        <v>4.1984732824427433E-2</v>
      </c>
      <c r="IG96" s="541" t="s">
        <v>2</v>
      </c>
      <c r="IH96" s="65" t="s">
        <v>63</v>
      </c>
      <c r="II96" s="10">
        <v>2.69</v>
      </c>
      <c r="IJ96" s="10">
        <v>2.73</v>
      </c>
      <c r="IK96" s="10">
        <v>2.82</v>
      </c>
      <c r="IL96" s="53">
        <f>(IK96-IJ96)/IJ96</f>
        <v>3.2967032967032912E-2</v>
      </c>
      <c r="IM96" s="60">
        <f>(IK96-II96)/II96</f>
        <v>4.8327137546468363E-2</v>
      </c>
      <c r="IO96" s="541" t="s">
        <v>2</v>
      </c>
      <c r="IP96" s="65" t="s">
        <v>63</v>
      </c>
      <c r="IQ96" s="10">
        <v>2.73</v>
      </c>
      <c r="IR96" s="10">
        <v>2.82</v>
      </c>
      <c r="IS96" s="10">
        <v>2.8</v>
      </c>
      <c r="IT96" s="53">
        <f>(IS96-IR96)/IR96</f>
        <v>-7.0921985815602905E-3</v>
      </c>
      <c r="IU96" s="60">
        <f>(IS96-IQ96)/IQ96</f>
        <v>2.5641025641025581E-2</v>
      </c>
      <c r="IW96" s="541" t="s">
        <v>2</v>
      </c>
      <c r="IX96" s="65" t="s">
        <v>63</v>
      </c>
      <c r="IY96" s="10">
        <v>2.76</v>
      </c>
      <c r="IZ96" s="10">
        <v>2.8</v>
      </c>
      <c r="JA96" s="10">
        <v>2.71</v>
      </c>
      <c r="JB96" s="53">
        <f>(JA96-IZ96)/IZ96</f>
        <v>-3.2142857142857091E-2</v>
      </c>
      <c r="JC96" s="60">
        <f>(JA96-IY96)/IY96</f>
        <v>-1.8115942028985445E-2</v>
      </c>
      <c r="JE96" s="541" t="s">
        <v>2</v>
      </c>
      <c r="JF96" s="65" t="s">
        <v>63</v>
      </c>
      <c r="JG96" s="10">
        <v>2.71</v>
      </c>
      <c r="JH96" s="10">
        <v>2.71</v>
      </c>
      <c r="JI96" s="10">
        <v>2.65</v>
      </c>
      <c r="JJ96" s="53">
        <f>(JI96-JH96)/JH96</f>
        <v>-2.2140221402214041E-2</v>
      </c>
      <c r="JK96" s="60">
        <f>(JI96-JG96)/JG96</f>
        <v>-2.2140221402214041E-2</v>
      </c>
      <c r="JM96" s="541" t="s">
        <v>2</v>
      </c>
      <c r="JN96" s="65" t="s">
        <v>63</v>
      </c>
      <c r="JO96" s="10">
        <v>2.65</v>
      </c>
      <c r="JP96" s="10">
        <v>2.65</v>
      </c>
      <c r="JQ96" s="10">
        <v>2.34</v>
      </c>
      <c r="JR96" s="53">
        <f>(JQ96-JP96)/JP96</f>
        <v>-0.11698113207547173</v>
      </c>
      <c r="JS96" s="60">
        <f>(JQ96-JO96)/JO96</f>
        <v>-0.11698113207547173</v>
      </c>
      <c r="JU96" s="541" t="s">
        <v>2</v>
      </c>
      <c r="JV96" s="65" t="s">
        <v>63</v>
      </c>
      <c r="JW96" s="10">
        <v>2.5099999999999998</v>
      </c>
      <c r="JX96" s="10">
        <v>2.34</v>
      </c>
      <c r="JY96" s="10">
        <v>2.25</v>
      </c>
      <c r="JZ96" s="53">
        <f>(JY96-JX96)/JX96</f>
        <v>-3.8461538461538401E-2</v>
      </c>
      <c r="KA96" s="60">
        <f>(JY96-JW96)/JW96</f>
        <v>-0.10358565737051785</v>
      </c>
      <c r="KC96" s="541" t="s">
        <v>2</v>
      </c>
      <c r="KD96" s="65" t="s">
        <v>63</v>
      </c>
      <c r="KE96" s="10">
        <v>2.4</v>
      </c>
      <c r="KF96" s="10">
        <v>2.25</v>
      </c>
      <c r="KG96" s="10">
        <v>2.27</v>
      </c>
      <c r="KH96" s="53">
        <f>(KG96-KF96)/KF96</f>
        <v>8.8888888888888976E-3</v>
      </c>
      <c r="KI96" s="60">
        <f>(KG96-KE96)/KE96</f>
        <v>-5.4166666666666627E-2</v>
      </c>
      <c r="KK96" s="541" t="s">
        <v>2</v>
      </c>
      <c r="KL96" s="65" t="s">
        <v>63</v>
      </c>
      <c r="KM96" s="10">
        <v>2.36</v>
      </c>
      <c r="KN96" s="10">
        <v>2.27</v>
      </c>
      <c r="KO96" s="10">
        <v>2.34</v>
      </c>
      <c r="KP96" s="53">
        <f>(KO96-KN96)/KN96</f>
        <v>3.0837004405286274E-2</v>
      </c>
      <c r="KQ96" s="60">
        <f>(KO96-KM96)/KM96</f>
        <v>-8.4745762711864493E-3</v>
      </c>
      <c r="KS96" s="541" t="s">
        <v>2</v>
      </c>
      <c r="KT96" s="65" t="s">
        <v>63</v>
      </c>
      <c r="KU96" s="10">
        <v>2.31</v>
      </c>
      <c r="KV96" s="10">
        <v>2.34</v>
      </c>
      <c r="KW96" s="10">
        <v>2.27</v>
      </c>
      <c r="KX96" s="53">
        <f>(KW96-KV96)/KV96</f>
        <v>-2.9914529914529846E-2</v>
      </c>
      <c r="KY96" s="60">
        <f>(KW96-KU96)/KU96</f>
        <v>-1.731601731601733E-2</v>
      </c>
      <c r="LA96" s="541" t="s">
        <v>2</v>
      </c>
      <c r="LB96" s="65" t="s">
        <v>63</v>
      </c>
      <c r="LC96" s="10">
        <v>2.34</v>
      </c>
      <c r="LD96" s="10">
        <v>2.27</v>
      </c>
      <c r="LE96" s="10">
        <v>2.2000000000000002</v>
      </c>
      <c r="LF96" s="53">
        <f>(LE96-LD96)/LD96</f>
        <v>-3.0837004405286274E-2</v>
      </c>
      <c r="LG96" s="60">
        <f>(LE96-LC96)/LC96</f>
        <v>-5.9829059829059693E-2</v>
      </c>
      <c r="LI96" s="541" t="s">
        <v>2</v>
      </c>
      <c r="LJ96" s="65" t="s">
        <v>63</v>
      </c>
      <c r="LK96" s="10">
        <v>2.4900000000000002</v>
      </c>
      <c r="LL96" s="10">
        <v>2.2000000000000002</v>
      </c>
      <c r="LM96" s="10">
        <v>2.2000000000000002</v>
      </c>
      <c r="LN96" s="53">
        <f>(LM96-LL96)/LL96</f>
        <v>0</v>
      </c>
      <c r="LO96" s="60">
        <f>(LM96-LK96)/LK96</f>
        <v>-0.11646586345381527</v>
      </c>
      <c r="LQ96" s="541" t="s">
        <v>2</v>
      </c>
      <c r="LR96" s="65" t="s">
        <v>63</v>
      </c>
      <c r="LS96" s="10">
        <v>2.4500000000000002</v>
      </c>
      <c r="LT96" s="10">
        <v>2.2000000000000002</v>
      </c>
      <c r="LU96" s="10">
        <v>2.27</v>
      </c>
      <c r="LV96" s="53">
        <f>(LU96-LT96)/LT96</f>
        <v>3.1818181818181746E-2</v>
      </c>
      <c r="LW96" s="60">
        <f>(LU96-LS96)/LS96</f>
        <v>-7.3469387755102103E-2</v>
      </c>
      <c r="LY96" s="541" t="s">
        <v>2</v>
      </c>
      <c r="LZ96" s="65" t="s">
        <v>63</v>
      </c>
      <c r="MA96" s="10">
        <v>2.1800000000000002</v>
      </c>
      <c r="MB96" s="10">
        <v>2.27</v>
      </c>
      <c r="MC96" s="10">
        <v>2.25</v>
      </c>
      <c r="MD96" s="53">
        <f>(MC96-MB96)/MB96</f>
        <v>-8.8105726872246774E-3</v>
      </c>
      <c r="ME96" s="60">
        <f>(MC96-MA96)/MA96</f>
        <v>3.2110091743119192E-2</v>
      </c>
      <c r="MG96" s="541" t="s">
        <v>2</v>
      </c>
      <c r="MH96" s="65" t="s">
        <v>63</v>
      </c>
      <c r="MI96" s="10">
        <v>2.09</v>
      </c>
      <c r="MJ96" s="10">
        <v>2.25</v>
      </c>
      <c r="MK96" s="10">
        <v>2.2000000000000002</v>
      </c>
      <c r="ML96" s="53">
        <f>(MK96-MJ96)/MJ96</f>
        <v>-2.2222222222222143E-2</v>
      </c>
      <c r="MM96" s="60">
        <f>(MK96-MI96)/MI96</f>
        <v>5.2631578947368578E-2</v>
      </c>
      <c r="MO96" s="541" t="s">
        <v>2</v>
      </c>
      <c r="MP96" s="65" t="s">
        <v>63</v>
      </c>
      <c r="MQ96" s="10">
        <v>2.12</v>
      </c>
      <c r="MR96" s="10">
        <v>2.2000000000000002</v>
      </c>
      <c r="MS96" s="10">
        <v>2.14</v>
      </c>
      <c r="MT96" s="53">
        <f>(MS96-MR96)/MR96</f>
        <v>-2.7272727272727296E-2</v>
      </c>
      <c r="MU96" s="60">
        <f>(MS96-MQ96)/MQ96</f>
        <v>9.4339622641509517E-3</v>
      </c>
      <c r="MW96" s="541" t="s">
        <v>2</v>
      </c>
      <c r="MX96" s="65" t="s">
        <v>63</v>
      </c>
      <c r="MY96" s="10">
        <v>2.0699999999999998</v>
      </c>
      <c r="MZ96" s="10">
        <v>2.14</v>
      </c>
      <c r="NA96" s="10">
        <v>2.12</v>
      </c>
      <c r="NB96" s="53">
        <f>(NA96-MZ96)/MZ96</f>
        <v>-9.3457943925233725E-3</v>
      </c>
      <c r="NC96" s="60">
        <f>(NA96-MY96)/MY96</f>
        <v>2.4154589371980808E-2</v>
      </c>
      <c r="NE96" s="541" t="s">
        <v>2</v>
      </c>
      <c r="NF96" s="65" t="s">
        <v>63</v>
      </c>
      <c r="NG96" s="10">
        <v>1.96</v>
      </c>
      <c r="NH96" s="10">
        <v>2.12</v>
      </c>
      <c r="NI96" s="10">
        <v>2.0699999999999998</v>
      </c>
      <c r="NJ96" s="53">
        <f>(NI96-NH96)/NH96</f>
        <v>-2.3584905660377482E-2</v>
      </c>
      <c r="NK96" s="60">
        <f>(NI96-NG96)/NG96</f>
        <v>5.6122448979591774E-2</v>
      </c>
      <c r="NM96" s="541" t="s">
        <v>2</v>
      </c>
      <c r="NN96" s="65" t="s">
        <v>63</v>
      </c>
      <c r="NO96" s="10">
        <v>1.87</v>
      </c>
      <c r="NP96" s="10">
        <v>2.0699999999999998</v>
      </c>
      <c r="NQ96" s="10">
        <v>1.98</v>
      </c>
      <c r="NR96" s="53">
        <f>(NQ96-NP96)/NP96</f>
        <v>-4.3478260869565154E-2</v>
      </c>
      <c r="NS96" s="60">
        <f>(NQ96-NO96)/NO96</f>
        <v>5.8823529411764636E-2</v>
      </c>
      <c r="NU96" s="541" t="s">
        <v>2</v>
      </c>
      <c r="NV96" s="65" t="s">
        <v>63</v>
      </c>
      <c r="NW96" s="10">
        <v>1.87</v>
      </c>
      <c r="NX96" s="10">
        <v>1.98</v>
      </c>
      <c r="NY96" s="10">
        <v>1.94</v>
      </c>
      <c r="NZ96" s="53">
        <f>(NY96-NX96)/NX96</f>
        <v>-2.0202020202020221E-2</v>
      </c>
      <c r="OA96" s="60">
        <f>(NY96-NW96)/NW96</f>
        <v>3.7433155080213817E-2</v>
      </c>
      <c r="OC96" s="541" t="s">
        <v>2</v>
      </c>
      <c r="OD96" s="65" t="s">
        <v>63</v>
      </c>
      <c r="OE96" s="10">
        <v>1.9</v>
      </c>
      <c r="OF96" s="10">
        <v>1.94</v>
      </c>
      <c r="OG96" s="10">
        <v>1.92</v>
      </c>
      <c r="OH96" s="53">
        <f>(OG96-OF96)/OF96</f>
        <v>-1.0309278350515474E-2</v>
      </c>
      <c r="OI96" s="60">
        <f>(OG96-OE96)/OE96</f>
        <v>1.0526315789473694E-2</v>
      </c>
      <c r="OK96" s="541" t="s">
        <v>2</v>
      </c>
      <c r="OL96" s="65" t="s">
        <v>63</v>
      </c>
      <c r="OM96" s="10">
        <v>1.94</v>
      </c>
      <c r="ON96" s="10">
        <v>1.92</v>
      </c>
      <c r="OO96" s="10">
        <v>1.92</v>
      </c>
      <c r="OP96" s="53">
        <f>(OO96-ON96)/ON96</f>
        <v>0</v>
      </c>
      <c r="OQ96" s="60">
        <f>(OO96-OM96)/OM96</f>
        <v>-1.0309278350515474E-2</v>
      </c>
      <c r="OS96" s="541" t="s">
        <v>2</v>
      </c>
      <c r="OT96" s="65" t="s">
        <v>63</v>
      </c>
      <c r="OU96" s="10">
        <v>1.92</v>
      </c>
      <c r="OV96" s="10">
        <v>1.92</v>
      </c>
      <c r="OW96" s="10">
        <v>1.9</v>
      </c>
      <c r="OX96" s="53">
        <f>(OW96-OV96)/OV96</f>
        <v>-1.0416666666666676E-2</v>
      </c>
      <c r="OY96" s="60">
        <f>(OW96-OU96)/OU96</f>
        <v>-1.0416666666666676E-2</v>
      </c>
    </row>
    <row r="97" spans="1:415" ht="17.25" hidden="1">
      <c r="A97" s="542"/>
      <c r="B97" s="9" t="s">
        <v>47</v>
      </c>
      <c r="C97" s="50">
        <v>1773</v>
      </c>
      <c r="D97" s="50">
        <v>2277</v>
      </c>
      <c r="E97" s="50">
        <v>2298</v>
      </c>
      <c r="F97" s="67">
        <f>(E97-D97)/D97</f>
        <v>9.22266139657444E-3</v>
      </c>
      <c r="G97" s="68">
        <f>(E97-C97)/C97</f>
        <v>0.29610829103214892</v>
      </c>
      <c r="I97" s="542"/>
      <c r="J97" s="9" t="s">
        <v>47</v>
      </c>
      <c r="K97" s="50">
        <v>1911</v>
      </c>
      <c r="L97" s="50">
        <v>2298</v>
      </c>
      <c r="M97" s="50">
        <v>2287</v>
      </c>
      <c r="N97" s="67">
        <f>(M97-L97)/L97</f>
        <v>-4.7867711053089642E-3</v>
      </c>
      <c r="O97" s="68">
        <f>(M97-K97)/K97</f>
        <v>0.1967556253270539</v>
      </c>
      <c r="Q97" s="542"/>
      <c r="R97" s="9" t="s">
        <v>47</v>
      </c>
      <c r="S97" s="50">
        <v>1943</v>
      </c>
      <c r="T97" s="50">
        <v>2287</v>
      </c>
      <c r="U97" s="50">
        <v>2287</v>
      </c>
      <c r="V97" s="67">
        <f>(U97-T97)/T97</f>
        <v>0</v>
      </c>
      <c r="W97" s="68">
        <f>(U97-S97)/S97</f>
        <v>0.17704580545548121</v>
      </c>
      <c r="Y97" s="542"/>
      <c r="Z97" s="9" t="s">
        <v>47</v>
      </c>
      <c r="AA97" s="50">
        <v>1949</v>
      </c>
      <c r="AB97" s="50">
        <v>2287</v>
      </c>
      <c r="AC97" s="50">
        <v>2431</v>
      </c>
      <c r="AD97" s="67">
        <f>(AC97-AB97)/AB97</f>
        <v>6.2964582422387408E-2</v>
      </c>
      <c r="AE97" s="68">
        <f>(AC97-AA97)/AA97</f>
        <v>0.24730631092868138</v>
      </c>
      <c r="AG97" s="542"/>
      <c r="AH97" s="9" t="s">
        <v>47</v>
      </c>
      <c r="AI97" s="50">
        <v>2042</v>
      </c>
      <c r="AJ97" s="50">
        <v>2431</v>
      </c>
      <c r="AK97" s="50">
        <v>2520</v>
      </c>
      <c r="AL97" s="67">
        <f>(AK97-AJ97)/AJ97</f>
        <v>3.6610448375154259E-2</v>
      </c>
      <c r="AM97" s="68">
        <f>(AK97-AI97)/AI97</f>
        <v>0.23408423114593535</v>
      </c>
      <c r="AO97" s="542"/>
      <c r="AP97" s="9" t="s">
        <v>47</v>
      </c>
      <c r="AQ97" s="50">
        <v>2026</v>
      </c>
      <c r="AR97" s="50">
        <v>2431</v>
      </c>
      <c r="AS97" s="50">
        <v>2531</v>
      </c>
      <c r="AT97" s="67">
        <f>(AS97-AR97)/AR97</f>
        <v>4.1135335252982311E-2</v>
      </c>
      <c r="AU97" s="68">
        <f>(AS97-AQ97)/AQ97</f>
        <v>0.24925962487660414</v>
      </c>
      <c r="AW97" s="542"/>
      <c r="AX97" s="9" t="s">
        <v>47</v>
      </c>
      <c r="AY97" s="50">
        <v>2124</v>
      </c>
      <c r="AZ97" s="50">
        <v>2531</v>
      </c>
      <c r="BA97" s="50">
        <v>2694</v>
      </c>
      <c r="BB97" s="67">
        <f>(BA97-AZ97)/AZ97</f>
        <v>6.4401422362702493E-2</v>
      </c>
      <c r="BC97" s="68">
        <f>(BA97-AY97)/AY97</f>
        <v>0.26836158192090398</v>
      </c>
      <c r="BE97" s="542"/>
      <c r="BF97" s="9" t="s">
        <v>47</v>
      </c>
      <c r="BG97" s="50">
        <v>2200</v>
      </c>
      <c r="BH97" s="50">
        <v>2694</v>
      </c>
      <c r="BI97" s="50">
        <v>2891</v>
      </c>
      <c r="BJ97" s="67">
        <f>(BI97-BH97)/BH97</f>
        <v>7.3125463994060877E-2</v>
      </c>
      <c r="BK97" s="68">
        <f>(BI97-BG97)/BG97</f>
        <v>0.31409090909090909</v>
      </c>
      <c r="BM97" s="542"/>
      <c r="BN97" s="9" t="s">
        <v>47</v>
      </c>
      <c r="BO97" s="50">
        <v>2200</v>
      </c>
      <c r="BP97" s="50">
        <v>2891</v>
      </c>
      <c r="BQ97" s="50">
        <v>2948</v>
      </c>
      <c r="BR97" s="67">
        <f>(BQ97-BP97)/BP97</f>
        <v>1.9716361120719474E-2</v>
      </c>
      <c r="BS97" s="68">
        <f>(BQ97-BO97)/BO97</f>
        <v>0.34</v>
      </c>
      <c r="BU97" s="542"/>
      <c r="BV97" s="9" t="s">
        <v>47</v>
      </c>
      <c r="BW97" s="50">
        <v>2301</v>
      </c>
      <c r="BX97" s="50">
        <v>2948</v>
      </c>
      <c r="BY97" s="50">
        <v>2899</v>
      </c>
      <c r="BZ97" s="67">
        <f>(BY97-BX97)/BX97</f>
        <v>-1.6621438263229309E-2</v>
      </c>
      <c r="CA97" s="68">
        <f>(BY97-BW97)/BW97</f>
        <v>0.25988700564971751</v>
      </c>
      <c r="CC97" s="542"/>
      <c r="CD97" s="9" t="s">
        <v>47</v>
      </c>
      <c r="CE97" s="50">
        <v>2341</v>
      </c>
      <c r="CF97" s="50">
        <v>2899</v>
      </c>
      <c r="CG97" s="50">
        <v>2863</v>
      </c>
      <c r="CH97" s="67">
        <f>(CG97-CF97)/CF97</f>
        <v>-1.2418075198344257E-2</v>
      </c>
      <c r="CI97" s="68">
        <f>(CG97-CE97)/CE97</f>
        <v>0.22298163178129005</v>
      </c>
      <c r="CK97" s="542"/>
      <c r="CL97" s="9" t="s">
        <v>47</v>
      </c>
      <c r="CM97" s="50">
        <v>2415</v>
      </c>
      <c r="CN97" s="50">
        <v>2863</v>
      </c>
      <c r="CO97" s="50">
        <v>2814</v>
      </c>
      <c r="CP97" s="67">
        <f>(CO97-CN97)/CN97</f>
        <v>-1.7114914425427872E-2</v>
      </c>
      <c r="CQ97" s="68">
        <f>(CO97-CM97)/CM97</f>
        <v>0.16521739130434782</v>
      </c>
      <c r="CS97" s="542"/>
      <c r="CT97" s="9" t="s">
        <v>47</v>
      </c>
      <c r="CU97" s="50">
        <v>2572</v>
      </c>
      <c r="CV97" s="50">
        <v>2814</v>
      </c>
      <c r="CW97" s="50">
        <v>2887</v>
      </c>
      <c r="CX97" s="67">
        <f>(CW97-CV97)/CV97</f>
        <v>2.5941719971570718E-2</v>
      </c>
      <c r="CY97" s="68">
        <f>(CW97-CU97)/CU97</f>
        <v>0.12247278382581649</v>
      </c>
      <c r="DA97" s="542"/>
      <c r="DB97" s="9" t="s">
        <v>47</v>
      </c>
      <c r="DC97" s="50">
        <v>2666</v>
      </c>
      <c r="DD97" s="50">
        <v>2887</v>
      </c>
      <c r="DE97" s="50">
        <v>2824</v>
      </c>
      <c r="DF97" s="67">
        <f>(DE97-DD97)/DD97</f>
        <v>-2.1821960512642881E-2</v>
      </c>
      <c r="DG97" s="68">
        <f>(DE97-DC97)/DC97</f>
        <v>5.926481620405101E-2</v>
      </c>
      <c r="DI97" s="542"/>
      <c r="DJ97" s="9" t="s">
        <v>47</v>
      </c>
      <c r="DK97" s="50">
        <v>2663</v>
      </c>
      <c r="DL97" s="50">
        <v>2824</v>
      </c>
      <c r="DM97" s="50">
        <v>2816</v>
      </c>
      <c r="DN97" s="67">
        <f>(DM97-DL97)/DL97</f>
        <v>-2.8328611898016999E-3</v>
      </c>
      <c r="DO97" s="68">
        <f>(DM97-DK97)/DK97</f>
        <v>5.7453999248967332E-2</v>
      </c>
      <c r="DQ97" s="542"/>
      <c r="DR97" s="9" t="s">
        <v>47</v>
      </c>
      <c r="DS97" s="50">
        <v>2730</v>
      </c>
      <c r="DT97" s="50">
        <v>2816</v>
      </c>
      <c r="DU97" s="50">
        <v>2927</v>
      </c>
      <c r="DV97" s="67">
        <f>(DU97-DT97)/DT97</f>
        <v>3.941761363636364E-2</v>
      </c>
      <c r="DW97" s="68">
        <f>(DU97-DS97)/DS97</f>
        <v>7.2161172161172155E-2</v>
      </c>
      <c r="DY97" s="542"/>
      <c r="DZ97" s="9" t="s">
        <v>47</v>
      </c>
      <c r="EA97" s="50">
        <v>2758</v>
      </c>
      <c r="EB97" s="50">
        <v>2927</v>
      </c>
      <c r="EC97" s="50">
        <v>3040</v>
      </c>
      <c r="ED97" s="67">
        <f>(EC97-EB97)/EB97</f>
        <v>3.8606081311923474E-2</v>
      </c>
      <c r="EE97" s="68">
        <f>(EC97-EA97)/EA97</f>
        <v>0.10224800580130529</v>
      </c>
      <c r="EG97" s="542"/>
      <c r="EH97" s="9" t="s">
        <v>47</v>
      </c>
      <c r="EI97" s="50">
        <v>2795</v>
      </c>
      <c r="EJ97" s="50">
        <v>3040</v>
      </c>
      <c r="EK97" s="50">
        <v>2924</v>
      </c>
      <c r="EL97" s="67">
        <f>(EK97-EJ97)/EJ97</f>
        <v>-3.8157894736842106E-2</v>
      </c>
      <c r="EM97" s="68">
        <f>(EK97-EI97)/EI97</f>
        <v>4.6153846153846156E-2</v>
      </c>
      <c r="EO97" s="542"/>
      <c r="EP97" s="9" t="s">
        <v>47</v>
      </c>
      <c r="EQ97" s="50">
        <v>2706</v>
      </c>
      <c r="ER97" s="50">
        <v>2924</v>
      </c>
      <c r="ES97" s="50">
        <v>2941</v>
      </c>
      <c r="ET97" s="67">
        <f>(ES97-ER97)/ER97</f>
        <v>5.8139534883720929E-3</v>
      </c>
      <c r="EU97" s="68">
        <f>(ES97-EQ97)/EQ97</f>
        <v>8.6844050258684399E-2</v>
      </c>
      <c r="EW97" s="542"/>
      <c r="EX97" s="9" t="s">
        <v>47</v>
      </c>
      <c r="EY97" s="50">
        <v>2774</v>
      </c>
      <c r="EZ97" s="50">
        <v>2941</v>
      </c>
      <c r="FA97" s="50">
        <v>2859</v>
      </c>
      <c r="FB97" s="67">
        <f>(FA97-EZ97)/EZ97</f>
        <v>-2.7881672900374022E-2</v>
      </c>
      <c r="FC97" s="68">
        <f>(FA97-EY97)/EY97</f>
        <v>3.0641672674837778E-2</v>
      </c>
      <c r="FE97" s="542"/>
      <c r="FF97" s="9" t="s">
        <v>47</v>
      </c>
      <c r="FG97" s="50">
        <v>2837</v>
      </c>
      <c r="FH97" s="50">
        <v>2859</v>
      </c>
      <c r="FI97" s="50">
        <v>2919</v>
      </c>
      <c r="FJ97" s="67">
        <f>(FI97-FH97)/FH97</f>
        <v>2.098635886673662E-2</v>
      </c>
      <c r="FK97" s="68">
        <f>(FI97-FG97)/FG97</f>
        <v>2.8903771589707437E-2</v>
      </c>
      <c r="FM97" s="542"/>
      <c r="FN97" s="9" t="s">
        <v>47</v>
      </c>
      <c r="FO97" s="50">
        <v>2906</v>
      </c>
      <c r="FP97" s="50">
        <v>2919</v>
      </c>
      <c r="FQ97" s="50">
        <v>2963</v>
      </c>
      <c r="FR97" s="67">
        <f>(FQ97-FP97)/FP97</f>
        <v>1.5073655361425145E-2</v>
      </c>
      <c r="FS97" s="68">
        <f>(FQ97-FO97)/FO97</f>
        <v>1.961459050240881E-2</v>
      </c>
      <c r="FU97" s="542"/>
      <c r="FV97" s="9" t="s">
        <v>47</v>
      </c>
      <c r="FW97" s="50">
        <v>3069</v>
      </c>
      <c r="FX97" s="50">
        <v>2963</v>
      </c>
      <c r="FY97" s="50">
        <v>3036</v>
      </c>
      <c r="FZ97" s="67">
        <f>(FY97-FX97)/FX97</f>
        <v>2.4637192035099561E-2</v>
      </c>
      <c r="GA97" s="68">
        <f>(FY97-FW97)/FW97</f>
        <v>-1.0752688172043012E-2</v>
      </c>
      <c r="GC97" s="542"/>
      <c r="GD97" s="9" t="s">
        <v>47</v>
      </c>
      <c r="GE97" s="50">
        <v>3197</v>
      </c>
      <c r="GF97" s="50">
        <v>3036</v>
      </c>
      <c r="GG97" s="50">
        <v>3048</v>
      </c>
      <c r="GH97" s="67">
        <f>(GG97-GF97)/GF97</f>
        <v>3.952569169960474E-3</v>
      </c>
      <c r="GI97" s="68">
        <f>(GG97-GE97)/GE97</f>
        <v>-4.6606193306224585E-2</v>
      </c>
      <c r="GK97" s="542"/>
      <c r="GL97" s="9" t="s">
        <v>47</v>
      </c>
      <c r="GM97" s="50">
        <v>3302</v>
      </c>
      <c r="GN97" s="50">
        <v>3048</v>
      </c>
      <c r="GO97" s="50">
        <v>3140</v>
      </c>
      <c r="GP97" s="67">
        <f>(GO97-GN97)/GN97</f>
        <v>3.0183727034120734E-2</v>
      </c>
      <c r="GQ97" s="68">
        <f>(GO97-GM97)/GM97</f>
        <v>-4.9061175045427015E-2</v>
      </c>
      <c r="GS97" s="542"/>
      <c r="GT97" s="9" t="s">
        <v>47</v>
      </c>
      <c r="GU97" s="50">
        <v>3080</v>
      </c>
      <c r="GV97" s="50">
        <v>3140</v>
      </c>
      <c r="GW97" s="50">
        <v>3171</v>
      </c>
      <c r="GX97" s="67">
        <f>(GW97-GV97)/GV97</f>
        <v>9.8726114649681524E-3</v>
      </c>
      <c r="GY97" s="68">
        <f>(GW97-GU97)/GU97</f>
        <v>2.9545454545454545E-2</v>
      </c>
      <c r="HA97" s="542"/>
      <c r="HB97" s="9" t="s">
        <v>47</v>
      </c>
      <c r="HC97" s="50">
        <v>2786</v>
      </c>
      <c r="HD97" s="50">
        <v>3171</v>
      </c>
      <c r="HE97" s="50">
        <v>3091</v>
      </c>
      <c r="HF97" s="67">
        <f>(HE97-HD97)/HD97</f>
        <v>-2.5228634500157679E-2</v>
      </c>
      <c r="HG97" s="68">
        <f>(HE97-HC97)/HC97</f>
        <v>0.10947595118449389</v>
      </c>
      <c r="HI97" s="542"/>
      <c r="HJ97" s="9" t="s">
        <v>47</v>
      </c>
      <c r="HK97" s="50">
        <v>2884</v>
      </c>
      <c r="HL97" s="50">
        <v>3091</v>
      </c>
      <c r="HM97" s="50">
        <v>3239</v>
      </c>
      <c r="HN97" s="67">
        <f>(HM97-HL97)/HL97</f>
        <v>4.7880944678097705E-2</v>
      </c>
      <c r="HO97" s="68">
        <f>(HM97-HK97)/HK97</f>
        <v>0.12309292649098474</v>
      </c>
      <c r="HQ97" s="542"/>
      <c r="HR97" s="9" t="s">
        <v>47</v>
      </c>
      <c r="HS97" s="50">
        <v>2941</v>
      </c>
      <c r="HT97" s="50">
        <v>3239</v>
      </c>
      <c r="HU97" s="50">
        <v>3447</v>
      </c>
      <c r="HV97" s="67">
        <f>(HU97-HT97)/HT97</f>
        <v>6.4217351034269843E-2</v>
      </c>
      <c r="HW97" s="68">
        <f>(HU97-HS97)/HS97</f>
        <v>0.17205032301938117</v>
      </c>
      <c r="HY97" s="542"/>
      <c r="HZ97" s="9" t="s">
        <v>47</v>
      </c>
      <c r="IA97" s="50">
        <v>3029</v>
      </c>
      <c r="IB97" s="50">
        <v>3447</v>
      </c>
      <c r="IC97" s="50">
        <v>3581</v>
      </c>
      <c r="ID97" s="67">
        <f>(IC97-IB97)/IB97</f>
        <v>3.8874383521903103E-2</v>
      </c>
      <c r="IE97" s="68">
        <f>(IC97-IA97)/IA97</f>
        <v>0.18223836249587322</v>
      </c>
      <c r="IG97" s="542"/>
      <c r="IH97" s="9" t="s">
        <v>47</v>
      </c>
      <c r="II97" s="50">
        <v>3104</v>
      </c>
      <c r="IJ97" s="50">
        <v>3581</v>
      </c>
      <c r="IK97" s="50">
        <v>3683</v>
      </c>
      <c r="IL97" s="67">
        <f>(IK97-IJ97)/IJ97</f>
        <v>2.8483663781066742E-2</v>
      </c>
      <c r="IM97" s="68">
        <f>(IK97-II97)/II97</f>
        <v>0.18653350515463918</v>
      </c>
      <c r="IO97" s="542"/>
      <c r="IP97" s="9" t="s">
        <v>47</v>
      </c>
      <c r="IQ97" s="50">
        <v>3127</v>
      </c>
      <c r="IR97" s="50">
        <v>3683</v>
      </c>
      <c r="IS97" s="50">
        <v>3665</v>
      </c>
      <c r="IT97" s="67">
        <f>(IS97-IR97)/IR97</f>
        <v>-4.8873201194678251E-3</v>
      </c>
      <c r="IU97" s="68">
        <f>(IS97-IQ97)/IQ97</f>
        <v>0.17204988807163415</v>
      </c>
      <c r="IW97" s="542"/>
      <c r="IX97" s="9" t="s">
        <v>47</v>
      </c>
      <c r="IY97" s="50">
        <v>3188</v>
      </c>
      <c r="IZ97" s="50">
        <v>3665</v>
      </c>
      <c r="JA97" s="50">
        <v>3558</v>
      </c>
      <c r="JB97" s="67">
        <f>(JA97-IZ97)/IZ97</f>
        <v>-2.9195088676671213E-2</v>
      </c>
      <c r="JC97" s="68">
        <f>(JA97-IY97)/IY97</f>
        <v>0.11606022584692598</v>
      </c>
      <c r="JE97" s="542"/>
      <c r="JF97" s="9" t="s">
        <v>47</v>
      </c>
      <c r="JG97" s="50">
        <v>3174</v>
      </c>
      <c r="JH97" s="50">
        <v>3558</v>
      </c>
      <c r="JI97" s="50">
        <v>3534</v>
      </c>
      <c r="JJ97" s="67">
        <f>(JI97-JH97)/JH97</f>
        <v>-6.7453625632377737E-3</v>
      </c>
      <c r="JK97" s="68">
        <f>(JI97-JG97)/JG97</f>
        <v>0.11342155009451796</v>
      </c>
      <c r="JM97" s="542"/>
      <c r="JN97" s="9" t="s">
        <v>47</v>
      </c>
      <c r="JO97" s="50">
        <v>3089</v>
      </c>
      <c r="JP97" s="50">
        <v>3534</v>
      </c>
      <c r="JQ97" s="50">
        <v>3138</v>
      </c>
      <c r="JR97" s="67">
        <f>(JQ97-JP97)/JP97</f>
        <v>-0.11205432937181664</v>
      </c>
      <c r="JS97" s="68">
        <f>(JQ97-JO97)/JO97</f>
        <v>1.5862738750404663E-2</v>
      </c>
      <c r="JU97" s="542"/>
      <c r="JV97" s="9" t="s">
        <v>47</v>
      </c>
      <c r="JW97" s="50">
        <v>2914</v>
      </c>
      <c r="JX97" s="50">
        <v>3138</v>
      </c>
      <c r="JY97" s="50">
        <v>3065</v>
      </c>
      <c r="JZ97" s="67">
        <f>(JY97-JX97)/JX97</f>
        <v>-2.3263224984066286E-2</v>
      </c>
      <c r="KA97" s="68">
        <f>(JY97-JW97)/JW97</f>
        <v>5.1818805765271106E-2</v>
      </c>
      <c r="KC97" s="542"/>
      <c r="KD97" s="9" t="s">
        <v>47</v>
      </c>
      <c r="KE97" s="50">
        <v>2804</v>
      </c>
      <c r="KF97" s="50">
        <v>3065</v>
      </c>
      <c r="KG97" s="50">
        <v>3131</v>
      </c>
      <c r="KH97" s="67">
        <f>(KG97-KF97)/KF97</f>
        <v>2.1533442088091354E-2</v>
      </c>
      <c r="KI97" s="68">
        <f>(KG97-KE97)/KE97</f>
        <v>0.1166191155492154</v>
      </c>
      <c r="KK97" s="542"/>
      <c r="KL97" s="9" t="s">
        <v>47</v>
      </c>
      <c r="KM97" s="50">
        <v>2755</v>
      </c>
      <c r="KN97" s="50">
        <v>3131</v>
      </c>
      <c r="KO97" s="50">
        <v>3248</v>
      </c>
      <c r="KP97" s="67">
        <f>(KO97-KN97)/KN97</f>
        <v>3.7368252954327691E-2</v>
      </c>
      <c r="KQ97" s="68">
        <f>(KO97-KM97)/KM97</f>
        <v>0.17894736842105263</v>
      </c>
      <c r="KS97" s="542"/>
      <c r="KT97" s="9" t="s">
        <v>47</v>
      </c>
      <c r="KU97" s="50">
        <v>2736</v>
      </c>
      <c r="KV97" s="50">
        <v>3248</v>
      </c>
      <c r="KW97" s="50">
        <v>3231</v>
      </c>
      <c r="KX97" s="67">
        <f>(KW97-KV97)/KV97</f>
        <v>-5.2339901477832509E-3</v>
      </c>
      <c r="KY97" s="68">
        <f>(KW97-KU97)/KU97</f>
        <v>0.18092105263157895</v>
      </c>
      <c r="LA97" s="542"/>
      <c r="LB97" s="9" t="s">
        <v>47</v>
      </c>
      <c r="LC97" s="50">
        <v>2769</v>
      </c>
      <c r="LD97" s="50">
        <v>3231</v>
      </c>
      <c r="LE97" s="50">
        <v>3172</v>
      </c>
      <c r="LF97" s="67">
        <f>(LE97-LD97)/LD97</f>
        <v>-1.8260600433302382E-2</v>
      </c>
      <c r="LG97" s="68">
        <f>(LE97-LC97)/LC97</f>
        <v>0.14553990610328638</v>
      </c>
      <c r="LI97" s="542"/>
      <c r="LJ97" s="9" t="s">
        <v>47</v>
      </c>
      <c r="LK97" s="50">
        <v>2981</v>
      </c>
      <c r="LL97" s="50">
        <v>3172</v>
      </c>
      <c r="LM97" s="50">
        <v>3150</v>
      </c>
      <c r="LN97" s="67">
        <f>(LM97-LL97)/LL97</f>
        <v>-6.9356872635561164E-3</v>
      </c>
      <c r="LO97" s="68">
        <f>(LM97-LK97)/LK97</f>
        <v>5.6692385105669235E-2</v>
      </c>
      <c r="LQ97" s="542"/>
      <c r="LR97" s="9" t="s">
        <v>47</v>
      </c>
      <c r="LS97" s="50">
        <v>2918</v>
      </c>
      <c r="LT97" s="50">
        <v>3150</v>
      </c>
      <c r="LU97" s="50">
        <v>3276</v>
      </c>
      <c r="LV97" s="67">
        <f>(LU97-LT97)/LT97</f>
        <v>0.04</v>
      </c>
      <c r="LW97" s="68">
        <f>(LU97-LS97)/LS97</f>
        <v>0.12268677176148046</v>
      </c>
      <c r="LY97" s="542"/>
      <c r="LZ97" s="9" t="s">
        <v>47</v>
      </c>
      <c r="MA97" s="50">
        <v>2565</v>
      </c>
      <c r="MB97" s="50">
        <v>3276</v>
      </c>
      <c r="MC97" s="50">
        <v>3234</v>
      </c>
      <c r="MD97" s="67">
        <f>(MC97-MB97)/MB97</f>
        <v>-1.282051282051282E-2</v>
      </c>
      <c r="ME97" s="68">
        <f>(MC97-MA97)/MA97</f>
        <v>0.26081871345029239</v>
      </c>
      <c r="MG97" s="542"/>
      <c r="MH97" s="9" t="s">
        <v>47</v>
      </c>
      <c r="MI97" s="50">
        <v>2458</v>
      </c>
      <c r="MJ97" s="50">
        <v>3234</v>
      </c>
      <c r="MK97" s="50">
        <v>3143</v>
      </c>
      <c r="ML97" s="67">
        <f>(MK97-MJ97)/MJ97</f>
        <v>-2.813852813852814E-2</v>
      </c>
      <c r="MM97" s="68">
        <f>(MK97-MI97)/MI97</f>
        <v>0.27868185516680227</v>
      </c>
      <c r="MO97" s="542"/>
      <c r="MP97" s="9" t="s">
        <v>47</v>
      </c>
      <c r="MQ97" s="50">
        <v>2502</v>
      </c>
      <c r="MR97" s="50">
        <v>3143</v>
      </c>
      <c r="MS97" s="50">
        <v>3017</v>
      </c>
      <c r="MT97" s="67">
        <f>(MS97-MR97)/MR97</f>
        <v>-4.0089086859688199E-2</v>
      </c>
      <c r="MU97" s="68">
        <f>(MS97-MQ97)/MQ97</f>
        <v>0.2058353317346123</v>
      </c>
      <c r="MW97" s="542"/>
      <c r="MX97" s="9" t="s">
        <v>47</v>
      </c>
      <c r="MY97" s="50">
        <v>2443</v>
      </c>
      <c r="MZ97" s="50">
        <v>3017</v>
      </c>
      <c r="NA97" s="50">
        <v>2792</v>
      </c>
      <c r="NB97" s="67">
        <f>(NA97-MZ97)/MZ97</f>
        <v>-7.4577394763009619E-2</v>
      </c>
      <c r="NC97" s="68">
        <f>(NA97-MY97)/MY97</f>
        <v>0.14285714285714285</v>
      </c>
      <c r="NE97" s="542"/>
      <c r="NF97" s="9" t="s">
        <v>47</v>
      </c>
      <c r="NG97" s="50">
        <v>2320</v>
      </c>
      <c r="NH97" s="50">
        <v>2792</v>
      </c>
      <c r="NI97" s="50">
        <v>2783</v>
      </c>
      <c r="NJ97" s="67">
        <f>(NI97-NH97)/NH97</f>
        <v>-3.2234957020057307E-3</v>
      </c>
      <c r="NK97" s="68">
        <f>(NI97-NG97)/NG97</f>
        <v>0.19956896551724138</v>
      </c>
      <c r="NM97" s="542"/>
      <c r="NN97" s="9" t="s">
        <v>47</v>
      </c>
      <c r="NO97" s="50">
        <v>2223</v>
      </c>
      <c r="NP97" s="50">
        <v>2783</v>
      </c>
      <c r="NQ97" s="50">
        <v>2655</v>
      </c>
      <c r="NR97" s="67">
        <f>(NQ97-NP97)/NP97</f>
        <v>-4.5993532159540065E-2</v>
      </c>
      <c r="NS97" s="68">
        <f>(NQ97-NO97)/NO97</f>
        <v>0.19433198380566802</v>
      </c>
      <c r="NU97" s="542"/>
      <c r="NV97" s="9" t="s">
        <v>47</v>
      </c>
      <c r="NW97" s="50">
        <v>2212</v>
      </c>
      <c r="NX97" s="50">
        <v>2655</v>
      </c>
      <c r="NY97" s="50">
        <v>2526</v>
      </c>
      <c r="NZ97" s="67">
        <f>(NY97-NX97)/NX97</f>
        <v>-4.8587570621468928E-2</v>
      </c>
      <c r="OA97" s="68">
        <f>(NY97-NW97)/NW97</f>
        <v>0.14195298372513562</v>
      </c>
      <c r="OC97" s="542"/>
      <c r="OD97" s="9" t="s">
        <v>47</v>
      </c>
      <c r="OE97" s="50">
        <v>2232</v>
      </c>
      <c r="OF97" s="50">
        <v>2526</v>
      </c>
      <c r="OG97" s="50">
        <v>2505</v>
      </c>
      <c r="OH97" s="67">
        <f>(OG97-OF97)/OF97</f>
        <v>-8.3135391923990498E-3</v>
      </c>
      <c r="OI97" s="68">
        <f>(OG97-OE97)/OE97</f>
        <v>0.12231182795698925</v>
      </c>
      <c r="OK97" s="542"/>
      <c r="OL97" s="9" t="s">
        <v>47</v>
      </c>
      <c r="OM97" s="50">
        <v>2303</v>
      </c>
      <c r="ON97" s="50">
        <v>2505</v>
      </c>
      <c r="OO97" s="50">
        <v>2513</v>
      </c>
      <c r="OP97" s="67">
        <f>(OO97-ON97)/ON97</f>
        <v>3.1936127744510976E-3</v>
      </c>
      <c r="OQ97" s="68">
        <f>(OO97-OM97)/OM97</f>
        <v>9.1185410334346503E-2</v>
      </c>
      <c r="OS97" s="542"/>
      <c r="OT97" s="9" t="s">
        <v>47</v>
      </c>
      <c r="OU97" s="50">
        <v>2286</v>
      </c>
      <c r="OV97" s="50">
        <v>2513</v>
      </c>
      <c r="OW97" s="50">
        <v>2434</v>
      </c>
      <c r="OX97" s="67">
        <f>(OW97-OV97)/OV97</f>
        <v>-3.1436530043772386E-2</v>
      </c>
      <c r="OY97" s="68">
        <f>(OW97-OU97)/OU97</f>
        <v>6.4741907261592305E-2</v>
      </c>
    </row>
    <row r="98" spans="1:415" hidden="1"/>
    <row r="99" spans="1:415" hidden="1">
      <c r="A99" t="s">
        <v>4</v>
      </c>
      <c r="I99" t="s">
        <v>4</v>
      </c>
      <c r="Q99" t="s">
        <v>4</v>
      </c>
      <c r="Y99" t="s">
        <v>4</v>
      </c>
      <c r="AG99" t="s">
        <v>4</v>
      </c>
      <c r="AO99" t="s">
        <v>4</v>
      </c>
      <c r="AW99" t="s">
        <v>4</v>
      </c>
      <c r="BE99" t="s">
        <v>4</v>
      </c>
      <c r="BM99" t="s">
        <v>4</v>
      </c>
      <c r="BU99" t="s">
        <v>4</v>
      </c>
      <c r="CC99" t="s">
        <v>4</v>
      </c>
      <c r="CK99" t="s">
        <v>4</v>
      </c>
      <c r="CS99" t="s">
        <v>4</v>
      </c>
      <c r="DA99" t="s">
        <v>4</v>
      </c>
      <c r="DI99" t="s">
        <v>4</v>
      </c>
      <c r="DQ99" t="s">
        <v>4</v>
      </c>
      <c r="DY99" t="s">
        <v>4</v>
      </c>
      <c r="EG99" t="s">
        <v>4</v>
      </c>
      <c r="EO99" t="s">
        <v>4</v>
      </c>
      <c r="EW99" t="s">
        <v>4</v>
      </c>
      <c r="FE99" t="s">
        <v>4</v>
      </c>
      <c r="FM99" t="s">
        <v>4</v>
      </c>
      <c r="FU99" t="s">
        <v>4</v>
      </c>
      <c r="GC99" t="s">
        <v>4</v>
      </c>
      <c r="GK99" t="s">
        <v>4</v>
      </c>
      <c r="GS99" t="s">
        <v>4</v>
      </c>
      <c r="HA99" t="s">
        <v>4</v>
      </c>
      <c r="HI99" t="s">
        <v>4</v>
      </c>
      <c r="HQ99" t="s">
        <v>4</v>
      </c>
      <c r="HY99" t="s">
        <v>4</v>
      </c>
      <c r="IG99" t="s">
        <v>4</v>
      </c>
      <c r="IO99" t="s">
        <v>4</v>
      </c>
      <c r="IW99" t="s">
        <v>4</v>
      </c>
      <c r="JE99" t="s">
        <v>4</v>
      </c>
      <c r="JM99" t="s">
        <v>4</v>
      </c>
      <c r="JU99" t="s">
        <v>4</v>
      </c>
      <c r="KC99" t="s">
        <v>4</v>
      </c>
      <c r="KK99" t="s">
        <v>4</v>
      </c>
      <c r="KS99" t="s">
        <v>4</v>
      </c>
      <c r="LA99" t="s">
        <v>4</v>
      </c>
      <c r="LI99" t="s">
        <v>4</v>
      </c>
      <c r="LQ99" t="s">
        <v>4</v>
      </c>
      <c r="LY99" t="s">
        <v>4</v>
      </c>
      <c r="MG99" t="s">
        <v>4</v>
      </c>
      <c r="MO99" t="s">
        <v>4</v>
      </c>
      <c r="MW99" t="s">
        <v>4</v>
      </c>
      <c r="NE99" t="s">
        <v>4</v>
      </c>
      <c r="NM99" t="s">
        <v>4</v>
      </c>
      <c r="NU99" t="s">
        <v>4</v>
      </c>
      <c r="OC99" t="s">
        <v>4</v>
      </c>
      <c r="OK99" t="s">
        <v>4</v>
      </c>
      <c r="OS99" t="s">
        <v>4</v>
      </c>
    </row>
    <row r="100" spans="1:415" ht="17.25" hidden="1">
      <c r="A100" s="535" t="s">
        <v>0</v>
      </c>
      <c r="B100" s="536"/>
      <c r="C100" s="1" t="s">
        <v>308</v>
      </c>
      <c r="D100" s="543" t="s">
        <v>309</v>
      </c>
      <c r="E100" s="540"/>
      <c r="F100" s="2" t="s">
        <v>9</v>
      </c>
      <c r="G100" s="4" t="s">
        <v>8</v>
      </c>
      <c r="I100" s="535" t="s">
        <v>0</v>
      </c>
      <c r="J100" s="536"/>
      <c r="K100" s="1" t="s">
        <v>308</v>
      </c>
      <c r="L100" s="543" t="s">
        <v>309</v>
      </c>
      <c r="M100" s="540"/>
      <c r="N100" s="2" t="s">
        <v>9</v>
      </c>
      <c r="O100" s="4" t="s">
        <v>8</v>
      </c>
      <c r="Q100" s="535" t="s">
        <v>0</v>
      </c>
      <c r="R100" s="536"/>
      <c r="S100" s="1" t="s">
        <v>308</v>
      </c>
      <c r="T100" s="543" t="s">
        <v>309</v>
      </c>
      <c r="U100" s="540"/>
      <c r="V100" s="2" t="s">
        <v>9</v>
      </c>
      <c r="W100" s="4" t="s">
        <v>8</v>
      </c>
      <c r="Y100" s="535" t="s">
        <v>0</v>
      </c>
      <c r="Z100" s="536"/>
      <c r="AA100" s="1" t="s">
        <v>308</v>
      </c>
      <c r="AB100" s="543" t="s">
        <v>309</v>
      </c>
      <c r="AC100" s="540"/>
      <c r="AD100" s="2" t="s">
        <v>9</v>
      </c>
      <c r="AE100" s="4" t="s">
        <v>8</v>
      </c>
      <c r="AG100" s="535" t="s">
        <v>0</v>
      </c>
      <c r="AH100" s="536"/>
      <c r="AI100" s="1" t="s">
        <v>308</v>
      </c>
      <c r="AJ100" s="543" t="s">
        <v>309</v>
      </c>
      <c r="AK100" s="540"/>
      <c r="AL100" s="2" t="s">
        <v>9</v>
      </c>
      <c r="AM100" s="4" t="s">
        <v>8</v>
      </c>
      <c r="AO100" s="535" t="s">
        <v>0</v>
      </c>
      <c r="AP100" s="536"/>
      <c r="AQ100" s="1" t="s">
        <v>308</v>
      </c>
      <c r="AR100" s="543" t="s">
        <v>309</v>
      </c>
      <c r="AS100" s="540"/>
      <c r="AT100" s="2" t="s">
        <v>9</v>
      </c>
      <c r="AU100" s="4" t="s">
        <v>8</v>
      </c>
      <c r="AW100" s="535" t="s">
        <v>0</v>
      </c>
      <c r="AX100" s="536"/>
      <c r="AY100" s="1" t="s">
        <v>308</v>
      </c>
      <c r="AZ100" s="543" t="s">
        <v>309</v>
      </c>
      <c r="BA100" s="540"/>
      <c r="BB100" s="2" t="s">
        <v>9</v>
      </c>
      <c r="BC100" s="4" t="s">
        <v>8</v>
      </c>
      <c r="BE100" s="535" t="s">
        <v>0</v>
      </c>
      <c r="BF100" s="536"/>
      <c r="BG100" s="1" t="s">
        <v>308</v>
      </c>
      <c r="BH100" s="543" t="s">
        <v>309</v>
      </c>
      <c r="BI100" s="540"/>
      <c r="BJ100" s="2" t="s">
        <v>9</v>
      </c>
      <c r="BK100" s="4" t="s">
        <v>8</v>
      </c>
      <c r="BM100" s="535" t="s">
        <v>0</v>
      </c>
      <c r="BN100" s="536"/>
      <c r="BO100" s="1" t="s">
        <v>308</v>
      </c>
      <c r="BP100" s="543" t="s">
        <v>309</v>
      </c>
      <c r="BQ100" s="540"/>
      <c r="BR100" s="2" t="s">
        <v>9</v>
      </c>
      <c r="BS100" s="4" t="s">
        <v>8</v>
      </c>
      <c r="BU100" s="535" t="s">
        <v>0</v>
      </c>
      <c r="BV100" s="536"/>
      <c r="BW100" s="1" t="s">
        <v>308</v>
      </c>
      <c r="BX100" s="543" t="s">
        <v>309</v>
      </c>
      <c r="BY100" s="540"/>
      <c r="BZ100" s="2" t="s">
        <v>9</v>
      </c>
      <c r="CA100" s="4" t="s">
        <v>8</v>
      </c>
      <c r="CC100" s="535" t="s">
        <v>0</v>
      </c>
      <c r="CD100" s="536"/>
      <c r="CE100" s="1" t="s">
        <v>308</v>
      </c>
      <c r="CF100" s="543" t="s">
        <v>309</v>
      </c>
      <c r="CG100" s="540"/>
      <c r="CH100" s="2" t="s">
        <v>9</v>
      </c>
      <c r="CI100" s="4" t="s">
        <v>8</v>
      </c>
      <c r="CK100" s="535" t="s">
        <v>0</v>
      </c>
      <c r="CL100" s="536"/>
      <c r="CM100" s="1" t="s">
        <v>308</v>
      </c>
      <c r="CN100" s="543" t="s">
        <v>309</v>
      </c>
      <c r="CO100" s="540"/>
      <c r="CP100" s="2" t="s">
        <v>9</v>
      </c>
      <c r="CQ100" s="4" t="s">
        <v>8</v>
      </c>
      <c r="CS100" s="535" t="s">
        <v>0</v>
      </c>
      <c r="CT100" s="536"/>
      <c r="CU100" s="1" t="s">
        <v>308</v>
      </c>
      <c r="CV100" s="543" t="s">
        <v>309</v>
      </c>
      <c r="CW100" s="540"/>
      <c r="CX100" s="2" t="s">
        <v>9</v>
      </c>
      <c r="CY100" s="4" t="s">
        <v>8</v>
      </c>
      <c r="DA100" s="535" t="s">
        <v>0</v>
      </c>
      <c r="DB100" s="536"/>
      <c r="DC100" s="1" t="s">
        <v>308</v>
      </c>
      <c r="DD100" s="543" t="s">
        <v>309</v>
      </c>
      <c r="DE100" s="540"/>
      <c r="DF100" s="2" t="s">
        <v>9</v>
      </c>
      <c r="DG100" s="4" t="s">
        <v>8</v>
      </c>
      <c r="DI100" s="535" t="s">
        <v>0</v>
      </c>
      <c r="DJ100" s="536"/>
      <c r="DK100" s="1" t="s">
        <v>308</v>
      </c>
      <c r="DL100" s="543" t="s">
        <v>309</v>
      </c>
      <c r="DM100" s="540"/>
      <c r="DN100" s="2" t="s">
        <v>9</v>
      </c>
      <c r="DO100" s="4" t="s">
        <v>8</v>
      </c>
      <c r="DQ100" s="535" t="s">
        <v>0</v>
      </c>
      <c r="DR100" s="536"/>
      <c r="DS100" s="1" t="s">
        <v>308</v>
      </c>
      <c r="DT100" s="543" t="s">
        <v>309</v>
      </c>
      <c r="DU100" s="540"/>
      <c r="DV100" s="2" t="s">
        <v>9</v>
      </c>
      <c r="DW100" s="4" t="s">
        <v>8</v>
      </c>
      <c r="DY100" s="535" t="s">
        <v>0</v>
      </c>
      <c r="DZ100" s="536"/>
      <c r="EA100" s="1" t="s">
        <v>308</v>
      </c>
      <c r="EB100" s="543" t="s">
        <v>309</v>
      </c>
      <c r="EC100" s="540"/>
      <c r="ED100" s="2" t="s">
        <v>9</v>
      </c>
      <c r="EE100" s="4" t="s">
        <v>8</v>
      </c>
      <c r="EG100" s="535" t="s">
        <v>0</v>
      </c>
      <c r="EH100" s="536"/>
      <c r="EI100" s="1" t="s">
        <v>308</v>
      </c>
      <c r="EJ100" s="543" t="s">
        <v>309</v>
      </c>
      <c r="EK100" s="540"/>
      <c r="EL100" s="2" t="s">
        <v>9</v>
      </c>
      <c r="EM100" s="4" t="s">
        <v>8</v>
      </c>
      <c r="EO100" s="535" t="s">
        <v>0</v>
      </c>
      <c r="EP100" s="536"/>
      <c r="EQ100" s="1" t="s">
        <v>308</v>
      </c>
      <c r="ER100" s="543" t="s">
        <v>309</v>
      </c>
      <c r="ES100" s="540"/>
      <c r="ET100" s="2" t="s">
        <v>9</v>
      </c>
      <c r="EU100" s="4" t="s">
        <v>8</v>
      </c>
      <c r="EW100" s="535" t="s">
        <v>0</v>
      </c>
      <c r="EX100" s="536"/>
      <c r="EY100" s="1" t="s">
        <v>308</v>
      </c>
      <c r="EZ100" s="543" t="s">
        <v>309</v>
      </c>
      <c r="FA100" s="540"/>
      <c r="FB100" s="2" t="s">
        <v>9</v>
      </c>
      <c r="FC100" s="4" t="s">
        <v>8</v>
      </c>
      <c r="FE100" s="535" t="s">
        <v>0</v>
      </c>
      <c r="FF100" s="536"/>
      <c r="FG100" s="1" t="s">
        <v>308</v>
      </c>
      <c r="FH100" s="543" t="s">
        <v>309</v>
      </c>
      <c r="FI100" s="540"/>
      <c r="FJ100" s="2" t="s">
        <v>9</v>
      </c>
      <c r="FK100" s="4" t="s">
        <v>8</v>
      </c>
      <c r="FM100" s="535" t="s">
        <v>0</v>
      </c>
      <c r="FN100" s="536"/>
      <c r="FO100" s="1" t="s">
        <v>308</v>
      </c>
      <c r="FP100" s="543" t="s">
        <v>309</v>
      </c>
      <c r="FQ100" s="540"/>
      <c r="FR100" s="2" t="s">
        <v>9</v>
      </c>
      <c r="FS100" s="4" t="s">
        <v>8</v>
      </c>
      <c r="FU100" s="535" t="s">
        <v>0</v>
      </c>
      <c r="FV100" s="536"/>
      <c r="FW100" s="1" t="s">
        <v>308</v>
      </c>
      <c r="FX100" s="543" t="s">
        <v>309</v>
      </c>
      <c r="FY100" s="540"/>
      <c r="FZ100" s="2" t="s">
        <v>9</v>
      </c>
      <c r="GA100" s="4" t="s">
        <v>8</v>
      </c>
      <c r="GC100" s="535" t="s">
        <v>0</v>
      </c>
      <c r="GD100" s="536"/>
      <c r="GE100" s="1" t="s">
        <v>308</v>
      </c>
      <c r="GF100" s="543" t="s">
        <v>309</v>
      </c>
      <c r="GG100" s="540"/>
      <c r="GH100" s="2" t="s">
        <v>9</v>
      </c>
      <c r="GI100" s="4" t="s">
        <v>8</v>
      </c>
      <c r="GK100" s="535" t="s">
        <v>0</v>
      </c>
      <c r="GL100" s="536"/>
      <c r="GM100" s="1" t="s">
        <v>308</v>
      </c>
      <c r="GN100" s="543" t="s">
        <v>309</v>
      </c>
      <c r="GO100" s="540"/>
      <c r="GP100" s="2" t="s">
        <v>9</v>
      </c>
      <c r="GQ100" s="4" t="s">
        <v>8</v>
      </c>
      <c r="GS100" s="535" t="s">
        <v>0</v>
      </c>
      <c r="GT100" s="536"/>
      <c r="GU100" s="1" t="s">
        <v>308</v>
      </c>
      <c r="GV100" s="543" t="s">
        <v>309</v>
      </c>
      <c r="GW100" s="540"/>
      <c r="GX100" s="2" t="s">
        <v>9</v>
      </c>
      <c r="GY100" s="4" t="s">
        <v>8</v>
      </c>
      <c r="HA100" s="535" t="s">
        <v>0</v>
      </c>
      <c r="HB100" s="536"/>
      <c r="HC100" s="1" t="s">
        <v>308</v>
      </c>
      <c r="HD100" s="543" t="s">
        <v>309</v>
      </c>
      <c r="HE100" s="540"/>
      <c r="HF100" s="2" t="s">
        <v>9</v>
      </c>
      <c r="HG100" s="4" t="s">
        <v>8</v>
      </c>
      <c r="HI100" s="535" t="s">
        <v>0</v>
      </c>
      <c r="HJ100" s="536"/>
      <c r="HK100" s="1" t="s">
        <v>308</v>
      </c>
      <c r="HL100" s="543" t="s">
        <v>309</v>
      </c>
      <c r="HM100" s="540"/>
      <c r="HN100" s="2" t="s">
        <v>9</v>
      </c>
      <c r="HO100" s="4" t="s">
        <v>8</v>
      </c>
      <c r="HQ100" s="535" t="s">
        <v>0</v>
      </c>
      <c r="HR100" s="536"/>
      <c r="HS100" s="1" t="s">
        <v>308</v>
      </c>
      <c r="HT100" s="543" t="s">
        <v>309</v>
      </c>
      <c r="HU100" s="540"/>
      <c r="HV100" s="2" t="s">
        <v>9</v>
      </c>
      <c r="HW100" s="4" t="s">
        <v>8</v>
      </c>
      <c r="HY100" s="535" t="s">
        <v>0</v>
      </c>
      <c r="HZ100" s="536"/>
      <c r="IA100" s="1" t="s">
        <v>308</v>
      </c>
      <c r="IB100" s="543" t="s">
        <v>309</v>
      </c>
      <c r="IC100" s="540"/>
      <c r="ID100" s="2" t="s">
        <v>9</v>
      </c>
      <c r="IE100" s="4" t="s">
        <v>8</v>
      </c>
      <c r="IG100" s="535" t="s">
        <v>0</v>
      </c>
      <c r="IH100" s="536"/>
      <c r="II100" s="1" t="s">
        <v>308</v>
      </c>
      <c r="IJ100" s="543" t="s">
        <v>309</v>
      </c>
      <c r="IK100" s="540"/>
      <c r="IL100" s="2" t="s">
        <v>9</v>
      </c>
      <c r="IM100" s="4" t="s">
        <v>8</v>
      </c>
      <c r="IO100" s="535" t="s">
        <v>0</v>
      </c>
      <c r="IP100" s="536"/>
      <c r="IQ100" s="1" t="s">
        <v>308</v>
      </c>
      <c r="IR100" s="543" t="s">
        <v>309</v>
      </c>
      <c r="IS100" s="540"/>
      <c r="IT100" s="2" t="s">
        <v>9</v>
      </c>
      <c r="IU100" s="4" t="s">
        <v>8</v>
      </c>
      <c r="IW100" s="535" t="s">
        <v>0</v>
      </c>
      <c r="IX100" s="536"/>
      <c r="IY100" s="1" t="s">
        <v>308</v>
      </c>
      <c r="IZ100" s="543" t="s">
        <v>309</v>
      </c>
      <c r="JA100" s="540"/>
      <c r="JB100" s="2" t="s">
        <v>9</v>
      </c>
      <c r="JC100" s="4" t="s">
        <v>8</v>
      </c>
      <c r="JE100" s="535" t="s">
        <v>0</v>
      </c>
      <c r="JF100" s="536"/>
      <c r="JG100" s="1" t="s">
        <v>308</v>
      </c>
      <c r="JH100" s="543" t="s">
        <v>309</v>
      </c>
      <c r="JI100" s="540"/>
      <c r="JJ100" s="2" t="s">
        <v>9</v>
      </c>
      <c r="JK100" s="4" t="s">
        <v>8</v>
      </c>
      <c r="JM100" s="535" t="s">
        <v>0</v>
      </c>
      <c r="JN100" s="536"/>
      <c r="JO100" s="1" t="s">
        <v>308</v>
      </c>
      <c r="JP100" s="543" t="s">
        <v>309</v>
      </c>
      <c r="JQ100" s="540"/>
      <c r="JR100" s="2" t="s">
        <v>9</v>
      </c>
      <c r="JS100" s="4" t="s">
        <v>8</v>
      </c>
      <c r="JU100" s="535" t="s">
        <v>0</v>
      </c>
      <c r="JV100" s="536"/>
      <c r="JW100" s="1" t="s">
        <v>308</v>
      </c>
      <c r="JX100" s="543" t="s">
        <v>309</v>
      </c>
      <c r="JY100" s="540"/>
      <c r="JZ100" s="2" t="s">
        <v>9</v>
      </c>
      <c r="KA100" s="4" t="s">
        <v>8</v>
      </c>
      <c r="KC100" s="535" t="s">
        <v>0</v>
      </c>
      <c r="KD100" s="536"/>
      <c r="KE100" s="1" t="s">
        <v>308</v>
      </c>
      <c r="KF100" s="543" t="s">
        <v>309</v>
      </c>
      <c r="KG100" s="540"/>
      <c r="KH100" s="2" t="s">
        <v>9</v>
      </c>
      <c r="KI100" s="4" t="s">
        <v>8</v>
      </c>
      <c r="KK100" s="535" t="s">
        <v>0</v>
      </c>
      <c r="KL100" s="536"/>
      <c r="KM100" s="1" t="s">
        <v>308</v>
      </c>
      <c r="KN100" s="543" t="s">
        <v>309</v>
      </c>
      <c r="KO100" s="540"/>
      <c r="KP100" s="2" t="s">
        <v>9</v>
      </c>
      <c r="KQ100" s="4" t="s">
        <v>8</v>
      </c>
      <c r="KS100" s="535" t="s">
        <v>0</v>
      </c>
      <c r="KT100" s="536"/>
      <c r="KU100" s="1" t="s">
        <v>308</v>
      </c>
      <c r="KV100" s="543" t="s">
        <v>309</v>
      </c>
      <c r="KW100" s="540"/>
      <c r="KX100" s="2" t="s">
        <v>9</v>
      </c>
      <c r="KY100" s="4" t="s">
        <v>8</v>
      </c>
      <c r="LA100" s="535" t="s">
        <v>0</v>
      </c>
      <c r="LB100" s="536"/>
      <c r="LC100" s="1" t="s">
        <v>308</v>
      </c>
      <c r="LD100" s="543" t="s">
        <v>309</v>
      </c>
      <c r="LE100" s="540"/>
      <c r="LF100" s="2" t="s">
        <v>9</v>
      </c>
      <c r="LG100" s="4" t="s">
        <v>8</v>
      </c>
      <c r="LI100" s="535" t="s">
        <v>0</v>
      </c>
      <c r="LJ100" s="536"/>
      <c r="LK100" s="1" t="s">
        <v>308</v>
      </c>
      <c r="LL100" s="543" t="s">
        <v>309</v>
      </c>
      <c r="LM100" s="540"/>
      <c r="LN100" s="2" t="s">
        <v>9</v>
      </c>
      <c r="LO100" s="4" t="s">
        <v>8</v>
      </c>
      <c r="LQ100" s="535" t="s">
        <v>0</v>
      </c>
      <c r="LR100" s="536"/>
      <c r="LS100" s="1" t="s">
        <v>308</v>
      </c>
      <c r="LT100" s="543" t="s">
        <v>309</v>
      </c>
      <c r="LU100" s="540"/>
      <c r="LV100" s="2" t="s">
        <v>9</v>
      </c>
      <c r="LW100" s="4" t="s">
        <v>8</v>
      </c>
      <c r="LY100" s="535" t="s">
        <v>0</v>
      </c>
      <c r="LZ100" s="536"/>
      <c r="MA100" s="1" t="s">
        <v>308</v>
      </c>
      <c r="MB100" s="543" t="s">
        <v>309</v>
      </c>
      <c r="MC100" s="540"/>
      <c r="MD100" s="2" t="s">
        <v>9</v>
      </c>
      <c r="ME100" s="4" t="s">
        <v>8</v>
      </c>
      <c r="MG100" s="535" t="s">
        <v>0</v>
      </c>
      <c r="MH100" s="536"/>
      <c r="MI100" s="1" t="s">
        <v>308</v>
      </c>
      <c r="MJ100" s="543" t="s">
        <v>309</v>
      </c>
      <c r="MK100" s="540"/>
      <c r="ML100" s="2" t="s">
        <v>9</v>
      </c>
      <c r="MM100" s="4" t="s">
        <v>8</v>
      </c>
      <c r="MO100" s="535" t="s">
        <v>0</v>
      </c>
      <c r="MP100" s="536"/>
      <c r="MQ100" s="1" t="s">
        <v>308</v>
      </c>
      <c r="MR100" s="543" t="s">
        <v>309</v>
      </c>
      <c r="MS100" s="540"/>
      <c r="MT100" s="2" t="s">
        <v>9</v>
      </c>
      <c r="MU100" s="4" t="s">
        <v>8</v>
      </c>
      <c r="MW100" s="535" t="s">
        <v>0</v>
      </c>
      <c r="MX100" s="536"/>
      <c r="MY100" s="1" t="s">
        <v>308</v>
      </c>
      <c r="MZ100" s="543" t="s">
        <v>309</v>
      </c>
      <c r="NA100" s="540"/>
      <c r="NB100" s="2" t="s">
        <v>9</v>
      </c>
      <c r="NC100" s="4" t="s">
        <v>8</v>
      </c>
      <c r="NE100" s="535" t="s">
        <v>0</v>
      </c>
      <c r="NF100" s="536"/>
      <c r="NG100" s="1" t="s">
        <v>308</v>
      </c>
      <c r="NH100" s="543" t="s">
        <v>309</v>
      </c>
      <c r="NI100" s="540"/>
      <c r="NJ100" s="2" t="s">
        <v>9</v>
      </c>
      <c r="NK100" s="4" t="s">
        <v>8</v>
      </c>
      <c r="NM100" s="535" t="s">
        <v>0</v>
      </c>
      <c r="NN100" s="536"/>
      <c r="NO100" s="1" t="s">
        <v>308</v>
      </c>
      <c r="NP100" s="543" t="s">
        <v>309</v>
      </c>
      <c r="NQ100" s="540"/>
      <c r="NR100" s="2" t="s">
        <v>9</v>
      </c>
      <c r="NS100" s="4" t="s">
        <v>8</v>
      </c>
      <c r="NU100" s="535" t="s">
        <v>0</v>
      </c>
      <c r="NV100" s="536"/>
      <c r="NW100" s="1" t="s">
        <v>308</v>
      </c>
      <c r="NX100" s="543" t="s">
        <v>309</v>
      </c>
      <c r="NY100" s="540"/>
      <c r="NZ100" s="2" t="s">
        <v>9</v>
      </c>
      <c r="OA100" s="4" t="s">
        <v>8</v>
      </c>
      <c r="OC100" s="535" t="s">
        <v>0</v>
      </c>
      <c r="OD100" s="536"/>
      <c r="OE100" s="1" t="s">
        <v>308</v>
      </c>
      <c r="OF100" s="543" t="s">
        <v>309</v>
      </c>
      <c r="OG100" s="540"/>
      <c r="OH100" s="2" t="s">
        <v>9</v>
      </c>
      <c r="OI100" s="4" t="s">
        <v>8</v>
      </c>
      <c r="OK100" s="535" t="s">
        <v>0</v>
      </c>
      <c r="OL100" s="536"/>
      <c r="OM100" s="1" t="s">
        <v>308</v>
      </c>
      <c r="ON100" s="543" t="s">
        <v>309</v>
      </c>
      <c r="OO100" s="540"/>
      <c r="OP100" s="2" t="s">
        <v>9</v>
      </c>
      <c r="OQ100" s="4" t="s">
        <v>8</v>
      </c>
      <c r="OS100" s="535" t="s">
        <v>0</v>
      </c>
      <c r="OT100" s="536"/>
      <c r="OU100" s="1" t="s">
        <v>308</v>
      </c>
      <c r="OV100" s="543" t="s">
        <v>309</v>
      </c>
      <c r="OW100" s="540"/>
      <c r="OX100" s="2" t="s">
        <v>9</v>
      </c>
      <c r="OY100" s="4" t="s">
        <v>8</v>
      </c>
    </row>
    <row r="101" spans="1:415" ht="18" hidden="1" thickBot="1">
      <c r="A101" s="537"/>
      <c r="B101" s="538"/>
      <c r="C101" s="83" t="s">
        <v>136</v>
      </c>
      <c r="D101" s="83" t="s">
        <v>305</v>
      </c>
      <c r="E101" s="83" t="s">
        <v>136</v>
      </c>
      <c r="F101" s="3" t="s">
        <v>7</v>
      </c>
      <c r="G101" s="5" t="s">
        <v>7</v>
      </c>
      <c r="I101" s="537"/>
      <c r="J101" s="538"/>
      <c r="K101" s="83" t="s">
        <v>138</v>
      </c>
      <c r="L101" s="83" t="s">
        <v>136</v>
      </c>
      <c r="M101" s="83" t="s">
        <v>138</v>
      </c>
      <c r="N101" s="3" t="s">
        <v>7</v>
      </c>
      <c r="O101" s="5" t="s">
        <v>7</v>
      </c>
      <c r="Q101" s="537"/>
      <c r="R101" s="538"/>
      <c r="S101" s="83" t="s">
        <v>140</v>
      </c>
      <c r="T101" s="83" t="s">
        <v>138</v>
      </c>
      <c r="U101" s="83" t="s">
        <v>140</v>
      </c>
      <c r="V101" s="3" t="s">
        <v>7</v>
      </c>
      <c r="W101" s="5" t="s">
        <v>7</v>
      </c>
      <c r="Y101" s="537"/>
      <c r="Z101" s="538"/>
      <c r="AA101" s="83" t="s">
        <v>141</v>
      </c>
      <c r="AB101" s="83" t="s">
        <v>140</v>
      </c>
      <c r="AC101" s="83" t="s">
        <v>141</v>
      </c>
      <c r="AD101" s="3" t="s">
        <v>7</v>
      </c>
      <c r="AE101" s="5" t="s">
        <v>7</v>
      </c>
      <c r="AG101" s="537"/>
      <c r="AH101" s="538"/>
      <c r="AI101" s="83" t="s">
        <v>144</v>
      </c>
      <c r="AJ101" s="83" t="s">
        <v>141</v>
      </c>
      <c r="AK101" s="83" t="s">
        <v>144</v>
      </c>
      <c r="AL101" s="3" t="s">
        <v>7</v>
      </c>
      <c r="AM101" s="5" t="s">
        <v>7</v>
      </c>
      <c r="AO101" s="537"/>
      <c r="AP101" s="538"/>
      <c r="AQ101" s="83" t="s">
        <v>146</v>
      </c>
      <c r="AR101" s="83" t="s">
        <v>144</v>
      </c>
      <c r="AS101" s="83" t="s">
        <v>146</v>
      </c>
      <c r="AT101" s="3" t="s">
        <v>7</v>
      </c>
      <c r="AU101" s="5" t="s">
        <v>7</v>
      </c>
      <c r="AW101" s="537"/>
      <c r="AX101" s="538"/>
      <c r="AY101" s="83" t="s">
        <v>147</v>
      </c>
      <c r="AZ101" s="83" t="s">
        <v>146</v>
      </c>
      <c r="BA101" s="83" t="s">
        <v>147</v>
      </c>
      <c r="BB101" s="3" t="s">
        <v>7</v>
      </c>
      <c r="BC101" s="5" t="s">
        <v>7</v>
      </c>
      <c r="BE101" s="537"/>
      <c r="BF101" s="538"/>
      <c r="BG101" s="83" t="s">
        <v>148</v>
      </c>
      <c r="BH101" s="83" t="s">
        <v>147</v>
      </c>
      <c r="BI101" s="83" t="s">
        <v>148</v>
      </c>
      <c r="BJ101" s="3" t="s">
        <v>7</v>
      </c>
      <c r="BK101" s="5" t="s">
        <v>7</v>
      </c>
      <c r="BM101" s="537"/>
      <c r="BN101" s="538"/>
      <c r="BO101" s="83" t="s">
        <v>148</v>
      </c>
      <c r="BP101" s="83" t="s">
        <v>147</v>
      </c>
      <c r="BQ101" s="83" t="s">
        <v>148</v>
      </c>
      <c r="BR101" s="3" t="s">
        <v>7</v>
      </c>
      <c r="BS101" s="5" t="s">
        <v>7</v>
      </c>
      <c r="BU101" s="537"/>
      <c r="BV101" s="538"/>
      <c r="BW101" s="83" t="s">
        <v>149</v>
      </c>
      <c r="BX101" s="83" t="s">
        <v>148</v>
      </c>
      <c r="BY101" s="83" t="s">
        <v>149</v>
      </c>
      <c r="BZ101" s="3" t="s">
        <v>7</v>
      </c>
      <c r="CA101" s="5" t="s">
        <v>7</v>
      </c>
      <c r="CC101" s="537"/>
      <c r="CD101" s="538"/>
      <c r="CE101" s="83" t="s">
        <v>151</v>
      </c>
      <c r="CF101" s="83" t="s">
        <v>149</v>
      </c>
      <c r="CG101" s="83" t="s">
        <v>151</v>
      </c>
      <c r="CH101" s="3" t="s">
        <v>7</v>
      </c>
      <c r="CI101" s="5" t="s">
        <v>7</v>
      </c>
      <c r="CK101" s="537"/>
      <c r="CL101" s="538"/>
      <c r="CM101" s="83" t="s">
        <v>42</v>
      </c>
      <c r="CN101" s="83" t="s">
        <v>151</v>
      </c>
      <c r="CO101" s="83" t="s">
        <v>42</v>
      </c>
      <c r="CP101" s="3" t="s">
        <v>7</v>
      </c>
      <c r="CQ101" s="5" t="s">
        <v>7</v>
      </c>
      <c r="CS101" s="537"/>
      <c r="CT101" s="538"/>
      <c r="CU101" s="83" t="s">
        <v>152</v>
      </c>
      <c r="CV101" s="83" t="s">
        <v>42</v>
      </c>
      <c r="CW101" s="83" t="s">
        <v>152</v>
      </c>
      <c r="CX101" s="3" t="s">
        <v>7</v>
      </c>
      <c r="CY101" s="5" t="s">
        <v>7</v>
      </c>
      <c r="DA101" s="537"/>
      <c r="DB101" s="538"/>
      <c r="DC101" s="83" t="s">
        <v>153</v>
      </c>
      <c r="DD101" s="83" t="s">
        <v>152</v>
      </c>
      <c r="DE101" s="83" t="s">
        <v>153</v>
      </c>
      <c r="DF101" s="3" t="s">
        <v>7</v>
      </c>
      <c r="DG101" s="5" t="s">
        <v>7</v>
      </c>
      <c r="DI101" s="537"/>
      <c r="DJ101" s="538"/>
      <c r="DK101" s="83" t="s">
        <v>155</v>
      </c>
      <c r="DL101" s="83" t="s">
        <v>153</v>
      </c>
      <c r="DM101" s="83" t="s">
        <v>155</v>
      </c>
      <c r="DN101" s="3" t="s">
        <v>7</v>
      </c>
      <c r="DO101" s="5" t="s">
        <v>7</v>
      </c>
      <c r="DQ101" s="537"/>
      <c r="DR101" s="538"/>
      <c r="DS101" s="83" t="s">
        <v>156</v>
      </c>
      <c r="DT101" s="83" t="s">
        <v>155</v>
      </c>
      <c r="DU101" s="83" t="s">
        <v>156</v>
      </c>
      <c r="DV101" s="3" t="s">
        <v>7</v>
      </c>
      <c r="DW101" s="5" t="s">
        <v>7</v>
      </c>
      <c r="DY101" s="537"/>
      <c r="DZ101" s="538"/>
      <c r="EA101" s="83" t="s">
        <v>169</v>
      </c>
      <c r="EB101" s="83" t="s">
        <v>156</v>
      </c>
      <c r="EC101" s="83" t="s">
        <v>169</v>
      </c>
      <c r="ED101" s="3" t="s">
        <v>7</v>
      </c>
      <c r="EE101" s="5" t="s">
        <v>7</v>
      </c>
      <c r="EG101" s="537"/>
      <c r="EH101" s="538"/>
      <c r="EI101" s="83" t="s">
        <v>215</v>
      </c>
      <c r="EJ101" s="83" t="s">
        <v>169</v>
      </c>
      <c r="EK101" s="83" t="s">
        <v>215</v>
      </c>
      <c r="EL101" s="3" t="s">
        <v>7</v>
      </c>
      <c r="EM101" s="5" t="s">
        <v>7</v>
      </c>
      <c r="EO101" s="537"/>
      <c r="EP101" s="538"/>
      <c r="EQ101" s="83" t="s">
        <v>216</v>
      </c>
      <c r="ER101" s="83" t="s">
        <v>215</v>
      </c>
      <c r="ES101" s="83" t="s">
        <v>216</v>
      </c>
      <c r="ET101" s="3" t="s">
        <v>7</v>
      </c>
      <c r="EU101" s="5" t="s">
        <v>7</v>
      </c>
      <c r="EW101" s="537"/>
      <c r="EX101" s="538"/>
      <c r="EY101" s="83" t="s">
        <v>229</v>
      </c>
      <c r="EZ101" s="83" t="s">
        <v>216</v>
      </c>
      <c r="FA101" s="83" t="s">
        <v>229</v>
      </c>
      <c r="FB101" s="3" t="s">
        <v>7</v>
      </c>
      <c r="FC101" s="5" t="s">
        <v>7</v>
      </c>
      <c r="FE101" s="537"/>
      <c r="FF101" s="538"/>
      <c r="FG101" s="83" t="s">
        <v>230</v>
      </c>
      <c r="FH101" s="83" t="s">
        <v>229</v>
      </c>
      <c r="FI101" s="83" t="s">
        <v>230</v>
      </c>
      <c r="FJ101" s="3" t="s">
        <v>7</v>
      </c>
      <c r="FK101" s="5" t="s">
        <v>7</v>
      </c>
      <c r="FM101" s="537"/>
      <c r="FN101" s="538"/>
      <c r="FO101" s="83" t="s">
        <v>27</v>
      </c>
      <c r="FP101" s="83" t="s">
        <v>230</v>
      </c>
      <c r="FQ101" s="83" t="s">
        <v>27</v>
      </c>
      <c r="FR101" s="3" t="s">
        <v>7</v>
      </c>
      <c r="FS101" s="5" t="s">
        <v>7</v>
      </c>
      <c r="FU101" s="537"/>
      <c r="FV101" s="538"/>
      <c r="FW101" s="83" t="s">
        <v>26</v>
      </c>
      <c r="FX101" s="83" t="s">
        <v>27</v>
      </c>
      <c r="FY101" s="83" t="s">
        <v>26</v>
      </c>
      <c r="FZ101" s="3" t="s">
        <v>7</v>
      </c>
      <c r="GA101" s="5" t="s">
        <v>7</v>
      </c>
      <c r="GC101" s="537"/>
      <c r="GD101" s="538"/>
      <c r="GE101" s="83" t="s">
        <v>57</v>
      </c>
      <c r="GF101" s="83" t="s">
        <v>26</v>
      </c>
      <c r="GG101" s="83" t="s">
        <v>57</v>
      </c>
      <c r="GH101" s="3" t="s">
        <v>7</v>
      </c>
      <c r="GI101" s="5" t="s">
        <v>7</v>
      </c>
      <c r="GK101" s="537"/>
      <c r="GL101" s="538"/>
      <c r="GM101" s="83" t="s">
        <v>60</v>
      </c>
      <c r="GN101" s="83" t="s">
        <v>57</v>
      </c>
      <c r="GO101" s="83" t="s">
        <v>60</v>
      </c>
      <c r="GP101" s="3" t="s">
        <v>7</v>
      </c>
      <c r="GQ101" s="5" t="s">
        <v>7</v>
      </c>
      <c r="GS101" s="537"/>
      <c r="GT101" s="538"/>
      <c r="GU101" s="83" t="s">
        <v>65</v>
      </c>
      <c r="GV101" s="83" t="s">
        <v>60</v>
      </c>
      <c r="GW101" s="83" t="s">
        <v>65</v>
      </c>
      <c r="GX101" s="3" t="s">
        <v>7</v>
      </c>
      <c r="GY101" s="5" t="s">
        <v>7</v>
      </c>
      <c r="HA101" s="537"/>
      <c r="HB101" s="538"/>
      <c r="HC101" s="83" t="s">
        <v>360</v>
      </c>
      <c r="HD101" s="83" t="s">
        <v>65</v>
      </c>
      <c r="HE101" s="83" t="s">
        <v>360</v>
      </c>
      <c r="HF101" s="3" t="s">
        <v>7</v>
      </c>
      <c r="HG101" s="5" t="s">
        <v>7</v>
      </c>
      <c r="HI101" s="537"/>
      <c r="HJ101" s="538"/>
      <c r="HK101" s="83" t="s">
        <v>71</v>
      </c>
      <c r="HL101" s="83" t="s">
        <v>360</v>
      </c>
      <c r="HM101" s="83" t="s">
        <v>71</v>
      </c>
      <c r="HN101" s="3" t="s">
        <v>7</v>
      </c>
      <c r="HO101" s="5" t="s">
        <v>7</v>
      </c>
      <c r="HQ101" s="537"/>
      <c r="HR101" s="538"/>
      <c r="HS101" s="83" t="s">
        <v>366</v>
      </c>
      <c r="HT101" s="83" t="s">
        <v>71</v>
      </c>
      <c r="HU101" s="83" t="s">
        <v>366</v>
      </c>
      <c r="HV101" s="3" t="s">
        <v>7</v>
      </c>
      <c r="HW101" s="5" t="s">
        <v>7</v>
      </c>
      <c r="HY101" s="537"/>
      <c r="HZ101" s="538"/>
      <c r="IA101" s="83" t="s">
        <v>368</v>
      </c>
      <c r="IB101" s="83" t="s">
        <v>234</v>
      </c>
      <c r="IC101" s="83" t="s">
        <v>235</v>
      </c>
      <c r="ID101" s="3" t="s">
        <v>7</v>
      </c>
      <c r="IE101" s="5" t="s">
        <v>7</v>
      </c>
      <c r="IG101" s="537"/>
      <c r="IH101" s="538"/>
      <c r="II101" s="83" t="s">
        <v>370</v>
      </c>
      <c r="IJ101" s="83" t="s">
        <v>368</v>
      </c>
      <c r="IK101" s="83" t="s">
        <v>370</v>
      </c>
      <c r="IL101" s="3" t="s">
        <v>7</v>
      </c>
      <c r="IM101" s="5" t="s">
        <v>7</v>
      </c>
      <c r="IO101" s="537"/>
      <c r="IP101" s="538"/>
      <c r="IQ101" s="83" t="s">
        <v>372</v>
      </c>
      <c r="IR101" s="83" t="s">
        <v>236</v>
      </c>
      <c r="IS101" s="83" t="s">
        <v>241</v>
      </c>
      <c r="IT101" s="3" t="s">
        <v>7</v>
      </c>
      <c r="IU101" s="5" t="s">
        <v>7</v>
      </c>
      <c r="IW101" s="537"/>
      <c r="IX101" s="538"/>
      <c r="IY101" s="83" t="s">
        <v>374</v>
      </c>
      <c r="IZ101" s="83" t="s">
        <v>241</v>
      </c>
      <c r="JA101" s="83" t="s">
        <v>374</v>
      </c>
      <c r="JB101" s="3" t="s">
        <v>7</v>
      </c>
      <c r="JC101" s="5" t="s">
        <v>7</v>
      </c>
      <c r="JE101" s="537"/>
      <c r="JF101" s="538"/>
      <c r="JG101" s="83" t="s">
        <v>376</v>
      </c>
      <c r="JH101" s="83" t="s">
        <v>378</v>
      </c>
      <c r="JI101" s="83" t="s">
        <v>377</v>
      </c>
      <c r="JJ101" s="3" t="s">
        <v>7</v>
      </c>
      <c r="JK101" s="5" t="s">
        <v>7</v>
      </c>
      <c r="JM101" s="537"/>
      <c r="JN101" s="538"/>
      <c r="JO101" s="83" t="s">
        <v>244</v>
      </c>
      <c r="JP101" s="83" t="s">
        <v>380</v>
      </c>
      <c r="JQ101" s="83" t="s">
        <v>381</v>
      </c>
      <c r="JR101" s="3" t="s">
        <v>7</v>
      </c>
      <c r="JS101" s="5" t="s">
        <v>7</v>
      </c>
      <c r="JU101" s="537"/>
      <c r="JV101" s="538"/>
      <c r="JW101" s="83" t="s">
        <v>383</v>
      </c>
      <c r="JX101" s="83" t="s">
        <v>244</v>
      </c>
      <c r="JY101" s="83" t="s">
        <v>384</v>
      </c>
      <c r="JZ101" s="3" t="s">
        <v>7</v>
      </c>
      <c r="KA101" s="5" t="s">
        <v>7</v>
      </c>
      <c r="KC101" s="537"/>
      <c r="KD101" s="538"/>
      <c r="KE101" s="83" t="s">
        <v>386</v>
      </c>
      <c r="KF101" s="83" t="s">
        <v>383</v>
      </c>
      <c r="KG101" s="83" t="s">
        <v>245</v>
      </c>
      <c r="KH101" s="3" t="s">
        <v>7</v>
      </c>
      <c r="KI101" s="5" t="s">
        <v>7</v>
      </c>
      <c r="KK101" s="537"/>
      <c r="KL101" s="538"/>
      <c r="KM101" s="83" t="s">
        <v>388</v>
      </c>
      <c r="KN101" s="83" t="s">
        <v>245</v>
      </c>
      <c r="KO101" s="83" t="s">
        <v>389</v>
      </c>
      <c r="KP101" s="3" t="s">
        <v>7</v>
      </c>
      <c r="KQ101" s="5" t="s">
        <v>7</v>
      </c>
      <c r="KS101" s="537"/>
      <c r="KT101" s="538"/>
      <c r="KU101" s="83" t="s">
        <v>391</v>
      </c>
      <c r="KV101" s="83" t="s">
        <v>389</v>
      </c>
      <c r="KW101" s="83" t="s">
        <v>391</v>
      </c>
      <c r="KX101" s="3" t="s">
        <v>7</v>
      </c>
      <c r="KY101" s="5" t="s">
        <v>7</v>
      </c>
      <c r="LA101" s="537"/>
      <c r="LB101" s="538"/>
      <c r="LC101" s="83" t="s">
        <v>288</v>
      </c>
      <c r="LD101" s="83" t="s">
        <v>285</v>
      </c>
      <c r="LE101" s="83" t="s">
        <v>288</v>
      </c>
      <c r="LF101" s="3" t="s">
        <v>7</v>
      </c>
      <c r="LG101" s="5" t="s">
        <v>7</v>
      </c>
      <c r="LI101" s="537"/>
      <c r="LJ101" s="538"/>
      <c r="LK101" s="83" t="s">
        <v>111</v>
      </c>
      <c r="LL101" s="83" t="s">
        <v>288</v>
      </c>
      <c r="LM101" s="83" t="s">
        <v>111</v>
      </c>
      <c r="LN101" s="3" t="s">
        <v>7</v>
      </c>
      <c r="LO101" s="5" t="s">
        <v>7</v>
      </c>
      <c r="LQ101" s="537"/>
      <c r="LR101" s="538"/>
      <c r="LS101" s="83" t="s">
        <v>112</v>
      </c>
      <c r="LT101" s="83" t="s">
        <v>111</v>
      </c>
      <c r="LU101" s="83" t="s">
        <v>112</v>
      </c>
      <c r="LV101" s="3" t="s">
        <v>7</v>
      </c>
      <c r="LW101" s="5" t="s">
        <v>7</v>
      </c>
      <c r="LY101" s="537"/>
      <c r="LZ101" s="538"/>
      <c r="MA101" s="83" t="s">
        <v>115</v>
      </c>
      <c r="MB101" s="83" t="s">
        <v>112</v>
      </c>
      <c r="MC101" s="83" t="s">
        <v>115</v>
      </c>
      <c r="MD101" s="3" t="s">
        <v>7</v>
      </c>
      <c r="ME101" s="5" t="s">
        <v>7</v>
      </c>
      <c r="MG101" s="537"/>
      <c r="MH101" s="538"/>
      <c r="MI101" s="83" t="s">
        <v>117</v>
      </c>
      <c r="MJ101" s="83" t="s">
        <v>115</v>
      </c>
      <c r="MK101" s="83" t="s">
        <v>117</v>
      </c>
      <c r="ML101" s="3" t="s">
        <v>7</v>
      </c>
      <c r="MM101" s="5" t="s">
        <v>7</v>
      </c>
      <c r="MO101" s="537"/>
      <c r="MP101" s="538"/>
      <c r="MQ101" s="83" t="s">
        <v>119</v>
      </c>
      <c r="MR101" s="83" t="s">
        <v>117</v>
      </c>
      <c r="MS101" s="83" t="s">
        <v>119</v>
      </c>
      <c r="MT101" s="3" t="s">
        <v>7</v>
      </c>
      <c r="MU101" s="5" t="s">
        <v>7</v>
      </c>
      <c r="MW101" s="537"/>
      <c r="MX101" s="538"/>
      <c r="MY101" s="83" t="s">
        <v>121</v>
      </c>
      <c r="MZ101" s="83" t="s">
        <v>119</v>
      </c>
      <c r="NA101" s="83" t="s">
        <v>121</v>
      </c>
      <c r="NB101" s="3" t="s">
        <v>7</v>
      </c>
      <c r="NC101" s="5" t="s">
        <v>7</v>
      </c>
      <c r="NE101" s="537"/>
      <c r="NF101" s="538"/>
      <c r="NG101" s="83" t="s">
        <v>123</v>
      </c>
      <c r="NH101" s="83" t="s">
        <v>121</v>
      </c>
      <c r="NI101" s="83" t="s">
        <v>123</v>
      </c>
      <c r="NJ101" s="3" t="s">
        <v>7</v>
      </c>
      <c r="NK101" s="5" t="s">
        <v>7</v>
      </c>
      <c r="NM101" s="537"/>
      <c r="NN101" s="538"/>
      <c r="NO101" s="83" t="s">
        <v>125</v>
      </c>
      <c r="NP101" s="83" t="s">
        <v>123</v>
      </c>
      <c r="NQ101" s="83" t="s">
        <v>125</v>
      </c>
      <c r="NR101" s="3" t="s">
        <v>7</v>
      </c>
      <c r="NS101" s="5" t="s">
        <v>7</v>
      </c>
      <c r="NU101" s="537"/>
      <c r="NV101" s="538"/>
      <c r="NW101" s="83" t="s">
        <v>408</v>
      </c>
      <c r="NX101" s="83" t="s">
        <v>125</v>
      </c>
      <c r="NY101" s="83" t="s">
        <v>408</v>
      </c>
      <c r="NZ101" s="3" t="s">
        <v>7</v>
      </c>
      <c r="OA101" s="5" t="s">
        <v>7</v>
      </c>
      <c r="OC101" s="537"/>
      <c r="OD101" s="538"/>
      <c r="OE101" s="83" t="s">
        <v>126</v>
      </c>
      <c r="OF101" s="83" t="s">
        <v>408</v>
      </c>
      <c r="OG101" s="83" t="s">
        <v>126</v>
      </c>
      <c r="OH101" s="3" t="s">
        <v>7</v>
      </c>
      <c r="OI101" s="5" t="s">
        <v>7</v>
      </c>
      <c r="OK101" s="537"/>
      <c r="OL101" s="538"/>
      <c r="OM101" s="83" t="s">
        <v>129</v>
      </c>
      <c r="ON101" s="83" t="s">
        <v>126</v>
      </c>
      <c r="OO101" s="83" t="s">
        <v>129</v>
      </c>
      <c r="OP101" s="3" t="s">
        <v>7</v>
      </c>
      <c r="OQ101" s="5" t="s">
        <v>7</v>
      </c>
      <c r="OS101" s="537"/>
      <c r="OT101" s="538"/>
      <c r="OU101" s="83" t="s">
        <v>132</v>
      </c>
      <c r="OV101" s="83" t="s">
        <v>129</v>
      </c>
      <c r="OW101" s="83" t="s">
        <v>132</v>
      </c>
      <c r="OX101" s="3" t="s">
        <v>7</v>
      </c>
      <c r="OY101" s="5" t="s">
        <v>7</v>
      </c>
    </row>
    <row r="102" spans="1:415" ht="18" hidden="1" thickTop="1">
      <c r="A102" s="544" t="s">
        <v>1</v>
      </c>
      <c r="B102" s="7" t="s">
        <v>39</v>
      </c>
      <c r="C102" s="33">
        <v>493</v>
      </c>
      <c r="D102" s="33" t="s">
        <v>310</v>
      </c>
      <c r="E102" s="33" t="s">
        <v>310</v>
      </c>
      <c r="F102" s="55" t="e">
        <f>(E102-D102)/D102</f>
        <v>#VALUE!</v>
      </c>
      <c r="G102" s="56" t="e">
        <f>(E102-C102)/C102</f>
        <v>#VALUE!</v>
      </c>
      <c r="I102" s="544" t="s">
        <v>1</v>
      </c>
      <c r="J102" s="7" t="s">
        <v>39</v>
      </c>
      <c r="K102" s="33">
        <v>937</v>
      </c>
      <c r="L102" s="33" t="s">
        <v>98</v>
      </c>
      <c r="M102" s="33" t="s">
        <v>312</v>
      </c>
      <c r="N102" s="55" t="e">
        <f>(M102-L102)/L102</f>
        <v>#VALUE!</v>
      </c>
      <c r="O102" s="56" t="e">
        <f>(M102-K102)/K102</f>
        <v>#VALUE!</v>
      </c>
      <c r="Q102" s="544" t="s">
        <v>1</v>
      </c>
      <c r="R102" s="7" t="s">
        <v>39</v>
      </c>
      <c r="S102" s="33"/>
      <c r="T102" s="33"/>
      <c r="U102" s="33" t="s">
        <v>98</v>
      </c>
      <c r="V102" s="55" t="e">
        <f>(U102-T102)/T102</f>
        <v>#VALUE!</v>
      </c>
      <c r="W102" s="56" t="e">
        <f>(U102-S102)/S102</f>
        <v>#VALUE!</v>
      </c>
      <c r="Y102" s="544" t="s">
        <v>1</v>
      </c>
      <c r="Z102" s="7" t="s">
        <v>39</v>
      </c>
      <c r="AA102" s="33" t="s">
        <v>315</v>
      </c>
      <c r="AB102" s="33" t="s">
        <v>98</v>
      </c>
      <c r="AC102" s="33" t="s">
        <v>315</v>
      </c>
      <c r="AD102" s="55" t="e">
        <f>(AC102-AB102)/AB102</f>
        <v>#VALUE!</v>
      </c>
      <c r="AE102" s="56" t="e">
        <f>(AC102-AA102)/AA102</f>
        <v>#VALUE!</v>
      </c>
      <c r="AG102" s="544" t="s">
        <v>1</v>
      </c>
      <c r="AH102" s="7" t="s">
        <v>39</v>
      </c>
      <c r="AI102" s="33" t="s">
        <v>317</v>
      </c>
      <c r="AJ102" s="33" t="s">
        <v>98</v>
      </c>
      <c r="AK102" s="33" t="s">
        <v>317</v>
      </c>
      <c r="AL102" s="55" t="e">
        <f>(AK102-AJ102)/AJ102</f>
        <v>#VALUE!</v>
      </c>
      <c r="AM102" s="56" t="e">
        <f>(AK102-AI102)/AI102</f>
        <v>#VALUE!</v>
      </c>
      <c r="AO102" s="544" t="s">
        <v>1</v>
      </c>
      <c r="AP102" s="7" t="s">
        <v>39</v>
      </c>
      <c r="AQ102" s="33" t="s">
        <v>319</v>
      </c>
      <c r="AR102" s="33" t="s">
        <v>98</v>
      </c>
      <c r="AS102" s="33" t="s">
        <v>319</v>
      </c>
      <c r="AT102" s="55" t="e">
        <f>(AS102-AR102)/AR102</f>
        <v>#VALUE!</v>
      </c>
      <c r="AU102" s="56" t="e">
        <f>(AS102-AQ102)/AQ102</f>
        <v>#VALUE!</v>
      </c>
      <c r="AW102" s="544" t="s">
        <v>1</v>
      </c>
      <c r="AX102" s="7" t="s">
        <v>39</v>
      </c>
      <c r="AY102" s="33" t="s">
        <v>320</v>
      </c>
      <c r="AZ102" s="33" t="s">
        <v>98</v>
      </c>
      <c r="BA102" s="33" t="s">
        <v>320</v>
      </c>
      <c r="BB102" s="55" t="e">
        <f>(BA102-AZ102)/AZ102</f>
        <v>#VALUE!</v>
      </c>
      <c r="BC102" s="56" t="e">
        <f>(BA102-AY102)/AY102</f>
        <v>#VALUE!</v>
      </c>
      <c r="BE102" s="544" t="s">
        <v>1</v>
      </c>
      <c r="BF102" s="7" t="s">
        <v>39</v>
      </c>
      <c r="BG102" s="33" t="s">
        <v>323</v>
      </c>
      <c r="BH102" s="33" t="s">
        <v>98</v>
      </c>
      <c r="BI102" s="33" t="s">
        <v>323</v>
      </c>
      <c r="BJ102" s="55" t="e">
        <f>(BI102-BH102)/BH102</f>
        <v>#VALUE!</v>
      </c>
      <c r="BK102" s="56" t="e">
        <f>(BI102-BG102)/BG102</f>
        <v>#VALUE!</v>
      </c>
      <c r="BM102" s="544" t="s">
        <v>1</v>
      </c>
      <c r="BN102" s="7" t="s">
        <v>39</v>
      </c>
      <c r="BO102" s="33" t="s">
        <v>98</v>
      </c>
      <c r="BP102" s="33" t="s">
        <v>98</v>
      </c>
      <c r="BQ102" s="33" t="s">
        <v>98</v>
      </c>
      <c r="BR102" s="55" t="e">
        <f>(BQ102-BP102)/BP102</f>
        <v>#VALUE!</v>
      </c>
      <c r="BS102" s="56" t="e">
        <f>(BQ102-BO102)/BO102</f>
        <v>#VALUE!</v>
      </c>
      <c r="BU102" s="544" t="s">
        <v>1</v>
      </c>
      <c r="BV102" s="7" t="s">
        <v>39</v>
      </c>
      <c r="BW102" s="33" t="s">
        <v>326</v>
      </c>
      <c r="BX102" s="33" t="s">
        <v>98</v>
      </c>
      <c r="BY102" s="33" t="s">
        <v>326</v>
      </c>
      <c r="BZ102" s="55" t="e">
        <f>(BY102-BX102)/BX102</f>
        <v>#VALUE!</v>
      </c>
      <c r="CA102" s="56" t="e">
        <f>(BY102-BW102)/BW102</f>
        <v>#VALUE!</v>
      </c>
      <c r="CC102" s="544" t="s">
        <v>1</v>
      </c>
      <c r="CD102" s="7" t="s">
        <v>39</v>
      </c>
      <c r="CE102" s="33" t="s">
        <v>328</v>
      </c>
      <c r="CF102" s="33" t="s">
        <v>98</v>
      </c>
      <c r="CG102" s="33" t="s">
        <v>328</v>
      </c>
      <c r="CH102" s="55" t="e">
        <f>(CG102-CF102)/CF102</f>
        <v>#VALUE!</v>
      </c>
      <c r="CI102" s="56" t="e">
        <f>(CG102-CE102)/CE102</f>
        <v>#VALUE!</v>
      </c>
      <c r="CK102" s="544" t="s">
        <v>1</v>
      </c>
      <c r="CL102" s="7" t="s">
        <v>39</v>
      </c>
      <c r="CM102" s="33" t="s">
        <v>330</v>
      </c>
      <c r="CN102" s="33" t="s">
        <v>98</v>
      </c>
      <c r="CO102" s="33" t="s">
        <v>330</v>
      </c>
      <c r="CP102" s="55" t="e">
        <f>(CO102-CN102)/CN102</f>
        <v>#VALUE!</v>
      </c>
      <c r="CQ102" s="56" t="e">
        <f>(CO102-CM102)/CM102</f>
        <v>#VALUE!</v>
      </c>
      <c r="CS102" s="544" t="s">
        <v>1</v>
      </c>
      <c r="CT102" s="7" t="s">
        <v>39</v>
      </c>
      <c r="CU102" s="33" t="s">
        <v>332</v>
      </c>
      <c r="CV102" s="33" t="s">
        <v>98</v>
      </c>
      <c r="CW102" s="33" t="s">
        <v>332</v>
      </c>
      <c r="CX102" s="55" t="e">
        <f>(CW102-CV102)/CV102</f>
        <v>#VALUE!</v>
      </c>
      <c r="CY102" s="56" t="e">
        <f>(CW102-CU102)/CU102</f>
        <v>#VALUE!</v>
      </c>
      <c r="DA102" s="544" t="s">
        <v>1</v>
      </c>
      <c r="DB102" s="7" t="s">
        <v>39</v>
      </c>
      <c r="DC102" s="33" t="s">
        <v>334</v>
      </c>
      <c r="DD102" s="33" t="s">
        <v>98</v>
      </c>
      <c r="DE102" s="33" t="s">
        <v>334</v>
      </c>
      <c r="DF102" s="55" t="e">
        <f>(DE102-DD102)/DD102</f>
        <v>#VALUE!</v>
      </c>
      <c r="DG102" s="56" t="e">
        <f>(DE102-DC102)/DC102</f>
        <v>#VALUE!</v>
      </c>
      <c r="DI102" s="544" t="s">
        <v>1</v>
      </c>
      <c r="DJ102" s="7" t="s">
        <v>39</v>
      </c>
      <c r="DK102" s="33" t="s">
        <v>336</v>
      </c>
      <c r="DL102" s="33" t="s">
        <v>98</v>
      </c>
      <c r="DM102" s="33" t="s">
        <v>336</v>
      </c>
      <c r="DN102" s="55" t="e">
        <f>(DM102-DL102)/DL102</f>
        <v>#VALUE!</v>
      </c>
      <c r="DO102" s="56" t="e">
        <f>(DM102-DK102)/DK102</f>
        <v>#VALUE!</v>
      </c>
      <c r="DQ102" s="544" t="s">
        <v>1</v>
      </c>
      <c r="DR102" s="7" t="s">
        <v>39</v>
      </c>
      <c r="DS102" s="33" t="s">
        <v>338</v>
      </c>
      <c r="DT102" s="33" t="s">
        <v>98</v>
      </c>
      <c r="DU102" s="33" t="s">
        <v>338</v>
      </c>
      <c r="DV102" s="55" t="e">
        <f>(DU102-DT102)/DT102</f>
        <v>#VALUE!</v>
      </c>
      <c r="DW102" s="56" t="e">
        <f>(DU102-DS102)/DS102</f>
        <v>#VALUE!</v>
      </c>
      <c r="DY102" s="544" t="s">
        <v>1</v>
      </c>
      <c r="DZ102" s="7" t="s">
        <v>39</v>
      </c>
      <c r="EA102" s="33" t="s">
        <v>340</v>
      </c>
      <c r="EB102" s="33" t="s">
        <v>98</v>
      </c>
      <c r="EC102" s="33" t="s">
        <v>340</v>
      </c>
      <c r="ED102" s="55" t="e">
        <f>(EC102-EB102)/EB102</f>
        <v>#VALUE!</v>
      </c>
      <c r="EE102" s="56" t="e">
        <f>(EC102-EA102)/EA102</f>
        <v>#VALUE!</v>
      </c>
      <c r="EG102" s="544" t="s">
        <v>1</v>
      </c>
      <c r="EH102" s="7" t="s">
        <v>39</v>
      </c>
      <c r="EI102" s="33" t="s">
        <v>342</v>
      </c>
      <c r="EJ102" s="33" t="s">
        <v>98</v>
      </c>
      <c r="EK102" s="33" t="s">
        <v>342</v>
      </c>
      <c r="EL102" s="55" t="e">
        <f>(EK102-EJ102)/EJ102</f>
        <v>#VALUE!</v>
      </c>
      <c r="EM102" s="56" t="e">
        <f>(EK102-EI102)/EI102</f>
        <v>#VALUE!</v>
      </c>
      <c r="EO102" s="544" t="s">
        <v>1</v>
      </c>
      <c r="EP102" s="7" t="s">
        <v>39</v>
      </c>
      <c r="EQ102" s="33" t="s">
        <v>344</v>
      </c>
      <c r="ER102" s="33" t="s">
        <v>98</v>
      </c>
      <c r="ES102" s="33" t="s">
        <v>344</v>
      </c>
      <c r="ET102" s="55" t="e">
        <f>(ES102-ER102)/ER102</f>
        <v>#VALUE!</v>
      </c>
      <c r="EU102" s="56" t="e">
        <f>(ES102-EQ102)/EQ102</f>
        <v>#VALUE!</v>
      </c>
      <c r="EW102" s="544" t="s">
        <v>1</v>
      </c>
      <c r="EX102" s="7" t="s">
        <v>39</v>
      </c>
      <c r="EY102" s="33" t="s">
        <v>346</v>
      </c>
      <c r="EZ102" s="33" t="s">
        <v>98</v>
      </c>
      <c r="FA102" s="33" t="s">
        <v>346</v>
      </c>
      <c r="FB102" s="55" t="e">
        <f>(FA102-EZ102)/EZ102</f>
        <v>#VALUE!</v>
      </c>
      <c r="FC102" s="56" t="e">
        <f>(FA102-EY102)/EY102</f>
        <v>#VALUE!</v>
      </c>
      <c r="FE102" s="544" t="s">
        <v>1</v>
      </c>
      <c r="FF102" s="7" t="s">
        <v>39</v>
      </c>
      <c r="FG102" s="33" t="s">
        <v>348</v>
      </c>
      <c r="FH102" s="33" t="s">
        <v>98</v>
      </c>
      <c r="FI102" s="33" t="s">
        <v>348</v>
      </c>
      <c r="FJ102" s="55" t="e">
        <f>(FI102-FH102)/FH102</f>
        <v>#VALUE!</v>
      </c>
      <c r="FK102" s="56" t="e">
        <f>(FI102-FG102)/FG102</f>
        <v>#VALUE!</v>
      </c>
      <c r="FM102" s="544" t="s">
        <v>1</v>
      </c>
      <c r="FN102" s="7" t="s">
        <v>39</v>
      </c>
      <c r="FO102" s="33" t="s">
        <v>350</v>
      </c>
      <c r="FP102" s="33" t="s">
        <v>98</v>
      </c>
      <c r="FQ102" s="33" t="s">
        <v>350</v>
      </c>
      <c r="FR102" s="55" t="e">
        <f>(FQ102-FP102)/FP102</f>
        <v>#VALUE!</v>
      </c>
      <c r="FS102" s="56" t="e">
        <f>(FQ102-FO102)/FO102</f>
        <v>#VALUE!</v>
      </c>
      <c r="FU102" s="544" t="s">
        <v>1</v>
      </c>
      <c r="FV102" s="7" t="s">
        <v>39</v>
      </c>
      <c r="FW102" s="33" t="s">
        <v>352</v>
      </c>
      <c r="FX102" s="33" t="s">
        <v>98</v>
      </c>
      <c r="FY102" s="33" t="s">
        <v>352</v>
      </c>
      <c r="FZ102" s="55" t="e">
        <f>(FY102-FX102)/FX102</f>
        <v>#VALUE!</v>
      </c>
      <c r="GA102" s="56" t="e">
        <f>(FY102-FW102)/FW102</f>
        <v>#VALUE!</v>
      </c>
      <c r="GC102" s="544" t="s">
        <v>1</v>
      </c>
      <c r="GD102" s="7" t="s">
        <v>39</v>
      </c>
      <c r="GE102" s="33" t="s">
        <v>354</v>
      </c>
      <c r="GF102" s="33" t="s">
        <v>98</v>
      </c>
      <c r="GG102" s="33" t="s">
        <v>354</v>
      </c>
      <c r="GH102" s="55" t="e">
        <f>(GG102-GF102)/GF102</f>
        <v>#VALUE!</v>
      </c>
      <c r="GI102" s="56" t="e">
        <f>(GG102-GE102)/GE102</f>
        <v>#VALUE!</v>
      </c>
      <c r="GK102" s="544" t="s">
        <v>1</v>
      </c>
      <c r="GL102" s="7" t="s">
        <v>39</v>
      </c>
      <c r="GM102" s="33" t="s">
        <v>356</v>
      </c>
      <c r="GN102" s="33" t="s">
        <v>98</v>
      </c>
      <c r="GO102" s="33" t="s">
        <v>356</v>
      </c>
      <c r="GP102" s="55" t="e">
        <f>(GO102-GN102)/GN102</f>
        <v>#VALUE!</v>
      </c>
      <c r="GQ102" s="56" t="e">
        <f>(GO102-GM102)/GM102</f>
        <v>#VALUE!</v>
      </c>
      <c r="GS102" s="544" t="s">
        <v>1</v>
      </c>
      <c r="GT102" s="7" t="s">
        <v>39</v>
      </c>
      <c r="GU102" s="33" t="s">
        <v>358</v>
      </c>
      <c r="GV102" s="33" t="s">
        <v>98</v>
      </c>
      <c r="GW102" s="33" t="s">
        <v>358</v>
      </c>
      <c r="GX102" s="55" t="e">
        <f>(GW102-GV102)/GV102</f>
        <v>#VALUE!</v>
      </c>
      <c r="GY102" s="56" t="e">
        <f>(GW102-GU102)/GU102</f>
        <v>#VALUE!</v>
      </c>
      <c r="HA102" s="544" t="s">
        <v>1</v>
      </c>
      <c r="HB102" s="7" t="s">
        <v>39</v>
      </c>
      <c r="HC102" s="33" t="s">
        <v>361</v>
      </c>
      <c r="HD102" s="33" t="s">
        <v>98</v>
      </c>
      <c r="HE102" s="33" t="s">
        <v>361</v>
      </c>
      <c r="HF102" s="55" t="e">
        <f>(HE102-HD102)/HD102</f>
        <v>#VALUE!</v>
      </c>
      <c r="HG102" s="56" t="e">
        <f>(HE102-HC102)/HC102</f>
        <v>#VALUE!</v>
      </c>
      <c r="HI102" s="544" t="s">
        <v>1</v>
      </c>
      <c r="HJ102" s="7" t="s">
        <v>39</v>
      </c>
      <c r="HK102" s="33" t="s">
        <v>363</v>
      </c>
      <c r="HL102" s="33" t="s">
        <v>98</v>
      </c>
      <c r="HM102" s="33" t="s">
        <v>363</v>
      </c>
      <c r="HN102" s="55" t="e">
        <f>(HM102-HL102)/HL102</f>
        <v>#VALUE!</v>
      </c>
      <c r="HO102" s="56" t="e">
        <f>(HM102-HK102)/HK102</f>
        <v>#VALUE!</v>
      </c>
      <c r="HQ102" s="544" t="s">
        <v>1</v>
      </c>
      <c r="HR102" s="7" t="s">
        <v>39</v>
      </c>
      <c r="HS102" s="33" t="s">
        <v>363</v>
      </c>
      <c r="HT102" s="33" t="s">
        <v>363</v>
      </c>
      <c r="HU102" s="33" t="s">
        <v>363</v>
      </c>
      <c r="HV102" s="55" t="e">
        <f>(HU102-HT102)/HT102</f>
        <v>#VALUE!</v>
      </c>
      <c r="HW102" s="56" t="e">
        <f>(HU102-HS102)/HS102</f>
        <v>#VALUE!</v>
      </c>
      <c r="HY102" s="544" t="s">
        <v>1</v>
      </c>
      <c r="HZ102" s="7" t="s">
        <v>39</v>
      </c>
      <c r="IA102" s="33" t="s">
        <v>98</v>
      </c>
      <c r="IB102" s="33" t="s">
        <v>98</v>
      </c>
      <c r="IC102" s="33" t="s">
        <v>98</v>
      </c>
      <c r="ID102" s="55" t="e">
        <f>(IC102-IB102)/IB102</f>
        <v>#VALUE!</v>
      </c>
      <c r="IE102" s="56" t="e">
        <f>(IC102-IA102)/IA102</f>
        <v>#VALUE!</v>
      </c>
      <c r="IG102" s="544" t="s">
        <v>1</v>
      </c>
      <c r="IH102" s="7" t="s">
        <v>39</v>
      </c>
      <c r="II102" s="33" t="s">
        <v>98</v>
      </c>
      <c r="IJ102" s="33" t="s">
        <v>98</v>
      </c>
      <c r="IK102" s="33" t="s">
        <v>98</v>
      </c>
      <c r="IL102" s="55" t="e">
        <f>(IK102-IJ102)/IJ102</f>
        <v>#VALUE!</v>
      </c>
      <c r="IM102" s="56" t="e">
        <f>(IK102-II102)/II102</f>
        <v>#VALUE!</v>
      </c>
      <c r="IO102" s="544" t="s">
        <v>1</v>
      </c>
      <c r="IP102" s="7" t="s">
        <v>39</v>
      </c>
      <c r="IQ102" s="33" t="s">
        <v>98</v>
      </c>
      <c r="IR102" s="33" t="s">
        <v>98</v>
      </c>
      <c r="IS102" s="33" t="s">
        <v>98</v>
      </c>
      <c r="IT102" s="55" t="e">
        <f>(IS102-IR102)/IR102</f>
        <v>#VALUE!</v>
      </c>
      <c r="IU102" s="56" t="e">
        <f>(IS102-IQ102)/IQ102</f>
        <v>#VALUE!</v>
      </c>
      <c r="IW102" s="544" t="s">
        <v>1</v>
      </c>
      <c r="IX102" s="7" t="s">
        <v>39</v>
      </c>
      <c r="IY102" s="33" t="s">
        <v>98</v>
      </c>
      <c r="IZ102" s="33" t="s">
        <v>98</v>
      </c>
      <c r="JA102" s="33" t="s">
        <v>98</v>
      </c>
      <c r="JB102" s="55" t="e">
        <f>(JA102-IZ102)/IZ102</f>
        <v>#VALUE!</v>
      </c>
      <c r="JC102" s="56" t="e">
        <f>(JA102-IY102)/IY102</f>
        <v>#VALUE!</v>
      </c>
      <c r="JE102" s="544" t="s">
        <v>1</v>
      </c>
      <c r="JF102" s="7" t="s">
        <v>39</v>
      </c>
      <c r="JG102" s="33" t="s">
        <v>98</v>
      </c>
      <c r="JH102" s="33" t="s">
        <v>98</v>
      </c>
      <c r="JI102" s="33" t="s">
        <v>98</v>
      </c>
      <c r="JJ102" s="55" t="e">
        <f>(JI102-JH102)/JH102</f>
        <v>#VALUE!</v>
      </c>
      <c r="JK102" s="56" t="e">
        <f>(JI102-JG102)/JG102</f>
        <v>#VALUE!</v>
      </c>
      <c r="JM102" s="544" t="s">
        <v>1</v>
      </c>
      <c r="JN102" s="7" t="s">
        <v>39</v>
      </c>
      <c r="JO102" s="33" t="s">
        <v>98</v>
      </c>
      <c r="JP102" s="33" t="s">
        <v>98</v>
      </c>
      <c r="JQ102" s="33" t="s">
        <v>98</v>
      </c>
      <c r="JR102" s="55" t="e">
        <f>(JQ102-JP102)/JP102</f>
        <v>#VALUE!</v>
      </c>
      <c r="JS102" s="56" t="e">
        <f>(JQ102-JO102)/JO102</f>
        <v>#VALUE!</v>
      </c>
      <c r="JU102" s="544" t="s">
        <v>1</v>
      </c>
      <c r="JV102" s="7" t="s">
        <v>39</v>
      </c>
      <c r="JW102" s="33" t="s">
        <v>98</v>
      </c>
      <c r="JX102" s="33" t="s">
        <v>98</v>
      </c>
      <c r="JY102" s="33" t="s">
        <v>98</v>
      </c>
      <c r="JZ102" s="55" t="e">
        <f>(JY102-JX102)/JX102</f>
        <v>#VALUE!</v>
      </c>
      <c r="KA102" s="56" t="e">
        <f>(JY102-JW102)/JW102</f>
        <v>#VALUE!</v>
      </c>
      <c r="KC102" s="544" t="s">
        <v>1</v>
      </c>
      <c r="KD102" s="7" t="s">
        <v>39</v>
      </c>
      <c r="KE102" s="33" t="s">
        <v>98</v>
      </c>
      <c r="KF102" s="33" t="s">
        <v>98</v>
      </c>
      <c r="KG102" s="33" t="s">
        <v>98</v>
      </c>
      <c r="KH102" s="55" t="e">
        <f>(KG102-KF102)/KF102</f>
        <v>#VALUE!</v>
      </c>
      <c r="KI102" s="56" t="e">
        <f>(KG102-KE102)/KE102</f>
        <v>#VALUE!</v>
      </c>
      <c r="KK102" s="544" t="s">
        <v>1</v>
      </c>
      <c r="KL102" s="7" t="s">
        <v>39</v>
      </c>
      <c r="KM102" s="33" t="s">
        <v>98</v>
      </c>
      <c r="KN102" s="33" t="s">
        <v>98</v>
      </c>
      <c r="KO102" s="33" t="s">
        <v>98</v>
      </c>
      <c r="KP102" s="55" t="e">
        <f>(KO102-KN102)/KN102</f>
        <v>#VALUE!</v>
      </c>
      <c r="KQ102" s="56" t="e">
        <f>(KO102-KM102)/KM102</f>
        <v>#VALUE!</v>
      </c>
      <c r="KS102" s="544" t="s">
        <v>1</v>
      </c>
      <c r="KT102" s="7" t="s">
        <v>39</v>
      </c>
      <c r="KU102" s="33" t="s">
        <v>98</v>
      </c>
      <c r="KV102" s="33" t="s">
        <v>98</v>
      </c>
      <c r="KW102" s="33" t="s">
        <v>98</v>
      </c>
      <c r="KX102" s="55" t="e">
        <f>(KW102-KV102)/KV102</f>
        <v>#VALUE!</v>
      </c>
      <c r="KY102" s="56" t="e">
        <f>(KW102-KU102)/KU102</f>
        <v>#VALUE!</v>
      </c>
      <c r="LA102" s="544" t="s">
        <v>1</v>
      </c>
      <c r="LB102" s="7" t="s">
        <v>39</v>
      </c>
      <c r="LC102" s="33" t="s">
        <v>98</v>
      </c>
      <c r="LD102" s="33" t="s">
        <v>98</v>
      </c>
      <c r="LE102" s="33" t="s">
        <v>98</v>
      </c>
      <c r="LF102" s="55" t="e">
        <f>(LE102-LD102)/LD102</f>
        <v>#VALUE!</v>
      </c>
      <c r="LG102" s="56" t="e">
        <f>(LE102-LC102)/LC102</f>
        <v>#VALUE!</v>
      </c>
      <c r="LI102" s="544" t="s">
        <v>1</v>
      </c>
      <c r="LJ102" s="7" t="s">
        <v>39</v>
      </c>
      <c r="LK102" s="33" t="s">
        <v>394</v>
      </c>
      <c r="LL102" s="33" t="s">
        <v>98</v>
      </c>
      <c r="LM102" s="33" t="s">
        <v>394</v>
      </c>
      <c r="LN102" s="55" t="e">
        <f>(LM102-LL102)/LL102</f>
        <v>#VALUE!</v>
      </c>
      <c r="LO102" s="56" t="e">
        <f>(LM102-LK102)/LK102</f>
        <v>#VALUE!</v>
      </c>
      <c r="LQ102" s="544" t="s">
        <v>1</v>
      </c>
      <c r="LR102" s="7" t="s">
        <v>39</v>
      </c>
      <c r="LS102" s="33" t="s">
        <v>396</v>
      </c>
      <c r="LT102" s="33" t="s">
        <v>98</v>
      </c>
      <c r="LU102" s="33" t="s">
        <v>396</v>
      </c>
      <c r="LV102" s="55" t="e">
        <f>(LU102-LT102)/LT102</f>
        <v>#VALUE!</v>
      </c>
      <c r="LW102" s="56" t="e">
        <f>(LU102-LS102)/LS102</f>
        <v>#VALUE!</v>
      </c>
      <c r="LY102" s="544" t="s">
        <v>1</v>
      </c>
      <c r="LZ102" s="7" t="s">
        <v>39</v>
      </c>
      <c r="MA102" s="33" t="s">
        <v>398</v>
      </c>
      <c r="MB102" s="33" t="s">
        <v>98</v>
      </c>
      <c r="MC102" s="33" t="s">
        <v>398</v>
      </c>
      <c r="MD102" s="55" t="e">
        <f>(MC102-MB102)/MB102</f>
        <v>#VALUE!</v>
      </c>
      <c r="ME102" s="56" t="e">
        <f>(MC102-MA102)/MA102</f>
        <v>#VALUE!</v>
      </c>
      <c r="MG102" s="544" t="s">
        <v>1</v>
      </c>
      <c r="MH102" s="7" t="s">
        <v>39</v>
      </c>
      <c r="MI102" s="33" t="s">
        <v>400</v>
      </c>
      <c r="MJ102" s="33" t="s">
        <v>98</v>
      </c>
      <c r="MK102" s="33" t="s">
        <v>400</v>
      </c>
      <c r="ML102" s="55" t="e">
        <f>(MK102-MJ102)/MJ102</f>
        <v>#VALUE!</v>
      </c>
      <c r="MM102" s="56" t="e">
        <f>(MK102-MI102)/MI102</f>
        <v>#VALUE!</v>
      </c>
      <c r="MO102" s="544" t="s">
        <v>1</v>
      </c>
      <c r="MP102" s="7" t="s">
        <v>39</v>
      </c>
      <c r="MQ102" s="33" t="s">
        <v>402</v>
      </c>
      <c r="MR102" s="33" t="s">
        <v>98</v>
      </c>
      <c r="MS102" s="33" t="s">
        <v>402</v>
      </c>
      <c r="MT102" s="55" t="e">
        <f>(MS102-MR102)/MR102</f>
        <v>#VALUE!</v>
      </c>
      <c r="MU102" s="56" t="e">
        <f>(MS102-MQ102)/MQ102</f>
        <v>#VALUE!</v>
      </c>
      <c r="MW102" s="544" t="s">
        <v>1</v>
      </c>
      <c r="MX102" s="7" t="s">
        <v>39</v>
      </c>
      <c r="MY102" s="33" t="s">
        <v>404</v>
      </c>
      <c r="MZ102" s="33" t="s">
        <v>98</v>
      </c>
      <c r="NA102" s="33" t="s">
        <v>404</v>
      </c>
      <c r="NB102" s="55" t="e">
        <f>(NA102-MZ102)/MZ102</f>
        <v>#VALUE!</v>
      </c>
      <c r="NC102" s="56" t="e">
        <f>(NA102-MY102)/MY102</f>
        <v>#VALUE!</v>
      </c>
      <c r="NE102" s="544" t="s">
        <v>1</v>
      </c>
      <c r="NF102" s="7" t="s">
        <v>39</v>
      </c>
      <c r="NG102" s="33" t="s">
        <v>406</v>
      </c>
      <c r="NH102" s="33" t="s">
        <v>98</v>
      </c>
      <c r="NI102" s="33" t="s">
        <v>406</v>
      </c>
      <c r="NJ102" s="55" t="e">
        <f>(NI102-NH102)/NH102</f>
        <v>#VALUE!</v>
      </c>
      <c r="NK102" s="56" t="e">
        <f>(NI102-NG102)/NG102</f>
        <v>#VALUE!</v>
      </c>
      <c r="NM102" s="544" t="s">
        <v>1</v>
      </c>
      <c r="NN102" s="7" t="s">
        <v>39</v>
      </c>
      <c r="NO102" s="33" t="s">
        <v>409</v>
      </c>
      <c r="NP102" s="33" t="s">
        <v>98</v>
      </c>
      <c r="NQ102" s="33" t="s">
        <v>409</v>
      </c>
      <c r="NR102" s="55" t="e">
        <f>(NQ102-NP102)/NP102</f>
        <v>#VALUE!</v>
      </c>
      <c r="NS102" s="56" t="e">
        <f>(NQ102-NO102)/NO102</f>
        <v>#VALUE!</v>
      </c>
      <c r="NU102" s="544" t="s">
        <v>1</v>
      </c>
      <c r="NV102" s="7" t="s">
        <v>39</v>
      </c>
      <c r="NW102" s="33" t="s">
        <v>409</v>
      </c>
      <c r="NX102" s="33" t="s">
        <v>409</v>
      </c>
      <c r="NY102" s="33" t="s">
        <v>409</v>
      </c>
      <c r="NZ102" s="55" t="e">
        <f>(NY102-NX102)/NX102</f>
        <v>#VALUE!</v>
      </c>
      <c r="OA102" s="56" t="e">
        <f>(NY102-NW102)/NW102</f>
        <v>#VALUE!</v>
      </c>
      <c r="OC102" s="544" t="s">
        <v>1</v>
      </c>
      <c r="OD102" s="7" t="s">
        <v>39</v>
      </c>
      <c r="OE102" s="33" t="s">
        <v>412</v>
      </c>
      <c r="OF102" s="33" t="s">
        <v>98</v>
      </c>
      <c r="OG102" s="33" t="s">
        <v>412</v>
      </c>
      <c r="OH102" s="55" t="e">
        <f>(OG102-OF102)/OF102</f>
        <v>#VALUE!</v>
      </c>
      <c r="OI102" s="56" t="e">
        <f>(OG102-OE102)/OE102</f>
        <v>#VALUE!</v>
      </c>
      <c r="OK102" s="544" t="s">
        <v>1</v>
      </c>
      <c r="OL102" s="7" t="s">
        <v>39</v>
      </c>
      <c r="OM102" s="33" t="s">
        <v>414</v>
      </c>
      <c r="ON102" s="33" t="s">
        <v>98</v>
      </c>
      <c r="OO102" s="33" t="s">
        <v>414</v>
      </c>
      <c r="OP102" s="55" t="e">
        <f>(OO102-ON102)/ON102</f>
        <v>#VALUE!</v>
      </c>
      <c r="OQ102" s="56" t="e">
        <f>(OO102-OM102)/OM102</f>
        <v>#VALUE!</v>
      </c>
      <c r="OS102" s="544" t="s">
        <v>1</v>
      </c>
      <c r="OT102" s="7" t="s">
        <v>39</v>
      </c>
      <c r="OU102" s="33" t="s">
        <v>416</v>
      </c>
      <c r="OV102" s="33" t="s">
        <v>98</v>
      </c>
      <c r="OW102" s="33" t="s">
        <v>416</v>
      </c>
      <c r="OX102" s="55" t="e">
        <f>(OW102-OV102)/OV102</f>
        <v>#VALUE!</v>
      </c>
      <c r="OY102" s="56" t="e">
        <f>(OW102-OU102)/OU102</f>
        <v>#VALUE!</v>
      </c>
    </row>
    <row r="103" spans="1:415" ht="17.25" hidden="1">
      <c r="A103" s="542"/>
      <c r="B103" s="23" t="s">
        <v>40</v>
      </c>
      <c r="C103" s="36"/>
      <c r="D103" s="36"/>
      <c r="E103" s="36"/>
      <c r="F103" s="37" t="e">
        <f>(E103-D103)/D103</f>
        <v>#DIV/0!</v>
      </c>
      <c r="G103" s="38" t="e">
        <f>(E103-C103)/C103</f>
        <v>#DIV/0!</v>
      </c>
      <c r="I103" s="542"/>
      <c r="J103" s="23" t="s">
        <v>40</v>
      </c>
      <c r="K103" s="36"/>
      <c r="L103" s="36"/>
      <c r="M103" s="36"/>
      <c r="N103" s="37" t="e">
        <f>(M103-L103)/L103</f>
        <v>#DIV/0!</v>
      </c>
      <c r="O103" s="38" t="e">
        <f>(M103-K103)/K103</f>
        <v>#DIV/0!</v>
      </c>
      <c r="Q103" s="542"/>
      <c r="R103" s="23" t="s">
        <v>40</v>
      </c>
      <c r="S103" s="36"/>
      <c r="T103" s="36"/>
      <c r="U103" s="36"/>
      <c r="V103" s="37" t="e">
        <f>(U103-T103)/T103</f>
        <v>#DIV/0!</v>
      </c>
      <c r="W103" s="38" t="e">
        <f>(U103-S103)/S103</f>
        <v>#DIV/0!</v>
      </c>
      <c r="Y103" s="542"/>
      <c r="Z103" s="23" t="s">
        <v>40</v>
      </c>
      <c r="AA103" s="36"/>
      <c r="AB103" s="36"/>
      <c r="AC103" s="36"/>
      <c r="AD103" s="37" t="e">
        <f>(AC103-AB103)/AB103</f>
        <v>#DIV/0!</v>
      </c>
      <c r="AE103" s="38" t="e">
        <f>(AC103-AA103)/AA103</f>
        <v>#DIV/0!</v>
      </c>
      <c r="AG103" s="542"/>
      <c r="AH103" s="23" t="s">
        <v>40</v>
      </c>
      <c r="AI103" s="36"/>
      <c r="AJ103" s="36"/>
      <c r="AK103" s="36"/>
      <c r="AL103" s="37" t="e">
        <f>(AK103-AJ103)/AJ103</f>
        <v>#DIV/0!</v>
      </c>
      <c r="AM103" s="38" t="e">
        <f>(AK103-AI103)/AI103</f>
        <v>#DIV/0!</v>
      </c>
      <c r="AO103" s="542"/>
      <c r="AP103" s="23" t="s">
        <v>40</v>
      </c>
      <c r="AQ103" s="36"/>
      <c r="AR103" s="36"/>
      <c r="AS103" s="36"/>
      <c r="AT103" s="37" t="e">
        <f>(AS103-AR103)/AR103</f>
        <v>#DIV/0!</v>
      </c>
      <c r="AU103" s="38" t="e">
        <f>(AS103-AQ103)/AQ103</f>
        <v>#DIV/0!</v>
      </c>
      <c r="AW103" s="542"/>
      <c r="AX103" s="23" t="s">
        <v>40</v>
      </c>
      <c r="AY103" s="36"/>
      <c r="AZ103" s="36"/>
      <c r="BA103" s="36"/>
      <c r="BB103" s="37" t="e">
        <f>(BA103-AZ103)/AZ103</f>
        <v>#DIV/0!</v>
      </c>
      <c r="BC103" s="38" t="e">
        <f>(BA103-AY103)/AY103</f>
        <v>#DIV/0!</v>
      </c>
      <c r="BE103" s="542"/>
      <c r="BF103" s="23" t="s">
        <v>40</v>
      </c>
      <c r="BG103" s="36"/>
      <c r="BH103" s="36"/>
      <c r="BI103" s="36"/>
      <c r="BJ103" s="37" t="e">
        <f>(BI103-BH103)/BH103</f>
        <v>#DIV/0!</v>
      </c>
      <c r="BK103" s="38" t="e">
        <f>(BI103-BG103)/BG103</f>
        <v>#DIV/0!</v>
      </c>
      <c r="BM103" s="542"/>
      <c r="BN103" s="23" t="s">
        <v>40</v>
      </c>
      <c r="BO103" s="36"/>
      <c r="BP103" s="36"/>
      <c r="BQ103" s="36"/>
      <c r="BR103" s="37" t="e">
        <f>(BQ103-BP103)/BP103</f>
        <v>#DIV/0!</v>
      </c>
      <c r="BS103" s="38" t="e">
        <f>(BQ103-BO103)/BO103</f>
        <v>#DIV/0!</v>
      </c>
      <c r="BU103" s="542"/>
      <c r="BV103" s="23" t="s">
        <v>40</v>
      </c>
      <c r="BW103" s="36"/>
      <c r="BX103" s="36"/>
      <c r="BY103" s="36"/>
      <c r="BZ103" s="37" t="e">
        <f>(BY103-BX103)/BX103</f>
        <v>#DIV/0!</v>
      </c>
      <c r="CA103" s="38" t="e">
        <f>(BY103-BW103)/BW103</f>
        <v>#DIV/0!</v>
      </c>
      <c r="CC103" s="542"/>
      <c r="CD103" s="23" t="s">
        <v>40</v>
      </c>
      <c r="CE103" s="36"/>
      <c r="CF103" s="36"/>
      <c r="CG103" s="36"/>
      <c r="CH103" s="37" t="e">
        <f>(CG103-CF103)/CF103</f>
        <v>#DIV/0!</v>
      </c>
      <c r="CI103" s="38" t="e">
        <f>(CG103-CE103)/CE103</f>
        <v>#DIV/0!</v>
      </c>
      <c r="CK103" s="542"/>
      <c r="CL103" s="23" t="s">
        <v>40</v>
      </c>
      <c r="CM103" s="36"/>
      <c r="CN103" s="36"/>
      <c r="CO103" s="36"/>
      <c r="CP103" s="37" t="e">
        <f>(CO103-CN103)/CN103</f>
        <v>#DIV/0!</v>
      </c>
      <c r="CQ103" s="38" t="e">
        <f>(CO103-CM103)/CM103</f>
        <v>#DIV/0!</v>
      </c>
      <c r="CS103" s="542"/>
      <c r="CT103" s="23" t="s">
        <v>40</v>
      </c>
      <c r="CU103" s="36"/>
      <c r="CV103" s="36"/>
      <c r="CW103" s="36"/>
      <c r="CX103" s="37" t="e">
        <f>(CW103-CV103)/CV103</f>
        <v>#DIV/0!</v>
      </c>
      <c r="CY103" s="38" t="e">
        <f>(CW103-CU103)/CU103</f>
        <v>#DIV/0!</v>
      </c>
      <c r="DA103" s="542"/>
      <c r="DB103" s="23" t="s">
        <v>40</v>
      </c>
      <c r="DC103" s="36"/>
      <c r="DD103" s="36"/>
      <c r="DE103" s="36"/>
      <c r="DF103" s="37" t="e">
        <f>(DE103-DD103)/DD103</f>
        <v>#DIV/0!</v>
      </c>
      <c r="DG103" s="38" t="e">
        <f>(DE103-DC103)/DC103</f>
        <v>#DIV/0!</v>
      </c>
      <c r="DI103" s="542"/>
      <c r="DJ103" s="23" t="s">
        <v>40</v>
      </c>
      <c r="DK103" s="36"/>
      <c r="DL103" s="36"/>
      <c r="DM103" s="36"/>
      <c r="DN103" s="37" t="e">
        <f>(DM103-DL103)/DL103</f>
        <v>#DIV/0!</v>
      </c>
      <c r="DO103" s="38" t="e">
        <f>(DM103-DK103)/DK103</f>
        <v>#DIV/0!</v>
      </c>
      <c r="DQ103" s="542"/>
      <c r="DR103" s="23" t="s">
        <v>40</v>
      </c>
      <c r="DS103" s="36"/>
      <c r="DT103" s="36"/>
      <c r="DU103" s="36"/>
      <c r="DV103" s="37" t="e">
        <f>(DU103-DT103)/DT103</f>
        <v>#DIV/0!</v>
      </c>
      <c r="DW103" s="38" t="e">
        <f>(DU103-DS103)/DS103</f>
        <v>#DIV/0!</v>
      </c>
      <c r="DY103" s="542"/>
      <c r="DZ103" s="23" t="s">
        <v>40</v>
      </c>
      <c r="EA103" s="36"/>
      <c r="EB103" s="36"/>
      <c r="EC103" s="36"/>
      <c r="ED103" s="37" t="e">
        <f>(EC103-EB103)/EB103</f>
        <v>#DIV/0!</v>
      </c>
      <c r="EE103" s="38" t="e">
        <f>(EC103-EA103)/EA103</f>
        <v>#DIV/0!</v>
      </c>
      <c r="EG103" s="542"/>
      <c r="EH103" s="23" t="s">
        <v>40</v>
      </c>
      <c r="EI103" s="36"/>
      <c r="EJ103" s="36"/>
      <c r="EK103" s="36"/>
      <c r="EL103" s="37" t="e">
        <f>(EK103-EJ103)/EJ103</f>
        <v>#DIV/0!</v>
      </c>
      <c r="EM103" s="38" t="e">
        <f>(EK103-EI103)/EI103</f>
        <v>#DIV/0!</v>
      </c>
      <c r="EO103" s="542"/>
      <c r="EP103" s="23" t="s">
        <v>40</v>
      </c>
      <c r="EQ103" s="36"/>
      <c r="ER103" s="36"/>
      <c r="ES103" s="36"/>
      <c r="ET103" s="37" t="e">
        <f>(ES103-ER103)/ER103</f>
        <v>#DIV/0!</v>
      </c>
      <c r="EU103" s="38" t="e">
        <f>(ES103-EQ103)/EQ103</f>
        <v>#DIV/0!</v>
      </c>
      <c r="EW103" s="542"/>
      <c r="EX103" s="23" t="s">
        <v>40</v>
      </c>
      <c r="EY103" s="36"/>
      <c r="EZ103" s="36"/>
      <c r="FA103" s="36"/>
      <c r="FB103" s="37" t="e">
        <f>(FA103-EZ103)/EZ103</f>
        <v>#DIV/0!</v>
      </c>
      <c r="FC103" s="38" t="e">
        <f>(FA103-EY103)/EY103</f>
        <v>#DIV/0!</v>
      </c>
      <c r="FE103" s="542"/>
      <c r="FF103" s="23" t="s">
        <v>40</v>
      </c>
      <c r="FG103" s="36"/>
      <c r="FH103" s="36"/>
      <c r="FI103" s="36"/>
      <c r="FJ103" s="37" t="e">
        <f>(FI103-FH103)/FH103</f>
        <v>#DIV/0!</v>
      </c>
      <c r="FK103" s="38" t="e">
        <f>(FI103-FG103)/FG103</f>
        <v>#DIV/0!</v>
      </c>
      <c r="FM103" s="542"/>
      <c r="FN103" s="23" t="s">
        <v>40</v>
      </c>
      <c r="FO103" s="36"/>
      <c r="FP103" s="36"/>
      <c r="FQ103" s="36"/>
      <c r="FR103" s="37" t="e">
        <f>(FQ103-FP103)/FP103</f>
        <v>#DIV/0!</v>
      </c>
      <c r="FS103" s="38" t="e">
        <f>(FQ103-FO103)/FO103</f>
        <v>#DIV/0!</v>
      </c>
      <c r="FU103" s="542"/>
      <c r="FV103" s="23" t="s">
        <v>40</v>
      </c>
      <c r="FW103" s="36"/>
      <c r="FX103" s="36"/>
      <c r="FY103" s="36"/>
      <c r="FZ103" s="37" t="e">
        <f>(FY103-FX103)/FX103</f>
        <v>#DIV/0!</v>
      </c>
      <c r="GA103" s="38" t="e">
        <f>(FY103-FW103)/FW103</f>
        <v>#DIV/0!</v>
      </c>
      <c r="GC103" s="542"/>
      <c r="GD103" s="23" t="s">
        <v>40</v>
      </c>
      <c r="GE103" s="36"/>
      <c r="GF103" s="36"/>
      <c r="GG103" s="36"/>
      <c r="GH103" s="37" t="e">
        <f>(GG103-GF103)/GF103</f>
        <v>#DIV/0!</v>
      </c>
      <c r="GI103" s="38" t="e">
        <f>(GG103-GE103)/GE103</f>
        <v>#DIV/0!</v>
      </c>
      <c r="GK103" s="542"/>
      <c r="GL103" s="23" t="s">
        <v>40</v>
      </c>
      <c r="GM103" s="36"/>
      <c r="GN103" s="36"/>
      <c r="GO103" s="36"/>
      <c r="GP103" s="37" t="e">
        <f>(GO103-GN103)/GN103</f>
        <v>#DIV/0!</v>
      </c>
      <c r="GQ103" s="38" t="e">
        <f>(GO103-GM103)/GM103</f>
        <v>#DIV/0!</v>
      </c>
      <c r="GS103" s="542"/>
      <c r="GT103" s="23" t="s">
        <v>40</v>
      </c>
      <c r="GU103" s="36"/>
      <c r="GV103" s="36"/>
      <c r="GW103" s="36"/>
      <c r="GX103" s="37" t="e">
        <f>(GW103-GV103)/GV103</f>
        <v>#DIV/0!</v>
      </c>
      <c r="GY103" s="38" t="e">
        <f>(GW103-GU103)/GU103</f>
        <v>#DIV/0!</v>
      </c>
      <c r="HA103" s="542"/>
      <c r="HB103" s="23" t="s">
        <v>40</v>
      </c>
      <c r="HC103" s="36"/>
      <c r="HD103" s="36"/>
      <c r="HE103" s="36"/>
      <c r="HF103" s="37" t="e">
        <f>(HE103-HD103)/HD103</f>
        <v>#DIV/0!</v>
      </c>
      <c r="HG103" s="38" t="e">
        <f>(HE103-HC103)/HC103</f>
        <v>#DIV/0!</v>
      </c>
      <c r="HI103" s="542"/>
      <c r="HJ103" s="23" t="s">
        <v>40</v>
      </c>
      <c r="HK103" s="36"/>
      <c r="HL103" s="36"/>
      <c r="HM103" s="36"/>
      <c r="HN103" s="37" t="e">
        <f>(HM103-HL103)/HL103</f>
        <v>#DIV/0!</v>
      </c>
      <c r="HO103" s="38" t="e">
        <f>(HM103-HK103)/HK103</f>
        <v>#DIV/0!</v>
      </c>
      <c r="HQ103" s="542"/>
      <c r="HR103" s="23" t="s">
        <v>40</v>
      </c>
      <c r="HS103" s="36"/>
      <c r="HT103" s="36"/>
      <c r="HU103" s="36"/>
      <c r="HV103" s="37" t="e">
        <f>(HU103-HT103)/HT103</f>
        <v>#DIV/0!</v>
      </c>
      <c r="HW103" s="38" t="e">
        <f>(HU103-HS103)/HS103</f>
        <v>#DIV/0!</v>
      </c>
      <c r="HY103" s="542"/>
      <c r="HZ103" s="23" t="s">
        <v>40</v>
      </c>
      <c r="IA103" s="36"/>
      <c r="IB103" s="36"/>
      <c r="IC103" s="36"/>
      <c r="ID103" s="37" t="e">
        <f>(IC103-IB103)/IB103</f>
        <v>#DIV/0!</v>
      </c>
      <c r="IE103" s="38" t="e">
        <f>(IC103-IA103)/IA103</f>
        <v>#DIV/0!</v>
      </c>
      <c r="IG103" s="542"/>
      <c r="IH103" s="23" t="s">
        <v>40</v>
      </c>
      <c r="II103" s="36"/>
      <c r="IJ103" s="36"/>
      <c r="IK103" s="36"/>
      <c r="IL103" s="37" t="e">
        <f>(IK103-IJ103)/IJ103</f>
        <v>#DIV/0!</v>
      </c>
      <c r="IM103" s="38" t="e">
        <f>(IK103-II103)/II103</f>
        <v>#DIV/0!</v>
      </c>
      <c r="IO103" s="542"/>
      <c r="IP103" s="23" t="s">
        <v>40</v>
      </c>
      <c r="IQ103" s="36"/>
      <c r="IR103" s="36"/>
      <c r="IS103" s="36"/>
      <c r="IT103" s="37" t="e">
        <f>(IS103-IR103)/IR103</f>
        <v>#DIV/0!</v>
      </c>
      <c r="IU103" s="38" t="e">
        <f>(IS103-IQ103)/IQ103</f>
        <v>#DIV/0!</v>
      </c>
      <c r="IW103" s="542"/>
      <c r="IX103" s="23" t="s">
        <v>40</v>
      </c>
      <c r="IY103" s="36"/>
      <c r="IZ103" s="36"/>
      <c r="JA103" s="36"/>
      <c r="JB103" s="37" t="e">
        <f>(JA103-IZ103)/IZ103</f>
        <v>#DIV/0!</v>
      </c>
      <c r="JC103" s="38" t="e">
        <f>(JA103-IY103)/IY103</f>
        <v>#DIV/0!</v>
      </c>
      <c r="JE103" s="542"/>
      <c r="JF103" s="23" t="s">
        <v>40</v>
      </c>
      <c r="JG103" s="36"/>
      <c r="JH103" s="36"/>
      <c r="JI103" s="36"/>
      <c r="JJ103" s="37" t="e">
        <f>(JI103-JH103)/JH103</f>
        <v>#DIV/0!</v>
      </c>
      <c r="JK103" s="38" t="e">
        <f>(JI103-JG103)/JG103</f>
        <v>#DIV/0!</v>
      </c>
      <c r="JM103" s="542"/>
      <c r="JN103" s="23" t="s">
        <v>40</v>
      </c>
      <c r="JO103" s="36"/>
      <c r="JP103" s="36"/>
      <c r="JQ103" s="36"/>
      <c r="JR103" s="37" t="e">
        <f>(JQ103-JP103)/JP103</f>
        <v>#DIV/0!</v>
      </c>
      <c r="JS103" s="38" t="e">
        <f>(JQ103-JO103)/JO103</f>
        <v>#DIV/0!</v>
      </c>
      <c r="JU103" s="542"/>
      <c r="JV103" s="23" t="s">
        <v>40</v>
      </c>
      <c r="JW103" s="36"/>
      <c r="JX103" s="36"/>
      <c r="JY103" s="36"/>
      <c r="JZ103" s="37" t="e">
        <f>(JY103-JX103)/JX103</f>
        <v>#DIV/0!</v>
      </c>
      <c r="KA103" s="38" t="e">
        <f>(JY103-JW103)/JW103</f>
        <v>#DIV/0!</v>
      </c>
      <c r="KC103" s="542"/>
      <c r="KD103" s="23" t="s">
        <v>40</v>
      </c>
      <c r="KE103" s="36"/>
      <c r="KF103" s="36"/>
      <c r="KG103" s="36"/>
      <c r="KH103" s="37" t="e">
        <f>(KG103-KF103)/KF103</f>
        <v>#DIV/0!</v>
      </c>
      <c r="KI103" s="38" t="e">
        <f>(KG103-KE103)/KE103</f>
        <v>#DIV/0!</v>
      </c>
      <c r="KK103" s="542"/>
      <c r="KL103" s="23" t="s">
        <v>40</v>
      </c>
      <c r="KM103" s="36"/>
      <c r="KN103" s="36"/>
      <c r="KO103" s="36"/>
      <c r="KP103" s="37" t="e">
        <f>(KO103-KN103)/KN103</f>
        <v>#DIV/0!</v>
      </c>
      <c r="KQ103" s="38" t="e">
        <f>(KO103-KM103)/KM103</f>
        <v>#DIV/0!</v>
      </c>
      <c r="KS103" s="542"/>
      <c r="KT103" s="23" t="s">
        <v>40</v>
      </c>
      <c r="KU103" s="36"/>
      <c r="KV103" s="36"/>
      <c r="KW103" s="36"/>
      <c r="KX103" s="37" t="e">
        <f>(KW103-KV103)/KV103</f>
        <v>#DIV/0!</v>
      </c>
      <c r="KY103" s="38" t="e">
        <f>(KW103-KU103)/KU103</f>
        <v>#DIV/0!</v>
      </c>
      <c r="LA103" s="542"/>
      <c r="LB103" s="23" t="s">
        <v>40</v>
      </c>
      <c r="LC103" s="36"/>
      <c r="LD103" s="36"/>
      <c r="LE103" s="36"/>
      <c r="LF103" s="37" t="e">
        <f>(LE103-LD103)/LD103</f>
        <v>#DIV/0!</v>
      </c>
      <c r="LG103" s="38" t="e">
        <f>(LE103-LC103)/LC103</f>
        <v>#DIV/0!</v>
      </c>
      <c r="LI103" s="542"/>
      <c r="LJ103" s="23" t="s">
        <v>40</v>
      </c>
      <c r="LK103" s="36"/>
      <c r="LL103" s="36"/>
      <c r="LM103" s="36"/>
      <c r="LN103" s="37" t="e">
        <f>(LM103-LL103)/LL103</f>
        <v>#DIV/0!</v>
      </c>
      <c r="LO103" s="38" t="e">
        <f>(LM103-LK103)/LK103</f>
        <v>#DIV/0!</v>
      </c>
      <c r="LQ103" s="542"/>
      <c r="LR103" s="23" t="s">
        <v>40</v>
      </c>
      <c r="LS103" s="36"/>
      <c r="LT103" s="36"/>
      <c r="LU103" s="36"/>
      <c r="LV103" s="37" t="e">
        <f>(LU103-LT103)/LT103</f>
        <v>#DIV/0!</v>
      </c>
      <c r="LW103" s="38" t="e">
        <f>(LU103-LS103)/LS103</f>
        <v>#DIV/0!</v>
      </c>
      <c r="LY103" s="542"/>
      <c r="LZ103" s="23" t="s">
        <v>40</v>
      </c>
      <c r="MA103" s="36"/>
      <c r="MB103" s="36"/>
      <c r="MC103" s="36"/>
      <c r="MD103" s="37" t="e">
        <f>(MC103-MB103)/MB103</f>
        <v>#DIV/0!</v>
      </c>
      <c r="ME103" s="38" t="e">
        <f>(MC103-MA103)/MA103</f>
        <v>#DIV/0!</v>
      </c>
      <c r="MG103" s="542"/>
      <c r="MH103" s="23" t="s">
        <v>40</v>
      </c>
      <c r="MI103" s="36"/>
      <c r="MJ103" s="36"/>
      <c r="MK103" s="36"/>
      <c r="ML103" s="37" t="e">
        <f>(MK103-MJ103)/MJ103</f>
        <v>#DIV/0!</v>
      </c>
      <c r="MM103" s="38" t="e">
        <f>(MK103-MI103)/MI103</f>
        <v>#DIV/0!</v>
      </c>
      <c r="MO103" s="542"/>
      <c r="MP103" s="23" t="s">
        <v>40</v>
      </c>
      <c r="MQ103" s="36"/>
      <c r="MR103" s="36"/>
      <c r="MS103" s="36"/>
      <c r="MT103" s="37" t="e">
        <f>(MS103-MR103)/MR103</f>
        <v>#DIV/0!</v>
      </c>
      <c r="MU103" s="38" t="e">
        <f>(MS103-MQ103)/MQ103</f>
        <v>#DIV/0!</v>
      </c>
      <c r="MW103" s="542"/>
      <c r="MX103" s="23" t="s">
        <v>40</v>
      </c>
      <c r="MY103" s="36"/>
      <c r="MZ103" s="36"/>
      <c r="NA103" s="36"/>
      <c r="NB103" s="37" t="e">
        <f>(NA103-MZ103)/MZ103</f>
        <v>#DIV/0!</v>
      </c>
      <c r="NC103" s="38" t="e">
        <f>(NA103-MY103)/MY103</f>
        <v>#DIV/0!</v>
      </c>
      <c r="NE103" s="542"/>
      <c r="NF103" s="23" t="s">
        <v>40</v>
      </c>
      <c r="NG103" s="36"/>
      <c r="NH103" s="36"/>
      <c r="NI103" s="36"/>
      <c r="NJ103" s="37" t="e">
        <f>(NI103-NH103)/NH103</f>
        <v>#DIV/0!</v>
      </c>
      <c r="NK103" s="38" t="e">
        <f>(NI103-NG103)/NG103</f>
        <v>#DIV/0!</v>
      </c>
      <c r="NM103" s="542"/>
      <c r="NN103" s="23" t="s">
        <v>40</v>
      </c>
      <c r="NO103" s="36"/>
      <c r="NP103" s="36"/>
      <c r="NQ103" s="36"/>
      <c r="NR103" s="37" t="e">
        <f>(NQ103-NP103)/NP103</f>
        <v>#DIV/0!</v>
      </c>
      <c r="NS103" s="38" t="e">
        <f>(NQ103-NO103)/NO103</f>
        <v>#DIV/0!</v>
      </c>
      <c r="NU103" s="542"/>
      <c r="NV103" s="23" t="s">
        <v>40</v>
      </c>
      <c r="NW103" s="36"/>
      <c r="NX103" s="36"/>
      <c r="NY103" s="36"/>
      <c r="NZ103" s="37" t="e">
        <f>(NY103-NX103)/NX103</f>
        <v>#DIV/0!</v>
      </c>
      <c r="OA103" s="38" t="e">
        <f>(NY103-NW103)/NW103</f>
        <v>#DIV/0!</v>
      </c>
      <c r="OC103" s="542"/>
      <c r="OD103" s="23" t="s">
        <v>40</v>
      </c>
      <c r="OE103" s="36"/>
      <c r="OF103" s="36"/>
      <c r="OG103" s="36"/>
      <c r="OH103" s="37" t="e">
        <f>(OG103-OF103)/OF103</f>
        <v>#DIV/0!</v>
      </c>
      <c r="OI103" s="38" t="e">
        <f>(OG103-OE103)/OE103</f>
        <v>#DIV/0!</v>
      </c>
      <c r="OK103" s="542"/>
      <c r="OL103" s="23" t="s">
        <v>40</v>
      </c>
      <c r="OM103" s="36"/>
      <c r="ON103" s="36"/>
      <c r="OO103" s="36"/>
      <c r="OP103" s="37" t="e">
        <f>(OO103-ON103)/ON103</f>
        <v>#DIV/0!</v>
      </c>
      <c r="OQ103" s="38" t="e">
        <f>(OO103-OM103)/OM103</f>
        <v>#DIV/0!</v>
      </c>
      <c r="OS103" s="542"/>
      <c r="OT103" s="23" t="s">
        <v>40</v>
      </c>
      <c r="OU103" s="36"/>
      <c r="OV103" s="36"/>
      <c r="OW103" s="36"/>
      <c r="OX103" s="37" t="e">
        <f>(OW103-OV103)/OV103</f>
        <v>#DIV/0!</v>
      </c>
      <c r="OY103" s="38" t="e">
        <f>(OW103-OU103)/OU103</f>
        <v>#DIV/0!</v>
      </c>
    </row>
    <row r="104" spans="1:415" ht="17.25" hidden="1">
      <c r="A104" s="541" t="s">
        <v>2</v>
      </c>
      <c r="B104" s="77" t="s">
        <v>64</v>
      </c>
      <c r="C104" s="79">
        <v>1.24</v>
      </c>
      <c r="D104" s="79" t="s">
        <v>310</v>
      </c>
      <c r="E104" s="79" t="s">
        <v>310</v>
      </c>
      <c r="F104" s="58" t="e">
        <f>(E104-D104)/D104</f>
        <v>#VALUE!</v>
      </c>
      <c r="G104" s="57" t="e">
        <f>(E104-C104)/C104</f>
        <v>#VALUE!</v>
      </c>
      <c r="I104" s="541" t="s">
        <v>2</v>
      </c>
      <c r="J104" s="77" t="s">
        <v>64</v>
      </c>
      <c r="K104" s="79">
        <v>1.24</v>
      </c>
      <c r="L104" s="79">
        <v>1.31</v>
      </c>
      <c r="M104" s="79">
        <v>1.31</v>
      </c>
      <c r="N104" s="58">
        <f>(M104-L104)/L104</f>
        <v>0</v>
      </c>
      <c r="O104" s="57">
        <f>(M104-K104)/K104</f>
        <v>5.645161290322586E-2</v>
      </c>
      <c r="Q104" s="541" t="s">
        <v>2</v>
      </c>
      <c r="R104" s="77" t="s">
        <v>64</v>
      </c>
      <c r="S104" s="79">
        <v>1.25</v>
      </c>
      <c r="T104" s="79">
        <v>1.31</v>
      </c>
      <c r="U104" s="79">
        <v>1.3</v>
      </c>
      <c r="V104" s="58">
        <f>(U104-T104)/T104</f>
        <v>-7.6335877862595486E-3</v>
      </c>
      <c r="W104" s="57">
        <f>(U104-S104)/S104</f>
        <v>4.0000000000000036E-2</v>
      </c>
      <c r="Y104" s="541" t="s">
        <v>2</v>
      </c>
      <c r="Z104" s="77" t="s">
        <v>64</v>
      </c>
      <c r="AA104" s="79">
        <v>1.25</v>
      </c>
      <c r="AB104" s="79">
        <v>1.3</v>
      </c>
      <c r="AC104" s="79">
        <v>1.29</v>
      </c>
      <c r="AD104" s="58">
        <f>(AC104-AB104)/AB104</f>
        <v>-7.6923076923076988E-3</v>
      </c>
      <c r="AE104" s="57">
        <f>(AC104-AA104)/AA104</f>
        <v>3.2000000000000028E-2</v>
      </c>
      <c r="AG104" s="541" t="s">
        <v>2</v>
      </c>
      <c r="AH104" s="77" t="s">
        <v>64</v>
      </c>
      <c r="AI104" s="79">
        <v>1.24</v>
      </c>
      <c r="AJ104" s="79">
        <v>1.29</v>
      </c>
      <c r="AK104" s="79">
        <v>1.28</v>
      </c>
      <c r="AL104" s="58">
        <f>(AK104-AJ104)/AJ104</f>
        <v>-7.7519379844961309E-3</v>
      </c>
      <c r="AM104" s="57">
        <f>(AK104-AI104)/AI104</f>
        <v>3.2258064516129059E-2</v>
      </c>
      <c r="AO104" s="541" t="s">
        <v>2</v>
      </c>
      <c r="AP104" s="77" t="s">
        <v>64</v>
      </c>
      <c r="AQ104" s="79">
        <v>1.24</v>
      </c>
      <c r="AR104" s="79">
        <v>1.28</v>
      </c>
      <c r="AS104" s="79">
        <v>1.28</v>
      </c>
      <c r="AT104" s="58">
        <f>(AS104-AR104)/AR104</f>
        <v>0</v>
      </c>
      <c r="AU104" s="57">
        <f>(AS104-AQ104)/AQ104</f>
        <v>3.2258064516129059E-2</v>
      </c>
      <c r="AW104" s="541" t="s">
        <v>2</v>
      </c>
      <c r="AX104" s="77" t="s">
        <v>64</v>
      </c>
      <c r="AY104" s="79">
        <v>1.24</v>
      </c>
      <c r="AZ104" s="79">
        <v>1.28</v>
      </c>
      <c r="BA104" s="79">
        <v>1.28</v>
      </c>
      <c r="BB104" s="58">
        <f>(BA104-AZ104)/AZ104</f>
        <v>0</v>
      </c>
      <c r="BC104" s="57">
        <f>(BA104-AY104)/AY104</f>
        <v>3.2258064516129059E-2</v>
      </c>
      <c r="BE104" s="541" t="s">
        <v>2</v>
      </c>
      <c r="BF104" s="77" t="s">
        <v>64</v>
      </c>
      <c r="BG104" s="79">
        <v>1.25</v>
      </c>
      <c r="BH104" s="79">
        <v>1.28</v>
      </c>
      <c r="BI104" s="79" t="s">
        <v>323</v>
      </c>
      <c r="BJ104" s="58" t="e">
        <f>(BI104-BH104)/BH104</f>
        <v>#VALUE!</v>
      </c>
      <c r="BK104" s="57" t="e">
        <f>(BI104-BG104)/BG104</f>
        <v>#VALUE!</v>
      </c>
      <c r="BM104" s="541" t="s">
        <v>2</v>
      </c>
      <c r="BN104" s="77" t="s">
        <v>64</v>
      </c>
      <c r="BO104" s="79">
        <v>1.25</v>
      </c>
      <c r="BP104" s="79">
        <v>1.28</v>
      </c>
      <c r="BQ104" s="79">
        <v>1.31</v>
      </c>
      <c r="BR104" s="58">
        <f>(BQ104-BP104)/BP104</f>
        <v>2.3437500000000021E-2</v>
      </c>
      <c r="BS104" s="57">
        <f>(BQ104-BO104)/BO104</f>
        <v>4.8000000000000043E-2</v>
      </c>
      <c r="BU104" s="541" t="s">
        <v>2</v>
      </c>
      <c r="BV104" s="77" t="s">
        <v>64</v>
      </c>
      <c r="BW104" s="79">
        <v>1.31</v>
      </c>
      <c r="BX104" s="79">
        <v>1.31</v>
      </c>
      <c r="BY104" s="79">
        <v>1.37</v>
      </c>
      <c r="BZ104" s="58">
        <f>(BY104-BX104)/BX104</f>
        <v>4.5801526717557293E-2</v>
      </c>
      <c r="CA104" s="57">
        <f>(BY104-BW104)/BW104</f>
        <v>4.5801526717557293E-2</v>
      </c>
      <c r="CC104" s="541" t="s">
        <v>2</v>
      </c>
      <c r="CD104" s="77" t="s">
        <v>64</v>
      </c>
      <c r="CE104" s="79">
        <v>1.4</v>
      </c>
      <c r="CF104" s="79">
        <v>1.37</v>
      </c>
      <c r="CG104" s="79">
        <v>1.51</v>
      </c>
      <c r="CH104" s="58">
        <f>(CG104-CF104)/CF104</f>
        <v>0.10218978102189773</v>
      </c>
      <c r="CI104" s="57">
        <f>(CG104-CE104)/CE104</f>
        <v>7.8571428571428653E-2</v>
      </c>
      <c r="CK104" s="541" t="s">
        <v>2</v>
      </c>
      <c r="CL104" s="77" t="s">
        <v>64</v>
      </c>
      <c r="CM104" s="79">
        <v>1.51</v>
      </c>
      <c r="CN104" s="79">
        <v>1.51</v>
      </c>
      <c r="CO104" s="79">
        <v>1.74</v>
      </c>
      <c r="CP104" s="58">
        <f>(CO104-CN104)/CN104</f>
        <v>0.15231788079470199</v>
      </c>
      <c r="CQ104" s="57">
        <f>(CO104-CM104)/CM104</f>
        <v>0.15231788079470199</v>
      </c>
      <c r="CS104" s="541" t="s">
        <v>2</v>
      </c>
      <c r="CT104" s="77" t="s">
        <v>64</v>
      </c>
      <c r="CU104" s="79">
        <v>1.56</v>
      </c>
      <c r="CV104" s="79">
        <v>1.74</v>
      </c>
      <c r="CW104" s="79">
        <v>1.89</v>
      </c>
      <c r="CX104" s="58">
        <f>(CW104-CV104)/CV104</f>
        <v>8.6206896551724088E-2</v>
      </c>
      <c r="CY104" s="57">
        <f>(CW104-CU104)/CU104</f>
        <v>0.21153846153846143</v>
      </c>
      <c r="DA104" s="541" t="s">
        <v>2</v>
      </c>
      <c r="DB104" s="77" t="s">
        <v>64</v>
      </c>
      <c r="DC104" s="79">
        <v>1.56</v>
      </c>
      <c r="DD104" s="79">
        <v>1.89</v>
      </c>
      <c r="DE104" s="79">
        <v>1.97</v>
      </c>
      <c r="DF104" s="58">
        <f>(DE104-DD104)/DD104</f>
        <v>4.2328042328042367E-2</v>
      </c>
      <c r="DG104" s="57">
        <f>(DE104-DC104)/DC104</f>
        <v>0.26282051282051277</v>
      </c>
      <c r="DI104" s="541" t="s">
        <v>2</v>
      </c>
      <c r="DJ104" s="77" t="s">
        <v>64</v>
      </c>
      <c r="DK104" s="79">
        <v>1.56</v>
      </c>
      <c r="DL104" s="79">
        <v>1.97</v>
      </c>
      <c r="DM104" s="79">
        <v>2.02</v>
      </c>
      <c r="DN104" s="58">
        <f>(DM104-DL104)/DL104</f>
        <v>2.5380710659898501E-2</v>
      </c>
      <c r="DO104" s="57">
        <f>(DM104-DK104)/DK104</f>
        <v>0.29487179487179482</v>
      </c>
      <c r="DQ104" s="541" t="s">
        <v>2</v>
      </c>
      <c r="DR104" s="77" t="s">
        <v>64</v>
      </c>
      <c r="DS104" s="79">
        <v>1.56</v>
      </c>
      <c r="DT104" s="79">
        <v>2.02</v>
      </c>
      <c r="DU104" s="79">
        <v>2.0299999999999998</v>
      </c>
      <c r="DV104" s="58">
        <f>(DU104-DT104)/DT104</f>
        <v>4.9504950495048447E-3</v>
      </c>
      <c r="DW104" s="57">
        <f>(DU104-DS104)/DS104</f>
        <v>0.3012820512820511</v>
      </c>
      <c r="DY104" s="541" t="s">
        <v>2</v>
      </c>
      <c r="DZ104" s="77" t="s">
        <v>64</v>
      </c>
      <c r="EA104" s="79">
        <v>1.56</v>
      </c>
      <c r="EB104" s="79">
        <v>2.0299999999999998</v>
      </c>
      <c r="EC104" s="79">
        <v>2.0299999999999998</v>
      </c>
      <c r="ED104" s="58">
        <f>(EC104-EB104)/EB104</f>
        <v>0</v>
      </c>
      <c r="EE104" s="57">
        <f>(EC104-EA104)/EA104</f>
        <v>0.3012820512820511</v>
      </c>
      <c r="EG104" s="541" t="s">
        <v>2</v>
      </c>
      <c r="EH104" s="77" t="s">
        <v>64</v>
      </c>
      <c r="EI104" s="79">
        <v>1.52</v>
      </c>
      <c r="EJ104" s="79">
        <v>2.0299999999999998</v>
      </c>
      <c r="EK104" s="79">
        <v>2.0299999999999998</v>
      </c>
      <c r="EL104" s="58">
        <f>(EK104-EJ104)/EJ104</f>
        <v>0</v>
      </c>
      <c r="EM104" s="57">
        <f>(EK104-EI104)/EI104</f>
        <v>0.33552631578947356</v>
      </c>
      <c r="EO104" s="541" t="s">
        <v>2</v>
      </c>
      <c r="EP104" s="77" t="s">
        <v>64</v>
      </c>
      <c r="EQ104" s="79">
        <v>1.48</v>
      </c>
      <c r="ER104" s="79">
        <v>2.0299999999999998</v>
      </c>
      <c r="ES104" s="79">
        <v>2.0299999999999998</v>
      </c>
      <c r="ET104" s="58">
        <f>(ES104-ER104)/ER104</f>
        <v>0</v>
      </c>
      <c r="EU104" s="57">
        <f>(ES104-EQ104)/EQ104</f>
        <v>0.37162162162162149</v>
      </c>
      <c r="EW104" s="541" t="s">
        <v>2</v>
      </c>
      <c r="EX104" s="77" t="s">
        <v>64</v>
      </c>
      <c r="EY104" s="79">
        <v>1.48</v>
      </c>
      <c r="EZ104" s="79">
        <v>2.0299999999999998</v>
      </c>
      <c r="FA104" s="79">
        <v>1.94</v>
      </c>
      <c r="FB104" s="58">
        <f>(FA104-EZ104)/EZ104</f>
        <v>-4.433497536945806E-2</v>
      </c>
      <c r="FC104" s="57">
        <f>(FA104-EY104)/EY104</f>
        <v>0.3108108108108108</v>
      </c>
      <c r="FE104" s="541" t="s">
        <v>2</v>
      </c>
      <c r="FF104" s="77" t="s">
        <v>64</v>
      </c>
      <c r="FG104" s="79">
        <v>1.5</v>
      </c>
      <c r="FH104" s="79">
        <v>1.94</v>
      </c>
      <c r="FI104" s="79">
        <v>1.89</v>
      </c>
      <c r="FJ104" s="58">
        <f>(FI104-FH104)/FH104</f>
        <v>-2.5773195876288683E-2</v>
      </c>
      <c r="FK104" s="57">
        <f>(FI104-FG104)/FG104</f>
        <v>0.25999999999999995</v>
      </c>
      <c r="FM104" s="541" t="s">
        <v>2</v>
      </c>
      <c r="FN104" s="77" t="s">
        <v>64</v>
      </c>
      <c r="FO104" s="79">
        <v>1.57</v>
      </c>
      <c r="FP104" s="79">
        <v>1.89</v>
      </c>
      <c r="FQ104" s="79">
        <v>1.88</v>
      </c>
      <c r="FR104" s="58">
        <f>(FQ104-FP104)/FP104</f>
        <v>-5.2910052910052959E-3</v>
      </c>
      <c r="FS104" s="57">
        <f>(FQ104-FO104)/FO104</f>
        <v>0.19745222929936293</v>
      </c>
      <c r="FU104" s="541" t="s">
        <v>2</v>
      </c>
      <c r="FV104" s="77" t="s">
        <v>64</v>
      </c>
      <c r="FW104" s="79">
        <v>1.6</v>
      </c>
      <c r="FX104" s="79">
        <v>1.88</v>
      </c>
      <c r="FY104" s="79">
        <v>1.88</v>
      </c>
      <c r="FZ104" s="58">
        <f>(FY104-FX104)/FX104</f>
        <v>0</v>
      </c>
      <c r="GA104" s="57">
        <f>(FY104-FW104)/FW104</f>
        <v>0.17499999999999988</v>
      </c>
      <c r="GC104" s="541" t="s">
        <v>2</v>
      </c>
      <c r="GD104" s="77" t="s">
        <v>64</v>
      </c>
      <c r="GE104" s="79">
        <v>1.61</v>
      </c>
      <c r="GF104" s="79">
        <v>1.88</v>
      </c>
      <c r="GG104" s="79">
        <v>1.88</v>
      </c>
      <c r="GH104" s="58">
        <f>(GG104-GF104)/GF104</f>
        <v>0</v>
      </c>
      <c r="GI104" s="57">
        <f>(GG104-GE104)/GE104</f>
        <v>0.16770186335403714</v>
      </c>
      <c r="GK104" s="541" t="s">
        <v>2</v>
      </c>
      <c r="GL104" s="77" t="s">
        <v>64</v>
      </c>
      <c r="GM104" s="79">
        <v>1.62</v>
      </c>
      <c r="GN104" s="79">
        <v>1.88</v>
      </c>
      <c r="GO104" s="79">
        <v>1.88</v>
      </c>
      <c r="GP104" s="58">
        <f>(GO104-GN104)/GN104</f>
        <v>0</v>
      </c>
      <c r="GQ104" s="57">
        <f>(GO104-GM104)/GM104</f>
        <v>0.16049382716049368</v>
      </c>
      <c r="GS104" s="541" t="s">
        <v>2</v>
      </c>
      <c r="GT104" s="77" t="s">
        <v>64</v>
      </c>
      <c r="GU104" s="79">
        <v>1.57</v>
      </c>
      <c r="GV104" s="79">
        <v>1.88</v>
      </c>
      <c r="GW104" s="79">
        <v>1.88</v>
      </c>
      <c r="GX104" s="58">
        <f>(GW104-GV104)/GV104</f>
        <v>0</v>
      </c>
      <c r="GY104" s="57">
        <f>(GW104-GU104)/GU104</f>
        <v>0.19745222929936293</v>
      </c>
      <c r="HA104" s="541" t="s">
        <v>2</v>
      </c>
      <c r="HB104" s="77" t="s">
        <v>64</v>
      </c>
      <c r="HC104" s="79">
        <v>1.57</v>
      </c>
      <c r="HD104" s="79">
        <v>1.88</v>
      </c>
      <c r="HE104" s="79">
        <v>1.91</v>
      </c>
      <c r="HF104" s="58">
        <f>(HE104-HD104)/HD104</f>
        <v>1.5957446808510654E-2</v>
      </c>
      <c r="HG104" s="57">
        <f>(HE104-HC104)/HC104</f>
        <v>0.21656050955414002</v>
      </c>
      <c r="HI104" s="541" t="s">
        <v>2</v>
      </c>
      <c r="HJ104" s="77" t="s">
        <v>64</v>
      </c>
      <c r="HK104" s="79">
        <v>1.54</v>
      </c>
      <c r="HL104" s="79">
        <v>1.91</v>
      </c>
      <c r="HM104" s="79">
        <v>1.93</v>
      </c>
      <c r="HN104" s="58">
        <f>(HM104-HL104)/HL104</f>
        <v>1.0471204188481685E-2</v>
      </c>
      <c r="HO104" s="57">
        <f>(HM104-HK104)/HK104</f>
        <v>0.25324675324675316</v>
      </c>
      <c r="HQ104" s="541" t="s">
        <v>2</v>
      </c>
      <c r="HR104" s="77" t="s">
        <v>64</v>
      </c>
      <c r="HS104" s="79">
        <v>1.54</v>
      </c>
      <c r="HT104" s="79">
        <v>1.93</v>
      </c>
      <c r="HU104" s="79">
        <v>1.94</v>
      </c>
      <c r="HV104" s="58">
        <f>(HU104-HT104)/HT104</f>
        <v>5.1813471502590719E-3</v>
      </c>
      <c r="HW104" s="57">
        <f>(HU104-HS104)/HS104</f>
        <v>0.25974025974025966</v>
      </c>
      <c r="HY104" s="541" t="s">
        <v>2</v>
      </c>
      <c r="HZ104" s="77" t="s">
        <v>64</v>
      </c>
      <c r="IA104" s="79">
        <v>1.51</v>
      </c>
      <c r="IB104" s="79">
        <v>1.94</v>
      </c>
      <c r="IC104" s="79">
        <v>1.93</v>
      </c>
      <c r="ID104" s="58">
        <f>(IC104-IB104)/IB104</f>
        <v>-5.1546391752577371E-3</v>
      </c>
      <c r="IE104" s="57">
        <f>(IC104-IA104)/IA104</f>
        <v>0.27814569536423839</v>
      </c>
      <c r="IG104" s="541" t="s">
        <v>2</v>
      </c>
      <c r="IH104" s="77" t="s">
        <v>64</v>
      </c>
      <c r="II104" s="79">
        <v>1.49</v>
      </c>
      <c r="IJ104" s="79">
        <v>1.93</v>
      </c>
      <c r="IK104" s="79">
        <v>1.93</v>
      </c>
      <c r="IL104" s="58">
        <f>(IK104-IJ104)/IJ104</f>
        <v>0</v>
      </c>
      <c r="IM104" s="57">
        <f>(IK104-II104)/II104</f>
        <v>0.29530201342281875</v>
      </c>
      <c r="IO104" s="541" t="s">
        <v>2</v>
      </c>
      <c r="IP104" s="77" t="s">
        <v>64</v>
      </c>
      <c r="IQ104" s="79">
        <v>1.49</v>
      </c>
      <c r="IR104" s="79">
        <v>1.93</v>
      </c>
      <c r="IS104" s="79">
        <v>1.92</v>
      </c>
      <c r="IT104" s="58">
        <f>(IS104-IR104)/IR104</f>
        <v>-5.1813471502590719E-3</v>
      </c>
      <c r="IU104" s="57">
        <f>(IS104-IQ104)/IQ104</f>
        <v>0.28859060402684561</v>
      </c>
      <c r="IW104" s="541" t="s">
        <v>2</v>
      </c>
      <c r="IX104" s="77" t="s">
        <v>64</v>
      </c>
      <c r="IY104" s="79">
        <v>1.45</v>
      </c>
      <c r="IZ104" s="79">
        <v>1.92</v>
      </c>
      <c r="JA104" s="79">
        <v>1.93</v>
      </c>
      <c r="JB104" s="58">
        <f>(JA104-IZ104)/IZ104</f>
        <v>5.2083333333333382E-3</v>
      </c>
      <c r="JC104" s="57">
        <f>(JA104-IY104)/IY104</f>
        <v>0.33103448275862069</v>
      </c>
      <c r="JE104" s="541" t="s">
        <v>2</v>
      </c>
      <c r="JF104" s="77" t="s">
        <v>64</v>
      </c>
      <c r="JG104" s="79">
        <v>1.44</v>
      </c>
      <c r="JH104" s="79">
        <v>1.93</v>
      </c>
      <c r="JI104" s="79">
        <v>1.99</v>
      </c>
      <c r="JJ104" s="58">
        <f>(JI104-JH104)/JH104</f>
        <v>3.1088082901554431E-2</v>
      </c>
      <c r="JK104" s="57">
        <f>(JI104-JG104)/JG104</f>
        <v>0.38194444444444448</v>
      </c>
      <c r="JM104" s="541" t="s">
        <v>2</v>
      </c>
      <c r="JN104" s="77" t="s">
        <v>64</v>
      </c>
      <c r="JO104" s="79">
        <v>1.42</v>
      </c>
      <c r="JP104" s="79">
        <v>1.99</v>
      </c>
      <c r="JQ104" s="79">
        <v>2.06</v>
      </c>
      <c r="JR104" s="58">
        <f>(JQ104-JP104)/JP104</f>
        <v>3.5175879396984959E-2</v>
      </c>
      <c r="JS104" s="57">
        <f>(JQ104-JO104)/JO104</f>
        <v>0.4507042253521128</v>
      </c>
      <c r="JU104" s="541" t="s">
        <v>2</v>
      </c>
      <c r="JV104" s="77" t="s">
        <v>64</v>
      </c>
      <c r="JW104" s="79">
        <v>1.37</v>
      </c>
      <c r="JX104" s="79">
        <v>2.06</v>
      </c>
      <c r="JY104" s="79">
        <v>2.12</v>
      </c>
      <c r="JZ104" s="58">
        <f>(JY104-JX104)/JX104</f>
        <v>2.9126213592233035E-2</v>
      </c>
      <c r="KA104" s="57">
        <f>(JY104-JW104)/JW104</f>
        <v>0.54744525547445255</v>
      </c>
      <c r="KC104" s="541" t="s">
        <v>2</v>
      </c>
      <c r="KD104" s="77" t="s">
        <v>64</v>
      </c>
      <c r="KE104" s="79">
        <v>1.35</v>
      </c>
      <c r="KF104" s="79">
        <v>2.12</v>
      </c>
      <c r="KG104" s="79">
        <v>2.13</v>
      </c>
      <c r="KH104" s="58">
        <f>(KG104-KF104)/KF104</f>
        <v>4.7169811320753709E-3</v>
      </c>
      <c r="KI104" s="57">
        <f>(KG104-KE104)/KE104</f>
        <v>0.57777777777777761</v>
      </c>
      <c r="KK104" s="541" t="s">
        <v>2</v>
      </c>
      <c r="KL104" s="77" t="s">
        <v>64</v>
      </c>
      <c r="KM104" s="79">
        <v>1.33</v>
      </c>
      <c r="KN104" s="79">
        <v>2.13</v>
      </c>
      <c r="KO104" s="79">
        <v>2.16</v>
      </c>
      <c r="KP104" s="58">
        <f>(KO104-KN104)/KN104</f>
        <v>1.4084507042253639E-2</v>
      </c>
      <c r="KQ104" s="57">
        <f>(KO104-KM104)/KM104</f>
        <v>0.62406015037593987</v>
      </c>
      <c r="KS104" s="541" t="s">
        <v>2</v>
      </c>
      <c r="KT104" s="77" t="s">
        <v>64</v>
      </c>
      <c r="KU104" s="79">
        <v>1.33</v>
      </c>
      <c r="KV104" s="79">
        <v>2.16</v>
      </c>
      <c r="KW104" s="79">
        <v>2.1800000000000002</v>
      </c>
      <c r="KX104" s="58">
        <f>(KW104-KV104)/KV104</f>
        <v>9.2592592592592674E-3</v>
      </c>
      <c r="KY104" s="57">
        <f>(KW104-KU104)/KU104</f>
        <v>0.63909774436090228</v>
      </c>
      <c r="LA104" s="541" t="s">
        <v>2</v>
      </c>
      <c r="LB104" s="77" t="s">
        <v>64</v>
      </c>
      <c r="LC104" s="79">
        <v>1.33</v>
      </c>
      <c r="LD104" s="79">
        <v>2.1800000000000002</v>
      </c>
      <c r="LE104" s="79">
        <v>2.1800000000000002</v>
      </c>
      <c r="LF104" s="58">
        <f>(LE104-LD104)/LD104</f>
        <v>0</v>
      </c>
      <c r="LG104" s="57">
        <f>(LE104-LC104)/LC104</f>
        <v>0.63909774436090228</v>
      </c>
      <c r="LI104" s="541" t="s">
        <v>2</v>
      </c>
      <c r="LJ104" s="77" t="s">
        <v>64</v>
      </c>
      <c r="LK104" s="79">
        <v>1.32</v>
      </c>
      <c r="LL104" s="79">
        <v>2.1800000000000002</v>
      </c>
      <c r="LM104" s="79">
        <v>2.13</v>
      </c>
      <c r="LN104" s="58">
        <f>(LM104-LL104)/LL104</f>
        <v>-2.2935779816513881E-2</v>
      </c>
      <c r="LO104" s="57">
        <f>(LM104-LK104)/LK104</f>
        <v>0.61363636363636342</v>
      </c>
      <c r="LQ104" s="541" t="s">
        <v>2</v>
      </c>
      <c r="LR104" s="77" t="s">
        <v>64</v>
      </c>
      <c r="LS104" s="79">
        <v>1.33</v>
      </c>
      <c r="LT104" s="79">
        <v>2.13</v>
      </c>
      <c r="LU104" s="79">
        <v>2.09</v>
      </c>
      <c r="LV104" s="58">
        <f>(LU104-LT104)/LT104</f>
        <v>-1.8779342723004713E-2</v>
      </c>
      <c r="LW104" s="57">
        <f>(LU104-LS104)/LS104</f>
        <v>0.57142857142857129</v>
      </c>
      <c r="LY104" s="541" t="s">
        <v>2</v>
      </c>
      <c r="LZ104" s="77" t="s">
        <v>64</v>
      </c>
      <c r="MA104" s="79">
        <v>1.28</v>
      </c>
      <c r="MB104" s="79">
        <v>2.09</v>
      </c>
      <c r="MC104" s="79">
        <v>2.09</v>
      </c>
      <c r="MD104" s="58">
        <f>(MC104-MB104)/MB104</f>
        <v>0</v>
      </c>
      <c r="ME104" s="57">
        <f>(MC104-MA104)/MA104</f>
        <v>0.63281249999999989</v>
      </c>
      <c r="MG104" s="541" t="s">
        <v>2</v>
      </c>
      <c r="MH104" s="77" t="s">
        <v>64</v>
      </c>
      <c r="MI104" s="79">
        <v>1.28</v>
      </c>
      <c r="MJ104" s="79">
        <v>2.09</v>
      </c>
      <c r="MK104" s="79">
        <v>2.0299999999999998</v>
      </c>
      <c r="ML104" s="58">
        <f>(MK104-MJ104)/MJ104</f>
        <v>-2.8708133971291894E-2</v>
      </c>
      <c r="MM104" s="57">
        <f>(MK104-MI104)/MI104</f>
        <v>0.58593749999999978</v>
      </c>
      <c r="MO104" s="541" t="s">
        <v>2</v>
      </c>
      <c r="MP104" s="77" t="s">
        <v>64</v>
      </c>
      <c r="MQ104" s="79">
        <v>1.28</v>
      </c>
      <c r="MR104" s="79">
        <v>2.0299999999999998</v>
      </c>
      <c r="MS104" s="79">
        <v>1.99</v>
      </c>
      <c r="MT104" s="58">
        <f>(MS104-MR104)/MR104</f>
        <v>-1.9704433497536856E-2</v>
      </c>
      <c r="MU104" s="57">
        <f>(MS104-MQ104)/MQ104</f>
        <v>0.5546875</v>
      </c>
      <c r="MW104" s="541" t="s">
        <v>2</v>
      </c>
      <c r="MX104" s="77" t="s">
        <v>64</v>
      </c>
      <c r="MY104" s="79">
        <v>1.27</v>
      </c>
      <c r="MZ104" s="79">
        <v>1.99</v>
      </c>
      <c r="NA104" s="79">
        <v>1.99</v>
      </c>
      <c r="NB104" s="58">
        <f>(NA104-MZ104)/MZ104</f>
        <v>0</v>
      </c>
      <c r="NC104" s="57">
        <f>(NA104-MY104)/MY104</f>
        <v>0.56692913385826771</v>
      </c>
      <c r="NE104" s="541" t="s">
        <v>2</v>
      </c>
      <c r="NF104" s="77" t="s">
        <v>64</v>
      </c>
      <c r="NG104" s="79">
        <v>1.28</v>
      </c>
      <c r="NH104" s="79">
        <v>1.99</v>
      </c>
      <c r="NI104" s="79">
        <v>1.98</v>
      </c>
      <c r="NJ104" s="58">
        <f>(NI104-NH104)/NH104</f>
        <v>-5.0251256281407079E-3</v>
      </c>
      <c r="NK104" s="57">
        <f>(NI104-NG104)/NG104</f>
        <v>0.546875</v>
      </c>
      <c r="NM104" s="541" t="s">
        <v>2</v>
      </c>
      <c r="NN104" s="77" t="s">
        <v>64</v>
      </c>
      <c r="NO104" s="79">
        <v>1.28</v>
      </c>
      <c r="NP104" s="79">
        <v>1.98</v>
      </c>
      <c r="NQ104" s="79">
        <v>1.99</v>
      </c>
      <c r="NR104" s="58">
        <f>(NQ104-NP104)/NP104</f>
        <v>5.0505050505050553E-3</v>
      </c>
      <c r="NS104" s="57">
        <f>(NQ104-NO104)/NO104</f>
        <v>0.5546875</v>
      </c>
      <c r="NU104" s="541" t="s">
        <v>2</v>
      </c>
      <c r="NV104" s="77" t="s">
        <v>64</v>
      </c>
      <c r="NW104" s="79">
        <v>1.27</v>
      </c>
      <c r="NX104" s="79">
        <v>1.99</v>
      </c>
      <c r="NY104" s="79">
        <v>2.02</v>
      </c>
      <c r="NZ104" s="58">
        <f>(NY104-NX104)/NX104</f>
        <v>1.5075376884422124E-2</v>
      </c>
      <c r="OA104" s="57">
        <f>(NY104-NW104)/NW104</f>
        <v>0.59055118110236215</v>
      </c>
      <c r="OC104" s="541" t="s">
        <v>2</v>
      </c>
      <c r="OD104" s="77" t="s">
        <v>64</v>
      </c>
      <c r="OE104" s="79">
        <v>1.27</v>
      </c>
      <c r="OF104" s="79">
        <v>2.02</v>
      </c>
      <c r="OG104" s="79">
        <v>2.0699999999999998</v>
      </c>
      <c r="OH104" s="58">
        <f>(OG104-OF104)/OF104</f>
        <v>2.4752475247524663E-2</v>
      </c>
      <c r="OI104" s="57">
        <f>(OG104-OE104)/OE104</f>
        <v>0.62992125984251957</v>
      </c>
      <c r="OK104" s="541" t="s">
        <v>2</v>
      </c>
      <c r="OL104" s="77" t="s">
        <v>64</v>
      </c>
      <c r="OM104" s="79">
        <v>1.29</v>
      </c>
      <c r="ON104" s="79">
        <v>2.0699999999999998</v>
      </c>
      <c r="OO104" s="79">
        <v>2.09</v>
      </c>
      <c r="OP104" s="58">
        <f>(OO104-ON104)/ON104</f>
        <v>9.6618357487922805E-3</v>
      </c>
      <c r="OQ104" s="57">
        <f>(OO104-OM104)/OM104</f>
        <v>0.6201550387596898</v>
      </c>
      <c r="OS104" s="541" t="s">
        <v>2</v>
      </c>
      <c r="OT104" s="77" t="s">
        <v>64</v>
      </c>
      <c r="OU104" s="79">
        <v>1.3</v>
      </c>
      <c r="OV104" s="79">
        <v>2.09</v>
      </c>
      <c r="OW104" s="79">
        <v>2.09</v>
      </c>
      <c r="OX104" s="58">
        <f>(OW104-OV104)/OV104</f>
        <v>0</v>
      </c>
      <c r="OY104" s="57">
        <f>(OW104-OU104)/OU104</f>
        <v>0.60769230769230753</v>
      </c>
    </row>
    <row r="105" spans="1:415" ht="17.25" hidden="1">
      <c r="A105" s="542"/>
      <c r="B105" s="78" t="s">
        <v>41</v>
      </c>
      <c r="C105" s="75">
        <v>1652</v>
      </c>
      <c r="D105" s="75" t="s">
        <v>310</v>
      </c>
      <c r="E105" s="75" t="s">
        <v>310</v>
      </c>
      <c r="F105" s="72" t="e">
        <f>(E105-D105)/D105</f>
        <v>#VALUE!</v>
      </c>
      <c r="G105" s="73" t="e">
        <f>(E105-C105)/C105</f>
        <v>#VALUE!</v>
      </c>
      <c r="I105" s="542"/>
      <c r="J105" s="78" t="s">
        <v>41</v>
      </c>
      <c r="K105" s="75">
        <v>1656</v>
      </c>
      <c r="L105" s="75">
        <v>1760</v>
      </c>
      <c r="M105" s="75">
        <v>1776</v>
      </c>
      <c r="N105" s="72">
        <f>(M105-L105)/L105</f>
        <v>9.0909090909090905E-3</v>
      </c>
      <c r="O105" s="73">
        <f>(M105-K105)/K105</f>
        <v>7.2463768115942032E-2</v>
      </c>
      <c r="Q105" s="542"/>
      <c r="R105" s="78" t="s">
        <v>41</v>
      </c>
      <c r="S105" s="75">
        <v>1677</v>
      </c>
      <c r="T105" s="75">
        <v>1776</v>
      </c>
      <c r="U105" s="75">
        <v>1772</v>
      </c>
      <c r="V105" s="72">
        <f>(U105-T105)/T105</f>
        <v>-2.2522522522522522E-3</v>
      </c>
      <c r="W105" s="73">
        <f>(U105-S105)/S105</f>
        <v>5.6648777579010136E-2</v>
      </c>
      <c r="Y105" s="542"/>
      <c r="Z105" s="78" t="s">
        <v>41</v>
      </c>
      <c r="AA105" s="75">
        <v>1688</v>
      </c>
      <c r="AB105" s="75">
        <v>1772</v>
      </c>
      <c r="AC105" s="75">
        <v>1744</v>
      </c>
      <c r="AD105" s="72">
        <f>(AC105-AB105)/AB105</f>
        <v>-1.580135440180587E-2</v>
      </c>
      <c r="AE105" s="73">
        <f>(AC105-AA105)/AA105</f>
        <v>3.3175355450236969E-2</v>
      </c>
      <c r="AG105" s="542"/>
      <c r="AH105" s="78" t="s">
        <v>41</v>
      </c>
      <c r="AI105" s="75">
        <v>1667</v>
      </c>
      <c r="AJ105" s="75">
        <v>1744</v>
      </c>
      <c r="AK105" s="75">
        <v>1742</v>
      </c>
      <c r="AL105" s="72">
        <f>(AK105-AJ105)/AJ105</f>
        <v>-1.1467889908256881E-3</v>
      </c>
      <c r="AM105" s="73">
        <f>(AK105-AI105)/AI105</f>
        <v>4.4991001799640072E-2</v>
      </c>
      <c r="AO105" s="542"/>
      <c r="AP105" s="78" t="s">
        <v>41</v>
      </c>
      <c r="AQ105" s="75">
        <v>1668</v>
      </c>
      <c r="AR105" s="75">
        <v>1742</v>
      </c>
      <c r="AS105" s="75">
        <v>1762</v>
      </c>
      <c r="AT105" s="72">
        <f>(AS105-AR105)/AR105</f>
        <v>1.1481056257175661E-2</v>
      </c>
      <c r="AU105" s="73">
        <f>(AS105-AQ105)/AQ105</f>
        <v>5.635491606714628E-2</v>
      </c>
      <c r="AW105" s="542"/>
      <c r="AX105" s="78" t="s">
        <v>41</v>
      </c>
      <c r="AY105" s="75">
        <v>1668</v>
      </c>
      <c r="AZ105" s="75">
        <v>1762</v>
      </c>
      <c r="BA105" s="75">
        <v>1741</v>
      </c>
      <c r="BB105" s="72">
        <f>(BA105-AZ105)/AZ105</f>
        <v>-1.191827468785471E-2</v>
      </c>
      <c r="BC105" s="73">
        <f>(BA105-AY105)/AY105</f>
        <v>4.3764988009592325E-2</v>
      </c>
      <c r="BE105" s="542"/>
      <c r="BF105" s="78" t="s">
        <v>41</v>
      </c>
      <c r="BG105" s="75">
        <v>1681</v>
      </c>
      <c r="BH105" s="75">
        <v>1741</v>
      </c>
      <c r="BI105" s="75" t="s">
        <v>323</v>
      </c>
      <c r="BJ105" s="72" t="e">
        <f>(BI105-BH105)/BH105</f>
        <v>#VALUE!</v>
      </c>
      <c r="BK105" s="73" t="e">
        <f>(BI105-BG105)/BG105</f>
        <v>#VALUE!</v>
      </c>
      <c r="BM105" s="542"/>
      <c r="BN105" s="78" t="s">
        <v>41</v>
      </c>
      <c r="BO105" s="75">
        <v>1681</v>
      </c>
      <c r="BP105" s="75">
        <v>1741</v>
      </c>
      <c r="BQ105" s="75">
        <v>1782</v>
      </c>
      <c r="BR105" s="72">
        <f>(BQ105-BP105)/BP105</f>
        <v>2.3549684089603676E-2</v>
      </c>
      <c r="BS105" s="73">
        <f>(BQ105-BO105)/BO105</f>
        <v>6.0083283759666865E-2</v>
      </c>
      <c r="BU105" s="542"/>
      <c r="BV105" s="78" t="s">
        <v>41</v>
      </c>
      <c r="BW105" s="75">
        <v>1793</v>
      </c>
      <c r="BX105" s="75">
        <v>1782</v>
      </c>
      <c r="BY105" s="75">
        <v>1841</v>
      </c>
      <c r="BZ105" s="72">
        <f>(BY105-BX105)/BX105</f>
        <v>3.3108866442199777E-2</v>
      </c>
      <c r="CA105" s="73">
        <f>(BY105-BW105)/BW105</f>
        <v>2.6770775237032907E-2</v>
      </c>
      <c r="CC105" s="542"/>
      <c r="CD105" s="78" t="s">
        <v>41</v>
      </c>
      <c r="CE105" s="75">
        <v>1891</v>
      </c>
      <c r="CF105" s="75">
        <v>1841</v>
      </c>
      <c r="CG105" s="75">
        <v>2061</v>
      </c>
      <c r="CH105" s="72">
        <f>(CG105-CF105)/CF105</f>
        <v>0.11950027159152635</v>
      </c>
      <c r="CI105" s="73">
        <f>(CG105-CE105)/CE105</f>
        <v>8.9899524061343203E-2</v>
      </c>
      <c r="CK105" s="542"/>
      <c r="CL105" s="78" t="s">
        <v>41</v>
      </c>
      <c r="CM105" s="75">
        <v>2046</v>
      </c>
      <c r="CN105" s="75">
        <v>2061</v>
      </c>
      <c r="CO105" s="75">
        <v>2397</v>
      </c>
      <c r="CP105" s="72">
        <f>(CO105-CN105)/CN105</f>
        <v>0.16302765647743814</v>
      </c>
      <c r="CQ105" s="73">
        <f>(CO105-CM105)/CM105</f>
        <v>0.17155425219941348</v>
      </c>
      <c r="CS105" s="542"/>
      <c r="CT105" s="78" t="s">
        <v>41</v>
      </c>
      <c r="CU105" s="75">
        <v>2094</v>
      </c>
      <c r="CV105" s="75">
        <v>2397</v>
      </c>
      <c r="CW105" s="75">
        <v>2532</v>
      </c>
      <c r="CX105" s="72">
        <f>(CW105-CV105)/CV105</f>
        <v>5.6320400500625784E-2</v>
      </c>
      <c r="CY105" s="73">
        <f>(CW105-CU105)/CU105</f>
        <v>0.20916905444126074</v>
      </c>
      <c r="DA105" s="542"/>
      <c r="DB105" s="78" t="s">
        <v>41</v>
      </c>
      <c r="DC105" s="75">
        <v>2077</v>
      </c>
      <c r="DD105" s="75">
        <v>2532</v>
      </c>
      <c r="DE105" s="75">
        <v>2652</v>
      </c>
      <c r="DF105" s="72">
        <f>(DE105-DD105)/DD105</f>
        <v>4.7393364928909949E-2</v>
      </c>
      <c r="DG105" s="73">
        <f>(DE105-DC105)/DC105</f>
        <v>0.27684159845931633</v>
      </c>
      <c r="DI105" s="542"/>
      <c r="DJ105" s="78" t="s">
        <v>41</v>
      </c>
      <c r="DK105" s="75">
        <v>2071</v>
      </c>
      <c r="DL105" s="75">
        <v>2652</v>
      </c>
      <c r="DM105" s="75">
        <v>2715</v>
      </c>
      <c r="DN105" s="72">
        <f>(DM105-DL105)/DL105</f>
        <v>2.3755656108597284E-2</v>
      </c>
      <c r="DO105" s="73">
        <f>(DM105-DK105)/DK105</f>
        <v>0.31096088845968134</v>
      </c>
      <c r="DQ105" s="542"/>
      <c r="DR105" s="78" t="s">
        <v>41</v>
      </c>
      <c r="DS105" s="75">
        <v>2077</v>
      </c>
      <c r="DT105" s="75">
        <v>2715</v>
      </c>
      <c r="DU105" s="75">
        <v>2716</v>
      </c>
      <c r="DV105" s="72">
        <f>(DU105-DT105)/DT105</f>
        <v>3.6832412523020257E-4</v>
      </c>
      <c r="DW105" s="73">
        <f>(DU105-DS105)/DS105</f>
        <v>0.30765527202696197</v>
      </c>
      <c r="DY105" s="542"/>
      <c r="DZ105" s="78" t="s">
        <v>41</v>
      </c>
      <c r="EA105" s="75">
        <v>2085</v>
      </c>
      <c r="EB105" s="75">
        <v>2716</v>
      </c>
      <c r="EC105" s="75">
        <v>2696</v>
      </c>
      <c r="ED105" s="72">
        <f>(EC105-EB105)/EB105</f>
        <v>-7.3637702503681884E-3</v>
      </c>
      <c r="EE105" s="73">
        <f>(EC105-EA105)/EA105</f>
        <v>0.29304556354916067</v>
      </c>
      <c r="EG105" s="542"/>
      <c r="EH105" s="78" t="s">
        <v>41</v>
      </c>
      <c r="EI105" s="75">
        <v>2041</v>
      </c>
      <c r="EJ105" s="75">
        <v>2696</v>
      </c>
      <c r="EK105" s="75">
        <v>2730</v>
      </c>
      <c r="EL105" s="72">
        <f>(EK105-EJ105)/EJ105</f>
        <v>1.2611275964391691E-2</v>
      </c>
      <c r="EM105" s="73">
        <f>(EK105-EI105)/EI105</f>
        <v>0.33757961783439489</v>
      </c>
      <c r="EO105" s="542"/>
      <c r="EP105" s="78" t="s">
        <v>41</v>
      </c>
      <c r="EQ105" s="75">
        <v>1992</v>
      </c>
      <c r="ER105" s="75">
        <v>2730</v>
      </c>
      <c r="ES105" s="75">
        <v>2700</v>
      </c>
      <c r="ET105" s="72">
        <f>(ES105-ER105)/ER105</f>
        <v>-1.098901098901099E-2</v>
      </c>
      <c r="EU105" s="73">
        <f>(ES105-EQ105)/EQ105</f>
        <v>0.35542168674698793</v>
      </c>
      <c r="EW105" s="542"/>
      <c r="EX105" s="78" t="s">
        <v>41</v>
      </c>
      <c r="EY105" s="75">
        <v>1998</v>
      </c>
      <c r="EZ105" s="75">
        <v>2700</v>
      </c>
      <c r="FA105" s="75">
        <v>2606</v>
      </c>
      <c r="FB105" s="72">
        <f>(FA105-EZ105)/EZ105</f>
        <v>-3.4814814814814812E-2</v>
      </c>
      <c r="FC105" s="73">
        <f>(FA105-EY105)/EY105</f>
        <v>0.30430430430430433</v>
      </c>
      <c r="FE105" s="542"/>
      <c r="FF105" s="78" t="s">
        <v>41</v>
      </c>
      <c r="FG105" s="75">
        <v>2057</v>
      </c>
      <c r="FH105" s="75">
        <v>2606</v>
      </c>
      <c r="FI105" s="75">
        <v>2514</v>
      </c>
      <c r="FJ105" s="72">
        <f>(FI105-FH105)/FH105</f>
        <v>-3.5303146584804296E-2</v>
      </c>
      <c r="FK105" s="73">
        <f>(FI105-FG105)/FG105</f>
        <v>0.22216820612542537</v>
      </c>
      <c r="FM105" s="542"/>
      <c r="FN105" s="78" t="s">
        <v>41</v>
      </c>
      <c r="FO105" s="75">
        <v>2160</v>
      </c>
      <c r="FP105" s="75">
        <v>2514</v>
      </c>
      <c r="FQ105" s="75">
        <v>2525</v>
      </c>
      <c r="FR105" s="72">
        <f>(FQ105-FP105)/FP105</f>
        <v>4.3754972155926808E-3</v>
      </c>
      <c r="FS105" s="73">
        <f>(FQ105-FO105)/FO105</f>
        <v>0.16898148148148148</v>
      </c>
      <c r="FU105" s="542"/>
      <c r="FV105" s="78" t="s">
        <v>41</v>
      </c>
      <c r="FW105" s="75">
        <v>2169</v>
      </c>
      <c r="FX105" s="75">
        <v>2525</v>
      </c>
      <c r="FY105" s="75">
        <v>2527</v>
      </c>
      <c r="FZ105" s="72">
        <f>(FY105-FX105)/FX105</f>
        <v>7.9207920792079213E-4</v>
      </c>
      <c r="GA105" s="73">
        <f>(FY105-FW105)/FW105</f>
        <v>0.16505301982480405</v>
      </c>
      <c r="GC105" s="542"/>
      <c r="GD105" s="78" t="s">
        <v>41</v>
      </c>
      <c r="GE105" s="75">
        <v>2178</v>
      </c>
      <c r="GF105" s="75">
        <v>2527</v>
      </c>
      <c r="GG105" s="75">
        <v>2521</v>
      </c>
      <c r="GH105" s="72">
        <f>(GG105-GF105)/GF105</f>
        <v>-2.3743569449940641E-3</v>
      </c>
      <c r="GI105" s="73">
        <f>(GG105-GE105)/GE105</f>
        <v>0.15748393021120294</v>
      </c>
      <c r="GK105" s="542"/>
      <c r="GL105" s="78" t="s">
        <v>41</v>
      </c>
      <c r="GM105" s="75">
        <v>2194</v>
      </c>
      <c r="GN105" s="75">
        <v>2521</v>
      </c>
      <c r="GO105" s="75">
        <v>2533</v>
      </c>
      <c r="GP105" s="72">
        <f>(GO105-GN105)/GN105</f>
        <v>4.7600158667195558E-3</v>
      </c>
      <c r="GQ105" s="73">
        <f>(GO105-GM105)/GM105</f>
        <v>0.1545123062898815</v>
      </c>
      <c r="GS105" s="542"/>
      <c r="GT105" s="78" t="s">
        <v>41</v>
      </c>
      <c r="GU105" s="75">
        <v>2118</v>
      </c>
      <c r="GV105" s="75">
        <v>2533</v>
      </c>
      <c r="GW105" s="75">
        <v>2551</v>
      </c>
      <c r="GX105" s="72">
        <f>(GW105-GV105)/GV105</f>
        <v>7.1061981839715752E-3</v>
      </c>
      <c r="GY105" s="73">
        <f>(GW105-GU105)/GU105</f>
        <v>0.20443814919735601</v>
      </c>
      <c r="HA105" s="542"/>
      <c r="HB105" s="78" t="s">
        <v>41</v>
      </c>
      <c r="HC105" s="75">
        <v>2116</v>
      </c>
      <c r="HD105" s="75">
        <v>2551</v>
      </c>
      <c r="HE105" s="75">
        <v>2618</v>
      </c>
      <c r="HF105" s="72">
        <f>(HE105-HD105)/HD105</f>
        <v>2.6264210113680908E-2</v>
      </c>
      <c r="HG105" s="73">
        <f>(HE105-HC105)/HC105</f>
        <v>0.23724007561436672</v>
      </c>
      <c r="HI105" s="542"/>
      <c r="HJ105" s="78" t="s">
        <v>41</v>
      </c>
      <c r="HK105" s="75">
        <v>2066</v>
      </c>
      <c r="HL105" s="75">
        <v>2618</v>
      </c>
      <c r="HM105" s="75">
        <v>2621</v>
      </c>
      <c r="HN105" s="72">
        <f>(HM105-HL105)/HL105</f>
        <v>1.1459129106187931E-3</v>
      </c>
      <c r="HO105" s="73">
        <f>(HM105-HK105)/HK105</f>
        <v>0.2686350435624395</v>
      </c>
      <c r="HQ105" s="542"/>
      <c r="HR105" s="78" t="s">
        <v>41</v>
      </c>
      <c r="HS105" s="75">
        <v>2102</v>
      </c>
      <c r="HT105" s="75">
        <v>2621</v>
      </c>
      <c r="HU105" s="75">
        <v>2563</v>
      </c>
      <c r="HV105" s="72">
        <f>(HU105-HT105)/HT105</f>
        <v>-2.2128958412819536E-2</v>
      </c>
      <c r="HW105" s="73">
        <f>(HU105-HS105)/HS105</f>
        <v>0.21931493815413891</v>
      </c>
      <c r="HY105" s="542"/>
      <c r="HZ105" s="78" t="s">
        <v>41</v>
      </c>
      <c r="IA105" s="75">
        <v>2037</v>
      </c>
      <c r="IB105" s="75">
        <v>2563</v>
      </c>
      <c r="IC105" s="75">
        <v>2572</v>
      </c>
      <c r="ID105" s="72">
        <f>(IC105-IB105)/IB105</f>
        <v>3.5115099492781898E-3</v>
      </c>
      <c r="IE105" s="73">
        <f>(IC105-IA105)/IA105</f>
        <v>0.26264113892979873</v>
      </c>
      <c r="IG105" s="542"/>
      <c r="IH105" s="78" t="s">
        <v>41</v>
      </c>
      <c r="II105" s="75">
        <v>2019</v>
      </c>
      <c r="IJ105" s="75">
        <v>2572</v>
      </c>
      <c r="IK105" s="75">
        <v>2583</v>
      </c>
      <c r="IL105" s="72">
        <f>(IK105-IJ105)/IJ105</f>
        <v>4.2768273716951785E-3</v>
      </c>
      <c r="IM105" s="73">
        <f>(IK105-II105)/II105</f>
        <v>0.27934621099554235</v>
      </c>
      <c r="IO105" s="542"/>
      <c r="IP105" s="78" t="s">
        <v>41</v>
      </c>
      <c r="IQ105" s="75">
        <v>2032</v>
      </c>
      <c r="IR105" s="75">
        <v>2583</v>
      </c>
      <c r="IS105" s="75">
        <v>2563</v>
      </c>
      <c r="IT105" s="72">
        <f>(IS105-IR105)/IR105</f>
        <v>-7.7429345722028649E-3</v>
      </c>
      <c r="IU105" s="73">
        <f>(IS105-IQ105)/IQ105</f>
        <v>0.26131889763779526</v>
      </c>
      <c r="IW105" s="542"/>
      <c r="IX105" s="78" t="s">
        <v>41</v>
      </c>
      <c r="IY105" s="75">
        <v>1960</v>
      </c>
      <c r="IZ105" s="75">
        <v>2563</v>
      </c>
      <c r="JA105" s="75">
        <v>2569</v>
      </c>
      <c r="JB105" s="72">
        <f>(JA105-IZ105)/IZ105</f>
        <v>2.3410066328521262E-3</v>
      </c>
      <c r="JC105" s="73">
        <f>(JA105-IY105)/IY105</f>
        <v>0.31071428571428572</v>
      </c>
      <c r="JE105" s="542"/>
      <c r="JF105" s="78" t="s">
        <v>41</v>
      </c>
      <c r="JG105" s="75">
        <v>1982</v>
      </c>
      <c r="JH105" s="75">
        <v>2569</v>
      </c>
      <c r="JI105" s="75">
        <v>2659</v>
      </c>
      <c r="JJ105" s="72">
        <f>(JI105-JH105)/JH105</f>
        <v>3.5033086804203972E-2</v>
      </c>
      <c r="JK105" s="73">
        <f>(JI105-JG105)/JG105</f>
        <v>0.34157416750756814</v>
      </c>
      <c r="JM105" s="542"/>
      <c r="JN105" s="78" t="s">
        <v>41</v>
      </c>
      <c r="JO105" s="75">
        <v>1964</v>
      </c>
      <c r="JP105" s="75">
        <v>2659</v>
      </c>
      <c r="JQ105" s="75">
        <v>2761</v>
      </c>
      <c r="JR105" s="72">
        <f>(JQ105-JP105)/JP105</f>
        <v>3.8360285821737498E-2</v>
      </c>
      <c r="JS105" s="73">
        <f>(JQ105-JO105)/JO105</f>
        <v>0.40580448065173114</v>
      </c>
      <c r="JU105" s="542"/>
      <c r="JV105" s="78" t="s">
        <v>41</v>
      </c>
      <c r="JW105" s="75">
        <v>1888</v>
      </c>
      <c r="JX105" s="75">
        <v>2761</v>
      </c>
      <c r="JY105" s="75">
        <v>2836</v>
      </c>
      <c r="JZ105" s="72">
        <f>(JY105-JX105)/JX105</f>
        <v>2.7164070988772184E-2</v>
      </c>
      <c r="KA105" s="73">
        <f>(JY105-JW105)/JW105</f>
        <v>0.5021186440677966</v>
      </c>
      <c r="KC105" s="542"/>
      <c r="KD105" s="78" t="s">
        <v>41</v>
      </c>
      <c r="KE105" s="75">
        <v>1850</v>
      </c>
      <c r="KF105" s="75">
        <v>2836</v>
      </c>
      <c r="KG105" s="75">
        <v>2895</v>
      </c>
      <c r="KH105" s="72">
        <f>(KG105-KF105)/KF105</f>
        <v>2.0803949224259519E-2</v>
      </c>
      <c r="KI105" s="73">
        <f>(KG105-KE105)/KE105</f>
        <v>0.56486486486486487</v>
      </c>
      <c r="KK105" s="542"/>
      <c r="KL105" s="78" t="s">
        <v>41</v>
      </c>
      <c r="KM105" s="75">
        <v>1832</v>
      </c>
      <c r="KN105" s="75">
        <v>2895</v>
      </c>
      <c r="KO105" s="75">
        <v>3018</v>
      </c>
      <c r="KP105" s="72">
        <f>(KO105-KN105)/KN105</f>
        <v>4.2487046632124353E-2</v>
      </c>
      <c r="KQ105" s="73">
        <f>(KO105-KM105)/KM105</f>
        <v>0.6473799126637555</v>
      </c>
      <c r="KS105" s="542"/>
      <c r="KT105" s="78" t="s">
        <v>41</v>
      </c>
      <c r="KU105" s="75">
        <v>1842</v>
      </c>
      <c r="KV105" s="75">
        <v>3018</v>
      </c>
      <c r="KW105" s="75">
        <v>3031</v>
      </c>
      <c r="KX105" s="72">
        <f>(KW105-KV105)/KV105</f>
        <v>4.3074884029158387E-3</v>
      </c>
      <c r="KY105" s="73">
        <f>(KW105-KU105)/KU105</f>
        <v>0.64549402823018454</v>
      </c>
      <c r="LA105" s="542"/>
      <c r="LB105" s="78" t="s">
        <v>41</v>
      </c>
      <c r="LC105" s="75">
        <v>1833</v>
      </c>
      <c r="LD105" s="75">
        <v>3031</v>
      </c>
      <c r="LE105" s="75">
        <v>3011</v>
      </c>
      <c r="LF105" s="72">
        <f>(LE105-LD105)/LD105</f>
        <v>-6.5984823490597162E-3</v>
      </c>
      <c r="LG105" s="73">
        <f>(LE105-LC105)/LC105</f>
        <v>0.64266230223677034</v>
      </c>
      <c r="LI105" s="542"/>
      <c r="LJ105" s="78" t="s">
        <v>41</v>
      </c>
      <c r="LK105" s="75">
        <v>1815</v>
      </c>
      <c r="LL105" s="75">
        <v>3011</v>
      </c>
      <c r="LM105" s="75">
        <v>3003</v>
      </c>
      <c r="LN105" s="72">
        <f>(LM105-LL105)/LL105</f>
        <v>-2.6569246097641981E-3</v>
      </c>
      <c r="LO105" s="73">
        <f>(LM105-LK105)/LK105</f>
        <v>0.65454545454545454</v>
      </c>
      <c r="LQ105" s="542"/>
      <c r="LR105" s="78" t="s">
        <v>41</v>
      </c>
      <c r="LS105" s="75">
        <v>1837</v>
      </c>
      <c r="LT105" s="75">
        <v>3003</v>
      </c>
      <c r="LU105" s="75">
        <v>2900</v>
      </c>
      <c r="LV105" s="72">
        <f>(LU105-LT105)/LT105</f>
        <v>-3.4299034299034296E-2</v>
      </c>
      <c r="LW105" s="73">
        <f>(LU105-LS105)/LS105</f>
        <v>0.5786608600979859</v>
      </c>
      <c r="LY105" s="542"/>
      <c r="LZ105" s="78" t="s">
        <v>41</v>
      </c>
      <c r="MA105" s="75">
        <v>1753</v>
      </c>
      <c r="MB105" s="75">
        <v>2900</v>
      </c>
      <c r="MC105" s="75">
        <v>2929</v>
      </c>
      <c r="MD105" s="72">
        <f>(MC105-MB105)/MB105</f>
        <v>0.01</v>
      </c>
      <c r="ME105" s="73">
        <f>(MC105-MA105)/MA105</f>
        <v>0.67084997147746717</v>
      </c>
      <c r="MG105" s="542"/>
      <c r="MH105" s="78" t="s">
        <v>41</v>
      </c>
      <c r="MI105" s="75">
        <v>1749</v>
      </c>
      <c r="MJ105" s="75">
        <v>2929</v>
      </c>
      <c r="MK105" s="75">
        <v>2881</v>
      </c>
      <c r="ML105" s="72">
        <f>(MK105-MJ105)/MJ105</f>
        <v>-1.6387845681119836E-2</v>
      </c>
      <c r="MM105" s="73">
        <f>(MK105-MI105)/MI105</f>
        <v>0.64722698684962832</v>
      </c>
      <c r="MO105" s="542"/>
      <c r="MP105" s="78" t="s">
        <v>41</v>
      </c>
      <c r="MQ105" s="75">
        <v>1731</v>
      </c>
      <c r="MR105" s="75">
        <v>2881</v>
      </c>
      <c r="MS105" s="75">
        <v>2826</v>
      </c>
      <c r="MT105" s="72">
        <f>(MS105-MR105)/MR105</f>
        <v>-1.9090593543908366E-2</v>
      </c>
      <c r="MU105" s="73">
        <f>(MS105-MQ105)/MQ105</f>
        <v>0.63258232235701906</v>
      </c>
      <c r="MW105" s="542"/>
      <c r="MX105" s="78" t="s">
        <v>41</v>
      </c>
      <c r="MY105" s="75">
        <v>1742</v>
      </c>
      <c r="MZ105" s="75">
        <v>2826</v>
      </c>
      <c r="NA105" s="75">
        <v>2794</v>
      </c>
      <c r="NB105" s="72">
        <f>(NA105-MZ105)/MZ105</f>
        <v>-1.132342533616419E-2</v>
      </c>
      <c r="NC105" s="73">
        <f>(NA105-MY105)/MY105</f>
        <v>0.60390355912743976</v>
      </c>
      <c r="NE105" s="542"/>
      <c r="NF105" s="78" t="s">
        <v>41</v>
      </c>
      <c r="NG105" s="75">
        <v>1722</v>
      </c>
      <c r="NH105" s="75">
        <v>2794</v>
      </c>
      <c r="NI105" s="75">
        <v>2703</v>
      </c>
      <c r="NJ105" s="72">
        <f>(NI105-NH105)/NH105</f>
        <v>-3.2569792412312094E-2</v>
      </c>
      <c r="NK105" s="73">
        <f>(NI105-NG105)/NG105</f>
        <v>0.56968641114982577</v>
      </c>
      <c r="NM105" s="542"/>
      <c r="NN105" s="78" t="s">
        <v>41</v>
      </c>
      <c r="NO105" s="75">
        <v>1716</v>
      </c>
      <c r="NP105" s="75">
        <v>2703</v>
      </c>
      <c r="NQ105" s="75">
        <v>2755</v>
      </c>
      <c r="NR105" s="72">
        <f>(NQ105-NP105)/NP105</f>
        <v>1.9237883832778396E-2</v>
      </c>
      <c r="NS105" s="73">
        <f>(NQ105-NO105)/NO105</f>
        <v>0.60547785547785549</v>
      </c>
      <c r="NU105" s="542"/>
      <c r="NV105" s="78" t="s">
        <v>41</v>
      </c>
      <c r="NW105" s="75">
        <v>1718</v>
      </c>
      <c r="NX105" s="75">
        <v>2755</v>
      </c>
      <c r="NY105" s="75">
        <v>2800</v>
      </c>
      <c r="NZ105" s="72">
        <f>(NY105-NX105)/NX105</f>
        <v>1.6333938294010888E-2</v>
      </c>
      <c r="OA105" s="73">
        <f>(NY105-NW105)/NW105</f>
        <v>0.62980209545983701</v>
      </c>
      <c r="OC105" s="542"/>
      <c r="OD105" s="78" t="s">
        <v>41</v>
      </c>
      <c r="OE105" s="75">
        <v>1695</v>
      </c>
      <c r="OF105" s="75">
        <v>2800</v>
      </c>
      <c r="OG105" s="75">
        <v>2835</v>
      </c>
      <c r="OH105" s="72">
        <f>(OG105-OF105)/OF105</f>
        <v>1.2500000000000001E-2</v>
      </c>
      <c r="OI105" s="73">
        <f>(OG105-OE105)/OE105</f>
        <v>0.67256637168141598</v>
      </c>
      <c r="OK105" s="542"/>
      <c r="OL105" s="78" t="s">
        <v>41</v>
      </c>
      <c r="OM105" s="75">
        <v>1721</v>
      </c>
      <c r="ON105" s="75">
        <v>2835</v>
      </c>
      <c r="OO105" s="75">
        <v>2872</v>
      </c>
      <c r="OP105" s="72">
        <f>(OO105-ON105)/ON105</f>
        <v>1.3051146384479718E-2</v>
      </c>
      <c r="OQ105" s="73">
        <f>(OO105-OM105)/OM105</f>
        <v>0.66879721092388145</v>
      </c>
      <c r="OS105" s="542"/>
      <c r="OT105" s="78" t="s">
        <v>41</v>
      </c>
      <c r="OU105" s="75">
        <v>1749</v>
      </c>
      <c r="OV105" s="75">
        <v>2872</v>
      </c>
      <c r="OW105" s="75">
        <v>2901</v>
      </c>
      <c r="OX105" s="72">
        <f>(OW105-OV105)/OV105</f>
        <v>1.0097493036211699E-2</v>
      </c>
      <c r="OY105" s="73">
        <f>(OW105-OU105)/OU105</f>
        <v>0.65866209262435682</v>
      </c>
    </row>
    <row r="106" spans="1:415" hidden="1"/>
    <row r="107" spans="1:415" hidden="1"/>
    <row r="108" spans="1:415" hidden="1">
      <c r="A108" s="14" t="s">
        <v>417</v>
      </c>
      <c r="I108" s="14" t="s">
        <v>422</v>
      </c>
      <c r="Q108" s="14" t="s">
        <v>423</v>
      </c>
      <c r="Y108" s="14" t="s">
        <v>425</v>
      </c>
      <c r="AG108" s="14" t="s">
        <v>427</v>
      </c>
      <c r="AO108" s="14" t="s">
        <v>429</v>
      </c>
      <c r="AW108" s="14" t="s">
        <v>431</v>
      </c>
      <c r="BE108" s="14" t="s">
        <v>432</v>
      </c>
      <c r="BM108" s="14" t="s">
        <v>433</v>
      </c>
      <c r="BU108" s="14" t="s">
        <v>434</v>
      </c>
      <c r="CC108" s="14" t="s">
        <v>435</v>
      </c>
      <c r="CK108" s="14" t="s">
        <v>436</v>
      </c>
      <c r="CS108" s="14" t="s">
        <v>437</v>
      </c>
      <c r="DA108" s="14" t="s">
        <v>438</v>
      </c>
      <c r="DI108" s="14" t="s">
        <v>439</v>
      </c>
      <c r="DQ108" s="14" t="s">
        <v>440</v>
      </c>
      <c r="DY108" s="14" t="s">
        <v>442</v>
      </c>
      <c r="EG108" s="14" t="s">
        <v>443</v>
      </c>
      <c r="EO108" s="14" t="s">
        <v>444</v>
      </c>
      <c r="EW108" s="14" t="s">
        <v>447</v>
      </c>
      <c r="FE108" s="14" t="s">
        <v>448</v>
      </c>
      <c r="FM108" s="14" t="s">
        <v>449</v>
      </c>
      <c r="FU108" s="14" t="s">
        <v>450</v>
      </c>
      <c r="GC108" s="14" t="s">
        <v>452</v>
      </c>
      <c r="GK108" s="14" t="s">
        <v>453</v>
      </c>
      <c r="GS108" s="14" t="s">
        <v>455</v>
      </c>
      <c r="HA108" s="14" t="s">
        <v>456</v>
      </c>
      <c r="HI108" s="14" t="s">
        <v>457</v>
      </c>
      <c r="HQ108" s="14" t="s">
        <v>458</v>
      </c>
      <c r="HY108" s="14" t="s">
        <v>459</v>
      </c>
      <c r="IG108" s="14" t="s">
        <v>460</v>
      </c>
      <c r="IO108" s="14" t="s">
        <v>462</v>
      </c>
      <c r="IW108" s="14" t="s">
        <v>463</v>
      </c>
      <c r="JE108" s="14" t="s">
        <v>464</v>
      </c>
      <c r="JM108" s="14" t="s">
        <v>465</v>
      </c>
      <c r="JU108" s="14" t="s">
        <v>466</v>
      </c>
      <c r="KC108" s="14" t="s">
        <v>467</v>
      </c>
      <c r="KK108" s="14" t="s">
        <v>468</v>
      </c>
      <c r="KS108" s="14" t="s">
        <v>469</v>
      </c>
      <c r="LA108" s="14" t="s">
        <v>470</v>
      </c>
      <c r="LI108" s="14" t="s">
        <v>471</v>
      </c>
      <c r="LQ108" s="14" t="s">
        <v>472</v>
      </c>
      <c r="LY108" s="14" t="s">
        <v>473</v>
      </c>
      <c r="MG108" s="14" t="s">
        <v>474</v>
      </c>
      <c r="MO108" s="14" t="s">
        <v>475</v>
      </c>
      <c r="MW108" s="14" t="s">
        <v>476</v>
      </c>
      <c r="NE108" s="14" t="s">
        <v>477</v>
      </c>
      <c r="NM108" s="14" t="s">
        <v>478</v>
      </c>
      <c r="NU108" s="14" t="s">
        <v>479</v>
      </c>
      <c r="OC108" s="14" t="s">
        <v>480</v>
      </c>
      <c r="OK108" s="14" t="s">
        <v>481</v>
      </c>
      <c r="OS108" s="14" t="s">
        <v>482</v>
      </c>
    </row>
    <row r="109" spans="1:415" hidden="1"/>
    <row r="110" spans="1:415" hidden="1">
      <c r="A110" t="s">
        <v>18</v>
      </c>
      <c r="I110" t="s">
        <v>18</v>
      </c>
      <c r="Q110" t="s">
        <v>18</v>
      </c>
      <c r="Y110" t="s">
        <v>18</v>
      </c>
      <c r="AG110" t="s">
        <v>18</v>
      </c>
      <c r="AO110" t="s">
        <v>18</v>
      </c>
      <c r="AW110" t="s">
        <v>18</v>
      </c>
      <c r="BE110" t="s">
        <v>18</v>
      </c>
      <c r="BM110" t="s">
        <v>18</v>
      </c>
      <c r="BU110" t="s">
        <v>18</v>
      </c>
      <c r="CC110" t="s">
        <v>18</v>
      </c>
      <c r="CK110" t="s">
        <v>18</v>
      </c>
      <c r="CS110" t="s">
        <v>18</v>
      </c>
      <c r="DA110" t="s">
        <v>18</v>
      </c>
      <c r="DI110" t="s">
        <v>18</v>
      </c>
      <c r="DQ110" t="s">
        <v>18</v>
      </c>
      <c r="DY110" t="s">
        <v>18</v>
      </c>
      <c r="EG110" t="s">
        <v>18</v>
      </c>
      <c r="EO110" t="s">
        <v>18</v>
      </c>
      <c r="EW110" t="s">
        <v>18</v>
      </c>
      <c r="FE110" t="s">
        <v>18</v>
      </c>
      <c r="FM110" t="s">
        <v>18</v>
      </c>
      <c r="FU110" t="s">
        <v>18</v>
      </c>
      <c r="GC110" t="s">
        <v>18</v>
      </c>
      <c r="GK110" t="s">
        <v>18</v>
      </c>
      <c r="GS110" t="s">
        <v>18</v>
      </c>
      <c r="HA110" t="s">
        <v>18</v>
      </c>
      <c r="HI110" t="s">
        <v>18</v>
      </c>
      <c r="HQ110" t="s">
        <v>18</v>
      </c>
      <c r="HY110" t="s">
        <v>18</v>
      </c>
      <c r="IG110" t="s">
        <v>18</v>
      </c>
      <c r="IO110" t="s">
        <v>18</v>
      </c>
      <c r="IW110" t="s">
        <v>18</v>
      </c>
      <c r="JE110" t="s">
        <v>18</v>
      </c>
      <c r="JM110" t="s">
        <v>18</v>
      </c>
      <c r="JU110" t="s">
        <v>18</v>
      </c>
      <c r="KC110" t="s">
        <v>18</v>
      </c>
      <c r="KK110" t="s">
        <v>18</v>
      </c>
      <c r="KS110" t="s">
        <v>18</v>
      </c>
      <c r="LA110" t="s">
        <v>18</v>
      </c>
      <c r="LI110" t="s">
        <v>18</v>
      </c>
      <c r="LQ110" t="s">
        <v>18</v>
      </c>
      <c r="LY110" t="s">
        <v>18</v>
      </c>
      <c r="MG110" t="s">
        <v>18</v>
      </c>
      <c r="MO110" t="s">
        <v>18</v>
      </c>
      <c r="MW110" t="s">
        <v>18</v>
      </c>
      <c r="NE110" t="s">
        <v>18</v>
      </c>
      <c r="NM110" t="s">
        <v>18</v>
      </c>
      <c r="NU110" t="s">
        <v>18</v>
      </c>
      <c r="OC110" t="s">
        <v>18</v>
      </c>
      <c r="OK110" t="s">
        <v>18</v>
      </c>
      <c r="OS110" t="s">
        <v>18</v>
      </c>
    </row>
    <row r="111" spans="1:415" ht="17.25" hidden="1">
      <c r="A111" s="535" t="s">
        <v>0</v>
      </c>
      <c r="B111" s="536"/>
      <c r="C111" s="1" t="s">
        <v>308</v>
      </c>
      <c r="D111" s="543" t="s">
        <v>309</v>
      </c>
      <c r="E111" s="540"/>
      <c r="F111" s="2" t="s">
        <v>9</v>
      </c>
      <c r="G111" s="4" t="s">
        <v>8</v>
      </c>
      <c r="I111" s="535" t="s">
        <v>0</v>
      </c>
      <c r="J111" s="536"/>
      <c r="K111" s="1" t="s">
        <v>421</v>
      </c>
      <c r="L111" s="543" t="s">
        <v>420</v>
      </c>
      <c r="M111" s="540"/>
      <c r="N111" s="2" t="s">
        <v>9</v>
      </c>
      <c r="O111" s="4" t="s">
        <v>8</v>
      </c>
      <c r="Q111" s="535" t="s">
        <v>0</v>
      </c>
      <c r="R111" s="536"/>
      <c r="S111" s="1" t="s">
        <v>421</v>
      </c>
      <c r="T111" s="543" t="s">
        <v>420</v>
      </c>
      <c r="U111" s="540"/>
      <c r="V111" s="2" t="s">
        <v>9</v>
      </c>
      <c r="W111" s="4" t="s">
        <v>8</v>
      </c>
      <c r="Y111" s="535" t="s">
        <v>0</v>
      </c>
      <c r="Z111" s="536"/>
      <c r="AA111" s="1" t="s">
        <v>421</v>
      </c>
      <c r="AB111" s="543" t="s">
        <v>420</v>
      </c>
      <c r="AC111" s="540"/>
      <c r="AD111" s="2" t="s">
        <v>9</v>
      </c>
      <c r="AE111" s="4" t="s">
        <v>8</v>
      </c>
      <c r="AG111" s="535" t="s">
        <v>0</v>
      </c>
      <c r="AH111" s="536"/>
      <c r="AI111" s="1" t="s">
        <v>421</v>
      </c>
      <c r="AJ111" s="543" t="s">
        <v>420</v>
      </c>
      <c r="AK111" s="540"/>
      <c r="AL111" s="2" t="s">
        <v>9</v>
      </c>
      <c r="AM111" s="4" t="s">
        <v>8</v>
      </c>
      <c r="AO111" s="535" t="s">
        <v>0</v>
      </c>
      <c r="AP111" s="536"/>
      <c r="AQ111" s="1" t="s">
        <v>421</v>
      </c>
      <c r="AR111" s="543" t="s">
        <v>420</v>
      </c>
      <c r="AS111" s="540"/>
      <c r="AT111" s="2" t="s">
        <v>9</v>
      </c>
      <c r="AU111" s="4" t="s">
        <v>8</v>
      </c>
      <c r="AW111" s="535" t="s">
        <v>0</v>
      </c>
      <c r="AX111" s="536"/>
      <c r="AY111" s="1" t="s">
        <v>421</v>
      </c>
      <c r="AZ111" s="543" t="s">
        <v>420</v>
      </c>
      <c r="BA111" s="540"/>
      <c r="BB111" s="2" t="s">
        <v>9</v>
      </c>
      <c r="BC111" s="4" t="s">
        <v>8</v>
      </c>
      <c r="BE111" s="535" t="s">
        <v>0</v>
      </c>
      <c r="BF111" s="536"/>
      <c r="BG111" s="1" t="s">
        <v>421</v>
      </c>
      <c r="BH111" s="543" t="s">
        <v>420</v>
      </c>
      <c r="BI111" s="540"/>
      <c r="BJ111" s="2" t="s">
        <v>9</v>
      </c>
      <c r="BK111" s="4" t="s">
        <v>8</v>
      </c>
      <c r="BM111" s="535" t="s">
        <v>0</v>
      </c>
      <c r="BN111" s="536"/>
      <c r="BO111" s="1" t="s">
        <v>421</v>
      </c>
      <c r="BP111" s="543" t="str">
        <f>BH111</f>
        <v>2023년</v>
      </c>
      <c r="BQ111" s="540"/>
      <c r="BR111" s="2" t="s">
        <v>9</v>
      </c>
      <c r="BS111" s="4" t="s">
        <v>8</v>
      </c>
      <c r="BU111" s="535" t="s">
        <v>0</v>
      </c>
      <c r="BV111" s="536"/>
      <c r="BW111" s="1" t="s">
        <v>421</v>
      </c>
      <c r="BX111" s="543" t="str">
        <f>BP111</f>
        <v>2023년</v>
      </c>
      <c r="BY111" s="540"/>
      <c r="BZ111" s="2" t="s">
        <v>9</v>
      </c>
      <c r="CA111" s="4" t="s">
        <v>8</v>
      </c>
      <c r="CC111" s="535" t="s">
        <v>0</v>
      </c>
      <c r="CD111" s="536"/>
      <c r="CE111" s="1" t="s">
        <v>421</v>
      </c>
      <c r="CF111" s="543" t="str">
        <f>BX111</f>
        <v>2023년</v>
      </c>
      <c r="CG111" s="540"/>
      <c r="CH111" s="2" t="s">
        <v>9</v>
      </c>
      <c r="CI111" s="4" t="s">
        <v>8</v>
      </c>
      <c r="CK111" s="535" t="s">
        <v>0</v>
      </c>
      <c r="CL111" s="536"/>
      <c r="CM111" s="1" t="s">
        <v>421</v>
      </c>
      <c r="CN111" s="543" t="str">
        <f>CF111</f>
        <v>2023년</v>
      </c>
      <c r="CO111" s="540"/>
      <c r="CP111" s="2" t="s">
        <v>9</v>
      </c>
      <c r="CQ111" s="4" t="s">
        <v>8</v>
      </c>
      <c r="CS111" s="535" t="s">
        <v>0</v>
      </c>
      <c r="CT111" s="536"/>
      <c r="CU111" s="1" t="s">
        <v>421</v>
      </c>
      <c r="CV111" s="543" t="str">
        <f>CN111</f>
        <v>2023년</v>
      </c>
      <c r="CW111" s="540"/>
      <c r="CX111" s="2" t="s">
        <v>9</v>
      </c>
      <c r="CY111" s="4" t="s">
        <v>8</v>
      </c>
      <c r="DA111" s="535" t="s">
        <v>0</v>
      </c>
      <c r="DB111" s="536"/>
      <c r="DC111" s="1" t="s">
        <v>421</v>
      </c>
      <c r="DD111" s="543" t="str">
        <f>CV111</f>
        <v>2023년</v>
      </c>
      <c r="DE111" s="540"/>
      <c r="DF111" s="2" t="s">
        <v>9</v>
      </c>
      <c r="DG111" s="4" t="s">
        <v>8</v>
      </c>
      <c r="DI111" s="535" t="s">
        <v>0</v>
      </c>
      <c r="DJ111" s="536"/>
      <c r="DK111" s="1" t="s">
        <v>421</v>
      </c>
      <c r="DL111" s="543" t="str">
        <f>DD111</f>
        <v>2023년</v>
      </c>
      <c r="DM111" s="540"/>
      <c r="DN111" s="2" t="s">
        <v>9</v>
      </c>
      <c r="DO111" s="4" t="s">
        <v>8</v>
      </c>
      <c r="DQ111" s="535" t="s">
        <v>0</v>
      </c>
      <c r="DR111" s="536"/>
      <c r="DS111" s="1" t="s">
        <v>421</v>
      </c>
      <c r="DT111" s="543" t="str">
        <f>DL111</f>
        <v>2023년</v>
      </c>
      <c r="DU111" s="540"/>
      <c r="DV111" s="2" t="s">
        <v>9</v>
      </c>
      <c r="DW111" s="4" t="s">
        <v>8</v>
      </c>
      <c r="DY111" s="535" t="s">
        <v>0</v>
      </c>
      <c r="DZ111" s="536"/>
      <c r="EA111" s="1" t="s">
        <v>421</v>
      </c>
      <c r="EB111" s="543" t="str">
        <f>DT111</f>
        <v>2023년</v>
      </c>
      <c r="EC111" s="540"/>
      <c r="ED111" s="2" t="s">
        <v>9</v>
      </c>
      <c r="EE111" s="4" t="s">
        <v>8</v>
      </c>
      <c r="EG111" s="535" t="s">
        <v>0</v>
      </c>
      <c r="EH111" s="536"/>
      <c r="EI111" s="1" t="s">
        <v>421</v>
      </c>
      <c r="EJ111" s="543" t="str">
        <f>EB111</f>
        <v>2023년</v>
      </c>
      <c r="EK111" s="540"/>
      <c r="EL111" s="2" t="s">
        <v>9</v>
      </c>
      <c r="EM111" s="4" t="s">
        <v>8</v>
      </c>
      <c r="EO111" s="535" t="s">
        <v>0</v>
      </c>
      <c r="EP111" s="536"/>
      <c r="EQ111" s="1" t="s">
        <v>421</v>
      </c>
      <c r="ER111" s="543" t="str">
        <f>EJ111</f>
        <v>2023년</v>
      </c>
      <c r="ES111" s="540"/>
      <c r="ET111" s="2" t="s">
        <v>9</v>
      </c>
      <c r="EU111" s="4" t="s">
        <v>8</v>
      </c>
      <c r="EW111" s="535" t="s">
        <v>0</v>
      </c>
      <c r="EX111" s="536"/>
      <c r="EY111" s="1" t="s">
        <v>421</v>
      </c>
      <c r="EZ111" s="543" t="str">
        <f>ER111</f>
        <v>2023년</v>
      </c>
      <c r="FA111" s="540"/>
      <c r="FB111" s="2" t="s">
        <v>9</v>
      </c>
      <c r="FC111" s="4" t="s">
        <v>8</v>
      </c>
      <c r="FE111" s="535" t="s">
        <v>0</v>
      </c>
      <c r="FF111" s="536"/>
      <c r="FG111" s="1" t="s">
        <v>421</v>
      </c>
      <c r="FH111" s="543" t="str">
        <f>EZ111</f>
        <v>2023년</v>
      </c>
      <c r="FI111" s="540"/>
      <c r="FJ111" s="2" t="s">
        <v>9</v>
      </c>
      <c r="FK111" s="4" t="s">
        <v>8</v>
      </c>
      <c r="FM111" s="535" t="s">
        <v>0</v>
      </c>
      <c r="FN111" s="536"/>
      <c r="FO111" s="1" t="s">
        <v>421</v>
      </c>
      <c r="FP111" s="543" t="str">
        <f>FH111</f>
        <v>2023년</v>
      </c>
      <c r="FQ111" s="540"/>
      <c r="FR111" s="2" t="s">
        <v>9</v>
      </c>
      <c r="FS111" s="4" t="s">
        <v>8</v>
      </c>
      <c r="FU111" s="535" t="s">
        <v>0</v>
      </c>
      <c r="FV111" s="536"/>
      <c r="FW111" s="1" t="s">
        <v>421</v>
      </c>
      <c r="FX111" s="543" t="str">
        <f>FP111</f>
        <v>2023년</v>
      </c>
      <c r="FY111" s="540"/>
      <c r="FZ111" s="2" t="s">
        <v>9</v>
      </c>
      <c r="GA111" s="4" t="s">
        <v>8</v>
      </c>
      <c r="GC111" s="535" t="s">
        <v>0</v>
      </c>
      <c r="GD111" s="536"/>
      <c r="GE111" s="1" t="s">
        <v>421</v>
      </c>
      <c r="GF111" s="543" t="str">
        <f>FX111</f>
        <v>2023년</v>
      </c>
      <c r="GG111" s="540"/>
      <c r="GH111" s="2" t="s">
        <v>9</v>
      </c>
      <c r="GI111" s="4" t="s">
        <v>8</v>
      </c>
      <c r="GK111" s="535" t="s">
        <v>0</v>
      </c>
      <c r="GL111" s="536"/>
      <c r="GM111" s="1" t="s">
        <v>421</v>
      </c>
      <c r="GN111" s="543" t="str">
        <f>GF111</f>
        <v>2023년</v>
      </c>
      <c r="GO111" s="540"/>
      <c r="GP111" s="2" t="s">
        <v>9</v>
      </c>
      <c r="GQ111" s="4" t="s">
        <v>8</v>
      </c>
      <c r="GS111" s="535" t="s">
        <v>0</v>
      </c>
      <c r="GT111" s="536"/>
      <c r="GU111" s="1" t="s">
        <v>421</v>
      </c>
      <c r="GV111" s="543" t="str">
        <f>GN111</f>
        <v>2023년</v>
      </c>
      <c r="GW111" s="540"/>
      <c r="GX111" s="2" t="s">
        <v>9</v>
      </c>
      <c r="GY111" s="4" t="s">
        <v>8</v>
      </c>
      <c r="HA111" s="535" t="s">
        <v>0</v>
      </c>
      <c r="HB111" s="536"/>
      <c r="HC111" s="1" t="s">
        <v>421</v>
      </c>
      <c r="HD111" s="543" t="str">
        <f>GV111</f>
        <v>2023년</v>
      </c>
      <c r="HE111" s="540"/>
      <c r="HF111" s="2" t="s">
        <v>9</v>
      </c>
      <c r="HG111" s="4" t="s">
        <v>8</v>
      </c>
      <c r="HI111" s="535" t="s">
        <v>0</v>
      </c>
      <c r="HJ111" s="536"/>
      <c r="HK111" s="1" t="s">
        <v>421</v>
      </c>
      <c r="HL111" s="543" t="str">
        <f>HD111</f>
        <v>2023년</v>
      </c>
      <c r="HM111" s="540"/>
      <c r="HN111" s="2" t="s">
        <v>9</v>
      </c>
      <c r="HO111" s="4" t="s">
        <v>8</v>
      </c>
      <c r="HQ111" s="535" t="s">
        <v>0</v>
      </c>
      <c r="HR111" s="536"/>
      <c r="HS111" s="1" t="s">
        <v>421</v>
      </c>
      <c r="HT111" s="543" t="str">
        <f>HL111</f>
        <v>2023년</v>
      </c>
      <c r="HU111" s="540"/>
      <c r="HV111" s="2" t="s">
        <v>9</v>
      </c>
      <c r="HW111" s="4" t="s">
        <v>8</v>
      </c>
      <c r="HY111" s="535" t="s">
        <v>0</v>
      </c>
      <c r="HZ111" s="536"/>
      <c r="IA111" s="1" t="s">
        <v>421</v>
      </c>
      <c r="IB111" s="543" t="str">
        <f>HT111</f>
        <v>2023년</v>
      </c>
      <c r="IC111" s="540"/>
      <c r="ID111" s="2" t="s">
        <v>9</v>
      </c>
      <c r="IE111" s="4" t="s">
        <v>8</v>
      </c>
      <c r="IG111" s="535" t="s">
        <v>0</v>
      </c>
      <c r="IH111" s="536"/>
      <c r="II111" s="1" t="s">
        <v>421</v>
      </c>
      <c r="IJ111" s="543" t="str">
        <f>IB111</f>
        <v>2023년</v>
      </c>
      <c r="IK111" s="540"/>
      <c r="IL111" s="2" t="s">
        <v>9</v>
      </c>
      <c r="IM111" s="4" t="s">
        <v>8</v>
      </c>
      <c r="IO111" s="535" t="s">
        <v>0</v>
      </c>
      <c r="IP111" s="536"/>
      <c r="IQ111" s="1" t="s">
        <v>421</v>
      </c>
      <c r="IR111" s="543" t="str">
        <f>IJ111</f>
        <v>2023년</v>
      </c>
      <c r="IS111" s="540"/>
      <c r="IT111" s="2" t="s">
        <v>9</v>
      </c>
      <c r="IU111" s="4" t="s">
        <v>8</v>
      </c>
      <c r="IW111" s="535" t="s">
        <v>0</v>
      </c>
      <c r="IX111" s="536"/>
      <c r="IY111" s="1" t="s">
        <v>421</v>
      </c>
      <c r="IZ111" s="543" t="str">
        <f>IR111</f>
        <v>2023년</v>
      </c>
      <c r="JA111" s="540"/>
      <c r="JB111" s="2" t="s">
        <v>9</v>
      </c>
      <c r="JC111" s="4" t="s">
        <v>8</v>
      </c>
      <c r="JE111" s="535" t="s">
        <v>0</v>
      </c>
      <c r="JF111" s="536"/>
      <c r="JG111" s="1" t="s">
        <v>421</v>
      </c>
      <c r="JH111" s="543" t="str">
        <f>IZ111</f>
        <v>2023년</v>
      </c>
      <c r="JI111" s="540"/>
      <c r="JJ111" s="2" t="s">
        <v>9</v>
      </c>
      <c r="JK111" s="4" t="s">
        <v>8</v>
      </c>
      <c r="JM111" s="535" t="s">
        <v>0</v>
      </c>
      <c r="JN111" s="536"/>
      <c r="JO111" s="1" t="s">
        <v>421</v>
      </c>
      <c r="JP111" s="543" t="str">
        <f>JH111</f>
        <v>2023년</v>
      </c>
      <c r="JQ111" s="540"/>
      <c r="JR111" s="2" t="s">
        <v>9</v>
      </c>
      <c r="JS111" s="4" t="s">
        <v>8</v>
      </c>
      <c r="JU111" s="535" t="s">
        <v>0</v>
      </c>
      <c r="JV111" s="536"/>
      <c r="JW111" s="1" t="s">
        <v>421</v>
      </c>
      <c r="JX111" s="543" t="str">
        <f>JP111</f>
        <v>2023년</v>
      </c>
      <c r="JY111" s="540"/>
      <c r="JZ111" s="2" t="s">
        <v>9</v>
      </c>
      <c r="KA111" s="4" t="s">
        <v>8</v>
      </c>
      <c r="KC111" s="535" t="s">
        <v>0</v>
      </c>
      <c r="KD111" s="536"/>
      <c r="KE111" s="1" t="s">
        <v>421</v>
      </c>
      <c r="KF111" s="543" t="str">
        <f>JX111</f>
        <v>2023년</v>
      </c>
      <c r="KG111" s="540"/>
      <c r="KH111" s="2" t="s">
        <v>9</v>
      </c>
      <c r="KI111" s="4" t="s">
        <v>8</v>
      </c>
      <c r="KK111" s="535" t="s">
        <v>0</v>
      </c>
      <c r="KL111" s="536"/>
      <c r="KM111" s="1" t="s">
        <v>421</v>
      </c>
      <c r="KN111" s="543" t="str">
        <f>KF111</f>
        <v>2023년</v>
      </c>
      <c r="KO111" s="540"/>
      <c r="KP111" s="2" t="s">
        <v>9</v>
      </c>
      <c r="KQ111" s="4" t="s">
        <v>8</v>
      </c>
      <c r="KS111" s="535" t="s">
        <v>0</v>
      </c>
      <c r="KT111" s="536"/>
      <c r="KU111" s="1" t="s">
        <v>421</v>
      </c>
      <c r="KV111" s="543" t="str">
        <f>KN111</f>
        <v>2023년</v>
      </c>
      <c r="KW111" s="540"/>
      <c r="KX111" s="2" t="s">
        <v>9</v>
      </c>
      <c r="KY111" s="4" t="s">
        <v>8</v>
      </c>
      <c r="LA111" s="535" t="s">
        <v>0</v>
      </c>
      <c r="LB111" s="536"/>
      <c r="LC111" s="1" t="s">
        <v>421</v>
      </c>
      <c r="LD111" s="543" t="str">
        <f>KV111</f>
        <v>2023년</v>
      </c>
      <c r="LE111" s="540"/>
      <c r="LF111" s="2" t="s">
        <v>9</v>
      </c>
      <c r="LG111" s="4" t="s">
        <v>8</v>
      </c>
      <c r="LI111" s="535" t="s">
        <v>0</v>
      </c>
      <c r="LJ111" s="536"/>
      <c r="LK111" s="1" t="s">
        <v>421</v>
      </c>
      <c r="LL111" s="543" t="str">
        <f>LD111</f>
        <v>2023년</v>
      </c>
      <c r="LM111" s="540"/>
      <c r="LN111" s="2" t="s">
        <v>9</v>
      </c>
      <c r="LO111" s="4" t="s">
        <v>8</v>
      </c>
      <c r="LQ111" s="535" t="s">
        <v>0</v>
      </c>
      <c r="LR111" s="536"/>
      <c r="LS111" s="1" t="s">
        <v>421</v>
      </c>
      <c r="LT111" s="543" t="str">
        <f>LL111</f>
        <v>2023년</v>
      </c>
      <c r="LU111" s="540"/>
      <c r="LV111" s="2" t="s">
        <v>9</v>
      </c>
      <c r="LW111" s="4" t="s">
        <v>8</v>
      </c>
      <c r="LY111" s="535" t="s">
        <v>0</v>
      </c>
      <c r="LZ111" s="536"/>
      <c r="MA111" s="1" t="s">
        <v>421</v>
      </c>
      <c r="MB111" s="543" t="str">
        <f>LT111</f>
        <v>2023년</v>
      </c>
      <c r="MC111" s="540"/>
      <c r="MD111" s="2" t="s">
        <v>9</v>
      </c>
      <c r="ME111" s="4" t="s">
        <v>8</v>
      </c>
      <c r="MG111" s="535" t="s">
        <v>0</v>
      </c>
      <c r="MH111" s="536"/>
      <c r="MI111" s="1" t="s">
        <v>421</v>
      </c>
      <c r="MJ111" s="543" t="str">
        <f>MB111</f>
        <v>2023년</v>
      </c>
      <c r="MK111" s="540"/>
      <c r="ML111" s="2" t="s">
        <v>9</v>
      </c>
      <c r="MM111" s="4" t="s">
        <v>8</v>
      </c>
      <c r="MO111" s="535" t="s">
        <v>0</v>
      </c>
      <c r="MP111" s="536"/>
      <c r="MQ111" s="1" t="s">
        <v>421</v>
      </c>
      <c r="MR111" s="543" t="str">
        <f>MJ111</f>
        <v>2023년</v>
      </c>
      <c r="MS111" s="540"/>
      <c r="MT111" s="2" t="s">
        <v>9</v>
      </c>
      <c r="MU111" s="4" t="s">
        <v>8</v>
      </c>
      <c r="MW111" s="535" t="s">
        <v>0</v>
      </c>
      <c r="MX111" s="536"/>
      <c r="MY111" s="1" t="s">
        <v>421</v>
      </c>
      <c r="MZ111" s="543" t="str">
        <f>MR111</f>
        <v>2023년</v>
      </c>
      <c r="NA111" s="540"/>
      <c r="NB111" s="2" t="s">
        <v>9</v>
      </c>
      <c r="NC111" s="4" t="s">
        <v>8</v>
      </c>
      <c r="NE111" s="535" t="s">
        <v>0</v>
      </c>
      <c r="NF111" s="536"/>
      <c r="NG111" s="1" t="s">
        <v>421</v>
      </c>
      <c r="NH111" s="543" t="str">
        <f>MZ111</f>
        <v>2023년</v>
      </c>
      <c r="NI111" s="540"/>
      <c r="NJ111" s="2" t="s">
        <v>9</v>
      </c>
      <c r="NK111" s="4" t="s">
        <v>8</v>
      </c>
      <c r="NM111" s="535" t="s">
        <v>0</v>
      </c>
      <c r="NN111" s="536"/>
      <c r="NO111" s="1" t="s">
        <v>421</v>
      </c>
      <c r="NP111" s="543" t="str">
        <f>NH111</f>
        <v>2023년</v>
      </c>
      <c r="NQ111" s="540"/>
      <c r="NR111" s="2" t="s">
        <v>9</v>
      </c>
      <c r="NS111" s="4" t="s">
        <v>8</v>
      </c>
      <c r="NU111" s="535" t="s">
        <v>0</v>
      </c>
      <c r="NV111" s="536"/>
      <c r="NW111" s="1" t="s">
        <v>421</v>
      </c>
      <c r="NX111" s="543" t="str">
        <f>NP111</f>
        <v>2023년</v>
      </c>
      <c r="NY111" s="540"/>
      <c r="NZ111" s="2" t="s">
        <v>9</v>
      </c>
      <c r="OA111" s="4" t="s">
        <v>8</v>
      </c>
      <c r="OC111" s="535" t="s">
        <v>0</v>
      </c>
      <c r="OD111" s="536"/>
      <c r="OE111" s="1" t="s">
        <v>421</v>
      </c>
      <c r="OF111" s="543" t="str">
        <f>NX111</f>
        <v>2023년</v>
      </c>
      <c r="OG111" s="540"/>
      <c r="OH111" s="2" t="s">
        <v>9</v>
      </c>
      <c r="OI111" s="4" t="s">
        <v>8</v>
      </c>
      <c r="OK111" s="535" t="s">
        <v>0</v>
      </c>
      <c r="OL111" s="536"/>
      <c r="OM111" s="1" t="s">
        <v>421</v>
      </c>
      <c r="ON111" s="543" t="str">
        <f>OF111</f>
        <v>2023년</v>
      </c>
      <c r="OO111" s="540"/>
      <c r="OP111" s="2" t="s">
        <v>9</v>
      </c>
      <c r="OQ111" s="4" t="s">
        <v>8</v>
      </c>
      <c r="OS111" s="535" t="s">
        <v>0</v>
      </c>
      <c r="OT111" s="536"/>
      <c r="OU111" s="1" t="s">
        <v>421</v>
      </c>
      <c r="OV111" s="543" t="str">
        <f>ON111</f>
        <v>2023년</v>
      </c>
      <c r="OW111" s="540"/>
      <c r="OX111" s="2" t="s">
        <v>9</v>
      </c>
      <c r="OY111" s="4" t="s">
        <v>8</v>
      </c>
    </row>
    <row r="112" spans="1:415" ht="18" hidden="1" thickBot="1">
      <c r="A112" s="537"/>
      <c r="B112" s="538"/>
      <c r="C112" s="83" t="s">
        <v>134</v>
      </c>
      <c r="D112" s="83" t="s">
        <v>132</v>
      </c>
      <c r="E112" s="83" t="s">
        <v>134</v>
      </c>
      <c r="F112" s="3" t="s">
        <v>7</v>
      </c>
      <c r="G112" s="5" t="s">
        <v>7</v>
      </c>
      <c r="I112" s="537"/>
      <c r="J112" s="538"/>
      <c r="K112" s="83" t="s">
        <v>136</v>
      </c>
      <c r="L112" s="83" t="s">
        <v>134</v>
      </c>
      <c r="M112" s="83" t="s">
        <v>136</v>
      </c>
      <c r="N112" s="3" t="s">
        <v>7</v>
      </c>
      <c r="O112" s="5" t="s">
        <v>7</v>
      </c>
      <c r="Q112" s="537"/>
      <c r="R112" s="538"/>
      <c r="S112" s="83" t="s">
        <v>138</v>
      </c>
      <c r="T112" s="83" t="s">
        <v>136</v>
      </c>
      <c r="U112" s="83" t="s">
        <v>138</v>
      </c>
      <c r="V112" s="3" t="s">
        <v>7</v>
      </c>
      <c r="W112" s="5" t="s">
        <v>7</v>
      </c>
      <c r="Y112" s="537"/>
      <c r="Z112" s="538"/>
      <c r="AA112" s="83" t="s">
        <v>140</v>
      </c>
      <c r="AB112" s="83" t="s">
        <v>138</v>
      </c>
      <c r="AC112" s="83" t="s">
        <v>140</v>
      </c>
      <c r="AD112" s="3" t="s">
        <v>7</v>
      </c>
      <c r="AE112" s="5" t="s">
        <v>7</v>
      </c>
      <c r="AG112" s="537"/>
      <c r="AH112" s="538"/>
      <c r="AI112" s="83" t="s">
        <v>141</v>
      </c>
      <c r="AJ112" s="83" t="s">
        <v>140</v>
      </c>
      <c r="AK112" s="83" t="s">
        <v>141</v>
      </c>
      <c r="AL112" s="3" t="s">
        <v>7</v>
      </c>
      <c r="AM112" s="5" t="s">
        <v>7</v>
      </c>
      <c r="AO112" s="537"/>
      <c r="AP112" s="538"/>
      <c r="AQ112" s="83" t="s">
        <v>144</v>
      </c>
      <c r="AR112" s="83" t="s">
        <v>141</v>
      </c>
      <c r="AS112" s="83" t="s">
        <v>144</v>
      </c>
      <c r="AT112" s="3" t="s">
        <v>7</v>
      </c>
      <c r="AU112" s="5" t="s">
        <v>7</v>
      </c>
      <c r="AW112" s="537"/>
      <c r="AX112" s="538"/>
      <c r="AY112" s="83" t="s">
        <v>146</v>
      </c>
      <c r="AZ112" s="83" t="s">
        <v>144</v>
      </c>
      <c r="BA112" s="83" t="s">
        <v>146</v>
      </c>
      <c r="BB112" s="3" t="s">
        <v>7</v>
      </c>
      <c r="BC112" s="5" t="s">
        <v>7</v>
      </c>
      <c r="BE112" s="537"/>
      <c r="BF112" s="538"/>
      <c r="BG112" s="83" t="s">
        <v>147</v>
      </c>
      <c r="BH112" s="83" t="s">
        <v>146</v>
      </c>
      <c r="BI112" s="83" t="s">
        <v>147</v>
      </c>
      <c r="BJ112" s="3" t="s">
        <v>7</v>
      </c>
      <c r="BK112" s="5" t="s">
        <v>7</v>
      </c>
      <c r="BM112" s="537"/>
      <c r="BN112" s="538"/>
      <c r="BO112" s="83" t="s">
        <v>148</v>
      </c>
      <c r="BP112" s="83" t="s">
        <v>147</v>
      </c>
      <c r="BQ112" s="83" t="s">
        <v>148</v>
      </c>
      <c r="BR112" s="3" t="s">
        <v>7</v>
      </c>
      <c r="BS112" s="5" t="s">
        <v>7</v>
      </c>
      <c r="BU112" s="537"/>
      <c r="BV112" s="538"/>
      <c r="BW112" s="83" t="s">
        <v>149</v>
      </c>
      <c r="BX112" s="83" t="s">
        <v>148</v>
      </c>
      <c r="BY112" s="83" t="s">
        <v>149</v>
      </c>
      <c r="BZ112" s="3" t="s">
        <v>7</v>
      </c>
      <c r="CA112" s="5" t="s">
        <v>7</v>
      </c>
      <c r="CC112" s="537"/>
      <c r="CD112" s="538"/>
      <c r="CE112" s="83" t="s">
        <v>151</v>
      </c>
      <c r="CF112" s="83" t="s">
        <v>149</v>
      </c>
      <c r="CG112" s="83" t="s">
        <v>151</v>
      </c>
      <c r="CH112" s="3" t="s">
        <v>7</v>
      </c>
      <c r="CI112" s="5" t="s">
        <v>7</v>
      </c>
      <c r="CK112" s="537"/>
      <c r="CL112" s="538"/>
      <c r="CM112" s="83" t="s">
        <v>42</v>
      </c>
      <c r="CN112" s="83" t="s">
        <v>151</v>
      </c>
      <c r="CO112" s="83" t="s">
        <v>42</v>
      </c>
      <c r="CP112" s="3" t="s">
        <v>7</v>
      </c>
      <c r="CQ112" s="5" t="s">
        <v>7</v>
      </c>
      <c r="CS112" s="537"/>
      <c r="CT112" s="538"/>
      <c r="CU112" s="83" t="s">
        <v>152</v>
      </c>
      <c r="CV112" s="83" t="s">
        <v>42</v>
      </c>
      <c r="CW112" s="83" t="s">
        <v>152</v>
      </c>
      <c r="CX112" s="3" t="s">
        <v>7</v>
      </c>
      <c r="CY112" s="5" t="s">
        <v>7</v>
      </c>
      <c r="DA112" s="537"/>
      <c r="DB112" s="538"/>
      <c r="DC112" s="83" t="s">
        <v>153</v>
      </c>
      <c r="DD112" s="83" t="s">
        <v>152</v>
      </c>
      <c r="DE112" s="83" t="s">
        <v>153</v>
      </c>
      <c r="DF112" s="3" t="s">
        <v>7</v>
      </c>
      <c r="DG112" s="5" t="s">
        <v>7</v>
      </c>
      <c r="DI112" s="537"/>
      <c r="DJ112" s="538"/>
      <c r="DK112" s="83" t="s">
        <v>155</v>
      </c>
      <c r="DL112" s="83" t="s">
        <v>153</v>
      </c>
      <c r="DM112" s="83" t="s">
        <v>155</v>
      </c>
      <c r="DN112" s="3" t="s">
        <v>7</v>
      </c>
      <c r="DO112" s="5" t="s">
        <v>7</v>
      </c>
      <c r="DQ112" s="537"/>
      <c r="DR112" s="538"/>
      <c r="DS112" s="83" t="s">
        <v>156</v>
      </c>
      <c r="DT112" s="83" t="s">
        <v>155</v>
      </c>
      <c r="DU112" s="83" t="s">
        <v>156</v>
      </c>
      <c r="DV112" s="3" t="s">
        <v>7</v>
      </c>
      <c r="DW112" s="5" t="s">
        <v>7</v>
      </c>
      <c r="DY112" s="537"/>
      <c r="DZ112" s="538"/>
      <c r="EA112" s="83" t="s">
        <v>169</v>
      </c>
      <c r="EB112" s="83" t="s">
        <v>156</v>
      </c>
      <c r="EC112" s="83" t="s">
        <v>169</v>
      </c>
      <c r="ED112" s="3" t="s">
        <v>7</v>
      </c>
      <c r="EE112" s="5" t="s">
        <v>7</v>
      </c>
      <c r="EG112" s="537"/>
      <c r="EH112" s="538"/>
      <c r="EI112" s="83" t="s">
        <v>215</v>
      </c>
      <c r="EJ112" s="83" t="s">
        <v>169</v>
      </c>
      <c r="EK112" s="83" t="s">
        <v>215</v>
      </c>
      <c r="EL112" s="3" t="s">
        <v>7</v>
      </c>
      <c r="EM112" s="5" t="s">
        <v>7</v>
      </c>
      <c r="EO112" s="537"/>
      <c r="EP112" s="538"/>
      <c r="EQ112" s="83" t="s">
        <v>216</v>
      </c>
      <c r="ER112" s="83" t="s">
        <v>215</v>
      </c>
      <c r="ES112" s="83" t="s">
        <v>216</v>
      </c>
      <c r="ET112" s="3" t="s">
        <v>7</v>
      </c>
      <c r="EU112" s="5" t="s">
        <v>7</v>
      </c>
      <c r="EW112" s="537"/>
      <c r="EX112" s="538"/>
      <c r="EY112" s="83" t="s">
        <v>229</v>
      </c>
      <c r="EZ112" s="83" t="s">
        <v>216</v>
      </c>
      <c r="FA112" s="83" t="s">
        <v>229</v>
      </c>
      <c r="FB112" s="3" t="s">
        <v>7</v>
      </c>
      <c r="FC112" s="5" t="s">
        <v>7</v>
      </c>
      <c r="FE112" s="537"/>
      <c r="FF112" s="538"/>
      <c r="FG112" s="83" t="s">
        <v>230</v>
      </c>
      <c r="FH112" s="83" t="s">
        <v>229</v>
      </c>
      <c r="FI112" s="83" t="s">
        <v>230</v>
      </c>
      <c r="FJ112" s="3" t="s">
        <v>7</v>
      </c>
      <c r="FK112" s="5" t="s">
        <v>7</v>
      </c>
      <c r="FM112" s="537"/>
      <c r="FN112" s="538"/>
      <c r="FO112" s="83" t="s">
        <v>27</v>
      </c>
      <c r="FP112" s="83" t="s">
        <v>230</v>
      </c>
      <c r="FQ112" s="83" t="s">
        <v>27</v>
      </c>
      <c r="FR112" s="3" t="s">
        <v>7</v>
      </c>
      <c r="FS112" s="5" t="s">
        <v>7</v>
      </c>
      <c r="FU112" s="537"/>
      <c r="FV112" s="538"/>
      <c r="FW112" s="83" t="s">
        <v>26</v>
      </c>
      <c r="FX112" s="83" t="s">
        <v>27</v>
      </c>
      <c r="FY112" s="83" t="s">
        <v>26</v>
      </c>
      <c r="FZ112" s="3" t="s">
        <v>7</v>
      </c>
      <c r="GA112" s="5" t="s">
        <v>7</v>
      </c>
      <c r="GC112" s="537"/>
      <c r="GD112" s="538"/>
      <c r="GE112" s="83" t="s">
        <v>57</v>
      </c>
      <c r="GF112" s="83" t="s">
        <v>26</v>
      </c>
      <c r="GG112" s="83" t="s">
        <v>57</v>
      </c>
      <c r="GH112" s="3" t="s">
        <v>7</v>
      </c>
      <c r="GI112" s="5" t="s">
        <v>7</v>
      </c>
      <c r="GK112" s="537"/>
      <c r="GL112" s="538"/>
      <c r="GM112" s="83" t="s">
        <v>60</v>
      </c>
      <c r="GN112" s="83" t="s">
        <v>57</v>
      </c>
      <c r="GO112" s="83" t="s">
        <v>60</v>
      </c>
      <c r="GP112" s="3" t="s">
        <v>7</v>
      </c>
      <c r="GQ112" s="5" t="s">
        <v>7</v>
      </c>
      <c r="GS112" s="537"/>
      <c r="GT112" s="538"/>
      <c r="GU112" s="83" t="s">
        <v>65</v>
      </c>
      <c r="GV112" s="83" t="s">
        <v>60</v>
      </c>
      <c r="GW112" s="83" t="s">
        <v>65</v>
      </c>
      <c r="GX112" s="3" t="s">
        <v>7</v>
      </c>
      <c r="GY112" s="5" t="s">
        <v>7</v>
      </c>
      <c r="HA112" s="537"/>
      <c r="HB112" s="538"/>
      <c r="HC112" s="83" t="s">
        <v>360</v>
      </c>
      <c r="HD112" s="83" t="s">
        <v>65</v>
      </c>
      <c r="HE112" s="83" t="s">
        <v>360</v>
      </c>
      <c r="HF112" s="3" t="s">
        <v>7</v>
      </c>
      <c r="HG112" s="5" t="s">
        <v>7</v>
      </c>
      <c r="HI112" s="537"/>
      <c r="HJ112" s="538"/>
      <c r="HK112" s="83" t="s">
        <v>71</v>
      </c>
      <c r="HL112" s="83" t="s">
        <v>360</v>
      </c>
      <c r="HM112" s="83" t="s">
        <v>71</v>
      </c>
      <c r="HN112" s="3" t="s">
        <v>7</v>
      </c>
      <c r="HO112" s="5" t="s">
        <v>7</v>
      </c>
      <c r="HQ112" s="537"/>
      <c r="HR112" s="538"/>
      <c r="HS112" s="83" t="s">
        <v>234</v>
      </c>
      <c r="HT112" s="83" t="s">
        <v>71</v>
      </c>
      <c r="HU112" s="83" t="s">
        <v>234</v>
      </c>
      <c r="HV112" s="3" t="s">
        <v>7</v>
      </c>
      <c r="HW112" s="5" t="s">
        <v>7</v>
      </c>
      <c r="HY112" s="537"/>
      <c r="HZ112" s="538"/>
      <c r="IA112" s="83" t="str">
        <f>IC77</f>
        <v>7월3주</v>
      </c>
      <c r="IB112" s="83" t="str">
        <f>HU112</f>
        <v>7월2주</v>
      </c>
      <c r="IC112" s="83" t="str">
        <f>IA112</f>
        <v>7월3주</v>
      </c>
      <c r="ID112" s="3" t="s">
        <v>7</v>
      </c>
      <c r="IE112" s="5" t="s">
        <v>7</v>
      </c>
      <c r="IG112" s="537"/>
      <c r="IH112" s="538"/>
      <c r="II112" s="83" t="str">
        <f>IK77</f>
        <v>7월4주</v>
      </c>
      <c r="IJ112" s="83" t="str">
        <f>IC112</f>
        <v>7월3주</v>
      </c>
      <c r="IK112" s="83" t="str">
        <f>II112</f>
        <v>7월4주</v>
      </c>
      <c r="IL112" s="3" t="s">
        <v>7</v>
      </c>
      <c r="IM112" s="5" t="s">
        <v>7</v>
      </c>
      <c r="IO112" s="537"/>
      <c r="IP112" s="538"/>
      <c r="IQ112" s="83" t="str">
        <f>IS77</f>
        <v>8월1주</v>
      </c>
      <c r="IR112" s="83" t="str">
        <f>IK112</f>
        <v>7월4주</v>
      </c>
      <c r="IS112" s="83" t="str">
        <f>IQ112</f>
        <v>8월1주</v>
      </c>
      <c r="IT112" s="3" t="s">
        <v>7</v>
      </c>
      <c r="IU112" s="5" t="s">
        <v>7</v>
      </c>
      <c r="IW112" s="537"/>
      <c r="IX112" s="538"/>
      <c r="IY112" s="83" t="str">
        <f>JA77</f>
        <v>8월2주</v>
      </c>
      <c r="IZ112" s="83" t="str">
        <f>IS112</f>
        <v>8월1주</v>
      </c>
      <c r="JA112" s="83" t="str">
        <f>IY112</f>
        <v>8월2주</v>
      </c>
      <c r="JB112" s="3" t="s">
        <v>7</v>
      </c>
      <c r="JC112" s="5" t="s">
        <v>7</v>
      </c>
      <c r="JE112" s="537"/>
      <c r="JF112" s="538"/>
      <c r="JG112" s="83" t="str">
        <f>JI77</f>
        <v>8월3주</v>
      </c>
      <c r="JH112" s="83" t="str">
        <f>JA112</f>
        <v>8월2주</v>
      </c>
      <c r="JI112" s="83" t="str">
        <f>JG112</f>
        <v>8월3주</v>
      </c>
      <c r="JJ112" s="3" t="s">
        <v>7</v>
      </c>
      <c r="JK112" s="5" t="s">
        <v>7</v>
      </c>
      <c r="JM112" s="537"/>
      <c r="JN112" s="538"/>
      <c r="JO112" s="83" t="str">
        <f>JQ77</f>
        <v>8월4주</v>
      </c>
      <c r="JP112" s="83" t="str">
        <f>JI112</f>
        <v>8월3주</v>
      </c>
      <c r="JQ112" s="83" t="str">
        <f>JO112</f>
        <v>8월4주</v>
      </c>
      <c r="JR112" s="3" t="s">
        <v>7</v>
      </c>
      <c r="JS112" s="5" t="s">
        <v>7</v>
      </c>
      <c r="JU112" s="537"/>
      <c r="JV112" s="538"/>
      <c r="JW112" s="83" t="str">
        <f>JY77</f>
        <v>8월5주</v>
      </c>
      <c r="JX112" s="83" t="str">
        <f>JQ112</f>
        <v>8월4주</v>
      </c>
      <c r="JY112" s="83" t="str">
        <f>JW112</f>
        <v>8월5주</v>
      </c>
      <c r="JZ112" s="3" t="s">
        <v>7</v>
      </c>
      <c r="KA112" s="5" t="s">
        <v>7</v>
      </c>
      <c r="KC112" s="537"/>
      <c r="KD112" s="538"/>
      <c r="KE112" s="83" t="str">
        <f>KG77</f>
        <v>9월1주</v>
      </c>
      <c r="KF112" s="83" t="str">
        <f>JY112</f>
        <v>8월5주</v>
      </c>
      <c r="KG112" s="83" t="str">
        <f>KE112</f>
        <v>9월1주</v>
      </c>
      <c r="KH112" s="3" t="s">
        <v>7</v>
      </c>
      <c r="KI112" s="5" t="s">
        <v>7</v>
      </c>
      <c r="KK112" s="537"/>
      <c r="KL112" s="538"/>
      <c r="KM112" s="83" t="str">
        <f>KO77</f>
        <v>9월2주</v>
      </c>
      <c r="KN112" s="83" t="str">
        <f>KG112</f>
        <v>9월1주</v>
      </c>
      <c r="KO112" s="83" t="str">
        <f>KM112</f>
        <v>9월2주</v>
      </c>
      <c r="KP112" s="3" t="s">
        <v>7</v>
      </c>
      <c r="KQ112" s="5" t="s">
        <v>7</v>
      </c>
      <c r="KS112" s="537"/>
      <c r="KT112" s="538"/>
      <c r="KU112" s="83" t="str">
        <f>KW77</f>
        <v>9월3주</v>
      </c>
      <c r="KV112" s="83" t="str">
        <f>KO112</f>
        <v>9월2주</v>
      </c>
      <c r="KW112" s="83" t="str">
        <f>KU112</f>
        <v>9월3주</v>
      </c>
      <c r="KX112" s="3" t="s">
        <v>7</v>
      </c>
      <c r="KY112" s="5" t="s">
        <v>7</v>
      </c>
      <c r="LA112" s="537"/>
      <c r="LB112" s="538"/>
      <c r="LC112" s="83" t="str">
        <f>LE77</f>
        <v>9월4주</v>
      </c>
      <c r="LD112" s="83" t="str">
        <f>KW112</f>
        <v>9월3주</v>
      </c>
      <c r="LE112" s="83" t="str">
        <f>LC112</f>
        <v>9월4주</v>
      </c>
      <c r="LF112" s="3" t="s">
        <v>7</v>
      </c>
      <c r="LG112" s="5" t="s">
        <v>7</v>
      </c>
      <c r="LI112" s="537"/>
      <c r="LJ112" s="538"/>
      <c r="LK112" s="83" t="str">
        <f>LM77</f>
        <v>10월1주</v>
      </c>
      <c r="LL112" s="83" t="str">
        <f>LE112</f>
        <v>9월4주</v>
      </c>
      <c r="LM112" s="83" t="str">
        <f>LK112</f>
        <v>10월1주</v>
      </c>
      <c r="LN112" s="3" t="s">
        <v>7</v>
      </c>
      <c r="LO112" s="5" t="s">
        <v>7</v>
      </c>
      <c r="LQ112" s="537"/>
      <c r="LR112" s="538"/>
      <c r="LS112" s="83" t="str">
        <f>LU77</f>
        <v>10월2주</v>
      </c>
      <c r="LT112" s="83" t="str">
        <f>LM112</f>
        <v>10월1주</v>
      </c>
      <c r="LU112" s="83" t="str">
        <f>LS112</f>
        <v>10월2주</v>
      </c>
      <c r="LV112" s="3" t="s">
        <v>7</v>
      </c>
      <c r="LW112" s="5" t="s">
        <v>7</v>
      </c>
      <c r="LY112" s="537"/>
      <c r="LZ112" s="538"/>
      <c r="MA112" s="83" t="str">
        <f>MC77</f>
        <v>10월3주</v>
      </c>
      <c r="MB112" s="83" t="str">
        <f>LU112</f>
        <v>10월2주</v>
      </c>
      <c r="MC112" s="83" t="str">
        <f>MA112</f>
        <v>10월3주</v>
      </c>
      <c r="MD112" s="3" t="s">
        <v>7</v>
      </c>
      <c r="ME112" s="5" t="s">
        <v>7</v>
      </c>
      <c r="MG112" s="537"/>
      <c r="MH112" s="538"/>
      <c r="MI112" s="83" t="str">
        <f>MK77</f>
        <v>10월4주</v>
      </c>
      <c r="MJ112" s="83" t="str">
        <f>MC112</f>
        <v>10월3주</v>
      </c>
      <c r="MK112" s="83" t="str">
        <f>MI112</f>
        <v>10월4주</v>
      </c>
      <c r="ML112" s="3" t="s">
        <v>7</v>
      </c>
      <c r="MM112" s="5" t="s">
        <v>7</v>
      </c>
      <c r="MO112" s="537"/>
      <c r="MP112" s="538"/>
      <c r="MQ112" s="83" t="str">
        <f>MS77</f>
        <v>11월1주</v>
      </c>
      <c r="MR112" s="83" t="str">
        <f>MK112</f>
        <v>10월4주</v>
      </c>
      <c r="MS112" s="83" t="str">
        <f>MQ112</f>
        <v>11월1주</v>
      </c>
      <c r="MT112" s="3" t="s">
        <v>7</v>
      </c>
      <c r="MU112" s="5" t="s">
        <v>7</v>
      </c>
      <c r="MW112" s="537"/>
      <c r="MX112" s="538"/>
      <c r="MY112" s="83" t="str">
        <f>NA77</f>
        <v>11월2주</v>
      </c>
      <c r="MZ112" s="83" t="str">
        <f>MS112</f>
        <v>11월1주</v>
      </c>
      <c r="NA112" s="83" t="str">
        <f>MY112</f>
        <v>11월2주</v>
      </c>
      <c r="NB112" s="3" t="s">
        <v>7</v>
      </c>
      <c r="NC112" s="5" t="s">
        <v>7</v>
      </c>
      <c r="NE112" s="537"/>
      <c r="NF112" s="538"/>
      <c r="NG112" s="83" t="str">
        <f>NI77</f>
        <v>11월3주</v>
      </c>
      <c r="NH112" s="83" t="str">
        <f>NA112</f>
        <v>11월2주</v>
      </c>
      <c r="NI112" s="83" t="str">
        <f>NG112</f>
        <v>11월3주</v>
      </c>
      <c r="NJ112" s="3" t="s">
        <v>7</v>
      </c>
      <c r="NK112" s="5" t="s">
        <v>7</v>
      </c>
      <c r="NM112" s="537"/>
      <c r="NN112" s="538"/>
      <c r="NO112" s="83" t="str">
        <f>NQ77</f>
        <v>11월4주</v>
      </c>
      <c r="NP112" s="83" t="str">
        <f>NI112</f>
        <v>11월3주</v>
      </c>
      <c r="NQ112" s="83" t="str">
        <f>NO112</f>
        <v>11월4주</v>
      </c>
      <c r="NR112" s="3" t="s">
        <v>7</v>
      </c>
      <c r="NS112" s="5" t="s">
        <v>7</v>
      </c>
      <c r="NU112" s="537"/>
      <c r="NV112" s="538"/>
      <c r="NW112" s="83" t="str">
        <f>NY77</f>
        <v>11월5주</v>
      </c>
      <c r="NX112" s="83" t="str">
        <f>NQ112</f>
        <v>11월4주</v>
      </c>
      <c r="NY112" s="83" t="str">
        <f>NW112</f>
        <v>11월5주</v>
      </c>
      <c r="NZ112" s="3" t="s">
        <v>7</v>
      </c>
      <c r="OA112" s="5" t="s">
        <v>7</v>
      </c>
      <c r="OC112" s="537"/>
      <c r="OD112" s="538"/>
      <c r="OE112" s="83" t="str">
        <f>OG77</f>
        <v>12월1주</v>
      </c>
      <c r="OF112" s="83" t="str">
        <f>NY112</f>
        <v>11월5주</v>
      </c>
      <c r="OG112" s="83" t="str">
        <f>OE112</f>
        <v>12월1주</v>
      </c>
      <c r="OH112" s="3" t="s">
        <v>7</v>
      </c>
      <c r="OI112" s="5" t="s">
        <v>7</v>
      </c>
      <c r="OK112" s="537"/>
      <c r="OL112" s="538"/>
      <c r="OM112" s="83" t="str">
        <f>OO77</f>
        <v>12월2주</v>
      </c>
      <c r="ON112" s="83" t="str">
        <f>OG112</f>
        <v>12월1주</v>
      </c>
      <c r="OO112" s="83" t="str">
        <f>OM112</f>
        <v>12월2주</v>
      </c>
      <c r="OP112" s="3" t="s">
        <v>7</v>
      </c>
      <c r="OQ112" s="5" t="s">
        <v>7</v>
      </c>
      <c r="OS112" s="537"/>
      <c r="OT112" s="538"/>
      <c r="OU112" s="83" t="str">
        <f>OW77</f>
        <v>12월3주</v>
      </c>
      <c r="OV112" s="83" t="str">
        <f>OO112</f>
        <v>12월2주</v>
      </c>
      <c r="OW112" s="83" t="str">
        <f>OU112</f>
        <v>12월3주</v>
      </c>
      <c r="OX112" s="3" t="s">
        <v>7</v>
      </c>
      <c r="OY112" s="5" t="s">
        <v>7</v>
      </c>
    </row>
    <row r="113" spans="1:415" ht="18.75" hidden="1" thickTop="1" thickBot="1">
      <c r="A113" s="544" t="s">
        <v>1</v>
      </c>
      <c r="B113" s="7" t="s">
        <v>12</v>
      </c>
      <c r="C113" s="8">
        <v>537</v>
      </c>
      <c r="D113" s="8">
        <v>562</v>
      </c>
      <c r="E113" s="8">
        <v>547</v>
      </c>
      <c r="F113" s="52">
        <f>(E113-D113)/D113</f>
        <v>-2.6690391459074734E-2</v>
      </c>
      <c r="G113" s="61">
        <f>(E113-C113)/C113</f>
        <v>1.86219739292365E-2</v>
      </c>
      <c r="I113" s="544" t="s">
        <v>1</v>
      </c>
      <c r="J113" s="7" t="s">
        <v>12</v>
      </c>
      <c r="K113" s="8">
        <v>537</v>
      </c>
      <c r="L113" s="8">
        <v>547</v>
      </c>
      <c r="M113" s="8">
        <v>563</v>
      </c>
      <c r="N113" s="52">
        <f>(M113-L113)/L113</f>
        <v>2.9250457038391225E-2</v>
      </c>
      <c r="O113" s="61">
        <f>(M113-K113)/K113</f>
        <v>4.8417132216014895E-2</v>
      </c>
      <c r="Q113" s="544" t="s">
        <v>1</v>
      </c>
      <c r="R113" s="7" t="s">
        <v>12</v>
      </c>
      <c r="S113" s="8">
        <v>620</v>
      </c>
      <c r="T113" s="8">
        <v>563</v>
      </c>
      <c r="U113" s="8">
        <v>661</v>
      </c>
      <c r="V113" s="52">
        <f>(U113-T113)/T113</f>
        <v>0.17406749555950266</v>
      </c>
      <c r="W113" s="61">
        <f>(U113-S113)/S113</f>
        <v>6.6129032258064518E-2</v>
      </c>
      <c r="Y113" s="544" t="s">
        <v>1</v>
      </c>
      <c r="Z113" s="7" t="s">
        <v>12</v>
      </c>
      <c r="AA113" s="8">
        <v>621</v>
      </c>
      <c r="AB113" s="8">
        <v>661</v>
      </c>
      <c r="AC113" s="8">
        <v>646</v>
      </c>
      <c r="AD113" s="52">
        <f>(AC113-AB113)/AB113</f>
        <v>-2.2692889561270801E-2</v>
      </c>
      <c r="AE113" s="61">
        <f>(AC113-AA113)/AA113</f>
        <v>4.0257648953301126E-2</v>
      </c>
      <c r="AG113" s="544" t="s">
        <v>1</v>
      </c>
      <c r="AH113" s="7" t="s">
        <v>12</v>
      </c>
      <c r="AI113" s="8">
        <v>636</v>
      </c>
      <c r="AJ113" s="8">
        <v>646</v>
      </c>
      <c r="AK113" s="8">
        <v>659</v>
      </c>
      <c r="AL113" s="52">
        <f>(AK113-AJ113)/AJ113</f>
        <v>2.0123839009287926E-2</v>
      </c>
      <c r="AM113" s="61">
        <f>(AK113-AI113)/AI113</f>
        <v>3.6163522012578615E-2</v>
      </c>
      <c r="AO113" s="544" t="s">
        <v>1</v>
      </c>
      <c r="AP113" s="7" t="s">
        <v>12</v>
      </c>
      <c r="AQ113" s="8">
        <v>643</v>
      </c>
      <c r="AR113" s="8">
        <v>659</v>
      </c>
      <c r="AS113" s="8">
        <v>641</v>
      </c>
      <c r="AT113" s="64">
        <f>(AS113-AR113)/AR113</f>
        <v>-2.7314112291350532E-2</v>
      </c>
      <c r="AU113" s="51">
        <f>(AS113-AQ113)/AQ113</f>
        <v>-3.1104199066874028E-3</v>
      </c>
      <c r="AW113" s="544" t="s">
        <v>1</v>
      </c>
      <c r="AX113" s="7" t="s">
        <v>12</v>
      </c>
      <c r="AY113" s="8">
        <v>639</v>
      </c>
      <c r="AZ113" s="8">
        <v>641</v>
      </c>
      <c r="BA113" s="159">
        <v>630</v>
      </c>
      <c r="BB113" s="64">
        <f>(BA113-AZ113)/AZ113</f>
        <v>-1.7160686427457099E-2</v>
      </c>
      <c r="BC113" s="51">
        <f>(BA113-AY113)/AY113</f>
        <v>-1.4084507042253521E-2</v>
      </c>
      <c r="BE113" s="544" t="s">
        <v>1</v>
      </c>
      <c r="BF113" s="7" t="s">
        <v>12</v>
      </c>
      <c r="BG113" s="8">
        <v>659</v>
      </c>
      <c r="BH113" s="159">
        <v>630</v>
      </c>
      <c r="BI113" s="125">
        <v>627</v>
      </c>
      <c r="BJ113" s="64">
        <f>(BI113-BH113)/BH113</f>
        <v>-4.7619047619047623E-3</v>
      </c>
      <c r="BK113" s="51">
        <f>(BI113-BG113)/BG113</f>
        <v>-4.8558421851289835E-2</v>
      </c>
      <c r="BM113" s="544" t="s">
        <v>1</v>
      </c>
      <c r="BN113" s="7" t="s">
        <v>12</v>
      </c>
      <c r="BO113" s="8">
        <v>647</v>
      </c>
      <c r="BP113" s="125">
        <v>627</v>
      </c>
      <c r="BQ113" s="8">
        <v>618</v>
      </c>
      <c r="BR113" s="52">
        <f>(BQ113-BP113)/BP113</f>
        <v>-1.4354066985645933E-2</v>
      </c>
      <c r="BS113" s="61">
        <f>(BQ113-BO113)/BO113</f>
        <v>-4.482225656877898E-2</v>
      </c>
      <c r="BU113" s="544" t="s">
        <v>1</v>
      </c>
      <c r="BV113" s="7" t="s">
        <v>12</v>
      </c>
      <c r="BW113" s="8">
        <v>658</v>
      </c>
      <c r="BX113" s="8">
        <v>618</v>
      </c>
      <c r="BY113" s="159">
        <v>629</v>
      </c>
      <c r="BZ113" s="52">
        <f>(BY113-BX113)/BX113</f>
        <v>1.7799352750809062E-2</v>
      </c>
      <c r="CA113" s="61">
        <f>(BY113-BW113)/BW113</f>
        <v>-4.4072948328267476E-2</v>
      </c>
      <c r="CC113" s="544" t="s">
        <v>1</v>
      </c>
      <c r="CD113" s="7" t="s">
        <v>12</v>
      </c>
      <c r="CE113" s="8">
        <v>644</v>
      </c>
      <c r="CF113" s="159">
        <v>629</v>
      </c>
      <c r="CG113" s="159">
        <v>634</v>
      </c>
      <c r="CH113" s="52">
        <f>(CG113-CF113)/CF113</f>
        <v>7.9491255961844191E-3</v>
      </c>
      <c r="CI113" s="61">
        <f>(CG113-CE113)/CE113</f>
        <v>-1.5527950310559006E-2</v>
      </c>
      <c r="CK113" s="544" t="s">
        <v>1</v>
      </c>
      <c r="CL113" s="7" t="s">
        <v>12</v>
      </c>
      <c r="CM113" s="8">
        <v>644</v>
      </c>
      <c r="CN113" s="159">
        <v>634</v>
      </c>
      <c r="CO113" s="159">
        <v>631</v>
      </c>
      <c r="CP113" s="52">
        <f>(CO113-CN113)/CN113</f>
        <v>-4.7318611987381704E-3</v>
      </c>
      <c r="CQ113" s="61">
        <f>(CO113-CM113)/CM113</f>
        <v>-2.0186335403726708E-2</v>
      </c>
      <c r="CS113" s="544" t="s">
        <v>1</v>
      </c>
      <c r="CT113" s="7" t="s">
        <v>12</v>
      </c>
      <c r="CU113" s="8">
        <v>659</v>
      </c>
      <c r="CV113" s="159">
        <v>631</v>
      </c>
      <c r="CW113" s="159">
        <v>626</v>
      </c>
      <c r="CX113" s="52">
        <f>(CW113-CV113)/CV113</f>
        <v>-7.9239302694136295E-3</v>
      </c>
      <c r="CY113" s="61">
        <f>(CW113-CU113)/CU113</f>
        <v>-5.007587253414264E-2</v>
      </c>
      <c r="DA113" s="544" t="s">
        <v>1</v>
      </c>
      <c r="DB113" s="7" t="s">
        <v>12</v>
      </c>
      <c r="DC113" s="8">
        <v>639</v>
      </c>
      <c r="DD113" s="159">
        <v>626</v>
      </c>
      <c r="DE113" s="159">
        <v>651</v>
      </c>
      <c r="DF113" s="52">
        <f>(DE113-DD113)/DD113</f>
        <v>3.9936102236421724E-2</v>
      </c>
      <c r="DG113" s="61">
        <f>(DE113-DC113)/DC113</f>
        <v>1.8779342723004695E-2</v>
      </c>
      <c r="DI113" s="544" t="s">
        <v>1</v>
      </c>
      <c r="DJ113" s="7" t="s">
        <v>12</v>
      </c>
      <c r="DK113" s="8">
        <v>676</v>
      </c>
      <c r="DL113" s="159">
        <v>651</v>
      </c>
      <c r="DM113" s="8">
        <v>603</v>
      </c>
      <c r="DN113" s="52">
        <f>(DM113-DL113)/DL113</f>
        <v>-7.3732718894009217E-2</v>
      </c>
      <c r="DO113" s="61">
        <f>(DM113-DK113)/DK113</f>
        <v>-0.10798816568047337</v>
      </c>
      <c r="DQ113" s="544" t="s">
        <v>1</v>
      </c>
      <c r="DR113" s="7" t="s">
        <v>12</v>
      </c>
      <c r="DS113" s="8">
        <v>634</v>
      </c>
      <c r="DT113" s="8">
        <v>603</v>
      </c>
      <c r="DU113" s="159">
        <v>613</v>
      </c>
      <c r="DV113" s="52">
        <f>(DU113-DT113)/DT113</f>
        <v>1.658374792703151E-2</v>
      </c>
      <c r="DW113" s="61">
        <f>(DU113-DS113)/DS113</f>
        <v>-3.3123028391167195E-2</v>
      </c>
      <c r="DY113" s="544" t="s">
        <v>1</v>
      </c>
      <c r="DZ113" s="7" t="s">
        <v>12</v>
      </c>
      <c r="EA113" s="8">
        <v>665</v>
      </c>
      <c r="EB113" s="159">
        <v>613</v>
      </c>
      <c r="EC113" s="159">
        <v>622</v>
      </c>
      <c r="ED113" s="52">
        <f>(EC113-EB113)/EB113</f>
        <v>1.468189233278956E-2</v>
      </c>
      <c r="EE113" s="61">
        <f>(EC113-EA113)/EA113</f>
        <v>-6.4661654135338351E-2</v>
      </c>
      <c r="EG113" s="544" t="s">
        <v>1</v>
      </c>
      <c r="EH113" s="7" t="s">
        <v>12</v>
      </c>
      <c r="EI113" s="8">
        <v>656</v>
      </c>
      <c r="EJ113" s="159">
        <v>622</v>
      </c>
      <c r="EK113" s="159">
        <v>620</v>
      </c>
      <c r="EL113" s="52">
        <f>(EK113-EJ113)/EJ113</f>
        <v>-3.2154340836012861E-3</v>
      </c>
      <c r="EM113" s="61">
        <f>(EK113-EI113)/EI113</f>
        <v>-5.4878048780487805E-2</v>
      </c>
      <c r="EO113" s="544" t="s">
        <v>1</v>
      </c>
      <c r="EP113" s="7" t="s">
        <v>12</v>
      </c>
      <c r="EQ113" s="8">
        <v>657</v>
      </c>
      <c r="ER113" s="178">
        <v>624</v>
      </c>
      <c r="ES113" s="159">
        <v>623</v>
      </c>
      <c r="ET113" s="52">
        <f>(ES113-ER113)/ER113</f>
        <v>-1.6025641025641025E-3</v>
      </c>
      <c r="EU113" s="61">
        <f>(ES113-EQ113)/EQ113</f>
        <v>-5.1750380517503802E-2</v>
      </c>
      <c r="EW113" s="544" t="s">
        <v>1</v>
      </c>
      <c r="EX113" s="7" t="s">
        <v>12</v>
      </c>
      <c r="EY113" s="8">
        <v>657</v>
      </c>
      <c r="EZ113" s="159">
        <v>623</v>
      </c>
      <c r="FA113" s="159">
        <v>646</v>
      </c>
      <c r="FB113" s="52">
        <f>(FA113-EZ113)/EZ113</f>
        <v>3.691813804173355E-2</v>
      </c>
      <c r="FC113" s="61">
        <f>(FA113-EY113)/EY113</f>
        <v>-1.6742770167427701E-2</v>
      </c>
      <c r="FE113" s="544" t="s">
        <v>1</v>
      </c>
      <c r="FF113" s="7" t="s">
        <v>12</v>
      </c>
      <c r="FG113" s="8">
        <v>680</v>
      </c>
      <c r="FH113" s="159">
        <v>646</v>
      </c>
      <c r="FI113" s="159">
        <v>642</v>
      </c>
      <c r="FJ113" s="52">
        <f>(FI113-FH113)/FH113</f>
        <v>-6.1919504643962852E-3</v>
      </c>
      <c r="FK113" s="61">
        <f>(FI113-FG113)/FG113</f>
        <v>-5.5882352941176473E-2</v>
      </c>
      <c r="FM113" s="544" t="s">
        <v>1</v>
      </c>
      <c r="FN113" s="7" t="s">
        <v>12</v>
      </c>
      <c r="FO113" s="8">
        <v>644</v>
      </c>
      <c r="FP113" s="159">
        <v>642</v>
      </c>
      <c r="FQ113" s="159">
        <v>625</v>
      </c>
      <c r="FR113" s="52">
        <f>(FQ113-FP113)/FP113</f>
        <v>-2.6479750778816199E-2</v>
      </c>
      <c r="FS113" s="61">
        <f>(FQ113-FO113)/FO113</f>
        <v>-2.9503105590062112E-2</v>
      </c>
      <c r="FU113" s="544" t="s">
        <v>1</v>
      </c>
      <c r="FV113" s="7" t="s">
        <v>12</v>
      </c>
      <c r="FW113" s="8">
        <v>603</v>
      </c>
      <c r="FX113" s="159">
        <v>625</v>
      </c>
      <c r="FY113" s="159">
        <v>573</v>
      </c>
      <c r="FZ113" s="52">
        <f>(FY113-FX113)/FX113</f>
        <v>-8.3199999999999996E-2</v>
      </c>
      <c r="GA113" s="61">
        <f>(FY113-FW113)/FW113</f>
        <v>-4.975124378109453E-2</v>
      </c>
      <c r="GC113" s="544" t="s">
        <v>1</v>
      </c>
      <c r="GD113" s="7" t="s">
        <v>12</v>
      </c>
      <c r="GE113" s="8">
        <v>674</v>
      </c>
      <c r="GF113" s="159">
        <v>573</v>
      </c>
      <c r="GG113" s="159">
        <v>621</v>
      </c>
      <c r="GH113" s="52">
        <f>(GG113-GF113)/GF113</f>
        <v>8.3769633507853408E-2</v>
      </c>
      <c r="GI113" s="61">
        <f>(GG113-GE113)/GE113</f>
        <v>-7.8635014836795247E-2</v>
      </c>
      <c r="GK113" s="544" t="s">
        <v>1</v>
      </c>
      <c r="GL113" s="7" t="s">
        <v>12</v>
      </c>
      <c r="GM113" s="8">
        <v>667</v>
      </c>
      <c r="GN113" s="159">
        <v>616</v>
      </c>
      <c r="GO113" s="159">
        <v>634</v>
      </c>
      <c r="GP113" s="52">
        <f>(GO113-GN113)/GN113</f>
        <v>2.922077922077922E-2</v>
      </c>
      <c r="GQ113" s="61">
        <f>(GO113-GM113)/GM113</f>
        <v>-4.9475262368815595E-2</v>
      </c>
      <c r="GS113" s="544" t="s">
        <v>1</v>
      </c>
      <c r="GT113" s="7" t="s">
        <v>12</v>
      </c>
      <c r="GU113" s="8">
        <v>666</v>
      </c>
      <c r="GV113" s="159">
        <v>634</v>
      </c>
      <c r="GW113" s="159">
        <v>649</v>
      </c>
      <c r="GX113" s="52">
        <f>(GW113-GV113)/GV113</f>
        <v>2.365930599369085E-2</v>
      </c>
      <c r="GY113" s="61">
        <f>(GW113-GU113)/GU113</f>
        <v>-2.5525525525525526E-2</v>
      </c>
      <c r="HA113" s="544" t="s">
        <v>1</v>
      </c>
      <c r="HB113" s="7" t="s">
        <v>12</v>
      </c>
      <c r="HC113" s="8">
        <v>636</v>
      </c>
      <c r="HD113" s="159">
        <v>649</v>
      </c>
      <c r="HE113" s="159">
        <v>647</v>
      </c>
      <c r="HF113" s="52">
        <f>(HE113-HD113)/HD113</f>
        <v>-3.0816640986132513E-3</v>
      </c>
      <c r="HG113" s="61">
        <f>(HE113-HC113)/HC113</f>
        <v>1.7295597484276729E-2</v>
      </c>
      <c r="HI113" s="544" t="s">
        <v>1</v>
      </c>
      <c r="HJ113" s="7" t="s">
        <v>12</v>
      </c>
      <c r="HK113" s="8">
        <v>593</v>
      </c>
      <c r="HL113" s="159">
        <v>647</v>
      </c>
      <c r="HM113" s="159">
        <v>539</v>
      </c>
      <c r="HN113" s="52">
        <f>(HM113-HL113)/HL113</f>
        <v>-0.16692426584234932</v>
      </c>
      <c r="HO113" s="61">
        <f>(HM113-HK113)/HK113</f>
        <v>-9.1062394603709948E-2</v>
      </c>
      <c r="HQ113" s="544" t="s">
        <v>1</v>
      </c>
      <c r="HR113" s="7" t="s">
        <v>12</v>
      </c>
      <c r="HS113" s="8">
        <v>677</v>
      </c>
      <c r="HT113" s="159">
        <v>539</v>
      </c>
      <c r="HU113" s="159">
        <v>633</v>
      </c>
      <c r="HV113" s="52">
        <f>(HU113-HT113)/HT113</f>
        <v>0.17439703153988867</v>
      </c>
      <c r="HW113" s="61">
        <f>(HU113-HS113)/HS113</f>
        <v>-6.4992614475627764E-2</v>
      </c>
      <c r="HY113" s="544" t="s">
        <v>1</v>
      </c>
      <c r="HZ113" s="7" t="s">
        <v>12</v>
      </c>
      <c r="IA113" s="8">
        <f>IC78</f>
        <v>665</v>
      </c>
      <c r="IB113" s="159">
        <f>HU113</f>
        <v>633</v>
      </c>
      <c r="IC113" s="159">
        <v>628</v>
      </c>
      <c r="ID113" s="52">
        <f>(IC113-IB113)/IB113</f>
        <v>-7.8988941548183249E-3</v>
      </c>
      <c r="IE113" s="61">
        <f>(IC113-IA113)/IA113</f>
        <v>-5.5639097744360905E-2</v>
      </c>
      <c r="IG113" s="544" t="s">
        <v>1</v>
      </c>
      <c r="IH113" s="7" t="s">
        <v>12</v>
      </c>
      <c r="II113" s="8">
        <f>IK78</f>
        <v>669</v>
      </c>
      <c r="IJ113" s="184">
        <v>624</v>
      </c>
      <c r="IK113" s="159">
        <v>619</v>
      </c>
      <c r="IL113" s="52">
        <f>(IK113-IJ113)/IJ113</f>
        <v>-8.0128205128205121E-3</v>
      </c>
      <c r="IM113" s="61">
        <f>(IK113-II113)/II113</f>
        <v>-7.4738415545590436E-2</v>
      </c>
      <c r="IO113" s="544" t="s">
        <v>1</v>
      </c>
      <c r="IP113" s="7" t="s">
        <v>12</v>
      </c>
      <c r="IQ113" s="8">
        <f>IS78</f>
        <v>651</v>
      </c>
      <c r="IR113" s="8">
        <f>IK113</f>
        <v>619</v>
      </c>
      <c r="IS113" s="159">
        <v>613</v>
      </c>
      <c r="IT113" s="52">
        <f>(IS113-IR113)/IR113</f>
        <v>-9.6930533117932146E-3</v>
      </c>
      <c r="IU113" s="61">
        <f>(IS113-IQ113)/IQ113</f>
        <v>-5.8371735791090631E-2</v>
      </c>
      <c r="IW113" s="544" t="s">
        <v>1</v>
      </c>
      <c r="IX113" s="7" t="s">
        <v>12</v>
      </c>
      <c r="IY113" s="8">
        <f>JA78</f>
        <v>647</v>
      </c>
      <c r="IZ113" s="8">
        <f>IS113</f>
        <v>613</v>
      </c>
      <c r="JA113" s="159">
        <v>603</v>
      </c>
      <c r="JB113" s="52">
        <f>(JA113-IZ113)/IZ113</f>
        <v>-1.6313213703099509E-2</v>
      </c>
      <c r="JC113" s="61">
        <f>(JA113-IY113)/IY113</f>
        <v>-6.8006182380216385E-2</v>
      </c>
      <c r="JE113" s="544" t="s">
        <v>1</v>
      </c>
      <c r="JF113" s="7" t="s">
        <v>12</v>
      </c>
      <c r="JG113" s="8">
        <f>JI78</f>
        <v>661</v>
      </c>
      <c r="JH113" s="8">
        <f>JA113</f>
        <v>603</v>
      </c>
      <c r="JI113" s="159">
        <v>616</v>
      </c>
      <c r="JJ113" s="52">
        <f>(JI113-JH113)/JH113</f>
        <v>2.1558872305140961E-2</v>
      </c>
      <c r="JK113" s="61">
        <f>(JI113-JG113)/JG113</f>
        <v>-6.8078668683812404E-2</v>
      </c>
      <c r="JM113" s="544" t="s">
        <v>1</v>
      </c>
      <c r="JN113" s="7" t="s">
        <v>12</v>
      </c>
      <c r="JO113" s="8">
        <f>JQ78</f>
        <v>678</v>
      </c>
      <c r="JP113" s="8">
        <f>JI113</f>
        <v>616</v>
      </c>
      <c r="JQ113" s="159">
        <v>626</v>
      </c>
      <c r="JR113" s="52">
        <f>(JQ113-JP113)/JP113</f>
        <v>1.6233766233766232E-2</v>
      </c>
      <c r="JS113" s="61">
        <f>(JQ113-JO113)/JO113</f>
        <v>-7.6696165191740412E-2</v>
      </c>
      <c r="JU113" s="544" t="s">
        <v>1</v>
      </c>
      <c r="JV113" s="7" t="s">
        <v>12</v>
      </c>
      <c r="JW113" s="8">
        <f>JY78</f>
        <v>638</v>
      </c>
      <c r="JX113" s="8">
        <f>JQ113</f>
        <v>626</v>
      </c>
      <c r="JY113" s="159">
        <v>629</v>
      </c>
      <c r="JZ113" s="52">
        <f>(JY113-JX113)/JX113</f>
        <v>4.7923322683706068E-3</v>
      </c>
      <c r="KA113" s="61">
        <f>(JY113-JW113)/JW113</f>
        <v>-1.4106583072100314E-2</v>
      </c>
      <c r="KC113" s="544" t="s">
        <v>1</v>
      </c>
      <c r="KD113" s="7" t="s">
        <v>12</v>
      </c>
      <c r="KE113" s="8">
        <f>KG78</f>
        <v>604</v>
      </c>
      <c r="KF113" s="8">
        <f>JY113</f>
        <v>629</v>
      </c>
      <c r="KG113" s="159">
        <v>559</v>
      </c>
      <c r="KH113" s="52">
        <f>(KG113-KF113)/KF113</f>
        <v>-0.11128775834658187</v>
      </c>
      <c r="KI113" s="61">
        <f>(KG113-KE113)/KE113</f>
        <v>-7.4503311258278151E-2</v>
      </c>
      <c r="KK113" s="544" t="s">
        <v>1</v>
      </c>
      <c r="KL113" s="7" t="s">
        <v>12</v>
      </c>
      <c r="KM113" s="8">
        <f>KO78</f>
        <v>667</v>
      </c>
      <c r="KN113" s="8">
        <f>KG113</f>
        <v>559</v>
      </c>
      <c r="KO113" s="159">
        <v>632</v>
      </c>
      <c r="KP113" s="52">
        <f>(KO113-KN113)/KN113</f>
        <v>0.13059033989266547</v>
      </c>
      <c r="KQ113" s="61">
        <f>(KO113-KM113)/KM113</f>
        <v>-5.2473763118440778E-2</v>
      </c>
      <c r="KS113" s="544" t="s">
        <v>1</v>
      </c>
      <c r="KT113" s="7" t="s">
        <v>12</v>
      </c>
      <c r="KU113" s="8">
        <f>KW78</f>
        <v>667</v>
      </c>
      <c r="KV113" s="8">
        <f>KO113</f>
        <v>632</v>
      </c>
      <c r="KW113" s="159">
        <v>625</v>
      </c>
      <c r="KX113" s="52">
        <f>(KW113-KV113)/KV113</f>
        <v>-1.1075949367088608E-2</v>
      </c>
      <c r="KY113" s="61">
        <f>(KW113-KU113)/KU113</f>
        <v>-6.296851574212893E-2</v>
      </c>
      <c r="LA113" s="544" t="s">
        <v>1</v>
      </c>
      <c r="LB113" s="7" t="s">
        <v>12</v>
      </c>
      <c r="LC113" s="8">
        <f>LE78</f>
        <v>664</v>
      </c>
      <c r="LD113" s="8">
        <f>KW113</f>
        <v>625</v>
      </c>
      <c r="LE113" s="159">
        <v>612</v>
      </c>
      <c r="LF113" s="52">
        <f>(LE113-LD113)/LD113</f>
        <v>-2.0799999999999999E-2</v>
      </c>
      <c r="LG113" s="61">
        <f>(LE113-LC113)/LC113</f>
        <v>-7.8313253012048195E-2</v>
      </c>
      <c r="LI113" s="544" t="s">
        <v>1</v>
      </c>
      <c r="LJ113" s="7" t="s">
        <v>12</v>
      </c>
      <c r="LK113" s="8">
        <f>LM78</f>
        <v>664</v>
      </c>
      <c r="LL113" s="8">
        <f>LE113</f>
        <v>612</v>
      </c>
      <c r="LM113" s="159">
        <v>628</v>
      </c>
      <c r="LN113" s="52">
        <f>(LM113-LL113)/LL113</f>
        <v>2.6143790849673203E-2</v>
      </c>
      <c r="LO113" s="61">
        <f>(LM113-LK113)/LK113</f>
        <v>-5.4216867469879519E-2</v>
      </c>
      <c r="LQ113" s="544" t="s">
        <v>1</v>
      </c>
      <c r="LR113" s="7" t="s">
        <v>12</v>
      </c>
      <c r="LS113" s="8">
        <f>LU78</f>
        <v>660</v>
      </c>
      <c r="LT113" s="8">
        <f>LM113</f>
        <v>628</v>
      </c>
      <c r="LU113" s="159">
        <v>617</v>
      </c>
      <c r="LV113" s="52">
        <f>(LU113-LT113)/LT113</f>
        <v>-1.751592356687898E-2</v>
      </c>
      <c r="LW113" s="61">
        <f>(LU113-LS113)/LS113</f>
        <v>-6.5151515151515155E-2</v>
      </c>
      <c r="LY113" s="544" t="s">
        <v>1</v>
      </c>
      <c r="LZ113" s="7" t="s">
        <v>12</v>
      </c>
      <c r="MA113" s="8">
        <f>MC78</f>
        <v>673</v>
      </c>
      <c r="MB113" s="8">
        <f>LU113</f>
        <v>617</v>
      </c>
      <c r="MC113" s="159">
        <v>638</v>
      </c>
      <c r="MD113" s="52">
        <f>(MC113-MB113)/MB113</f>
        <v>3.4035656401944892E-2</v>
      </c>
      <c r="ME113" s="61">
        <f>(MC113-MA113)/MA113</f>
        <v>-5.2005943536404163E-2</v>
      </c>
      <c r="MG113" s="544" t="s">
        <v>1</v>
      </c>
      <c r="MH113" s="7" t="s">
        <v>12</v>
      </c>
      <c r="MI113" s="8">
        <f>MK78</f>
        <v>668</v>
      </c>
      <c r="MJ113" s="8">
        <f>MC113</f>
        <v>638</v>
      </c>
      <c r="MK113" s="159">
        <v>636</v>
      </c>
      <c r="ML113" s="52">
        <f>(MK113-MJ113)/MJ113</f>
        <v>-3.134796238244514E-3</v>
      </c>
      <c r="MM113" s="61">
        <f>(MK113-MI113)/MI113</f>
        <v>-4.790419161676647E-2</v>
      </c>
      <c r="MO113" s="544" t="s">
        <v>1</v>
      </c>
      <c r="MP113" s="7" t="s">
        <v>12</v>
      </c>
      <c r="MQ113" s="8">
        <f>MS78</f>
        <v>667</v>
      </c>
      <c r="MR113" s="8">
        <f>MK113</f>
        <v>636</v>
      </c>
      <c r="MS113" s="159">
        <v>632</v>
      </c>
      <c r="MT113" s="52">
        <f>(MS113-MR113)/MR113</f>
        <v>-6.2893081761006293E-3</v>
      </c>
      <c r="MU113" s="61">
        <f>(MS113-MQ113)/MQ113</f>
        <v>-5.2473763118440778E-2</v>
      </c>
      <c r="MW113" s="544" t="s">
        <v>1</v>
      </c>
      <c r="MX113" s="7" t="s">
        <v>12</v>
      </c>
      <c r="MY113" s="8">
        <f>NA78</f>
        <v>671</v>
      </c>
      <c r="MZ113" s="8">
        <f>MS113</f>
        <v>632</v>
      </c>
      <c r="NA113" s="159">
        <v>618</v>
      </c>
      <c r="NB113" s="52">
        <f>(NA113-MZ113)/MZ113</f>
        <v>-2.2151898734177215E-2</v>
      </c>
      <c r="NC113" s="61">
        <f>(NA113-MY113)/MY113</f>
        <v>-7.898658718330849E-2</v>
      </c>
      <c r="NE113" s="544" t="s">
        <v>1</v>
      </c>
      <c r="NF113" s="7" t="s">
        <v>12</v>
      </c>
      <c r="NG113" s="8">
        <f>NI78</f>
        <v>674</v>
      </c>
      <c r="NH113" s="8">
        <f>NA113</f>
        <v>618</v>
      </c>
      <c r="NI113" s="159">
        <v>636</v>
      </c>
      <c r="NJ113" s="52">
        <f>(NI113-NH113)/NH113</f>
        <v>2.9126213592233011E-2</v>
      </c>
      <c r="NK113" s="61">
        <f>(NI113-NG113)/NG113</f>
        <v>-5.637982195845697E-2</v>
      </c>
      <c r="NM113" s="544" t="s">
        <v>1</v>
      </c>
      <c r="NN113" s="7" t="s">
        <v>12</v>
      </c>
      <c r="NO113" s="8">
        <f>NQ78</f>
        <v>596</v>
      </c>
      <c r="NP113" s="8">
        <f>NI113</f>
        <v>636</v>
      </c>
      <c r="NQ113" s="159">
        <v>538</v>
      </c>
      <c r="NR113" s="52">
        <f>(NQ113-NP113)/NP113</f>
        <v>-0.1540880503144654</v>
      </c>
      <c r="NS113" s="61">
        <f>(NQ113-NO113)/NO113</f>
        <v>-9.7315436241610737E-2</v>
      </c>
      <c r="NU113" s="544" t="s">
        <v>1</v>
      </c>
      <c r="NV113" s="7" t="s">
        <v>12</v>
      </c>
      <c r="NW113" s="8">
        <f>NY78</f>
        <v>663</v>
      </c>
      <c r="NX113" s="8">
        <f>NQ113</f>
        <v>538</v>
      </c>
      <c r="NY113" s="159">
        <v>635</v>
      </c>
      <c r="NZ113" s="52">
        <f>(NY113-NX113)/NX113</f>
        <v>0.18029739776951673</v>
      </c>
      <c r="OA113" s="61">
        <f>(NY113-NW113)/NW113</f>
        <v>-4.2232277526395176E-2</v>
      </c>
      <c r="OC113" s="544" t="s">
        <v>1</v>
      </c>
      <c r="OD113" s="7" t="s">
        <v>12</v>
      </c>
      <c r="OE113" s="8">
        <f>OG78</f>
        <v>652</v>
      </c>
      <c r="OF113" s="8">
        <f>NY113</f>
        <v>635</v>
      </c>
      <c r="OG113" s="159">
        <v>635</v>
      </c>
      <c r="OH113" s="52">
        <f>(OG113-OF113)/OF113</f>
        <v>0</v>
      </c>
      <c r="OI113" s="61">
        <f>(OG113-OE113)/OE113</f>
        <v>-2.6073619631901839E-2</v>
      </c>
      <c r="OK113" s="544" t="s">
        <v>1</v>
      </c>
      <c r="OL113" s="7" t="s">
        <v>12</v>
      </c>
      <c r="OM113" s="8">
        <f>OO78</f>
        <v>629</v>
      </c>
      <c r="ON113" s="8">
        <f>OG113</f>
        <v>635</v>
      </c>
      <c r="OO113" s="159">
        <v>649</v>
      </c>
      <c r="OP113" s="52">
        <f>(OO113-ON113)/ON113</f>
        <v>2.2047244094488189E-2</v>
      </c>
      <c r="OQ113" s="61">
        <f>(OO113-OM113)/OM113</f>
        <v>3.1796502384737677E-2</v>
      </c>
      <c r="OS113" s="544" t="s">
        <v>1</v>
      </c>
      <c r="OT113" s="7" t="s">
        <v>12</v>
      </c>
      <c r="OU113" s="8">
        <f>OW78</f>
        <v>562</v>
      </c>
      <c r="OV113" s="8">
        <f>OO113</f>
        <v>649</v>
      </c>
      <c r="OW113" s="159">
        <v>621</v>
      </c>
      <c r="OX113" s="52">
        <f>(OW113-OV113)/OV113</f>
        <v>-4.3143297380585519E-2</v>
      </c>
      <c r="OY113" s="61">
        <f>(OW113-OU113)/OU113</f>
        <v>0.10498220640569395</v>
      </c>
    </row>
    <row r="114" spans="1:415" ht="17.25" hidden="1" customHeight="1" thickTop="1">
      <c r="A114" s="542"/>
      <c r="B114" s="23" t="s">
        <v>28</v>
      </c>
      <c r="C114" s="24"/>
      <c r="D114" s="24"/>
      <c r="E114" s="24"/>
      <c r="F114" s="25" t="e">
        <f>(E114-D114)/D114</f>
        <v>#DIV/0!</v>
      </c>
      <c r="G114" s="26" t="e">
        <f>(E114-C114)/C114</f>
        <v>#DIV/0!</v>
      </c>
      <c r="I114" s="542"/>
      <c r="J114" s="23" t="s">
        <v>28</v>
      </c>
      <c r="K114" s="24"/>
      <c r="L114" s="24"/>
      <c r="M114" s="24"/>
      <c r="N114" s="25" t="e">
        <f>(M114-L114)/L114</f>
        <v>#DIV/0!</v>
      </c>
      <c r="O114" s="26" t="e">
        <f>(M114-K114)/K114</f>
        <v>#DIV/0!</v>
      </c>
      <c r="Q114" s="542"/>
      <c r="R114" s="23" t="s">
        <v>28</v>
      </c>
      <c r="S114" s="24"/>
      <c r="T114" s="24"/>
      <c r="U114" s="24"/>
      <c r="V114" s="25" t="e">
        <f>(U114-T114)/T114</f>
        <v>#DIV/0!</v>
      </c>
      <c r="W114" s="26" t="e">
        <f>(U114-S114)/S114</f>
        <v>#DIV/0!</v>
      </c>
      <c r="Y114" s="542"/>
      <c r="Z114" s="23" t="s">
        <v>28</v>
      </c>
      <c r="AA114" s="24"/>
      <c r="AB114" s="24"/>
      <c r="AC114" s="24"/>
      <c r="AD114" s="25" t="e">
        <f>(AC114-AB114)/AB114</f>
        <v>#DIV/0!</v>
      </c>
      <c r="AE114" s="26" t="e">
        <f>(AC114-AA114)/AA114</f>
        <v>#DIV/0!</v>
      </c>
      <c r="AG114" s="542"/>
      <c r="AH114" s="23" t="s">
        <v>28</v>
      </c>
      <c r="AI114" s="24"/>
      <c r="AJ114" s="24"/>
      <c r="AK114" s="24"/>
      <c r="AL114" s="25" t="e">
        <f>(AK114-AJ114)/AJ114</f>
        <v>#DIV/0!</v>
      </c>
      <c r="AM114" s="26" t="e">
        <f>(AK114-AI114)/AI114</f>
        <v>#DIV/0!</v>
      </c>
      <c r="AO114" s="542"/>
      <c r="AP114" s="23" t="s">
        <v>28</v>
      </c>
      <c r="AQ114" s="24"/>
      <c r="AR114" s="24"/>
      <c r="AS114" s="24"/>
      <c r="AT114" s="25" t="e">
        <f>(AS114-AR114)/AR114</f>
        <v>#DIV/0!</v>
      </c>
      <c r="AU114" s="26" t="e">
        <f>(AS114-AQ114)/AQ114</f>
        <v>#DIV/0!</v>
      </c>
      <c r="AW114" s="542"/>
      <c r="AX114" s="23" t="s">
        <v>28</v>
      </c>
      <c r="AY114" s="24"/>
      <c r="AZ114" s="24"/>
      <c r="BA114" s="24"/>
      <c r="BB114" s="25" t="e">
        <f>(BA114-AZ114)/AZ114</f>
        <v>#DIV/0!</v>
      </c>
      <c r="BC114" s="26" t="e">
        <f>(BA114-AY114)/AY114</f>
        <v>#DIV/0!</v>
      </c>
      <c r="BE114" s="542"/>
      <c r="BF114" s="23" t="s">
        <v>28</v>
      </c>
      <c r="BG114" s="24"/>
      <c r="BH114" s="24"/>
      <c r="BI114" s="24"/>
      <c r="BJ114" s="25" t="e">
        <f>(BI114-BH114)/BH114</f>
        <v>#DIV/0!</v>
      </c>
      <c r="BK114" s="26" t="e">
        <f>(BI114-BG114)/BG114</f>
        <v>#DIV/0!</v>
      </c>
      <c r="BM114" s="542"/>
      <c r="BN114" s="23" t="s">
        <v>28</v>
      </c>
      <c r="BO114" s="24"/>
      <c r="BP114" s="24"/>
      <c r="BQ114" s="24"/>
      <c r="BR114" s="25" t="e">
        <f>(BQ114-BP114)/BP114</f>
        <v>#DIV/0!</v>
      </c>
      <c r="BS114" s="26" t="e">
        <f>(BQ114-BO114)/BO114</f>
        <v>#DIV/0!</v>
      </c>
      <c r="BU114" s="542"/>
      <c r="BV114" s="23" t="s">
        <v>28</v>
      </c>
      <c r="BW114" s="24"/>
      <c r="BX114" s="24"/>
      <c r="BY114" s="24"/>
      <c r="BZ114" s="25" t="e">
        <f>(BY114-BX114)/BX114</f>
        <v>#DIV/0!</v>
      </c>
      <c r="CA114" s="26" t="e">
        <f>(BY114-BW114)/BW114</f>
        <v>#DIV/0!</v>
      </c>
      <c r="CC114" s="542"/>
      <c r="CD114" s="23" t="s">
        <v>28</v>
      </c>
      <c r="CE114" s="24"/>
      <c r="CF114" s="24"/>
      <c r="CG114" s="24"/>
      <c r="CH114" s="25" t="e">
        <f>(CG114-CF114)/CF114</f>
        <v>#DIV/0!</v>
      </c>
      <c r="CI114" s="26" t="e">
        <f>(CG114-CE114)/CE114</f>
        <v>#DIV/0!</v>
      </c>
      <c r="CK114" s="542"/>
      <c r="CL114" s="23" t="s">
        <v>28</v>
      </c>
      <c r="CM114" s="24"/>
      <c r="CN114" s="24"/>
      <c r="CO114" s="24"/>
      <c r="CP114" s="25" t="e">
        <f>(CO114-CN114)/CN114</f>
        <v>#DIV/0!</v>
      </c>
      <c r="CQ114" s="26" t="e">
        <f>(CO114-CM114)/CM114</f>
        <v>#DIV/0!</v>
      </c>
      <c r="CS114" s="542"/>
      <c r="CT114" s="23" t="s">
        <v>28</v>
      </c>
      <c r="CU114" s="24"/>
      <c r="CV114" s="24"/>
      <c r="CW114" s="24"/>
      <c r="CX114" s="25" t="e">
        <f>(CW114-CV114)/CV114</f>
        <v>#DIV/0!</v>
      </c>
      <c r="CY114" s="26" t="e">
        <f>(CW114-CU114)/CU114</f>
        <v>#DIV/0!</v>
      </c>
      <c r="DA114" s="542"/>
      <c r="DB114" s="23" t="s">
        <v>28</v>
      </c>
      <c r="DC114" s="24"/>
      <c r="DD114" s="24"/>
      <c r="DE114" s="24"/>
      <c r="DF114" s="25" t="e">
        <f>(DE114-DD114)/DD114</f>
        <v>#DIV/0!</v>
      </c>
      <c r="DG114" s="26" t="e">
        <f>(DE114-DC114)/DC114</f>
        <v>#DIV/0!</v>
      </c>
      <c r="DI114" s="542"/>
      <c r="DJ114" s="23" t="s">
        <v>28</v>
      </c>
      <c r="DK114" s="24"/>
      <c r="DL114" s="24"/>
      <c r="DM114" s="24"/>
      <c r="DN114" s="25" t="e">
        <f>(DM114-DL114)/DL114</f>
        <v>#DIV/0!</v>
      </c>
      <c r="DO114" s="26" t="e">
        <f>(DM114-DK114)/DK114</f>
        <v>#DIV/0!</v>
      </c>
      <c r="DQ114" s="542"/>
      <c r="DR114" s="23" t="s">
        <v>28</v>
      </c>
      <c r="DS114" s="24"/>
      <c r="DT114" s="24"/>
      <c r="DU114" s="24"/>
      <c r="DV114" s="25" t="e">
        <f>(DU114-DT114)/DT114</f>
        <v>#DIV/0!</v>
      </c>
      <c r="DW114" s="26" t="e">
        <f>(DU114-DS114)/DS114</f>
        <v>#DIV/0!</v>
      </c>
      <c r="DY114" s="542"/>
      <c r="DZ114" s="23" t="s">
        <v>28</v>
      </c>
      <c r="EA114" s="24"/>
      <c r="EB114" s="24"/>
      <c r="EC114" s="24"/>
      <c r="ED114" s="25" t="e">
        <f>(EC114-EB114)/EB114</f>
        <v>#DIV/0!</v>
      </c>
      <c r="EE114" s="26" t="e">
        <f>(EC114-EA114)/EA114</f>
        <v>#DIV/0!</v>
      </c>
      <c r="EG114" s="542"/>
      <c r="EH114" s="23" t="s">
        <v>28</v>
      </c>
      <c r="EI114" s="24"/>
      <c r="EJ114" s="24"/>
      <c r="EK114" s="24"/>
      <c r="EL114" s="25" t="e">
        <f>(EK114-EJ114)/EJ114</f>
        <v>#DIV/0!</v>
      </c>
      <c r="EM114" s="26" t="e">
        <f>(EK114-EI114)/EI114</f>
        <v>#DIV/0!</v>
      </c>
      <c r="EO114" s="542"/>
      <c r="EP114" s="23" t="s">
        <v>28</v>
      </c>
      <c r="EQ114" s="24"/>
      <c r="ER114" s="24"/>
      <c r="ES114" s="24"/>
      <c r="ET114" s="25" t="e">
        <f>(ES114-ER114)/ER114</f>
        <v>#DIV/0!</v>
      </c>
      <c r="EU114" s="26" t="e">
        <f>(ES114-EQ114)/EQ114</f>
        <v>#DIV/0!</v>
      </c>
      <c r="EW114" s="542"/>
      <c r="EX114" s="23" t="s">
        <v>28</v>
      </c>
      <c r="EY114" s="24"/>
      <c r="EZ114" s="24"/>
      <c r="FA114" s="24"/>
      <c r="FB114" s="25" t="e">
        <f>(FA114-EZ114)/EZ114</f>
        <v>#DIV/0!</v>
      </c>
      <c r="FC114" s="26" t="e">
        <f>(FA114-EY114)/EY114</f>
        <v>#DIV/0!</v>
      </c>
      <c r="FE114" s="542"/>
      <c r="FF114" s="23" t="s">
        <v>28</v>
      </c>
      <c r="FG114" s="24"/>
      <c r="FH114" s="24"/>
      <c r="FI114" s="24"/>
      <c r="FJ114" s="25" t="e">
        <f>(FI114-FH114)/FH114</f>
        <v>#DIV/0!</v>
      </c>
      <c r="FK114" s="26" t="e">
        <f>(FI114-FG114)/FG114</f>
        <v>#DIV/0!</v>
      </c>
      <c r="FM114" s="542"/>
      <c r="FN114" s="23" t="s">
        <v>28</v>
      </c>
      <c r="FO114" s="24"/>
      <c r="FP114" s="24"/>
      <c r="FQ114" s="24"/>
      <c r="FR114" s="25" t="e">
        <f>(FQ114-FP114)/FP114</f>
        <v>#DIV/0!</v>
      </c>
      <c r="FS114" s="26" t="e">
        <f>(FQ114-FO114)/FO114</f>
        <v>#DIV/0!</v>
      </c>
      <c r="FU114" s="542"/>
      <c r="FV114" s="23" t="s">
        <v>28</v>
      </c>
      <c r="FW114" s="24"/>
      <c r="FX114" s="24"/>
      <c r="FY114" s="24"/>
      <c r="FZ114" s="25" t="e">
        <f>(FY114-FX114)/FX114</f>
        <v>#DIV/0!</v>
      </c>
      <c r="GA114" s="26" t="e">
        <f>(FY114-FW114)/FW114</f>
        <v>#DIV/0!</v>
      </c>
      <c r="GC114" s="542"/>
      <c r="GD114" s="23" t="s">
        <v>28</v>
      </c>
      <c r="GE114" s="24"/>
      <c r="GF114" s="24"/>
      <c r="GG114" s="24"/>
      <c r="GH114" s="25" t="e">
        <f>(GG114-GF114)/GF114</f>
        <v>#DIV/0!</v>
      </c>
      <c r="GI114" s="26" t="e">
        <f>(GG114-GE114)/GE114</f>
        <v>#DIV/0!</v>
      </c>
      <c r="GK114" s="542"/>
      <c r="GL114" s="23" t="s">
        <v>28</v>
      </c>
      <c r="GM114" s="24"/>
      <c r="GN114" s="24"/>
      <c r="GO114" s="24"/>
      <c r="GP114" s="25" t="e">
        <f>(GO114-GN114)/GN114</f>
        <v>#DIV/0!</v>
      </c>
      <c r="GQ114" s="26" t="e">
        <f>(GO114-GM114)/GM114</f>
        <v>#DIV/0!</v>
      </c>
      <c r="GS114" s="542"/>
      <c r="GT114" s="23" t="s">
        <v>28</v>
      </c>
      <c r="GU114" s="24"/>
      <c r="GV114" s="24"/>
      <c r="GW114" s="24"/>
      <c r="GX114" s="25" t="e">
        <f>(GW114-GV114)/GV114</f>
        <v>#DIV/0!</v>
      </c>
      <c r="GY114" s="26" t="e">
        <f>(GW114-GU114)/GU114</f>
        <v>#DIV/0!</v>
      </c>
      <c r="HA114" s="542"/>
      <c r="HB114" s="23" t="s">
        <v>28</v>
      </c>
      <c r="HC114" s="24"/>
      <c r="HD114" s="24"/>
      <c r="HE114" s="24"/>
      <c r="HF114" s="25" t="e">
        <f>(HE114-HD114)/HD114</f>
        <v>#DIV/0!</v>
      </c>
      <c r="HG114" s="26" t="e">
        <f>(HE114-HC114)/HC114</f>
        <v>#DIV/0!</v>
      </c>
      <c r="HI114" s="542"/>
      <c r="HJ114" s="23" t="s">
        <v>28</v>
      </c>
      <c r="HK114" s="24"/>
      <c r="HL114" s="24"/>
      <c r="HM114" s="24"/>
      <c r="HN114" s="25" t="e">
        <f>(HM114-HL114)/HL114</f>
        <v>#DIV/0!</v>
      </c>
      <c r="HO114" s="26" t="e">
        <f>(HM114-HK114)/HK114</f>
        <v>#DIV/0!</v>
      </c>
      <c r="HQ114" s="542"/>
      <c r="HR114" s="23" t="s">
        <v>28</v>
      </c>
      <c r="HS114" s="24"/>
      <c r="HT114" s="24"/>
      <c r="HU114" s="24"/>
      <c r="HV114" s="25" t="e">
        <f>(HU114-HT114)/HT114</f>
        <v>#DIV/0!</v>
      </c>
      <c r="HW114" s="26" t="e">
        <f>(HU114-HS114)/HS114</f>
        <v>#DIV/0!</v>
      </c>
      <c r="HY114" s="542"/>
      <c r="HZ114" s="23" t="s">
        <v>28</v>
      </c>
      <c r="IA114" s="24"/>
      <c r="IB114" s="159">
        <f>HU114</f>
        <v>0</v>
      </c>
      <c r="IC114" s="24"/>
      <c r="ID114" s="25" t="e">
        <f>(IC114-IB114)/IB114</f>
        <v>#DIV/0!</v>
      </c>
      <c r="IE114" s="26" t="e">
        <f>(IC114-IA114)/IA114</f>
        <v>#DIV/0!</v>
      </c>
      <c r="IG114" s="542"/>
      <c r="IH114" s="23" t="s">
        <v>28</v>
      </c>
      <c r="II114" s="24"/>
      <c r="IJ114" s="159">
        <f>IC114</f>
        <v>0</v>
      </c>
      <c r="IK114" s="24"/>
      <c r="IL114" s="25" t="e">
        <f>(IK114-IJ114)/IJ114</f>
        <v>#DIV/0!</v>
      </c>
      <c r="IM114" s="26" t="e">
        <f>(IK114-II114)/II114</f>
        <v>#DIV/0!</v>
      </c>
      <c r="IO114" s="542"/>
      <c r="IP114" s="23" t="s">
        <v>28</v>
      </c>
      <c r="IQ114" s="24"/>
      <c r="IR114" s="159">
        <f>IK114</f>
        <v>0</v>
      </c>
      <c r="IS114" s="24"/>
      <c r="IT114" s="25" t="e">
        <f>(IS114-IR114)/IR114</f>
        <v>#DIV/0!</v>
      </c>
      <c r="IU114" s="26" t="e">
        <f>(IS114-IQ114)/IQ114</f>
        <v>#DIV/0!</v>
      </c>
      <c r="IW114" s="542"/>
      <c r="IX114" s="23" t="s">
        <v>28</v>
      </c>
      <c r="IY114" s="24"/>
      <c r="IZ114" s="159">
        <f>IS114</f>
        <v>0</v>
      </c>
      <c r="JA114" s="24"/>
      <c r="JB114" s="25" t="e">
        <f>(JA114-IZ114)/IZ114</f>
        <v>#DIV/0!</v>
      </c>
      <c r="JC114" s="26" t="e">
        <f>(JA114-IY114)/IY114</f>
        <v>#DIV/0!</v>
      </c>
      <c r="JE114" s="542"/>
      <c r="JF114" s="23" t="s">
        <v>28</v>
      </c>
      <c r="JG114" s="24"/>
      <c r="JH114" s="159">
        <f>JA114</f>
        <v>0</v>
      </c>
      <c r="JI114" s="24"/>
      <c r="JJ114" s="25" t="e">
        <f>(JI114-JH114)/JH114</f>
        <v>#DIV/0!</v>
      </c>
      <c r="JK114" s="26" t="e">
        <f>(JI114-JG114)/JG114</f>
        <v>#DIV/0!</v>
      </c>
      <c r="JM114" s="542"/>
      <c r="JN114" s="23" t="s">
        <v>28</v>
      </c>
      <c r="JO114" s="24"/>
      <c r="JP114" s="159">
        <f>JI114</f>
        <v>0</v>
      </c>
      <c r="JQ114" s="24"/>
      <c r="JR114" s="25" t="e">
        <f>(JQ114-JP114)/JP114</f>
        <v>#DIV/0!</v>
      </c>
      <c r="JS114" s="26" t="e">
        <f>(JQ114-JO114)/JO114</f>
        <v>#DIV/0!</v>
      </c>
      <c r="JU114" s="542"/>
      <c r="JV114" s="23" t="s">
        <v>28</v>
      </c>
      <c r="JW114" s="24"/>
      <c r="JX114" s="159">
        <f>JQ114</f>
        <v>0</v>
      </c>
      <c r="JY114" s="24"/>
      <c r="JZ114" s="25" t="e">
        <f>(JY114-JX114)/JX114</f>
        <v>#DIV/0!</v>
      </c>
      <c r="KA114" s="26" t="e">
        <f>(JY114-JW114)/JW114</f>
        <v>#DIV/0!</v>
      </c>
      <c r="KC114" s="542"/>
      <c r="KD114" s="23" t="s">
        <v>28</v>
      </c>
      <c r="KE114" s="24"/>
      <c r="KF114" s="159">
        <f>JY114</f>
        <v>0</v>
      </c>
      <c r="KG114" s="24"/>
      <c r="KH114" s="25" t="e">
        <f>(KG114-KF114)/KF114</f>
        <v>#DIV/0!</v>
      </c>
      <c r="KI114" s="26" t="e">
        <f>(KG114-KE114)/KE114</f>
        <v>#DIV/0!</v>
      </c>
      <c r="KK114" s="542"/>
      <c r="KL114" s="23" t="s">
        <v>28</v>
      </c>
      <c r="KM114" s="24"/>
      <c r="KN114" s="159">
        <f>KG114</f>
        <v>0</v>
      </c>
      <c r="KO114" s="24"/>
      <c r="KP114" s="25" t="e">
        <f>(KO114-KN114)/KN114</f>
        <v>#DIV/0!</v>
      </c>
      <c r="KQ114" s="26" t="e">
        <f>(KO114-KM114)/KM114</f>
        <v>#DIV/0!</v>
      </c>
      <c r="KS114" s="542"/>
      <c r="KT114" s="23" t="s">
        <v>28</v>
      </c>
      <c r="KU114" s="24"/>
      <c r="KV114" s="159">
        <f>KO114</f>
        <v>0</v>
      </c>
      <c r="KW114" s="24"/>
      <c r="KX114" s="25" t="e">
        <f>(KW114-KV114)/KV114</f>
        <v>#DIV/0!</v>
      </c>
      <c r="KY114" s="26" t="e">
        <f>(KW114-KU114)/KU114</f>
        <v>#DIV/0!</v>
      </c>
      <c r="LA114" s="542"/>
      <c r="LB114" s="23" t="s">
        <v>28</v>
      </c>
      <c r="LC114" s="24"/>
      <c r="LD114" s="159">
        <f>KW114</f>
        <v>0</v>
      </c>
      <c r="LE114" s="24"/>
      <c r="LF114" s="25" t="e">
        <f>(LE114-LD114)/LD114</f>
        <v>#DIV/0!</v>
      </c>
      <c r="LG114" s="26" t="e">
        <f>(LE114-LC114)/LC114</f>
        <v>#DIV/0!</v>
      </c>
      <c r="LI114" s="542"/>
      <c r="LJ114" s="23" t="s">
        <v>28</v>
      </c>
      <c r="LK114" s="24"/>
      <c r="LL114" s="159">
        <f>LE114</f>
        <v>0</v>
      </c>
      <c r="LM114" s="24"/>
      <c r="LN114" s="25" t="e">
        <f>(LM114-LL114)/LL114</f>
        <v>#DIV/0!</v>
      </c>
      <c r="LO114" s="26" t="e">
        <f>(LM114-LK114)/LK114</f>
        <v>#DIV/0!</v>
      </c>
      <c r="LQ114" s="542"/>
      <c r="LR114" s="23" t="s">
        <v>28</v>
      </c>
      <c r="LS114" s="24"/>
      <c r="LT114" s="159">
        <f>LM114</f>
        <v>0</v>
      </c>
      <c r="LU114" s="24"/>
      <c r="LV114" s="25" t="e">
        <f>(LU114-LT114)/LT114</f>
        <v>#DIV/0!</v>
      </c>
      <c r="LW114" s="26" t="e">
        <f>(LU114-LS114)/LS114</f>
        <v>#DIV/0!</v>
      </c>
      <c r="LY114" s="542"/>
      <c r="LZ114" s="23" t="s">
        <v>28</v>
      </c>
      <c r="MA114" s="24"/>
      <c r="MB114" s="159">
        <f>LU114</f>
        <v>0</v>
      </c>
      <c r="MC114" s="24"/>
      <c r="MD114" s="25" t="e">
        <f>(MC114-MB114)/MB114</f>
        <v>#DIV/0!</v>
      </c>
      <c r="ME114" s="26" t="e">
        <f>(MC114-MA114)/MA114</f>
        <v>#DIV/0!</v>
      </c>
      <c r="MG114" s="542"/>
      <c r="MH114" s="23" t="s">
        <v>28</v>
      </c>
      <c r="MI114" s="24"/>
      <c r="MJ114" s="159">
        <f>MC114</f>
        <v>0</v>
      </c>
      <c r="MK114" s="24"/>
      <c r="ML114" s="25" t="e">
        <f>(MK114-MJ114)/MJ114</f>
        <v>#DIV/0!</v>
      </c>
      <c r="MM114" s="26" t="e">
        <f>(MK114-MI114)/MI114</f>
        <v>#DIV/0!</v>
      </c>
      <c r="MO114" s="542"/>
      <c r="MP114" s="23" t="s">
        <v>28</v>
      </c>
      <c r="MQ114" s="24"/>
      <c r="MR114" s="159">
        <f>MK114</f>
        <v>0</v>
      </c>
      <c r="MS114" s="24"/>
      <c r="MT114" s="25" t="e">
        <f>(MS114-MR114)/MR114</f>
        <v>#DIV/0!</v>
      </c>
      <c r="MU114" s="26" t="e">
        <f>(MS114-MQ114)/MQ114</f>
        <v>#DIV/0!</v>
      </c>
      <c r="MW114" s="542"/>
      <c r="MX114" s="23" t="s">
        <v>28</v>
      </c>
      <c r="MY114" s="24"/>
      <c r="MZ114" s="159">
        <f>MS114</f>
        <v>0</v>
      </c>
      <c r="NA114" s="24"/>
      <c r="NB114" s="25" t="e">
        <f>(NA114-MZ114)/MZ114</f>
        <v>#DIV/0!</v>
      </c>
      <c r="NC114" s="26" t="e">
        <f>(NA114-MY114)/MY114</f>
        <v>#DIV/0!</v>
      </c>
      <c r="NE114" s="542"/>
      <c r="NF114" s="23" t="s">
        <v>28</v>
      </c>
      <c r="NG114" s="24"/>
      <c r="NH114" s="159">
        <f>NA114</f>
        <v>0</v>
      </c>
      <c r="NI114" s="24"/>
      <c r="NJ114" s="25" t="e">
        <f>(NI114-NH114)/NH114</f>
        <v>#DIV/0!</v>
      </c>
      <c r="NK114" s="26" t="e">
        <f>(NI114-NG114)/NG114</f>
        <v>#DIV/0!</v>
      </c>
      <c r="NM114" s="542"/>
      <c r="NN114" s="23" t="s">
        <v>28</v>
      </c>
      <c r="NO114" s="24"/>
      <c r="NP114" s="159">
        <f>NI114</f>
        <v>0</v>
      </c>
      <c r="NQ114" s="24"/>
      <c r="NR114" s="25" t="e">
        <f>(NQ114-NP114)/NP114</f>
        <v>#DIV/0!</v>
      </c>
      <c r="NS114" s="26" t="e">
        <f>(NQ114-NO114)/NO114</f>
        <v>#DIV/0!</v>
      </c>
      <c r="NU114" s="542"/>
      <c r="NV114" s="23" t="s">
        <v>28</v>
      </c>
      <c r="NW114" s="24"/>
      <c r="NX114" s="159">
        <f>NQ114</f>
        <v>0</v>
      </c>
      <c r="NY114" s="24"/>
      <c r="NZ114" s="25" t="e">
        <f>(NY114-NX114)/NX114</f>
        <v>#DIV/0!</v>
      </c>
      <c r="OA114" s="26" t="e">
        <f>(NY114-NW114)/NW114</f>
        <v>#DIV/0!</v>
      </c>
      <c r="OC114" s="542"/>
      <c r="OD114" s="23" t="s">
        <v>28</v>
      </c>
      <c r="OE114" s="24"/>
      <c r="OF114" s="159">
        <f>NY114</f>
        <v>0</v>
      </c>
      <c r="OG114" s="24"/>
      <c r="OH114" s="25" t="e">
        <f>(OG114-OF114)/OF114</f>
        <v>#DIV/0!</v>
      </c>
      <c r="OI114" s="26" t="e">
        <f>(OG114-OE114)/OE114</f>
        <v>#DIV/0!</v>
      </c>
      <c r="OK114" s="542"/>
      <c r="OL114" s="23" t="s">
        <v>28</v>
      </c>
      <c r="OM114" s="24"/>
      <c r="ON114" s="159">
        <f>OG114</f>
        <v>0</v>
      </c>
      <c r="OO114" s="24"/>
      <c r="OP114" s="25" t="e">
        <f>(OO114-ON114)/ON114</f>
        <v>#DIV/0!</v>
      </c>
      <c r="OQ114" s="26" t="e">
        <f>(OO114-OM114)/OM114</f>
        <v>#DIV/0!</v>
      </c>
      <c r="OS114" s="542"/>
      <c r="OT114" s="23" t="s">
        <v>28</v>
      </c>
      <c r="OU114" s="24"/>
      <c r="OV114" s="159">
        <f>OO114</f>
        <v>0</v>
      </c>
      <c r="OW114" s="24"/>
      <c r="OX114" s="25" t="e">
        <f>(OW114-OV114)/OV114</f>
        <v>#DIV/0!</v>
      </c>
      <c r="OY114" s="26" t="e">
        <f>(OW114-OU114)/OU114</f>
        <v>#DIV/0!</v>
      </c>
    </row>
    <row r="115" spans="1:415" ht="17.25" hidden="1">
      <c r="A115" s="541" t="s">
        <v>2</v>
      </c>
      <c r="B115" s="65" t="s">
        <v>63</v>
      </c>
      <c r="C115" s="66">
        <v>5.78</v>
      </c>
      <c r="D115" s="66">
        <v>5.86</v>
      </c>
      <c r="E115" s="66">
        <v>6.17</v>
      </c>
      <c r="F115" s="59">
        <f>(E115-D115)/D115</f>
        <v>5.2901023890784916E-2</v>
      </c>
      <c r="G115" s="60">
        <f>(E115-C115)/C115</f>
        <v>6.7474048442906512E-2</v>
      </c>
      <c r="I115" s="541" t="s">
        <v>2</v>
      </c>
      <c r="J115" s="65" t="s">
        <v>63</v>
      </c>
      <c r="K115" s="66">
        <v>5.84</v>
      </c>
      <c r="L115" s="66">
        <v>6.17</v>
      </c>
      <c r="M115" s="66">
        <v>6.26</v>
      </c>
      <c r="N115" s="59">
        <f>(M115-L115)/L115</f>
        <v>1.458670988654779E-2</v>
      </c>
      <c r="O115" s="60">
        <f>(M115-K115)/K115</f>
        <v>7.1917808219178078E-2</v>
      </c>
      <c r="Q115" s="541" t="s">
        <v>2</v>
      </c>
      <c r="R115" s="65" t="s">
        <v>63</v>
      </c>
      <c r="S115" s="66">
        <v>5.91</v>
      </c>
      <c r="T115" s="66">
        <v>6.26</v>
      </c>
      <c r="U115" s="66">
        <v>6.19</v>
      </c>
      <c r="V115" s="59">
        <f>(U115-T115)/T115</f>
        <v>-1.1182108626197987E-2</v>
      </c>
      <c r="W115" s="60">
        <f>(U115-S115)/S115</f>
        <v>4.7377326565143867E-2</v>
      </c>
      <c r="Y115" s="541" t="s">
        <v>2</v>
      </c>
      <c r="Z115" s="65" t="s">
        <v>63</v>
      </c>
      <c r="AA115" s="66">
        <v>6.17</v>
      </c>
      <c r="AB115" s="66">
        <v>6.19</v>
      </c>
      <c r="AC115" s="66">
        <v>6.04</v>
      </c>
      <c r="AD115" s="59">
        <f>(AC115-AB115)/AB115</f>
        <v>-2.4232633279483093E-2</v>
      </c>
      <c r="AE115" s="60">
        <f>(AC115-AA115)/AA115</f>
        <v>-2.1069692058346821E-2</v>
      </c>
      <c r="AG115" s="541" t="s">
        <v>2</v>
      </c>
      <c r="AH115" s="65" t="s">
        <v>63</v>
      </c>
      <c r="AI115" s="66">
        <v>6.42</v>
      </c>
      <c r="AJ115" s="66">
        <v>6.04</v>
      </c>
      <c r="AK115" s="66">
        <v>5.93</v>
      </c>
      <c r="AL115" s="59">
        <f>(AK115-AJ115)/AJ115</f>
        <v>-1.8211920529801376E-2</v>
      </c>
      <c r="AM115" s="60">
        <f>(AK115-AI115)/AI115</f>
        <v>-7.6323987538940846E-2</v>
      </c>
      <c r="AO115" s="541" t="s">
        <v>2</v>
      </c>
      <c r="AP115" s="65" t="s">
        <v>63</v>
      </c>
      <c r="AQ115" s="66">
        <v>6.42</v>
      </c>
      <c r="AR115" s="66">
        <v>5.93</v>
      </c>
      <c r="AS115" s="66">
        <v>5.86</v>
      </c>
      <c r="AT115" s="59">
        <f>(AS115-AR115)/AR115</f>
        <v>-1.1804384485666003E-2</v>
      </c>
      <c r="AU115" s="54">
        <f>(AS115-AQ115)/AQ115</f>
        <v>-8.7227414330218009E-2</v>
      </c>
      <c r="AW115" s="541" t="s">
        <v>2</v>
      </c>
      <c r="AX115" s="65" t="s">
        <v>63</v>
      </c>
      <c r="AY115" s="66">
        <v>6.26</v>
      </c>
      <c r="AZ115" s="66">
        <v>5.86</v>
      </c>
      <c r="BA115" s="160">
        <v>5.91</v>
      </c>
      <c r="BB115" s="59">
        <f>(BA115-AZ115)/AZ115</f>
        <v>8.5324232081910954E-3</v>
      </c>
      <c r="BC115" s="54">
        <f>(BA115-AY115)/AY115</f>
        <v>-5.5910543130990357E-2</v>
      </c>
      <c r="BE115" s="541" t="s">
        <v>2</v>
      </c>
      <c r="BF115" s="65" t="s">
        <v>63</v>
      </c>
      <c r="BG115" s="66">
        <v>6.08</v>
      </c>
      <c r="BH115" s="160">
        <v>5.91</v>
      </c>
      <c r="BI115" s="160">
        <v>6.0847633997072297</v>
      </c>
      <c r="BJ115" s="59">
        <f>(BI115-BH115)/BH115</f>
        <v>2.9570795212729192E-2</v>
      </c>
      <c r="BK115" s="54">
        <f>(BI115-BG115)/BG115</f>
        <v>7.834538992153963E-4</v>
      </c>
      <c r="BM115" s="541" t="s">
        <v>2</v>
      </c>
      <c r="BN115" s="65" t="s">
        <v>63</v>
      </c>
      <c r="BO115" s="66">
        <v>5.75</v>
      </c>
      <c r="BP115" s="160">
        <v>6.0847633997072297</v>
      </c>
      <c r="BQ115" s="66">
        <v>6.33</v>
      </c>
      <c r="BR115" s="59">
        <f>(BQ115-BP115)/BP115</f>
        <v>4.0303391304347187E-2</v>
      </c>
      <c r="BS115" s="60">
        <f>(BQ115-BO115)/BO115</f>
        <v>0.10086956521739132</v>
      </c>
      <c r="BU115" s="541" t="s">
        <v>2</v>
      </c>
      <c r="BV115" s="65" t="s">
        <v>63</v>
      </c>
      <c r="BW115" s="66">
        <v>5.64</v>
      </c>
      <c r="BX115" s="66">
        <v>6.33</v>
      </c>
      <c r="BY115" s="66">
        <v>6.37</v>
      </c>
      <c r="BZ115" s="59">
        <f>(BY115-BX115)/BX115</f>
        <v>6.3191153238546655E-3</v>
      </c>
      <c r="CA115" s="60">
        <f>(BY115-BW115)/BW115</f>
        <v>0.12943262411347525</v>
      </c>
      <c r="CC115" s="541" t="s">
        <v>2</v>
      </c>
      <c r="CD115" s="65" t="s">
        <v>63</v>
      </c>
      <c r="CE115" s="66">
        <v>5.6</v>
      </c>
      <c r="CF115" s="66">
        <v>6.37</v>
      </c>
      <c r="CG115" s="160">
        <v>6.31</v>
      </c>
      <c r="CH115" s="59">
        <f>(CG115-CF115)/CF115</f>
        <v>-9.4191522762952107E-3</v>
      </c>
      <c r="CI115" s="60">
        <f>(CG115-CE115)/CE115</f>
        <v>0.12678571428571428</v>
      </c>
      <c r="CK115" s="541" t="s">
        <v>2</v>
      </c>
      <c r="CL115" s="65" t="s">
        <v>63</v>
      </c>
      <c r="CM115" s="66">
        <v>5.67</v>
      </c>
      <c r="CN115" s="160">
        <v>6.31</v>
      </c>
      <c r="CO115" s="160">
        <v>6.26</v>
      </c>
      <c r="CP115" s="59">
        <f>(CO115-CN115)/CN115</f>
        <v>-7.9239302694136017E-3</v>
      </c>
      <c r="CQ115" s="60">
        <f>(CO115-CM115)/CM115</f>
        <v>0.1040564373897707</v>
      </c>
      <c r="CS115" s="541" t="s">
        <v>2</v>
      </c>
      <c r="CT115" s="65" t="s">
        <v>63</v>
      </c>
      <c r="CU115" s="66">
        <v>5.75</v>
      </c>
      <c r="CV115" s="160">
        <v>6.26</v>
      </c>
      <c r="CW115" s="160">
        <v>6.19</v>
      </c>
      <c r="CX115" s="59">
        <f>(CW115-CV115)/CV115</f>
        <v>-1.1182108626197987E-2</v>
      </c>
      <c r="CY115" s="60">
        <f>(CW115-CU115)/CU115</f>
        <v>7.6521739130434849E-2</v>
      </c>
      <c r="DA115" s="541" t="s">
        <v>2</v>
      </c>
      <c r="DB115" s="65" t="s">
        <v>63</v>
      </c>
      <c r="DC115" s="66">
        <v>5.86</v>
      </c>
      <c r="DD115" s="160">
        <v>6.19</v>
      </c>
      <c r="DE115" s="160">
        <v>6.19</v>
      </c>
      <c r="DF115" s="59">
        <f>(DE115-DD115)/DD115</f>
        <v>0</v>
      </c>
      <c r="DG115" s="60">
        <f>(DE115-DC115)/DC115</f>
        <v>5.6313993174061446E-2</v>
      </c>
      <c r="DI115" s="541" t="s">
        <v>2</v>
      </c>
      <c r="DJ115" s="65" t="s">
        <v>63</v>
      </c>
      <c r="DK115" s="66">
        <v>5.97</v>
      </c>
      <c r="DL115" s="160">
        <v>6.19</v>
      </c>
      <c r="DM115" s="66">
        <v>6.35</v>
      </c>
      <c r="DN115" s="59">
        <f>(DM115-DL115)/DL115</f>
        <v>2.5848142164781783E-2</v>
      </c>
      <c r="DO115" s="60">
        <f>(DM115-DK115)/DK115</f>
        <v>6.3651591289782233E-2</v>
      </c>
      <c r="DQ115" s="541" t="s">
        <v>2</v>
      </c>
      <c r="DR115" s="65" t="s">
        <v>63</v>
      </c>
      <c r="DS115" s="66">
        <v>6</v>
      </c>
      <c r="DT115" s="66">
        <v>6.35</v>
      </c>
      <c r="DU115" s="66">
        <v>6.57</v>
      </c>
      <c r="DV115" s="59">
        <f>(DU115-DT115)/DT115</f>
        <v>3.4645669291338686E-2</v>
      </c>
      <c r="DW115" s="60">
        <f>(DU115-DS115)/DS115</f>
        <v>9.5000000000000043E-2</v>
      </c>
      <c r="DY115" s="541" t="s">
        <v>2</v>
      </c>
      <c r="DZ115" s="65" t="s">
        <v>63</v>
      </c>
      <c r="EA115" s="66">
        <v>5.95</v>
      </c>
      <c r="EB115" s="66">
        <v>6.57</v>
      </c>
      <c r="EC115" s="66">
        <v>6.77</v>
      </c>
      <c r="ED115" s="59">
        <f>(EC115-EB115)/EB115</f>
        <v>3.0441400304413894E-2</v>
      </c>
      <c r="EE115" s="60">
        <f>(EC115-EA115)/EA115</f>
        <v>0.13781512605042007</v>
      </c>
      <c r="EG115" s="541" t="s">
        <v>2</v>
      </c>
      <c r="EH115" s="65" t="s">
        <v>63</v>
      </c>
      <c r="EI115" s="66">
        <v>5.8</v>
      </c>
      <c r="EJ115" s="66">
        <v>6.77</v>
      </c>
      <c r="EK115" s="66">
        <v>6.81</v>
      </c>
      <c r="EL115" s="59">
        <f>(EK115-EJ115)/EJ115</f>
        <v>5.9084194977843483E-3</v>
      </c>
      <c r="EM115" s="60">
        <f>(EK115-EI115)/EI115</f>
        <v>0.17413793103448272</v>
      </c>
      <c r="EO115" s="541" t="s">
        <v>2</v>
      </c>
      <c r="EP115" s="65" t="s">
        <v>63</v>
      </c>
      <c r="EQ115" s="66">
        <v>5.69</v>
      </c>
      <c r="ER115" s="66">
        <v>6.81</v>
      </c>
      <c r="ES115" s="66">
        <v>6.81</v>
      </c>
      <c r="ET115" s="59">
        <f>(ES115-ER115)/ER115</f>
        <v>0</v>
      </c>
      <c r="EU115" s="60">
        <f>(ES115-EQ115)/EQ115</f>
        <v>0.19683655536028105</v>
      </c>
      <c r="EW115" s="541" t="s">
        <v>2</v>
      </c>
      <c r="EX115" s="65" t="s">
        <v>63</v>
      </c>
      <c r="EY115" s="66">
        <v>5.67</v>
      </c>
      <c r="EZ115" s="66">
        <v>6.81</v>
      </c>
      <c r="FA115" s="66">
        <v>6.77</v>
      </c>
      <c r="FB115" s="59">
        <f>(FA115-EZ115)/EZ115</f>
        <v>-5.8737151248164522E-3</v>
      </c>
      <c r="FC115" s="60">
        <f>(FA115-EY115)/EY115</f>
        <v>0.1940035273368606</v>
      </c>
      <c r="FE115" s="541" t="s">
        <v>2</v>
      </c>
      <c r="FF115" s="65" t="s">
        <v>63</v>
      </c>
      <c r="FG115" s="66">
        <v>5.75</v>
      </c>
      <c r="FH115" s="66">
        <v>6.77</v>
      </c>
      <c r="FI115" s="66">
        <v>6.61</v>
      </c>
      <c r="FJ115" s="59">
        <f>(FI115-FH115)/FH115</f>
        <v>-2.3633677991137261E-2</v>
      </c>
      <c r="FK115" s="60">
        <f>(FI115-FG115)/FG115</f>
        <v>0.14956521739130441</v>
      </c>
      <c r="FM115" s="541" t="s">
        <v>2</v>
      </c>
      <c r="FN115" s="65" t="s">
        <v>63</v>
      </c>
      <c r="FO115" s="66">
        <v>5.82</v>
      </c>
      <c r="FP115" s="66">
        <v>6.61</v>
      </c>
      <c r="FQ115" s="66">
        <v>6.64</v>
      </c>
      <c r="FR115" s="59">
        <f>(FQ115-FP115)/FP115</f>
        <v>4.5385779122540633E-3</v>
      </c>
      <c r="FS115" s="60">
        <f>(FQ115-FO115)/FO115</f>
        <v>0.14089347079037789</v>
      </c>
      <c r="FU115" s="541" t="s">
        <v>2</v>
      </c>
      <c r="FV115" s="65" t="s">
        <v>63</v>
      </c>
      <c r="FW115" s="66">
        <v>5.89</v>
      </c>
      <c r="FX115" s="66">
        <v>6.64</v>
      </c>
      <c r="FY115" s="66">
        <v>6.77</v>
      </c>
      <c r="FZ115" s="59">
        <f>(FY115-FX115)/FX115</f>
        <v>1.9578313253012031E-2</v>
      </c>
      <c r="GA115" s="60">
        <f>(FY115-FW115)/FW115</f>
        <v>0.14940577249575551</v>
      </c>
      <c r="GC115" s="541" t="s">
        <v>2</v>
      </c>
      <c r="GD115" s="65" t="s">
        <v>63</v>
      </c>
      <c r="GE115" s="66">
        <v>5.97</v>
      </c>
      <c r="GF115" s="66">
        <v>6.77</v>
      </c>
      <c r="GG115" s="66">
        <v>7.14</v>
      </c>
      <c r="GH115" s="59">
        <f>(GG115-GF115)/GF115</f>
        <v>5.465288035450519E-2</v>
      </c>
      <c r="GI115" s="60">
        <f>(GG115-GE115)/GE115</f>
        <v>0.19597989949748743</v>
      </c>
      <c r="GK115" s="541" t="s">
        <v>2</v>
      </c>
      <c r="GL115" s="65" t="s">
        <v>63</v>
      </c>
      <c r="GM115" s="66">
        <v>5.91</v>
      </c>
      <c r="GN115" s="66">
        <v>7.14</v>
      </c>
      <c r="GO115" s="66">
        <v>7.5</v>
      </c>
      <c r="GP115" s="59">
        <f>(GO115-GN115)/GN115</f>
        <v>5.0420168067226941E-2</v>
      </c>
      <c r="GQ115" s="60">
        <f>(GO115-GM115)/GM115</f>
        <v>0.26903553299492383</v>
      </c>
      <c r="GS115" s="541" t="s">
        <v>2</v>
      </c>
      <c r="GT115" s="65" t="s">
        <v>63</v>
      </c>
      <c r="GU115" s="66">
        <v>5.86</v>
      </c>
      <c r="GV115" s="66">
        <v>7.5</v>
      </c>
      <c r="GW115" s="66">
        <v>7.41</v>
      </c>
      <c r="GX115" s="59">
        <f>(GW115-GV115)/GV115</f>
        <v>-1.1999999999999981E-2</v>
      </c>
      <c r="GY115" s="60">
        <f>(GW115-GU115)/GU115</f>
        <v>0.26450511945392485</v>
      </c>
      <c r="HA115" s="541" t="s">
        <v>2</v>
      </c>
      <c r="HB115" s="65" t="s">
        <v>63</v>
      </c>
      <c r="HC115" s="66">
        <v>5.86</v>
      </c>
      <c r="HD115" s="66">
        <v>7.41</v>
      </c>
      <c r="HE115" s="66">
        <v>7.25</v>
      </c>
      <c r="HF115" s="59">
        <f>(HE115-HD115)/HD115</f>
        <v>-2.1592442645074244E-2</v>
      </c>
      <c r="HG115" s="60">
        <f>(HE115-HC115)/HC115</f>
        <v>0.23720136518771323</v>
      </c>
      <c r="HI115" s="541" t="s">
        <v>2</v>
      </c>
      <c r="HJ115" s="65" t="s">
        <v>63</v>
      </c>
      <c r="HK115" s="66">
        <v>5.89</v>
      </c>
      <c r="HL115" s="66">
        <v>7.25</v>
      </c>
      <c r="HM115" s="160">
        <v>7.1</v>
      </c>
      <c r="HN115" s="59">
        <f>(HM115-HL115)/HL115</f>
        <v>-2.0689655172413841E-2</v>
      </c>
      <c r="HO115" s="60">
        <f>(HM115-HK115)/HK115</f>
        <v>0.20543293718166383</v>
      </c>
      <c r="HQ115" s="541" t="s">
        <v>2</v>
      </c>
      <c r="HR115" s="65" t="s">
        <v>63</v>
      </c>
      <c r="HS115" s="66">
        <v>5.91</v>
      </c>
      <c r="HT115" s="160">
        <v>7.1</v>
      </c>
      <c r="HU115" s="160">
        <v>6.83</v>
      </c>
      <c r="HV115" s="59">
        <f>(HU115-HT115)/HT115</f>
        <v>-3.8028169014084449E-2</v>
      </c>
      <c r="HW115" s="60">
        <f>(HU115-HS115)/HS115</f>
        <v>0.15566835871404397</v>
      </c>
      <c r="HY115" s="541" t="s">
        <v>2</v>
      </c>
      <c r="HZ115" s="65" t="s">
        <v>63</v>
      </c>
      <c r="IA115" s="66">
        <f>IC80</f>
        <v>5.95</v>
      </c>
      <c r="IB115" s="160">
        <f>HU115</f>
        <v>6.83</v>
      </c>
      <c r="IC115" s="160">
        <v>6.7</v>
      </c>
      <c r="ID115" s="59">
        <f>(IC115-IB115)/IB115</f>
        <v>-1.9033674963396762E-2</v>
      </c>
      <c r="IE115" s="60">
        <f>(IC115-IA115)/IA115</f>
        <v>0.12605042016806722</v>
      </c>
      <c r="IG115" s="541" t="s">
        <v>2</v>
      </c>
      <c r="IH115" s="65" t="s">
        <v>63</v>
      </c>
      <c r="II115" s="66">
        <f>IK80</f>
        <v>5.91</v>
      </c>
      <c r="IJ115" s="160">
        <f>IC115</f>
        <v>6.7</v>
      </c>
      <c r="IK115" s="160">
        <v>6.68</v>
      </c>
      <c r="IL115" s="59">
        <f>(IK115-IJ115)/IJ115</f>
        <v>-2.9850746268657406E-3</v>
      </c>
      <c r="IM115" s="60">
        <f>(IK115-II115)/II115</f>
        <v>0.13028764805414544</v>
      </c>
      <c r="IO115" s="541" t="s">
        <v>2</v>
      </c>
      <c r="IP115" s="65" t="s">
        <v>63</v>
      </c>
      <c r="IQ115" s="66">
        <f>IS80</f>
        <v>5.91</v>
      </c>
      <c r="IR115" s="160">
        <f>IK115</f>
        <v>6.68</v>
      </c>
      <c r="IS115" s="160">
        <v>6.68</v>
      </c>
      <c r="IT115" s="59">
        <f>(IS115-IR115)/IR115</f>
        <v>0</v>
      </c>
      <c r="IU115" s="60">
        <f>(IS115-IQ115)/IQ115</f>
        <v>0.13028764805414544</v>
      </c>
      <c r="IW115" s="541" t="s">
        <v>2</v>
      </c>
      <c r="IX115" s="65" t="s">
        <v>63</v>
      </c>
      <c r="IY115" s="66">
        <f>JA80</f>
        <v>5.82</v>
      </c>
      <c r="IZ115" s="160">
        <f>IS115</f>
        <v>6.68</v>
      </c>
      <c r="JA115" s="160">
        <v>6.66</v>
      </c>
      <c r="JB115" s="59">
        <f>(JA115-IZ115)/IZ115</f>
        <v>-2.9940119760478406E-3</v>
      </c>
      <c r="JC115" s="60">
        <f>(JA115-IY115)/IY115</f>
        <v>0.14432989690721645</v>
      </c>
      <c r="JE115" s="541" t="s">
        <v>2</v>
      </c>
      <c r="JF115" s="65" t="s">
        <v>63</v>
      </c>
      <c r="JG115" s="66">
        <f>JI80</f>
        <v>5.84</v>
      </c>
      <c r="JH115" s="160">
        <f>JA115</f>
        <v>6.66</v>
      </c>
      <c r="JI115" s="160">
        <v>6.83</v>
      </c>
      <c r="JJ115" s="59">
        <f>(JI115-JH115)/JH115</f>
        <v>2.5525525525525516E-2</v>
      </c>
      <c r="JK115" s="60">
        <f>(JI115-JG115)/JG115</f>
        <v>0.16952054794520552</v>
      </c>
      <c r="JM115" s="541" t="s">
        <v>2</v>
      </c>
      <c r="JN115" s="65" t="s">
        <v>63</v>
      </c>
      <c r="JO115" s="66">
        <f>JQ80</f>
        <v>5.8</v>
      </c>
      <c r="JP115" s="160">
        <f>JI115</f>
        <v>6.83</v>
      </c>
      <c r="JQ115" s="160">
        <v>6.99</v>
      </c>
      <c r="JR115" s="59">
        <f>(JQ115-JP115)/JP115</f>
        <v>2.3426061493411442E-2</v>
      </c>
      <c r="JS115" s="60">
        <f>(JQ115-JO115)/JO115</f>
        <v>0.20517241379310353</v>
      </c>
      <c r="JU115" s="541" t="s">
        <v>2</v>
      </c>
      <c r="JV115" s="65" t="s">
        <v>63</v>
      </c>
      <c r="JW115" s="66">
        <f>JY80</f>
        <v>5.73</v>
      </c>
      <c r="JX115" s="160">
        <f>JQ115</f>
        <v>6.99</v>
      </c>
      <c r="JY115" s="160">
        <v>6.94</v>
      </c>
      <c r="JZ115" s="59">
        <f>(JY115-JX115)/JX115</f>
        <v>-7.1530758226036936E-3</v>
      </c>
      <c r="KA115" s="60">
        <f>(JY115-JW115)/JW115</f>
        <v>0.21116928446771377</v>
      </c>
      <c r="KC115" s="541" t="s">
        <v>2</v>
      </c>
      <c r="KD115" s="65" t="s">
        <v>63</v>
      </c>
      <c r="KE115" s="66">
        <f>KG80</f>
        <v>5.71</v>
      </c>
      <c r="KF115" s="160">
        <f>JY115</f>
        <v>6.94</v>
      </c>
      <c r="KG115" s="160">
        <v>6.9</v>
      </c>
      <c r="KH115" s="59">
        <f>(KG115-KF115)/KF115</f>
        <v>-5.7636887608069213E-3</v>
      </c>
      <c r="KI115" s="60">
        <f>(KG115-KE115)/KE115</f>
        <v>0.20840630472854649</v>
      </c>
      <c r="KK115" s="541" t="s">
        <v>2</v>
      </c>
      <c r="KL115" s="65" t="s">
        <v>63</v>
      </c>
      <c r="KM115" s="66">
        <f>KO80</f>
        <v>5.62</v>
      </c>
      <c r="KN115" s="160">
        <f>KG115</f>
        <v>6.9</v>
      </c>
      <c r="KO115" s="160">
        <v>6.79</v>
      </c>
      <c r="KP115" s="59">
        <f>(KO115-KN115)/KN115</f>
        <v>-1.5942028985507291E-2</v>
      </c>
      <c r="KQ115" s="60">
        <f>(KO115-KM115)/KM115</f>
        <v>0.20818505338078291</v>
      </c>
      <c r="KS115" s="541" t="s">
        <v>2</v>
      </c>
      <c r="KT115" s="65" t="s">
        <v>63</v>
      </c>
      <c r="KU115" s="66">
        <f>KW80</f>
        <v>5.51</v>
      </c>
      <c r="KV115" s="160">
        <f>KO115</f>
        <v>6.79</v>
      </c>
      <c r="KW115" s="160">
        <v>6.68</v>
      </c>
      <c r="KX115" s="59">
        <f>(KW115-KV115)/KV115</f>
        <v>-1.6200294550810061E-2</v>
      </c>
      <c r="KY115" s="60">
        <f>(KW115-KU115)/KU115</f>
        <v>0.21234119782214156</v>
      </c>
      <c r="LA115" s="541" t="s">
        <v>2</v>
      </c>
      <c r="LB115" s="65" t="s">
        <v>63</v>
      </c>
      <c r="LC115" s="66">
        <f>LE80</f>
        <v>5.45</v>
      </c>
      <c r="LD115" s="160">
        <f>KW115</f>
        <v>6.68</v>
      </c>
      <c r="LE115" s="160">
        <v>6.64</v>
      </c>
      <c r="LF115" s="59">
        <f>(LE115-LD115)/LD115</f>
        <v>-5.988023952095814E-3</v>
      </c>
      <c r="LG115" s="60">
        <f>(LE115-LC115)/LC115</f>
        <v>0.21834862385321091</v>
      </c>
      <c r="LI115" s="541" t="s">
        <v>2</v>
      </c>
      <c r="LJ115" s="65" t="s">
        <v>63</v>
      </c>
      <c r="LK115" s="66">
        <f>LM80</f>
        <v>5.45</v>
      </c>
      <c r="LL115" s="160">
        <f>LE115</f>
        <v>6.64</v>
      </c>
      <c r="LM115" s="160">
        <v>6.61</v>
      </c>
      <c r="LN115" s="59">
        <f>(LM115-LL115)/LL115</f>
        <v>-4.51807228915653E-3</v>
      </c>
      <c r="LO115" s="60">
        <f>(LM115-LK115)/LK115</f>
        <v>0.21284403669724772</v>
      </c>
      <c r="LQ115" s="541" t="s">
        <v>2</v>
      </c>
      <c r="LR115" s="65" t="s">
        <v>63</v>
      </c>
      <c r="LS115" s="66">
        <f>LU80</f>
        <v>5.42</v>
      </c>
      <c r="LT115" s="160">
        <f>LM115</f>
        <v>6.61</v>
      </c>
      <c r="LU115" s="160">
        <v>6.64</v>
      </c>
      <c r="LV115" s="59">
        <f>(LU115-LT115)/LT115</f>
        <v>4.5385779122540633E-3</v>
      </c>
      <c r="LW115" s="60">
        <f>(LU115-LS115)/LS115</f>
        <v>0.22509225092250917</v>
      </c>
      <c r="LY115" s="541" t="s">
        <v>2</v>
      </c>
      <c r="LZ115" s="65" t="s">
        <v>63</v>
      </c>
      <c r="MA115" s="66">
        <f>MC80</f>
        <v>5.56</v>
      </c>
      <c r="MB115" s="160">
        <f>LU115</f>
        <v>6.64</v>
      </c>
      <c r="MC115" s="160">
        <v>6.72</v>
      </c>
      <c r="MD115" s="59">
        <f>(MC115-MB115)/MB115</f>
        <v>1.2048192771084348E-2</v>
      </c>
      <c r="ME115" s="60">
        <f>(MC115-MA115)/MA115</f>
        <v>0.20863309352517989</v>
      </c>
      <c r="MG115" s="541" t="s">
        <v>2</v>
      </c>
      <c r="MH115" s="65" t="s">
        <v>63</v>
      </c>
      <c r="MI115" s="66">
        <f>MK80</f>
        <v>5.75</v>
      </c>
      <c r="MJ115" s="160">
        <f>MC115</f>
        <v>6.72</v>
      </c>
      <c r="MK115" s="160">
        <v>6.75</v>
      </c>
      <c r="ML115" s="59">
        <f>(MK115-MJ115)/MJ115</f>
        <v>4.4642857142857513E-3</v>
      </c>
      <c r="MM115" s="60">
        <f>(MK115-MI115)/MI115</f>
        <v>0.17391304347826086</v>
      </c>
      <c r="MO115" s="541" t="s">
        <v>2</v>
      </c>
      <c r="MP115" s="65" t="s">
        <v>63</v>
      </c>
      <c r="MQ115" s="66">
        <f>MS80</f>
        <v>5.82</v>
      </c>
      <c r="MR115" s="160">
        <f>MK115</f>
        <v>6.75</v>
      </c>
      <c r="MS115" s="160">
        <v>6.72</v>
      </c>
      <c r="MT115" s="59">
        <f>(MS115-MR115)/MR115</f>
        <v>-4.4444444444444809E-3</v>
      </c>
      <c r="MU115" s="60">
        <f>(MS115-MQ115)/MQ115</f>
        <v>0.15463917525773185</v>
      </c>
      <c r="MW115" s="541" t="s">
        <v>2</v>
      </c>
      <c r="MX115" s="65" t="s">
        <v>63</v>
      </c>
      <c r="MY115" s="66">
        <f>NA80</f>
        <v>5.8</v>
      </c>
      <c r="MZ115" s="160">
        <f>MS115</f>
        <v>6.72</v>
      </c>
      <c r="NA115" s="160">
        <v>6.61</v>
      </c>
      <c r="NB115" s="59">
        <f>(NA115-MZ115)/MZ115</f>
        <v>-1.6369047619047537E-2</v>
      </c>
      <c r="NC115" s="60">
        <f>(NA115-MY115)/MY115</f>
        <v>0.13965517241379319</v>
      </c>
      <c r="NE115" s="541" t="s">
        <v>2</v>
      </c>
      <c r="NF115" s="65" t="s">
        <v>63</v>
      </c>
      <c r="NG115" s="66">
        <f>NI80</f>
        <v>5.67</v>
      </c>
      <c r="NH115" s="160">
        <f>NA115</f>
        <v>6.61</v>
      </c>
      <c r="NI115" s="160">
        <v>6.53</v>
      </c>
      <c r="NJ115" s="59">
        <f>(NI115-NH115)/NH115</f>
        <v>-1.2102874432677772E-2</v>
      </c>
      <c r="NK115" s="60">
        <f>(NI115-NG115)/NG115</f>
        <v>0.15167548500881839</v>
      </c>
      <c r="NM115" s="541" t="s">
        <v>2</v>
      </c>
      <c r="NN115" s="65" t="s">
        <v>63</v>
      </c>
      <c r="NO115" s="66">
        <f>NQ80</f>
        <v>5.6</v>
      </c>
      <c r="NP115" s="160">
        <f>NI115</f>
        <v>6.53</v>
      </c>
      <c r="NQ115" s="160">
        <v>6.55</v>
      </c>
      <c r="NR115" s="59">
        <f>(NQ115-NP115)/NP115</f>
        <v>3.0627871362939622E-3</v>
      </c>
      <c r="NS115" s="60">
        <f>(NQ115-NO115)/NO115</f>
        <v>0.16964285714285718</v>
      </c>
      <c r="NU115" s="541" t="s">
        <v>2</v>
      </c>
      <c r="NV115" s="65" t="s">
        <v>63</v>
      </c>
      <c r="NW115" s="66">
        <f>NY80</f>
        <v>5.6</v>
      </c>
      <c r="NX115" s="160">
        <f>NQ115</f>
        <v>6.55</v>
      </c>
      <c r="NY115" s="160">
        <v>6.57</v>
      </c>
      <c r="NZ115" s="59">
        <f>(NY115-NX115)/NX115</f>
        <v>3.0534351145038875E-3</v>
      </c>
      <c r="OA115" s="60">
        <f>(NY115-NW115)/NW115</f>
        <v>0.17321428571428585</v>
      </c>
      <c r="OC115" s="541" t="s">
        <v>2</v>
      </c>
      <c r="OD115" s="65" t="s">
        <v>63</v>
      </c>
      <c r="OE115" s="66">
        <f>OG80</f>
        <v>5.42</v>
      </c>
      <c r="OF115" s="160">
        <f>NY115</f>
        <v>6.57</v>
      </c>
      <c r="OG115" s="160">
        <v>6.42</v>
      </c>
      <c r="OH115" s="59">
        <f>(OG115-OF115)/OF115</f>
        <v>-2.2831050228310557E-2</v>
      </c>
      <c r="OI115" s="60">
        <f>(OG115-OE115)/OE115</f>
        <v>0.18450184501845018</v>
      </c>
      <c r="OK115" s="541" t="s">
        <v>2</v>
      </c>
      <c r="OL115" s="65" t="s">
        <v>63</v>
      </c>
      <c r="OM115" s="66">
        <f>OO80</f>
        <v>5.64</v>
      </c>
      <c r="ON115" s="160">
        <f>OG115</f>
        <v>6.42</v>
      </c>
      <c r="OO115" s="160">
        <v>6.44</v>
      </c>
      <c r="OP115" s="59">
        <f>(OO115-ON115)/ON115</f>
        <v>3.1152647975078601E-3</v>
      </c>
      <c r="OQ115" s="60">
        <f>(OO115-OM115)/OM115</f>
        <v>0.1418439716312058</v>
      </c>
      <c r="OS115" s="541" t="s">
        <v>2</v>
      </c>
      <c r="OT115" s="65" t="s">
        <v>63</v>
      </c>
      <c r="OU115" s="66">
        <f>OW80</f>
        <v>5.86</v>
      </c>
      <c r="OV115" s="160">
        <f>OO115</f>
        <v>6.44</v>
      </c>
      <c r="OW115" s="160">
        <v>6.39</v>
      </c>
      <c r="OX115" s="59">
        <f>(OW115-OV115)/OV115</f>
        <v>-7.7639751552796132E-3</v>
      </c>
      <c r="OY115" s="60">
        <f>(OW115-OU115)/OU115</f>
        <v>9.0443686006825827E-2</v>
      </c>
    </row>
    <row r="116" spans="1:415" ht="17.25" hidden="1">
      <c r="A116" s="542"/>
      <c r="B116" s="9" t="s">
        <v>41</v>
      </c>
      <c r="C116" s="31">
        <v>6856</v>
      </c>
      <c r="D116" s="31">
        <v>7530</v>
      </c>
      <c r="E116" s="31">
        <v>7926</v>
      </c>
      <c r="F116" s="32"/>
      <c r="G116" s="26"/>
      <c r="I116" s="542"/>
      <c r="J116" s="9" t="s">
        <v>41</v>
      </c>
      <c r="K116" s="31">
        <v>6999</v>
      </c>
      <c r="L116" s="31">
        <v>7926</v>
      </c>
      <c r="M116" s="31">
        <v>7889</v>
      </c>
      <c r="N116" s="32"/>
      <c r="O116" s="26"/>
      <c r="Q116" s="542"/>
      <c r="R116" s="9" t="s">
        <v>41</v>
      </c>
      <c r="S116" s="31">
        <v>7046</v>
      </c>
      <c r="T116" s="31">
        <v>7889</v>
      </c>
      <c r="U116" s="31">
        <v>7694</v>
      </c>
      <c r="V116" s="32"/>
      <c r="W116" s="26"/>
      <c r="Y116" s="542"/>
      <c r="Z116" s="9" t="s">
        <v>41</v>
      </c>
      <c r="AA116" s="31">
        <v>7361</v>
      </c>
      <c r="AB116" s="31">
        <v>7694</v>
      </c>
      <c r="AC116" s="31">
        <v>7490</v>
      </c>
      <c r="AD116" s="32"/>
      <c r="AE116" s="26"/>
      <c r="AG116" s="542"/>
      <c r="AH116" s="9" t="s">
        <v>41</v>
      </c>
      <c r="AI116" s="31">
        <v>7689</v>
      </c>
      <c r="AJ116" s="31">
        <v>7490</v>
      </c>
      <c r="AK116" s="31">
        <v>7324</v>
      </c>
      <c r="AL116" s="32"/>
      <c r="AM116" s="26"/>
      <c r="AO116" s="542"/>
      <c r="AP116" s="9" t="s">
        <v>41</v>
      </c>
      <c r="AQ116" s="31">
        <v>7720</v>
      </c>
      <c r="AR116" s="31">
        <v>7324</v>
      </c>
      <c r="AS116" s="31">
        <v>7336</v>
      </c>
      <c r="AT116" s="67"/>
      <c r="AU116" s="68"/>
      <c r="AW116" s="542"/>
      <c r="AX116" s="9" t="s">
        <v>41</v>
      </c>
      <c r="AY116" s="31">
        <v>7488</v>
      </c>
      <c r="AZ116" s="31">
        <v>7336</v>
      </c>
      <c r="BA116" s="31">
        <v>7507</v>
      </c>
      <c r="BB116" s="67"/>
      <c r="BC116" s="68"/>
      <c r="BE116" s="542"/>
      <c r="BF116" s="9" t="s">
        <v>41</v>
      </c>
      <c r="BG116" s="31">
        <v>7290</v>
      </c>
      <c r="BH116" s="31">
        <v>7507</v>
      </c>
      <c r="BI116" s="31">
        <v>7910.1924196193904</v>
      </c>
      <c r="BJ116" s="67"/>
      <c r="BK116" s="68"/>
      <c r="BM116" s="542"/>
      <c r="BN116" s="9" t="s">
        <v>41</v>
      </c>
      <c r="BO116" s="31">
        <v>6931</v>
      </c>
      <c r="BP116" s="31">
        <v>7910.1924196193904</v>
      </c>
      <c r="BQ116" s="31">
        <v>8339</v>
      </c>
      <c r="BR116" s="32">
        <f>(BQ116-BP116)/BP116</f>
        <v>5.4209500557414032E-2</v>
      </c>
      <c r="BS116" s="26">
        <f>(BQ116-BO116)/BO116</f>
        <v>0.20314528928004616</v>
      </c>
      <c r="BU116" s="542"/>
      <c r="BV116" s="9" t="s">
        <v>41</v>
      </c>
      <c r="BW116" s="31">
        <v>6871</v>
      </c>
      <c r="BX116" s="31">
        <v>8339</v>
      </c>
      <c r="BY116" s="31">
        <v>8289.1453112047802</v>
      </c>
      <c r="BZ116" s="32">
        <f>(BY116-BX116)/BX116</f>
        <v>-5.9784972772778241E-3</v>
      </c>
      <c r="CA116" s="26">
        <f>(BY116-BW116)/BW116</f>
        <v>0.20639576643935093</v>
      </c>
      <c r="CC116" s="542"/>
      <c r="CD116" s="9" t="s">
        <v>41</v>
      </c>
      <c r="CE116" s="31">
        <v>6927</v>
      </c>
      <c r="CF116" s="31">
        <v>8289.1453112047802</v>
      </c>
      <c r="CG116" s="31">
        <v>8342</v>
      </c>
      <c r="CH116" s="32">
        <f>(CG116-CF116)/CF116</f>
        <v>6.3763737768927639E-3</v>
      </c>
      <c r="CI116" s="26">
        <f>(CG116-CE116)/CE116</f>
        <v>0.20427313411289158</v>
      </c>
      <c r="CK116" s="542"/>
      <c r="CL116" s="9" t="s">
        <v>41</v>
      </c>
      <c r="CM116" s="31">
        <v>6887</v>
      </c>
      <c r="CN116" s="31">
        <v>8342</v>
      </c>
      <c r="CO116" s="31">
        <v>8199</v>
      </c>
      <c r="CP116" s="32">
        <f>(CO116-CN116)/CN116</f>
        <v>-1.7142172140973386E-2</v>
      </c>
      <c r="CQ116" s="26">
        <f>(CO116-CM116)/CM116</f>
        <v>0.19050384782924351</v>
      </c>
      <c r="CS116" s="542"/>
      <c r="CT116" s="9" t="s">
        <v>41</v>
      </c>
      <c r="CU116" s="31">
        <v>7043</v>
      </c>
      <c r="CV116" s="31">
        <v>8199</v>
      </c>
      <c r="CW116" s="31">
        <v>8053</v>
      </c>
      <c r="CX116" s="32">
        <f>(CW116-CV116)/CV116</f>
        <v>-1.7807049640200023E-2</v>
      </c>
      <c r="CY116" s="26">
        <f>(CW116-CU116)/CU116</f>
        <v>0.14340479909129633</v>
      </c>
      <c r="DA116" s="542"/>
      <c r="DB116" s="9" t="s">
        <v>41</v>
      </c>
      <c r="DC116" s="31">
        <v>7154</v>
      </c>
      <c r="DD116" s="31">
        <v>8053</v>
      </c>
      <c r="DE116" s="31">
        <v>8115</v>
      </c>
      <c r="DF116" s="32">
        <f>(DE116-DD116)/DD116</f>
        <v>7.6989941636657145E-3</v>
      </c>
      <c r="DG116" s="26">
        <f>(DE116-DC116)/DC116</f>
        <v>0.13433044450656975</v>
      </c>
      <c r="DI116" s="542"/>
      <c r="DJ116" s="9" t="s">
        <v>41</v>
      </c>
      <c r="DK116" s="31">
        <v>7337</v>
      </c>
      <c r="DL116" s="31">
        <v>8115</v>
      </c>
      <c r="DM116" s="31">
        <v>8375</v>
      </c>
      <c r="DN116" s="32">
        <f>(DM116-DL116)/DL116</f>
        <v>3.2039433148490448E-2</v>
      </c>
      <c r="DO116" s="26">
        <f>(DM116-DK116)/DK116</f>
        <v>0.14147471718686111</v>
      </c>
      <c r="DQ116" s="542"/>
      <c r="DR116" s="9" t="s">
        <v>41</v>
      </c>
      <c r="DS116" s="31">
        <v>7373</v>
      </c>
      <c r="DT116" s="31">
        <v>8375</v>
      </c>
      <c r="DU116" s="31">
        <v>8587</v>
      </c>
      <c r="DV116" s="32"/>
      <c r="DW116" s="26"/>
      <c r="DY116" s="542"/>
      <c r="DZ116" s="9" t="s">
        <v>41</v>
      </c>
      <c r="EA116" s="31">
        <v>7531</v>
      </c>
      <c r="EB116" s="31">
        <v>8587</v>
      </c>
      <c r="EC116" s="31">
        <v>9015</v>
      </c>
      <c r="ED116" s="32"/>
      <c r="EE116" s="26"/>
      <c r="EG116" s="542"/>
      <c r="EH116" s="9" t="s">
        <v>41</v>
      </c>
      <c r="EI116" s="31">
        <v>7323</v>
      </c>
      <c r="EJ116" s="31">
        <v>9015</v>
      </c>
      <c r="EK116" s="31">
        <v>9135</v>
      </c>
      <c r="EL116" s="32"/>
      <c r="EM116" s="26"/>
      <c r="EO116" s="542"/>
      <c r="EP116" s="9" t="s">
        <v>41</v>
      </c>
      <c r="EQ116" s="31">
        <v>7227</v>
      </c>
      <c r="ER116" s="31">
        <v>9135</v>
      </c>
      <c r="ES116" s="31">
        <v>9040</v>
      </c>
      <c r="ET116" s="32"/>
      <c r="EU116" s="26"/>
      <c r="EW116" s="542"/>
      <c r="EX116" s="9" t="s">
        <v>41</v>
      </c>
      <c r="EY116" s="31">
        <v>7275</v>
      </c>
      <c r="EZ116" s="31">
        <v>9040</v>
      </c>
      <c r="FA116" s="31">
        <v>9096</v>
      </c>
      <c r="FB116" s="32"/>
      <c r="FC116" s="26"/>
      <c r="FE116" s="542"/>
      <c r="FF116" s="9" t="s">
        <v>41</v>
      </c>
      <c r="FG116" s="31">
        <v>7325</v>
      </c>
      <c r="FH116" s="31">
        <v>9096</v>
      </c>
      <c r="FI116" s="31">
        <v>8787</v>
      </c>
      <c r="FJ116" s="32"/>
      <c r="FK116" s="26"/>
      <c r="FM116" s="542"/>
      <c r="FN116" s="9" t="s">
        <v>41</v>
      </c>
      <c r="FO116" s="31">
        <v>7310</v>
      </c>
      <c r="FP116" s="31">
        <v>8787</v>
      </c>
      <c r="FQ116" s="31">
        <v>8813</v>
      </c>
      <c r="FR116" s="32"/>
      <c r="FS116" s="26"/>
      <c r="FU116" s="542"/>
      <c r="FV116" s="9" t="s">
        <v>41</v>
      </c>
      <c r="FW116" s="31">
        <v>7370</v>
      </c>
      <c r="FX116" s="31">
        <v>8813</v>
      </c>
      <c r="FY116" s="31">
        <v>8866</v>
      </c>
      <c r="FZ116" s="32"/>
      <c r="GA116" s="26"/>
      <c r="GC116" s="542"/>
      <c r="GD116" s="9" t="s">
        <v>41</v>
      </c>
      <c r="GE116" s="31">
        <v>7647</v>
      </c>
      <c r="GF116" s="31">
        <v>8866</v>
      </c>
      <c r="GG116" s="31">
        <v>9239</v>
      </c>
      <c r="GH116" s="32"/>
      <c r="GI116" s="26"/>
      <c r="GK116" s="542"/>
      <c r="GL116" s="9" t="s">
        <v>41</v>
      </c>
      <c r="GM116" s="31">
        <v>7651</v>
      </c>
      <c r="GN116" s="31">
        <v>9239</v>
      </c>
      <c r="GO116" s="31">
        <v>9595</v>
      </c>
      <c r="GP116" s="32"/>
      <c r="GQ116" s="26"/>
      <c r="GS116" s="542"/>
      <c r="GT116" s="9" t="s">
        <v>41</v>
      </c>
      <c r="GU116" s="31">
        <v>7600</v>
      </c>
      <c r="GV116" s="31">
        <v>9595</v>
      </c>
      <c r="GW116" s="31">
        <v>9719</v>
      </c>
      <c r="GX116" s="32"/>
      <c r="GY116" s="26"/>
      <c r="HA116" s="542"/>
      <c r="HB116" s="9" t="s">
        <v>41</v>
      </c>
      <c r="HC116" s="31">
        <v>7612</v>
      </c>
      <c r="HD116" s="31">
        <v>9719</v>
      </c>
      <c r="HE116" s="31">
        <v>9567</v>
      </c>
      <c r="HF116" s="32"/>
      <c r="HG116" s="26"/>
      <c r="HI116" s="542"/>
      <c r="HJ116" s="9" t="s">
        <v>41</v>
      </c>
      <c r="HK116" s="31">
        <v>7652</v>
      </c>
      <c r="HL116" s="31">
        <v>9567</v>
      </c>
      <c r="HM116" s="31">
        <v>9250</v>
      </c>
      <c r="HN116" s="32"/>
      <c r="HO116" s="26"/>
      <c r="HQ116" s="542"/>
      <c r="HR116" s="9" t="s">
        <v>41</v>
      </c>
      <c r="HS116" s="31">
        <v>7829</v>
      </c>
      <c r="HT116" s="31">
        <v>9250</v>
      </c>
      <c r="HU116" s="31">
        <v>8700</v>
      </c>
      <c r="HV116" s="32"/>
      <c r="HW116" s="26"/>
      <c r="HY116" s="542"/>
      <c r="HZ116" s="9" t="s">
        <v>41</v>
      </c>
      <c r="IA116" s="31">
        <f>IC81</f>
        <v>7798</v>
      </c>
      <c r="IB116" s="31">
        <f>HU116</f>
        <v>8700</v>
      </c>
      <c r="IC116" s="31">
        <v>8639</v>
      </c>
      <c r="ID116" s="32"/>
      <c r="IE116" s="26"/>
      <c r="IG116" s="542"/>
      <c r="IH116" s="9" t="s">
        <v>41</v>
      </c>
      <c r="II116" s="31">
        <f>IK81</f>
        <v>7710</v>
      </c>
      <c r="IJ116" s="31">
        <f>IC116</f>
        <v>8639</v>
      </c>
      <c r="IK116" s="31">
        <v>8537</v>
      </c>
      <c r="IL116" s="32"/>
      <c r="IM116" s="26"/>
      <c r="IO116" s="542"/>
      <c r="IP116" s="9" t="s">
        <v>41</v>
      </c>
      <c r="IQ116" s="31">
        <f>IS81</f>
        <v>7734</v>
      </c>
      <c r="IR116" s="31">
        <f>IK116</f>
        <v>8537</v>
      </c>
      <c r="IS116" s="31">
        <v>8737</v>
      </c>
      <c r="IT116" s="32"/>
      <c r="IU116" s="26"/>
      <c r="IW116" s="542"/>
      <c r="IX116" s="9" t="s">
        <v>41</v>
      </c>
      <c r="IY116" s="31">
        <f>JA81</f>
        <v>7636</v>
      </c>
      <c r="IZ116" s="31">
        <f>IS116</f>
        <v>8737</v>
      </c>
      <c r="JA116" s="31">
        <v>8868</v>
      </c>
      <c r="JB116" s="32"/>
      <c r="JC116" s="26"/>
      <c r="JE116" s="542"/>
      <c r="JF116" s="9" t="s">
        <v>41</v>
      </c>
      <c r="JG116" s="31">
        <f>JI81</f>
        <v>7805</v>
      </c>
      <c r="JH116" s="31">
        <f>JA116</f>
        <v>8868</v>
      </c>
      <c r="JI116" s="31">
        <v>9179</v>
      </c>
      <c r="JJ116" s="32"/>
      <c r="JK116" s="26"/>
      <c r="JM116" s="542"/>
      <c r="JN116" s="9" t="s">
        <v>41</v>
      </c>
      <c r="JO116" s="31">
        <f>JQ81</f>
        <v>7787</v>
      </c>
      <c r="JP116" s="31">
        <f>JI116</f>
        <v>9179</v>
      </c>
      <c r="JQ116" s="31">
        <v>9274</v>
      </c>
      <c r="JR116" s="32"/>
      <c r="JS116" s="26"/>
      <c r="JU116" s="542"/>
      <c r="JV116" s="9" t="s">
        <v>41</v>
      </c>
      <c r="JW116" s="31">
        <f>JY81</f>
        <v>7813</v>
      </c>
      <c r="JX116" s="31">
        <f>JQ116</f>
        <v>9274</v>
      </c>
      <c r="JY116" s="31">
        <v>9177</v>
      </c>
      <c r="JZ116" s="32"/>
      <c r="KA116" s="26"/>
      <c r="KC116" s="542"/>
      <c r="KD116" s="9" t="s">
        <v>41</v>
      </c>
      <c r="KE116" s="31">
        <f>KG81</f>
        <v>7874</v>
      </c>
      <c r="KF116" s="31">
        <f>JY116</f>
        <v>9177</v>
      </c>
      <c r="KG116" s="31">
        <v>9226</v>
      </c>
      <c r="KH116" s="32"/>
      <c r="KI116" s="26"/>
      <c r="KK116" s="542"/>
      <c r="KL116" s="9" t="s">
        <v>41</v>
      </c>
      <c r="KM116" s="31">
        <f>KO81</f>
        <v>7814</v>
      </c>
      <c r="KN116" s="31">
        <f>KG116</f>
        <v>9226</v>
      </c>
      <c r="KO116" s="31">
        <v>9038</v>
      </c>
      <c r="KP116" s="32"/>
      <c r="KQ116" s="26"/>
      <c r="KS116" s="542"/>
      <c r="KT116" s="9" t="s">
        <v>41</v>
      </c>
      <c r="KU116" s="31">
        <f>KW81</f>
        <v>7843</v>
      </c>
      <c r="KV116" s="31">
        <f>KO116</f>
        <v>9038</v>
      </c>
      <c r="KW116" s="31">
        <v>8928</v>
      </c>
      <c r="KX116" s="32"/>
      <c r="KY116" s="26"/>
      <c r="LA116" s="542"/>
      <c r="LB116" s="9" t="s">
        <v>41</v>
      </c>
      <c r="LC116" s="31">
        <f>LE81</f>
        <v>7836</v>
      </c>
      <c r="LD116" s="31">
        <f>KW116</f>
        <v>8928</v>
      </c>
      <c r="LE116" s="31">
        <v>9031</v>
      </c>
      <c r="LF116" s="32"/>
      <c r="LG116" s="26"/>
      <c r="LI116" s="542"/>
      <c r="LJ116" s="9" t="s">
        <v>41</v>
      </c>
      <c r="LK116" s="31">
        <f>LM81</f>
        <v>7782</v>
      </c>
      <c r="LL116" s="31">
        <f>LE116</f>
        <v>9031</v>
      </c>
      <c r="LM116" s="31">
        <v>8942</v>
      </c>
      <c r="LN116" s="32"/>
      <c r="LO116" s="26"/>
      <c r="LQ116" s="542"/>
      <c r="LR116" s="9" t="s">
        <v>41</v>
      </c>
      <c r="LS116" s="31">
        <f>LU81</f>
        <v>7823</v>
      </c>
      <c r="LT116" s="31">
        <f>LM116</f>
        <v>8942</v>
      </c>
      <c r="LU116" s="31">
        <v>8992</v>
      </c>
      <c r="LV116" s="32"/>
      <c r="LW116" s="26"/>
      <c r="LY116" s="542"/>
      <c r="LZ116" s="9" t="s">
        <v>41</v>
      </c>
      <c r="MA116" s="31">
        <f>MC81</f>
        <v>7989</v>
      </c>
      <c r="MB116" s="31">
        <f>LU116</f>
        <v>8992</v>
      </c>
      <c r="MC116" s="31">
        <v>9098</v>
      </c>
      <c r="MD116" s="32"/>
      <c r="ME116" s="26"/>
      <c r="MG116" s="542"/>
      <c r="MH116" s="9" t="s">
        <v>41</v>
      </c>
      <c r="MI116" s="31">
        <f>MK81</f>
        <v>8202</v>
      </c>
      <c r="MJ116" s="31">
        <f>MC116</f>
        <v>9098</v>
      </c>
      <c r="MK116" s="31">
        <v>9161</v>
      </c>
      <c r="ML116" s="32"/>
      <c r="MM116" s="26"/>
      <c r="MO116" s="542"/>
      <c r="MP116" s="9" t="s">
        <v>41</v>
      </c>
      <c r="MQ116" s="31">
        <f>MS81</f>
        <v>8212</v>
      </c>
      <c r="MR116" s="31">
        <f>MK116</f>
        <v>9161</v>
      </c>
      <c r="MS116" s="31">
        <v>8822</v>
      </c>
      <c r="MT116" s="32"/>
      <c r="MU116" s="26"/>
      <c r="MW116" s="542"/>
      <c r="MX116" s="9" t="s">
        <v>41</v>
      </c>
      <c r="MY116" s="31">
        <f>NA81</f>
        <v>7648</v>
      </c>
      <c r="MZ116" s="31">
        <f>MS116</f>
        <v>8822</v>
      </c>
      <c r="NA116" s="31">
        <v>8734</v>
      </c>
      <c r="NB116" s="32"/>
      <c r="NC116" s="26"/>
      <c r="NE116" s="542"/>
      <c r="NF116" s="9" t="s">
        <v>41</v>
      </c>
      <c r="NG116" s="31">
        <f>NI81</f>
        <v>7609</v>
      </c>
      <c r="NH116" s="31">
        <f>NA116</f>
        <v>8734</v>
      </c>
      <c r="NI116" s="31">
        <v>8461</v>
      </c>
      <c r="NJ116" s="32"/>
      <c r="NK116" s="26"/>
      <c r="NM116" s="542"/>
      <c r="NN116" s="9" t="s">
        <v>41</v>
      </c>
      <c r="NO116" s="31">
        <f>NQ81</f>
        <v>7492</v>
      </c>
      <c r="NP116" s="31">
        <f>NI116</f>
        <v>8461</v>
      </c>
      <c r="NQ116" s="31">
        <v>8551</v>
      </c>
      <c r="NR116" s="32"/>
      <c r="NS116" s="26"/>
      <c r="NU116" s="542"/>
      <c r="NV116" s="9" t="s">
        <v>41</v>
      </c>
      <c r="NW116" s="31">
        <f>NY81</f>
        <v>7291</v>
      </c>
      <c r="NX116" s="31">
        <f>NQ116</f>
        <v>8551</v>
      </c>
      <c r="NY116" s="31">
        <v>8534</v>
      </c>
      <c r="NZ116" s="32"/>
      <c r="OA116" s="26"/>
      <c r="OC116" s="542"/>
      <c r="OD116" s="9" t="s">
        <v>41</v>
      </c>
      <c r="OE116" s="31">
        <f>OG81</f>
        <v>7083</v>
      </c>
      <c r="OF116" s="31">
        <f>NY116</f>
        <v>8534</v>
      </c>
      <c r="OG116" s="31">
        <v>8468</v>
      </c>
      <c r="OH116" s="32"/>
      <c r="OI116" s="26"/>
      <c r="OK116" s="542"/>
      <c r="OL116" s="9" t="s">
        <v>41</v>
      </c>
      <c r="OM116" s="31">
        <f>OO81</f>
        <v>7393</v>
      </c>
      <c r="ON116" s="31">
        <f>OG116</f>
        <v>8468</v>
      </c>
      <c r="OO116" s="31">
        <v>8395</v>
      </c>
      <c r="OP116" s="32"/>
      <c r="OQ116" s="26"/>
      <c r="OS116" s="542"/>
      <c r="OT116" s="9" t="s">
        <v>41</v>
      </c>
      <c r="OU116" s="31">
        <f>OW81</f>
        <v>7530</v>
      </c>
      <c r="OV116" s="31">
        <f>OO116</f>
        <v>8395</v>
      </c>
      <c r="OW116" s="31">
        <v>8331</v>
      </c>
      <c r="OX116" s="32"/>
      <c r="OY116" s="26"/>
    </row>
    <row r="117" spans="1:415" hidden="1"/>
    <row r="118" spans="1:415" hidden="1">
      <c r="A118" t="s">
        <v>19</v>
      </c>
      <c r="I118" t="s">
        <v>19</v>
      </c>
      <c r="Q118" t="s">
        <v>19</v>
      </c>
      <c r="Y118" t="s">
        <v>19</v>
      </c>
      <c r="AG118" t="s">
        <v>19</v>
      </c>
      <c r="AO118" t="s">
        <v>19</v>
      </c>
      <c r="AW118" t="s">
        <v>19</v>
      </c>
      <c r="BE118" t="s">
        <v>19</v>
      </c>
      <c r="BM118" t="s">
        <v>19</v>
      </c>
      <c r="BU118" t="s">
        <v>19</v>
      </c>
      <c r="CC118" t="s">
        <v>19</v>
      </c>
      <c r="CK118" t="s">
        <v>19</v>
      </c>
      <c r="CS118" t="s">
        <v>19</v>
      </c>
      <c r="DA118" t="s">
        <v>19</v>
      </c>
      <c r="DI118" t="s">
        <v>19</v>
      </c>
      <c r="DQ118" t="s">
        <v>19</v>
      </c>
      <c r="DY118" t="s">
        <v>19</v>
      </c>
      <c r="EG118" t="s">
        <v>19</v>
      </c>
      <c r="EO118" t="s">
        <v>19</v>
      </c>
      <c r="EW118" t="s">
        <v>19</v>
      </c>
      <c r="FE118" t="s">
        <v>19</v>
      </c>
      <c r="FM118" t="s">
        <v>19</v>
      </c>
      <c r="FU118" t="s">
        <v>19</v>
      </c>
      <c r="GC118" t="s">
        <v>19</v>
      </c>
      <c r="GK118" t="s">
        <v>19</v>
      </c>
      <c r="GS118" t="s">
        <v>19</v>
      </c>
      <c r="HA118" t="s">
        <v>19</v>
      </c>
      <c r="HI118" t="s">
        <v>19</v>
      </c>
      <c r="HQ118" t="s">
        <v>19</v>
      </c>
      <c r="HY118" t="s">
        <v>19</v>
      </c>
      <c r="IG118" t="s">
        <v>19</v>
      </c>
      <c r="IO118" t="s">
        <v>19</v>
      </c>
      <c r="IW118" t="s">
        <v>19</v>
      </c>
      <c r="JE118" t="s">
        <v>19</v>
      </c>
      <c r="JM118" t="s">
        <v>19</v>
      </c>
      <c r="JU118" t="s">
        <v>19</v>
      </c>
      <c r="KC118" t="s">
        <v>19</v>
      </c>
      <c r="KK118" t="s">
        <v>19</v>
      </c>
      <c r="KS118" t="s">
        <v>19</v>
      </c>
      <c r="LA118" t="s">
        <v>19</v>
      </c>
      <c r="LI118" t="s">
        <v>19</v>
      </c>
      <c r="LQ118" t="s">
        <v>19</v>
      </c>
      <c r="LY118" t="s">
        <v>19</v>
      </c>
      <c r="MG118" t="s">
        <v>19</v>
      </c>
      <c r="MO118" t="s">
        <v>19</v>
      </c>
      <c r="MW118" t="s">
        <v>19</v>
      </c>
      <c r="NE118" t="s">
        <v>19</v>
      </c>
      <c r="NM118" t="s">
        <v>19</v>
      </c>
      <c r="NU118" t="s">
        <v>19</v>
      </c>
      <c r="OC118" t="s">
        <v>19</v>
      </c>
      <c r="OK118" t="s">
        <v>19</v>
      </c>
      <c r="OS118" t="s">
        <v>19</v>
      </c>
    </row>
    <row r="119" spans="1:415" ht="17.25" hidden="1">
      <c r="A119" s="535" t="s">
        <v>0</v>
      </c>
      <c r="B119" s="536"/>
      <c r="C119" s="1" t="s">
        <v>308</v>
      </c>
      <c r="D119" s="543" t="s">
        <v>309</v>
      </c>
      <c r="E119" s="540"/>
      <c r="F119" s="2" t="s">
        <v>9</v>
      </c>
      <c r="G119" s="4" t="s">
        <v>8</v>
      </c>
      <c r="I119" s="535" t="s">
        <v>0</v>
      </c>
      <c r="J119" s="536"/>
      <c r="K119" s="1" t="s">
        <v>421</v>
      </c>
      <c r="L119" s="543" t="s">
        <v>420</v>
      </c>
      <c r="M119" s="540"/>
      <c r="N119" s="2" t="s">
        <v>9</v>
      </c>
      <c r="O119" s="4" t="s">
        <v>8</v>
      </c>
      <c r="Q119" s="535" t="s">
        <v>0</v>
      </c>
      <c r="R119" s="536"/>
      <c r="S119" s="1" t="s">
        <v>421</v>
      </c>
      <c r="T119" s="543" t="s">
        <v>420</v>
      </c>
      <c r="U119" s="540"/>
      <c r="V119" s="2" t="s">
        <v>9</v>
      </c>
      <c r="W119" s="4" t="s">
        <v>8</v>
      </c>
      <c r="Y119" s="535" t="s">
        <v>0</v>
      </c>
      <c r="Z119" s="536"/>
      <c r="AA119" s="1" t="s">
        <v>421</v>
      </c>
      <c r="AB119" s="543" t="s">
        <v>420</v>
      </c>
      <c r="AC119" s="540"/>
      <c r="AD119" s="2" t="s">
        <v>9</v>
      </c>
      <c r="AE119" s="4" t="s">
        <v>8</v>
      </c>
      <c r="AG119" s="535" t="s">
        <v>0</v>
      </c>
      <c r="AH119" s="536"/>
      <c r="AI119" s="1" t="s">
        <v>421</v>
      </c>
      <c r="AJ119" s="543" t="s">
        <v>420</v>
      </c>
      <c r="AK119" s="540"/>
      <c r="AL119" s="2" t="s">
        <v>9</v>
      </c>
      <c r="AM119" s="4" t="s">
        <v>8</v>
      </c>
      <c r="AO119" s="535" t="s">
        <v>0</v>
      </c>
      <c r="AP119" s="536"/>
      <c r="AQ119" s="1" t="s">
        <v>421</v>
      </c>
      <c r="AR119" s="543" t="s">
        <v>420</v>
      </c>
      <c r="AS119" s="540"/>
      <c r="AT119" s="2" t="s">
        <v>9</v>
      </c>
      <c r="AU119" s="4" t="s">
        <v>8</v>
      </c>
      <c r="AW119" s="535" t="s">
        <v>0</v>
      </c>
      <c r="AX119" s="536"/>
      <c r="AY119" s="1" t="s">
        <v>421</v>
      </c>
      <c r="AZ119" s="543" t="s">
        <v>420</v>
      </c>
      <c r="BA119" s="540"/>
      <c r="BB119" s="2" t="s">
        <v>9</v>
      </c>
      <c r="BC119" s="4" t="s">
        <v>8</v>
      </c>
      <c r="BE119" s="535" t="s">
        <v>0</v>
      </c>
      <c r="BF119" s="536"/>
      <c r="BG119" s="1" t="s">
        <v>421</v>
      </c>
      <c r="BH119" s="543" t="s">
        <v>420</v>
      </c>
      <c r="BI119" s="540"/>
      <c r="BJ119" s="2" t="s">
        <v>9</v>
      </c>
      <c r="BK119" s="4" t="s">
        <v>8</v>
      </c>
      <c r="BM119" s="535" t="s">
        <v>0</v>
      </c>
      <c r="BN119" s="536"/>
      <c r="BO119" s="1" t="s">
        <v>421</v>
      </c>
      <c r="BP119" s="543" t="str">
        <f>BP111</f>
        <v>2023년</v>
      </c>
      <c r="BQ119" s="540"/>
      <c r="BR119" s="2" t="s">
        <v>9</v>
      </c>
      <c r="BS119" s="4" t="s">
        <v>8</v>
      </c>
      <c r="BU119" s="535" t="s">
        <v>0</v>
      </c>
      <c r="BV119" s="536"/>
      <c r="BW119" s="1" t="s">
        <v>421</v>
      </c>
      <c r="BX119" s="543" t="str">
        <f>BX111</f>
        <v>2023년</v>
      </c>
      <c r="BY119" s="540"/>
      <c r="BZ119" s="2" t="s">
        <v>9</v>
      </c>
      <c r="CA119" s="4" t="s">
        <v>8</v>
      </c>
      <c r="CC119" s="535" t="s">
        <v>0</v>
      </c>
      <c r="CD119" s="536"/>
      <c r="CE119" s="1" t="s">
        <v>421</v>
      </c>
      <c r="CF119" s="543" t="str">
        <f>CF111</f>
        <v>2023년</v>
      </c>
      <c r="CG119" s="540"/>
      <c r="CH119" s="2" t="s">
        <v>9</v>
      </c>
      <c r="CI119" s="4" t="s">
        <v>8</v>
      </c>
      <c r="CK119" s="535" t="s">
        <v>0</v>
      </c>
      <c r="CL119" s="536"/>
      <c r="CM119" s="1" t="s">
        <v>421</v>
      </c>
      <c r="CN119" s="543" t="str">
        <f>CN111</f>
        <v>2023년</v>
      </c>
      <c r="CO119" s="540"/>
      <c r="CP119" s="2" t="s">
        <v>9</v>
      </c>
      <c r="CQ119" s="4" t="s">
        <v>8</v>
      </c>
      <c r="CS119" s="535" t="s">
        <v>0</v>
      </c>
      <c r="CT119" s="536"/>
      <c r="CU119" s="1" t="s">
        <v>421</v>
      </c>
      <c r="CV119" s="543" t="str">
        <f>CV111</f>
        <v>2023년</v>
      </c>
      <c r="CW119" s="540"/>
      <c r="CX119" s="2" t="s">
        <v>9</v>
      </c>
      <c r="CY119" s="4" t="s">
        <v>8</v>
      </c>
      <c r="DA119" s="535" t="s">
        <v>0</v>
      </c>
      <c r="DB119" s="536"/>
      <c r="DC119" s="1" t="s">
        <v>421</v>
      </c>
      <c r="DD119" s="543" t="str">
        <f>DD111</f>
        <v>2023년</v>
      </c>
      <c r="DE119" s="540"/>
      <c r="DF119" s="2" t="s">
        <v>9</v>
      </c>
      <c r="DG119" s="4" t="s">
        <v>8</v>
      </c>
      <c r="DI119" s="535" t="s">
        <v>0</v>
      </c>
      <c r="DJ119" s="536"/>
      <c r="DK119" s="1" t="s">
        <v>421</v>
      </c>
      <c r="DL119" s="543" t="str">
        <f>DD119</f>
        <v>2023년</v>
      </c>
      <c r="DM119" s="540"/>
      <c r="DN119" s="2" t="s">
        <v>9</v>
      </c>
      <c r="DO119" s="4" t="s">
        <v>8</v>
      </c>
      <c r="DQ119" s="535" t="s">
        <v>0</v>
      </c>
      <c r="DR119" s="536"/>
      <c r="DS119" s="1" t="s">
        <v>421</v>
      </c>
      <c r="DT119" s="543" t="str">
        <f>DL119</f>
        <v>2023년</v>
      </c>
      <c r="DU119" s="540"/>
      <c r="DV119" s="2" t="s">
        <v>9</v>
      </c>
      <c r="DW119" s="4" t="s">
        <v>8</v>
      </c>
      <c r="DY119" s="535" t="s">
        <v>0</v>
      </c>
      <c r="DZ119" s="536"/>
      <c r="EA119" s="1" t="s">
        <v>421</v>
      </c>
      <c r="EB119" s="543" t="str">
        <f>DT119</f>
        <v>2023년</v>
      </c>
      <c r="EC119" s="540"/>
      <c r="ED119" s="2" t="s">
        <v>9</v>
      </c>
      <c r="EE119" s="4" t="s">
        <v>8</v>
      </c>
      <c r="EG119" s="535" t="s">
        <v>0</v>
      </c>
      <c r="EH119" s="536"/>
      <c r="EI119" s="1" t="s">
        <v>421</v>
      </c>
      <c r="EJ119" s="543" t="str">
        <f>EB119</f>
        <v>2023년</v>
      </c>
      <c r="EK119" s="540"/>
      <c r="EL119" s="2" t="s">
        <v>9</v>
      </c>
      <c r="EM119" s="4" t="s">
        <v>8</v>
      </c>
      <c r="EO119" s="535" t="s">
        <v>0</v>
      </c>
      <c r="EP119" s="536"/>
      <c r="EQ119" s="1" t="s">
        <v>421</v>
      </c>
      <c r="ER119" s="543" t="str">
        <f>EJ119</f>
        <v>2023년</v>
      </c>
      <c r="ES119" s="540"/>
      <c r="ET119" s="2" t="s">
        <v>9</v>
      </c>
      <c r="EU119" s="4" t="s">
        <v>8</v>
      </c>
      <c r="EW119" s="535" t="s">
        <v>0</v>
      </c>
      <c r="EX119" s="536"/>
      <c r="EY119" s="1" t="s">
        <v>421</v>
      </c>
      <c r="EZ119" s="543" t="str">
        <f>ER119</f>
        <v>2023년</v>
      </c>
      <c r="FA119" s="540"/>
      <c r="FB119" s="2" t="s">
        <v>9</v>
      </c>
      <c r="FC119" s="4" t="s">
        <v>8</v>
      </c>
      <c r="FE119" s="535" t="s">
        <v>0</v>
      </c>
      <c r="FF119" s="536"/>
      <c r="FG119" s="1" t="s">
        <v>421</v>
      </c>
      <c r="FH119" s="543" t="str">
        <f>EZ119</f>
        <v>2023년</v>
      </c>
      <c r="FI119" s="540"/>
      <c r="FJ119" s="2" t="s">
        <v>9</v>
      </c>
      <c r="FK119" s="4" t="s">
        <v>8</v>
      </c>
      <c r="FM119" s="535" t="s">
        <v>0</v>
      </c>
      <c r="FN119" s="536"/>
      <c r="FO119" s="1" t="s">
        <v>421</v>
      </c>
      <c r="FP119" s="543" t="str">
        <f>FH119</f>
        <v>2023년</v>
      </c>
      <c r="FQ119" s="540"/>
      <c r="FR119" s="2" t="s">
        <v>9</v>
      </c>
      <c r="FS119" s="4" t="s">
        <v>8</v>
      </c>
      <c r="FU119" s="535" t="s">
        <v>0</v>
      </c>
      <c r="FV119" s="536"/>
      <c r="FW119" s="1" t="s">
        <v>421</v>
      </c>
      <c r="FX119" s="543" t="str">
        <f>FP119</f>
        <v>2023년</v>
      </c>
      <c r="FY119" s="540"/>
      <c r="FZ119" s="2" t="s">
        <v>9</v>
      </c>
      <c r="GA119" s="4" t="s">
        <v>8</v>
      </c>
      <c r="GC119" s="535" t="s">
        <v>0</v>
      </c>
      <c r="GD119" s="536"/>
      <c r="GE119" s="1" t="s">
        <v>421</v>
      </c>
      <c r="GF119" s="543" t="str">
        <f>FX119</f>
        <v>2023년</v>
      </c>
      <c r="GG119" s="540"/>
      <c r="GH119" s="2" t="s">
        <v>9</v>
      </c>
      <c r="GI119" s="4" t="s">
        <v>8</v>
      </c>
      <c r="GK119" s="535" t="s">
        <v>0</v>
      </c>
      <c r="GL119" s="536"/>
      <c r="GM119" s="1" t="s">
        <v>421</v>
      </c>
      <c r="GN119" s="543" t="str">
        <f>GF119</f>
        <v>2023년</v>
      </c>
      <c r="GO119" s="540"/>
      <c r="GP119" s="2" t="s">
        <v>9</v>
      </c>
      <c r="GQ119" s="4" t="s">
        <v>8</v>
      </c>
      <c r="GS119" s="535" t="s">
        <v>0</v>
      </c>
      <c r="GT119" s="536"/>
      <c r="GU119" s="1" t="s">
        <v>421</v>
      </c>
      <c r="GV119" s="543" t="str">
        <f>GN119</f>
        <v>2023년</v>
      </c>
      <c r="GW119" s="540"/>
      <c r="GX119" s="2" t="s">
        <v>9</v>
      </c>
      <c r="GY119" s="4" t="s">
        <v>8</v>
      </c>
      <c r="HA119" s="535" t="s">
        <v>0</v>
      </c>
      <c r="HB119" s="536"/>
      <c r="HC119" s="1" t="s">
        <v>421</v>
      </c>
      <c r="HD119" s="543" t="str">
        <f>GV119</f>
        <v>2023년</v>
      </c>
      <c r="HE119" s="540"/>
      <c r="HF119" s="2" t="s">
        <v>9</v>
      </c>
      <c r="HG119" s="4" t="s">
        <v>8</v>
      </c>
      <c r="HI119" s="535" t="s">
        <v>0</v>
      </c>
      <c r="HJ119" s="536"/>
      <c r="HK119" s="1" t="s">
        <v>421</v>
      </c>
      <c r="HL119" s="543" t="str">
        <f>HD119</f>
        <v>2023년</v>
      </c>
      <c r="HM119" s="540"/>
      <c r="HN119" s="2" t="s">
        <v>9</v>
      </c>
      <c r="HO119" s="4" t="s">
        <v>8</v>
      </c>
      <c r="HQ119" s="535" t="s">
        <v>0</v>
      </c>
      <c r="HR119" s="536"/>
      <c r="HS119" s="1" t="s">
        <v>421</v>
      </c>
      <c r="HT119" s="543" t="str">
        <f>HL119</f>
        <v>2023년</v>
      </c>
      <c r="HU119" s="540"/>
      <c r="HV119" s="2" t="s">
        <v>9</v>
      </c>
      <c r="HW119" s="4" t="s">
        <v>8</v>
      </c>
      <c r="HY119" s="535" t="s">
        <v>0</v>
      </c>
      <c r="HZ119" s="536"/>
      <c r="IA119" s="1" t="s">
        <v>421</v>
      </c>
      <c r="IB119" s="543" t="str">
        <f>HT119</f>
        <v>2023년</v>
      </c>
      <c r="IC119" s="540"/>
      <c r="ID119" s="2" t="s">
        <v>9</v>
      </c>
      <c r="IE119" s="4" t="s">
        <v>8</v>
      </c>
      <c r="IG119" s="535" t="s">
        <v>0</v>
      </c>
      <c r="IH119" s="536"/>
      <c r="II119" s="1" t="s">
        <v>421</v>
      </c>
      <c r="IJ119" s="543" t="str">
        <f>IB119</f>
        <v>2023년</v>
      </c>
      <c r="IK119" s="540"/>
      <c r="IL119" s="2" t="s">
        <v>9</v>
      </c>
      <c r="IM119" s="4" t="s">
        <v>8</v>
      </c>
      <c r="IO119" s="535" t="s">
        <v>0</v>
      </c>
      <c r="IP119" s="536"/>
      <c r="IQ119" s="1" t="s">
        <v>421</v>
      </c>
      <c r="IR119" s="543" t="str">
        <f>IJ119</f>
        <v>2023년</v>
      </c>
      <c r="IS119" s="540"/>
      <c r="IT119" s="2" t="s">
        <v>9</v>
      </c>
      <c r="IU119" s="4" t="s">
        <v>8</v>
      </c>
      <c r="IW119" s="535" t="s">
        <v>0</v>
      </c>
      <c r="IX119" s="536"/>
      <c r="IY119" s="1" t="s">
        <v>421</v>
      </c>
      <c r="IZ119" s="543" t="str">
        <f>IR119</f>
        <v>2023년</v>
      </c>
      <c r="JA119" s="540"/>
      <c r="JB119" s="2" t="s">
        <v>9</v>
      </c>
      <c r="JC119" s="4" t="s">
        <v>8</v>
      </c>
      <c r="JE119" s="535" t="s">
        <v>0</v>
      </c>
      <c r="JF119" s="536"/>
      <c r="JG119" s="1" t="s">
        <v>421</v>
      </c>
      <c r="JH119" s="543" t="str">
        <f>IZ119</f>
        <v>2023년</v>
      </c>
      <c r="JI119" s="540"/>
      <c r="JJ119" s="2" t="s">
        <v>9</v>
      </c>
      <c r="JK119" s="4" t="s">
        <v>8</v>
      </c>
      <c r="JM119" s="535" t="s">
        <v>0</v>
      </c>
      <c r="JN119" s="536"/>
      <c r="JO119" s="1" t="s">
        <v>421</v>
      </c>
      <c r="JP119" s="543" t="str">
        <f>JH119</f>
        <v>2023년</v>
      </c>
      <c r="JQ119" s="540"/>
      <c r="JR119" s="2" t="s">
        <v>9</v>
      </c>
      <c r="JS119" s="4" t="s">
        <v>8</v>
      </c>
      <c r="JU119" s="535" t="s">
        <v>0</v>
      </c>
      <c r="JV119" s="536"/>
      <c r="JW119" s="1" t="s">
        <v>421</v>
      </c>
      <c r="JX119" s="543" t="str">
        <f>JP119</f>
        <v>2023년</v>
      </c>
      <c r="JY119" s="540"/>
      <c r="JZ119" s="2" t="s">
        <v>9</v>
      </c>
      <c r="KA119" s="4" t="s">
        <v>8</v>
      </c>
      <c r="KC119" s="535" t="s">
        <v>0</v>
      </c>
      <c r="KD119" s="536"/>
      <c r="KE119" s="1" t="s">
        <v>421</v>
      </c>
      <c r="KF119" s="543" t="str">
        <f>JX119</f>
        <v>2023년</v>
      </c>
      <c r="KG119" s="540"/>
      <c r="KH119" s="2" t="s">
        <v>9</v>
      </c>
      <c r="KI119" s="4" t="s">
        <v>8</v>
      </c>
      <c r="KK119" s="535" t="s">
        <v>0</v>
      </c>
      <c r="KL119" s="536"/>
      <c r="KM119" s="1" t="s">
        <v>421</v>
      </c>
      <c r="KN119" s="543" t="str">
        <f>KF119</f>
        <v>2023년</v>
      </c>
      <c r="KO119" s="540"/>
      <c r="KP119" s="2" t="s">
        <v>9</v>
      </c>
      <c r="KQ119" s="4" t="s">
        <v>8</v>
      </c>
      <c r="KS119" s="535" t="s">
        <v>0</v>
      </c>
      <c r="KT119" s="536"/>
      <c r="KU119" s="1" t="s">
        <v>421</v>
      </c>
      <c r="KV119" s="543" t="str">
        <f>KN119</f>
        <v>2023년</v>
      </c>
      <c r="KW119" s="540"/>
      <c r="KX119" s="2" t="s">
        <v>9</v>
      </c>
      <c r="KY119" s="4" t="s">
        <v>8</v>
      </c>
      <c r="LA119" s="535" t="s">
        <v>0</v>
      </c>
      <c r="LB119" s="536"/>
      <c r="LC119" s="1" t="s">
        <v>421</v>
      </c>
      <c r="LD119" s="543" t="str">
        <f>KV119</f>
        <v>2023년</v>
      </c>
      <c r="LE119" s="540"/>
      <c r="LF119" s="2" t="s">
        <v>9</v>
      </c>
      <c r="LG119" s="4" t="s">
        <v>8</v>
      </c>
      <c r="LI119" s="535" t="s">
        <v>0</v>
      </c>
      <c r="LJ119" s="536"/>
      <c r="LK119" s="1" t="s">
        <v>421</v>
      </c>
      <c r="LL119" s="543" t="str">
        <f>LD119</f>
        <v>2023년</v>
      </c>
      <c r="LM119" s="540"/>
      <c r="LN119" s="2" t="s">
        <v>9</v>
      </c>
      <c r="LO119" s="4" t="s">
        <v>8</v>
      </c>
      <c r="LQ119" s="535" t="s">
        <v>0</v>
      </c>
      <c r="LR119" s="536"/>
      <c r="LS119" s="1" t="s">
        <v>421</v>
      </c>
      <c r="LT119" s="543" t="str">
        <f>LL119</f>
        <v>2023년</v>
      </c>
      <c r="LU119" s="540"/>
      <c r="LV119" s="2" t="s">
        <v>9</v>
      </c>
      <c r="LW119" s="4" t="s">
        <v>8</v>
      </c>
      <c r="LY119" s="535" t="s">
        <v>0</v>
      </c>
      <c r="LZ119" s="536"/>
      <c r="MA119" s="1" t="s">
        <v>421</v>
      </c>
      <c r="MB119" s="543" t="str">
        <f>LT119</f>
        <v>2023년</v>
      </c>
      <c r="MC119" s="540"/>
      <c r="MD119" s="2" t="s">
        <v>9</v>
      </c>
      <c r="ME119" s="4" t="s">
        <v>8</v>
      </c>
      <c r="MG119" s="535" t="s">
        <v>0</v>
      </c>
      <c r="MH119" s="536"/>
      <c r="MI119" s="1" t="s">
        <v>421</v>
      </c>
      <c r="MJ119" s="543" t="str">
        <f>MB119</f>
        <v>2023년</v>
      </c>
      <c r="MK119" s="540"/>
      <c r="ML119" s="2" t="s">
        <v>9</v>
      </c>
      <c r="MM119" s="4" t="s">
        <v>8</v>
      </c>
      <c r="MO119" s="535" t="s">
        <v>0</v>
      </c>
      <c r="MP119" s="536"/>
      <c r="MQ119" s="1" t="s">
        <v>421</v>
      </c>
      <c r="MR119" s="543" t="str">
        <f>MJ119</f>
        <v>2023년</v>
      </c>
      <c r="MS119" s="540"/>
      <c r="MT119" s="2" t="s">
        <v>9</v>
      </c>
      <c r="MU119" s="4" t="s">
        <v>8</v>
      </c>
      <c r="MW119" s="535" t="s">
        <v>0</v>
      </c>
      <c r="MX119" s="536"/>
      <c r="MY119" s="1" t="s">
        <v>421</v>
      </c>
      <c r="MZ119" s="543" t="str">
        <f>MR119</f>
        <v>2023년</v>
      </c>
      <c r="NA119" s="540"/>
      <c r="NB119" s="2" t="s">
        <v>9</v>
      </c>
      <c r="NC119" s="4" t="s">
        <v>8</v>
      </c>
      <c r="NE119" s="535" t="s">
        <v>0</v>
      </c>
      <c r="NF119" s="536"/>
      <c r="NG119" s="1" t="s">
        <v>421</v>
      </c>
      <c r="NH119" s="543" t="str">
        <f>MZ119</f>
        <v>2023년</v>
      </c>
      <c r="NI119" s="540"/>
      <c r="NJ119" s="2" t="s">
        <v>9</v>
      </c>
      <c r="NK119" s="4" t="s">
        <v>8</v>
      </c>
      <c r="NM119" s="535" t="s">
        <v>0</v>
      </c>
      <c r="NN119" s="536"/>
      <c r="NO119" s="1" t="s">
        <v>421</v>
      </c>
      <c r="NP119" s="543" t="str">
        <f>NH119</f>
        <v>2023년</v>
      </c>
      <c r="NQ119" s="540"/>
      <c r="NR119" s="2" t="s">
        <v>9</v>
      </c>
      <c r="NS119" s="4" t="s">
        <v>8</v>
      </c>
      <c r="NU119" s="535" t="s">
        <v>0</v>
      </c>
      <c r="NV119" s="536"/>
      <c r="NW119" s="1" t="s">
        <v>421</v>
      </c>
      <c r="NX119" s="543" t="str">
        <f>NP119</f>
        <v>2023년</v>
      </c>
      <c r="NY119" s="540"/>
      <c r="NZ119" s="2" t="s">
        <v>9</v>
      </c>
      <c r="OA119" s="4" t="s">
        <v>8</v>
      </c>
      <c r="OC119" s="535" t="s">
        <v>0</v>
      </c>
      <c r="OD119" s="536"/>
      <c r="OE119" s="1" t="s">
        <v>421</v>
      </c>
      <c r="OF119" s="543" t="str">
        <f>NX119</f>
        <v>2023년</v>
      </c>
      <c r="OG119" s="540"/>
      <c r="OH119" s="2" t="s">
        <v>9</v>
      </c>
      <c r="OI119" s="4" t="s">
        <v>8</v>
      </c>
      <c r="OK119" s="535" t="s">
        <v>0</v>
      </c>
      <c r="OL119" s="536"/>
      <c r="OM119" s="1" t="s">
        <v>421</v>
      </c>
      <c r="ON119" s="543" t="str">
        <f>OF119</f>
        <v>2023년</v>
      </c>
      <c r="OO119" s="540"/>
      <c r="OP119" s="2" t="s">
        <v>9</v>
      </c>
      <c r="OQ119" s="4" t="s">
        <v>8</v>
      </c>
      <c r="OS119" s="535" t="s">
        <v>0</v>
      </c>
      <c r="OT119" s="536"/>
      <c r="OU119" s="1" t="s">
        <v>421</v>
      </c>
      <c r="OV119" s="543" t="str">
        <f>ON119</f>
        <v>2023년</v>
      </c>
      <c r="OW119" s="540"/>
      <c r="OX119" s="2" t="s">
        <v>9</v>
      </c>
      <c r="OY119" s="4" t="s">
        <v>8</v>
      </c>
    </row>
    <row r="120" spans="1:415" ht="18" hidden="1" thickBot="1">
      <c r="A120" s="537"/>
      <c r="B120" s="538"/>
      <c r="C120" s="83" t="s">
        <v>134</v>
      </c>
      <c r="D120" s="83" t="s">
        <v>132</v>
      </c>
      <c r="E120" s="83" t="s">
        <v>134</v>
      </c>
      <c r="F120" s="3" t="s">
        <v>7</v>
      </c>
      <c r="G120" s="5" t="s">
        <v>7</v>
      </c>
      <c r="I120" s="537"/>
      <c r="J120" s="538"/>
      <c r="K120" s="83" t="s">
        <v>136</v>
      </c>
      <c r="L120" s="83" t="s">
        <v>134</v>
      </c>
      <c r="M120" s="83" t="s">
        <v>136</v>
      </c>
      <c r="N120" s="3" t="s">
        <v>7</v>
      </c>
      <c r="O120" s="5" t="s">
        <v>7</v>
      </c>
      <c r="Q120" s="537"/>
      <c r="R120" s="538"/>
      <c r="S120" s="83" t="s">
        <v>138</v>
      </c>
      <c r="T120" s="83" t="s">
        <v>136</v>
      </c>
      <c r="U120" s="83" t="s">
        <v>138</v>
      </c>
      <c r="V120" s="3" t="s">
        <v>7</v>
      </c>
      <c r="W120" s="5" t="s">
        <v>7</v>
      </c>
      <c r="Y120" s="537"/>
      <c r="Z120" s="538"/>
      <c r="AA120" s="83" t="s">
        <v>140</v>
      </c>
      <c r="AB120" s="83" t="s">
        <v>138</v>
      </c>
      <c r="AC120" s="83" t="s">
        <v>140</v>
      </c>
      <c r="AD120" s="3" t="s">
        <v>7</v>
      </c>
      <c r="AE120" s="5" t="s">
        <v>7</v>
      </c>
      <c r="AG120" s="537"/>
      <c r="AH120" s="538"/>
      <c r="AI120" s="83" t="s">
        <v>141</v>
      </c>
      <c r="AJ120" s="83" t="s">
        <v>140</v>
      </c>
      <c r="AK120" s="83" t="s">
        <v>141</v>
      </c>
      <c r="AL120" s="3" t="s">
        <v>7</v>
      </c>
      <c r="AM120" s="5" t="s">
        <v>7</v>
      </c>
      <c r="AO120" s="537"/>
      <c r="AP120" s="538"/>
      <c r="AQ120" s="83" t="s">
        <v>144</v>
      </c>
      <c r="AR120" s="83" t="s">
        <v>141</v>
      </c>
      <c r="AS120" s="83" t="s">
        <v>144</v>
      </c>
      <c r="AT120" s="3" t="s">
        <v>7</v>
      </c>
      <c r="AU120" s="5" t="s">
        <v>7</v>
      </c>
      <c r="AW120" s="537"/>
      <c r="AX120" s="538"/>
      <c r="AY120" s="83" t="s">
        <v>146</v>
      </c>
      <c r="AZ120" s="83" t="s">
        <v>144</v>
      </c>
      <c r="BA120" s="83" t="s">
        <v>146</v>
      </c>
      <c r="BB120" s="3" t="s">
        <v>7</v>
      </c>
      <c r="BC120" s="5" t="s">
        <v>7</v>
      </c>
      <c r="BE120" s="537"/>
      <c r="BF120" s="538"/>
      <c r="BG120" s="83" t="s">
        <v>147</v>
      </c>
      <c r="BH120" s="83" t="s">
        <v>146</v>
      </c>
      <c r="BI120" s="83" t="s">
        <v>147</v>
      </c>
      <c r="BJ120" s="3" t="s">
        <v>7</v>
      </c>
      <c r="BK120" s="5" t="s">
        <v>7</v>
      </c>
      <c r="BM120" s="537"/>
      <c r="BN120" s="538"/>
      <c r="BO120" s="83" t="s">
        <v>148</v>
      </c>
      <c r="BP120" s="83" t="s">
        <v>147</v>
      </c>
      <c r="BQ120" s="83" t="s">
        <v>148</v>
      </c>
      <c r="BR120" s="3" t="s">
        <v>7</v>
      </c>
      <c r="BS120" s="5" t="s">
        <v>7</v>
      </c>
      <c r="BU120" s="537"/>
      <c r="BV120" s="538"/>
      <c r="BW120" s="83" t="s">
        <v>149</v>
      </c>
      <c r="BX120" s="83" t="s">
        <v>148</v>
      </c>
      <c r="BY120" s="83" t="s">
        <v>149</v>
      </c>
      <c r="BZ120" s="3" t="s">
        <v>7</v>
      </c>
      <c r="CA120" s="5" t="s">
        <v>7</v>
      </c>
      <c r="CC120" s="537"/>
      <c r="CD120" s="538"/>
      <c r="CE120" s="83" t="s">
        <v>151</v>
      </c>
      <c r="CF120" s="83" t="s">
        <v>149</v>
      </c>
      <c r="CG120" s="83" t="s">
        <v>151</v>
      </c>
      <c r="CH120" s="3" t="s">
        <v>7</v>
      </c>
      <c r="CI120" s="5" t="s">
        <v>7</v>
      </c>
      <c r="CK120" s="537"/>
      <c r="CL120" s="538"/>
      <c r="CM120" s="83" t="s">
        <v>42</v>
      </c>
      <c r="CN120" s="83" t="s">
        <v>151</v>
      </c>
      <c r="CO120" s="83" t="s">
        <v>42</v>
      </c>
      <c r="CP120" s="3" t="s">
        <v>7</v>
      </c>
      <c r="CQ120" s="5" t="s">
        <v>7</v>
      </c>
      <c r="CS120" s="537"/>
      <c r="CT120" s="538"/>
      <c r="CU120" s="83" t="s">
        <v>152</v>
      </c>
      <c r="CV120" s="83" t="s">
        <v>42</v>
      </c>
      <c r="CW120" s="83" t="s">
        <v>152</v>
      </c>
      <c r="CX120" s="3" t="s">
        <v>7</v>
      </c>
      <c r="CY120" s="5" t="s">
        <v>7</v>
      </c>
      <c r="DA120" s="537"/>
      <c r="DB120" s="538"/>
      <c r="DC120" s="83" t="s">
        <v>153</v>
      </c>
      <c r="DD120" s="83" t="s">
        <v>152</v>
      </c>
      <c r="DE120" s="83" t="s">
        <v>153</v>
      </c>
      <c r="DF120" s="3" t="s">
        <v>7</v>
      </c>
      <c r="DG120" s="5" t="s">
        <v>7</v>
      </c>
      <c r="DI120" s="537"/>
      <c r="DJ120" s="538"/>
      <c r="DK120" s="83" t="s">
        <v>155</v>
      </c>
      <c r="DL120" s="83" t="s">
        <v>153</v>
      </c>
      <c r="DM120" s="83" t="s">
        <v>155</v>
      </c>
      <c r="DN120" s="3" t="s">
        <v>7</v>
      </c>
      <c r="DO120" s="5" t="s">
        <v>7</v>
      </c>
      <c r="DQ120" s="537"/>
      <c r="DR120" s="538"/>
      <c r="DS120" s="83" t="s">
        <v>156</v>
      </c>
      <c r="DT120" s="83" t="s">
        <v>155</v>
      </c>
      <c r="DU120" s="83" t="s">
        <v>156</v>
      </c>
      <c r="DV120" s="3" t="s">
        <v>7</v>
      </c>
      <c r="DW120" s="5" t="s">
        <v>7</v>
      </c>
      <c r="DY120" s="537"/>
      <c r="DZ120" s="538"/>
      <c r="EA120" s="83" t="s">
        <v>169</v>
      </c>
      <c r="EB120" s="83" t="s">
        <v>156</v>
      </c>
      <c r="EC120" s="83" t="s">
        <v>169</v>
      </c>
      <c r="ED120" s="3" t="s">
        <v>7</v>
      </c>
      <c r="EE120" s="5" t="s">
        <v>7</v>
      </c>
      <c r="EG120" s="537"/>
      <c r="EH120" s="538"/>
      <c r="EI120" s="83" t="s">
        <v>215</v>
      </c>
      <c r="EJ120" s="83" t="s">
        <v>169</v>
      </c>
      <c r="EK120" s="83" t="s">
        <v>215</v>
      </c>
      <c r="EL120" s="3" t="s">
        <v>7</v>
      </c>
      <c r="EM120" s="5" t="s">
        <v>7</v>
      </c>
      <c r="EO120" s="537"/>
      <c r="EP120" s="538"/>
      <c r="EQ120" s="83" t="s">
        <v>216</v>
      </c>
      <c r="ER120" s="83" t="s">
        <v>215</v>
      </c>
      <c r="ES120" s="83" t="s">
        <v>216</v>
      </c>
      <c r="ET120" s="3" t="s">
        <v>7</v>
      </c>
      <c r="EU120" s="5" t="s">
        <v>7</v>
      </c>
      <c r="EW120" s="537"/>
      <c r="EX120" s="538"/>
      <c r="EY120" s="83" t="s">
        <v>229</v>
      </c>
      <c r="EZ120" s="83" t="s">
        <v>216</v>
      </c>
      <c r="FA120" s="83" t="s">
        <v>229</v>
      </c>
      <c r="FB120" s="3" t="s">
        <v>7</v>
      </c>
      <c r="FC120" s="5" t="s">
        <v>7</v>
      </c>
      <c r="FE120" s="537"/>
      <c r="FF120" s="538"/>
      <c r="FG120" s="83" t="s">
        <v>230</v>
      </c>
      <c r="FH120" s="83" t="s">
        <v>229</v>
      </c>
      <c r="FI120" s="83" t="s">
        <v>230</v>
      </c>
      <c r="FJ120" s="3" t="s">
        <v>7</v>
      </c>
      <c r="FK120" s="5" t="s">
        <v>7</v>
      </c>
      <c r="FM120" s="537"/>
      <c r="FN120" s="538"/>
      <c r="FO120" s="83" t="s">
        <v>27</v>
      </c>
      <c r="FP120" s="83" t="s">
        <v>230</v>
      </c>
      <c r="FQ120" s="83" t="s">
        <v>27</v>
      </c>
      <c r="FR120" s="3" t="s">
        <v>7</v>
      </c>
      <c r="FS120" s="5" t="s">
        <v>7</v>
      </c>
      <c r="FU120" s="537"/>
      <c r="FV120" s="538"/>
      <c r="FW120" s="83" t="s">
        <v>26</v>
      </c>
      <c r="FX120" s="83" t="s">
        <v>27</v>
      </c>
      <c r="FY120" s="83" t="s">
        <v>26</v>
      </c>
      <c r="FZ120" s="3" t="s">
        <v>7</v>
      </c>
      <c r="GA120" s="5" t="s">
        <v>7</v>
      </c>
      <c r="GC120" s="537"/>
      <c r="GD120" s="538"/>
      <c r="GE120" s="83" t="s">
        <v>57</v>
      </c>
      <c r="GF120" s="83" t="s">
        <v>26</v>
      </c>
      <c r="GG120" s="83" t="s">
        <v>57</v>
      </c>
      <c r="GH120" s="3" t="s">
        <v>7</v>
      </c>
      <c r="GI120" s="5" t="s">
        <v>7</v>
      </c>
      <c r="GK120" s="537"/>
      <c r="GL120" s="538"/>
      <c r="GM120" s="83" t="s">
        <v>60</v>
      </c>
      <c r="GN120" s="83" t="s">
        <v>57</v>
      </c>
      <c r="GO120" s="83" t="s">
        <v>60</v>
      </c>
      <c r="GP120" s="3" t="s">
        <v>7</v>
      </c>
      <c r="GQ120" s="5" t="s">
        <v>7</v>
      </c>
      <c r="GS120" s="537"/>
      <c r="GT120" s="538"/>
      <c r="GU120" s="83" t="s">
        <v>65</v>
      </c>
      <c r="GV120" s="83" t="s">
        <v>60</v>
      </c>
      <c r="GW120" s="83" t="s">
        <v>65</v>
      </c>
      <c r="GX120" s="3" t="s">
        <v>7</v>
      </c>
      <c r="GY120" s="5" t="s">
        <v>7</v>
      </c>
      <c r="HA120" s="537"/>
      <c r="HB120" s="538"/>
      <c r="HC120" s="83" t="s">
        <v>360</v>
      </c>
      <c r="HD120" s="83" t="s">
        <v>65</v>
      </c>
      <c r="HE120" s="83" t="s">
        <v>360</v>
      </c>
      <c r="HF120" s="3" t="s">
        <v>7</v>
      </c>
      <c r="HG120" s="5" t="s">
        <v>7</v>
      </c>
      <c r="HI120" s="537"/>
      <c r="HJ120" s="538"/>
      <c r="HK120" s="83" t="s">
        <v>71</v>
      </c>
      <c r="HL120" s="83" t="s">
        <v>360</v>
      </c>
      <c r="HM120" s="83" t="s">
        <v>71</v>
      </c>
      <c r="HN120" s="3" t="s">
        <v>7</v>
      </c>
      <c r="HO120" s="5" t="s">
        <v>7</v>
      </c>
      <c r="HQ120" s="537"/>
      <c r="HR120" s="538"/>
      <c r="HS120" s="83" t="s">
        <v>234</v>
      </c>
      <c r="HT120" s="83" t="s">
        <v>71</v>
      </c>
      <c r="HU120" s="83" t="s">
        <v>234</v>
      </c>
      <c r="HV120" s="3" t="s">
        <v>7</v>
      </c>
      <c r="HW120" s="5" t="s">
        <v>7</v>
      </c>
      <c r="HY120" s="537"/>
      <c r="HZ120" s="538"/>
      <c r="IA120" s="83" t="str">
        <f>IC85</f>
        <v>7월3주</v>
      </c>
      <c r="IB120" s="83" t="str">
        <f>HU120</f>
        <v>7월2주</v>
      </c>
      <c r="IC120" s="83" t="str">
        <f>IC112</f>
        <v>7월3주</v>
      </c>
      <c r="ID120" s="3" t="s">
        <v>7</v>
      </c>
      <c r="IE120" s="5" t="s">
        <v>7</v>
      </c>
      <c r="IG120" s="537"/>
      <c r="IH120" s="538"/>
      <c r="II120" s="83" t="str">
        <f>IK85</f>
        <v>7월4주</v>
      </c>
      <c r="IJ120" s="83" t="str">
        <f>IC120</f>
        <v>7월3주</v>
      </c>
      <c r="IK120" s="83" t="str">
        <f>IK112</f>
        <v>7월4주</v>
      </c>
      <c r="IL120" s="3" t="s">
        <v>7</v>
      </c>
      <c r="IM120" s="5" t="s">
        <v>7</v>
      </c>
      <c r="IO120" s="537"/>
      <c r="IP120" s="538"/>
      <c r="IQ120" s="83" t="str">
        <f>IS85</f>
        <v>8월1주</v>
      </c>
      <c r="IR120" s="83" t="str">
        <f>IK120</f>
        <v>7월4주</v>
      </c>
      <c r="IS120" s="83" t="str">
        <f>IS112</f>
        <v>8월1주</v>
      </c>
      <c r="IT120" s="3" t="s">
        <v>7</v>
      </c>
      <c r="IU120" s="5" t="s">
        <v>7</v>
      </c>
      <c r="IW120" s="537"/>
      <c r="IX120" s="538"/>
      <c r="IY120" s="83" t="str">
        <f>JA85</f>
        <v>8월2주</v>
      </c>
      <c r="IZ120" s="83" t="str">
        <f>IS120</f>
        <v>8월1주</v>
      </c>
      <c r="JA120" s="83" t="str">
        <f>JA112</f>
        <v>8월2주</v>
      </c>
      <c r="JB120" s="3" t="s">
        <v>7</v>
      </c>
      <c r="JC120" s="5" t="s">
        <v>7</v>
      </c>
      <c r="JE120" s="537"/>
      <c r="JF120" s="538"/>
      <c r="JG120" s="83" t="str">
        <f>JI85</f>
        <v>8월3주</v>
      </c>
      <c r="JH120" s="83" t="str">
        <f>JA120</f>
        <v>8월2주</v>
      </c>
      <c r="JI120" s="83" t="str">
        <f>JI112</f>
        <v>8월3주</v>
      </c>
      <c r="JJ120" s="3" t="s">
        <v>7</v>
      </c>
      <c r="JK120" s="5" t="s">
        <v>7</v>
      </c>
      <c r="JM120" s="537"/>
      <c r="JN120" s="538"/>
      <c r="JO120" s="83" t="str">
        <f>JQ85</f>
        <v>8월4주</v>
      </c>
      <c r="JP120" s="83" t="str">
        <f>JI120</f>
        <v>8월3주</v>
      </c>
      <c r="JQ120" s="83" t="str">
        <f>JQ112</f>
        <v>8월4주</v>
      </c>
      <c r="JR120" s="3" t="s">
        <v>7</v>
      </c>
      <c r="JS120" s="5" t="s">
        <v>7</v>
      </c>
      <c r="JU120" s="537"/>
      <c r="JV120" s="538"/>
      <c r="JW120" s="83" t="str">
        <f>JY85</f>
        <v>8월5주</v>
      </c>
      <c r="JX120" s="83" t="str">
        <f>JQ120</f>
        <v>8월4주</v>
      </c>
      <c r="JY120" s="83" t="str">
        <f>JY112</f>
        <v>8월5주</v>
      </c>
      <c r="JZ120" s="3" t="s">
        <v>7</v>
      </c>
      <c r="KA120" s="5" t="s">
        <v>7</v>
      </c>
      <c r="KC120" s="537"/>
      <c r="KD120" s="538"/>
      <c r="KE120" s="83" t="str">
        <f>KG85</f>
        <v>9월1주</v>
      </c>
      <c r="KF120" s="83" t="str">
        <f>JY120</f>
        <v>8월5주</v>
      </c>
      <c r="KG120" s="83" t="str">
        <f>KG112</f>
        <v>9월1주</v>
      </c>
      <c r="KH120" s="3" t="s">
        <v>7</v>
      </c>
      <c r="KI120" s="5" t="s">
        <v>7</v>
      </c>
      <c r="KK120" s="537"/>
      <c r="KL120" s="538"/>
      <c r="KM120" s="83" t="str">
        <f>KO85</f>
        <v>9월2주</v>
      </c>
      <c r="KN120" s="83" t="str">
        <f>KG120</f>
        <v>9월1주</v>
      </c>
      <c r="KO120" s="83" t="str">
        <f>KO112</f>
        <v>9월2주</v>
      </c>
      <c r="KP120" s="3" t="s">
        <v>7</v>
      </c>
      <c r="KQ120" s="5" t="s">
        <v>7</v>
      </c>
      <c r="KS120" s="537"/>
      <c r="KT120" s="538"/>
      <c r="KU120" s="83" t="str">
        <f>KW85</f>
        <v>9월3주</v>
      </c>
      <c r="KV120" s="83" t="str">
        <f>KO120</f>
        <v>9월2주</v>
      </c>
      <c r="KW120" s="83" t="str">
        <f>KW112</f>
        <v>9월3주</v>
      </c>
      <c r="KX120" s="3" t="s">
        <v>7</v>
      </c>
      <c r="KY120" s="5" t="s">
        <v>7</v>
      </c>
      <c r="LA120" s="537"/>
      <c r="LB120" s="538"/>
      <c r="LC120" s="83" t="str">
        <f>LE85</f>
        <v>9월4주</v>
      </c>
      <c r="LD120" s="83" t="str">
        <f>KW120</f>
        <v>9월3주</v>
      </c>
      <c r="LE120" s="83" t="str">
        <f>LE112</f>
        <v>9월4주</v>
      </c>
      <c r="LF120" s="3" t="s">
        <v>7</v>
      </c>
      <c r="LG120" s="5" t="s">
        <v>7</v>
      </c>
      <c r="LI120" s="537"/>
      <c r="LJ120" s="538"/>
      <c r="LK120" s="83" t="str">
        <f>LM85</f>
        <v>10월1주</v>
      </c>
      <c r="LL120" s="83" t="str">
        <f>LE120</f>
        <v>9월4주</v>
      </c>
      <c r="LM120" s="83" t="str">
        <f>LM112</f>
        <v>10월1주</v>
      </c>
      <c r="LN120" s="3" t="s">
        <v>7</v>
      </c>
      <c r="LO120" s="5" t="s">
        <v>7</v>
      </c>
      <c r="LQ120" s="537"/>
      <c r="LR120" s="538"/>
      <c r="LS120" s="83" t="str">
        <f>LU85</f>
        <v>10월2주</v>
      </c>
      <c r="LT120" s="83" t="str">
        <f>LM120</f>
        <v>10월1주</v>
      </c>
      <c r="LU120" s="83" t="str">
        <f>LU112</f>
        <v>10월2주</v>
      </c>
      <c r="LV120" s="3" t="s">
        <v>7</v>
      </c>
      <c r="LW120" s="5" t="s">
        <v>7</v>
      </c>
      <c r="LY120" s="537"/>
      <c r="LZ120" s="538"/>
      <c r="MA120" s="83" t="str">
        <f>MC85</f>
        <v>10월3주</v>
      </c>
      <c r="MB120" s="83" t="str">
        <f>LU120</f>
        <v>10월2주</v>
      </c>
      <c r="MC120" s="83" t="str">
        <f>MC112</f>
        <v>10월3주</v>
      </c>
      <c r="MD120" s="3" t="s">
        <v>7</v>
      </c>
      <c r="ME120" s="5" t="s">
        <v>7</v>
      </c>
      <c r="MG120" s="537"/>
      <c r="MH120" s="538"/>
      <c r="MI120" s="83" t="str">
        <f>MK85</f>
        <v>10월4주</v>
      </c>
      <c r="MJ120" s="83" t="str">
        <f>MC120</f>
        <v>10월3주</v>
      </c>
      <c r="MK120" s="83" t="str">
        <f>MK112</f>
        <v>10월4주</v>
      </c>
      <c r="ML120" s="3" t="s">
        <v>7</v>
      </c>
      <c r="MM120" s="5" t="s">
        <v>7</v>
      </c>
      <c r="MO120" s="537"/>
      <c r="MP120" s="538"/>
      <c r="MQ120" s="83" t="str">
        <f>MS85</f>
        <v>11월1주</v>
      </c>
      <c r="MR120" s="83" t="str">
        <f>MK120</f>
        <v>10월4주</v>
      </c>
      <c r="MS120" s="83" t="str">
        <f>MS112</f>
        <v>11월1주</v>
      </c>
      <c r="MT120" s="3" t="s">
        <v>7</v>
      </c>
      <c r="MU120" s="5" t="s">
        <v>7</v>
      </c>
      <c r="MW120" s="537"/>
      <c r="MX120" s="538"/>
      <c r="MY120" s="83" t="str">
        <f>NA85</f>
        <v>11월2주</v>
      </c>
      <c r="MZ120" s="83" t="str">
        <f>MS120</f>
        <v>11월1주</v>
      </c>
      <c r="NA120" s="83" t="str">
        <f>NA112</f>
        <v>11월2주</v>
      </c>
      <c r="NB120" s="3" t="s">
        <v>7</v>
      </c>
      <c r="NC120" s="5" t="s">
        <v>7</v>
      </c>
      <c r="NE120" s="537"/>
      <c r="NF120" s="538"/>
      <c r="NG120" s="83" t="str">
        <f>NI85</f>
        <v>11월3주</v>
      </c>
      <c r="NH120" s="83" t="str">
        <f>NA120</f>
        <v>11월2주</v>
      </c>
      <c r="NI120" s="83" t="str">
        <f>NI112</f>
        <v>11월3주</v>
      </c>
      <c r="NJ120" s="3" t="s">
        <v>7</v>
      </c>
      <c r="NK120" s="5" t="s">
        <v>7</v>
      </c>
      <c r="NM120" s="537"/>
      <c r="NN120" s="538"/>
      <c r="NO120" s="83" t="str">
        <f>NQ85</f>
        <v>11월4주</v>
      </c>
      <c r="NP120" s="83" t="str">
        <f>NI120</f>
        <v>11월3주</v>
      </c>
      <c r="NQ120" s="83" t="str">
        <f>NQ112</f>
        <v>11월4주</v>
      </c>
      <c r="NR120" s="3" t="s">
        <v>7</v>
      </c>
      <c r="NS120" s="5" t="s">
        <v>7</v>
      </c>
      <c r="NU120" s="537"/>
      <c r="NV120" s="538"/>
      <c r="NW120" s="83" t="str">
        <f>NY85</f>
        <v>11월5주</v>
      </c>
      <c r="NX120" s="83" t="str">
        <f>NQ120</f>
        <v>11월4주</v>
      </c>
      <c r="NY120" s="83" t="str">
        <f>NY112</f>
        <v>11월5주</v>
      </c>
      <c r="NZ120" s="3" t="s">
        <v>7</v>
      </c>
      <c r="OA120" s="5" t="s">
        <v>7</v>
      </c>
      <c r="OC120" s="537"/>
      <c r="OD120" s="538"/>
      <c r="OE120" s="83" t="str">
        <f>OG85</f>
        <v>12월1주</v>
      </c>
      <c r="OF120" s="83" t="str">
        <f>NY120</f>
        <v>11월5주</v>
      </c>
      <c r="OG120" s="83" t="str">
        <f>OG112</f>
        <v>12월1주</v>
      </c>
      <c r="OH120" s="3" t="s">
        <v>7</v>
      </c>
      <c r="OI120" s="5" t="s">
        <v>7</v>
      </c>
      <c r="OK120" s="537"/>
      <c r="OL120" s="538"/>
      <c r="OM120" s="83" t="str">
        <f>OO85</f>
        <v>12월2주</v>
      </c>
      <c r="ON120" s="83" t="str">
        <f>OG120</f>
        <v>12월1주</v>
      </c>
      <c r="OO120" s="83" t="str">
        <f>OO112</f>
        <v>12월2주</v>
      </c>
      <c r="OP120" s="3" t="s">
        <v>7</v>
      </c>
      <c r="OQ120" s="5" t="s">
        <v>7</v>
      </c>
      <c r="OS120" s="537"/>
      <c r="OT120" s="538"/>
      <c r="OU120" s="83" t="str">
        <f>OW85</f>
        <v>12월3주</v>
      </c>
      <c r="OV120" s="83" t="str">
        <f>OO120</f>
        <v>12월2주</v>
      </c>
      <c r="OW120" s="83" t="str">
        <f>OW112</f>
        <v>12월3주</v>
      </c>
      <c r="OX120" s="3" t="s">
        <v>7</v>
      </c>
      <c r="OY120" s="5" t="s">
        <v>7</v>
      </c>
    </row>
    <row r="121" spans="1:415" ht="18.75" hidden="1" thickTop="1" thickBot="1">
      <c r="A121" s="544" t="s">
        <v>1</v>
      </c>
      <c r="B121" s="7" t="s">
        <v>12</v>
      </c>
      <c r="C121" s="101" t="s">
        <v>419</v>
      </c>
      <c r="D121" s="101" t="s">
        <v>98</v>
      </c>
      <c r="E121" s="101" t="s">
        <v>419</v>
      </c>
      <c r="F121" s="64" t="e">
        <f>(E121-D121)/D121</f>
        <v>#VALUE!</v>
      </c>
      <c r="G121" s="51" t="e">
        <f>(E121-C121)/C121</f>
        <v>#VALUE!</v>
      </c>
      <c r="I121" s="544" t="s">
        <v>1</v>
      </c>
      <c r="J121" s="7" t="s">
        <v>12</v>
      </c>
      <c r="K121" s="101" t="s">
        <v>98</v>
      </c>
      <c r="L121" s="101" t="s">
        <v>98</v>
      </c>
      <c r="M121" s="101">
        <v>51</v>
      </c>
      <c r="N121" s="64" t="e">
        <f>(M121-L121)/L121</f>
        <v>#VALUE!</v>
      </c>
      <c r="O121" s="51" t="e">
        <f>(M121-K121)/K121</f>
        <v>#VALUE!</v>
      </c>
      <c r="Q121" s="544" t="s">
        <v>1</v>
      </c>
      <c r="R121" s="7" t="s">
        <v>12</v>
      </c>
      <c r="S121" s="101">
        <v>41</v>
      </c>
      <c r="T121" s="101">
        <v>51</v>
      </c>
      <c r="U121" s="101">
        <v>82</v>
      </c>
      <c r="V121" s="64">
        <f>(U121-T121)/T121</f>
        <v>0.60784313725490191</v>
      </c>
      <c r="W121" s="51">
        <f>(U121-S121)/S121</f>
        <v>1</v>
      </c>
      <c r="Y121" s="544" t="s">
        <v>1</v>
      </c>
      <c r="Z121" s="7" t="s">
        <v>12</v>
      </c>
      <c r="AA121" s="101">
        <v>63</v>
      </c>
      <c r="AB121" s="101">
        <v>82</v>
      </c>
      <c r="AC121" s="101">
        <v>99</v>
      </c>
      <c r="AD121" s="64">
        <f>(AC121-AB121)/AB121</f>
        <v>0.2073170731707317</v>
      </c>
      <c r="AE121" s="51">
        <f>(AC121-AA121)/AA121</f>
        <v>0.5714285714285714</v>
      </c>
      <c r="AG121" s="544" t="s">
        <v>1</v>
      </c>
      <c r="AH121" s="7" t="s">
        <v>12</v>
      </c>
      <c r="AI121" s="101">
        <v>72</v>
      </c>
      <c r="AJ121" s="101">
        <v>99</v>
      </c>
      <c r="AK121" s="101">
        <v>83</v>
      </c>
      <c r="AL121" s="64">
        <f>(AK121-AJ121)/AJ121</f>
        <v>-0.16161616161616163</v>
      </c>
      <c r="AM121" s="51">
        <f>(AK121-AI121)/AI121</f>
        <v>0.15277777777777779</v>
      </c>
      <c r="AO121" s="544" t="s">
        <v>1</v>
      </c>
      <c r="AP121" s="7" t="s">
        <v>12</v>
      </c>
      <c r="AQ121" s="101">
        <v>66</v>
      </c>
      <c r="AR121" s="101">
        <v>83</v>
      </c>
      <c r="AS121" s="101">
        <v>109</v>
      </c>
      <c r="AT121" s="64">
        <f>(AS121-AR121)/AR121</f>
        <v>0.31325301204819278</v>
      </c>
      <c r="AU121" s="51">
        <f>(AS121-AQ121)/AQ121</f>
        <v>0.65151515151515149</v>
      </c>
      <c r="AW121" s="544" t="s">
        <v>1</v>
      </c>
      <c r="AX121" s="7" t="s">
        <v>12</v>
      </c>
      <c r="AY121" s="101">
        <v>91</v>
      </c>
      <c r="AZ121" s="101">
        <v>109</v>
      </c>
      <c r="BA121" s="101">
        <v>109</v>
      </c>
      <c r="BB121" s="64">
        <f>(BA121-AZ121)/AZ121</f>
        <v>0</v>
      </c>
      <c r="BC121" s="51">
        <f>(BA121-AY121)/AY121</f>
        <v>0.19780219780219779</v>
      </c>
      <c r="BE121" s="544" t="s">
        <v>1</v>
      </c>
      <c r="BF121" s="7" t="s">
        <v>12</v>
      </c>
      <c r="BG121" s="101">
        <v>94</v>
      </c>
      <c r="BH121" s="101">
        <v>109</v>
      </c>
      <c r="BI121" s="165">
        <v>107</v>
      </c>
      <c r="BJ121" s="64">
        <f>(BI121-BH121)/BH121</f>
        <v>-1.834862385321101E-2</v>
      </c>
      <c r="BK121" s="51">
        <f>(BI121-BG121)/BG121</f>
        <v>0.13829787234042554</v>
      </c>
      <c r="BM121" s="544" t="s">
        <v>1</v>
      </c>
      <c r="BN121" s="7" t="s">
        <v>12</v>
      </c>
      <c r="BO121" s="101">
        <v>93</v>
      </c>
      <c r="BP121" s="165">
        <v>107</v>
      </c>
      <c r="BQ121" s="101">
        <v>113</v>
      </c>
      <c r="BR121" s="64">
        <f>(BQ121-BP121)/BP121</f>
        <v>5.6074766355140186E-2</v>
      </c>
      <c r="BS121" s="51">
        <f>(BQ121-BO121)/BO121</f>
        <v>0.21505376344086022</v>
      </c>
      <c r="BU121" s="544" t="s">
        <v>1</v>
      </c>
      <c r="BV121" s="7" t="s">
        <v>12</v>
      </c>
      <c r="BW121" s="101">
        <v>79</v>
      </c>
      <c r="BX121" s="101">
        <v>113</v>
      </c>
      <c r="BY121" s="101">
        <v>113</v>
      </c>
      <c r="BZ121" s="64">
        <f>(BY121-BX121)/BX121</f>
        <v>0</v>
      </c>
      <c r="CA121" s="51">
        <f>(BY121-BW121)/BW121</f>
        <v>0.43037974683544306</v>
      </c>
      <c r="CC121" s="544" t="s">
        <v>1</v>
      </c>
      <c r="CD121" s="7" t="s">
        <v>12</v>
      </c>
      <c r="CE121" s="101">
        <v>92</v>
      </c>
      <c r="CF121" s="101">
        <v>113</v>
      </c>
      <c r="CG121" s="101">
        <v>113</v>
      </c>
      <c r="CH121" s="64">
        <f>(CG121-CF121)/CF121</f>
        <v>0</v>
      </c>
      <c r="CI121" s="51">
        <f>(CG121-CE121)/CE121</f>
        <v>0.22826086956521738</v>
      </c>
      <c r="CK121" s="544" t="s">
        <v>1</v>
      </c>
      <c r="CL121" s="7" t="s">
        <v>12</v>
      </c>
      <c r="CM121" s="101">
        <v>89</v>
      </c>
      <c r="CN121" s="101">
        <v>113</v>
      </c>
      <c r="CO121" s="101">
        <v>109</v>
      </c>
      <c r="CP121" s="64">
        <f>(CO121-CN121)/CN121</f>
        <v>-3.5398230088495575E-2</v>
      </c>
      <c r="CQ121" s="51">
        <f>(CO121-CM121)/CM121</f>
        <v>0.2247191011235955</v>
      </c>
      <c r="CS121" s="544" t="s">
        <v>1</v>
      </c>
      <c r="CT121" s="7" t="s">
        <v>12</v>
      </c>
      <c r="CU121" s="101">
        <v>98</v>
      </c>
      <c r="CV121" s="101">
        <v>109</v>
      </c>
      <c r="CW121" s="101">
        <v>114</v>
      </c>
      <c r="CX121" s="64">
        <f>(CW121-CV121)/CV121</f>
        <v>4.5871559633027525E-2</v>
      </c>
      <c r="CY121" s="51">
        <f>(CW121-CU121)/CU121</f>
        <v>0.16326530612244897</v>
      </c>
      <c r="DA121" s="544" t="s">
        <v>1</v>
      </c>
      <c r="DB121" s="7" t="s">
        <v>12</v>
      </c>
      <c r="DC121" s="101">
        <v>97</v>
      </c>
      <c r="DD121" s="101">
        <v>114</v>
      </c>
      <c r="DE121" s="101">
        <v>116</v>
      </c>
      <c r="DF121" s="64">
        <f>(DE121-DD121)/DD121</f>
        <v>1.7543859649122806E-2</v>
      </c>
      <c r="DG121" s="51">
        <f>(DE121-DC121)/DC121</f>
        <v>0.19587628865979381</v>
      </c>
      <c r="DI121" s="544" t="s">
        <v>1</v>
      </c>
      <c r="DJ121" s="7" t="s">
        <v>12</v>
      </c>
      <c r="DK121" s="101">
        <v>96</v>
      </c>
      <c r="DL121" s="101">
        <v>116</v>
      </c>
      <c r="DM121" s="169">
        <v>83</v>
      </c>
      <c r="DN121" s="64">
        <f>(DM121-DL121)/DL121</f>
        <v>-0.28448275862068967</v>
      </c>
      <c r="DO121" s="51">
        <f>(DM121-DK121)/DK121</f>
        <v>-0.13541666666666666</v>
      </c>
      <c r="DQ121" s="544" t="s">
        <v>1</v>
      </c>
      <c r="DR121" s="7" t="s">
        <v>12</v>
      </c>
      <c r="DS121" s="101">
        <v>75</v>
      </c>
      <c r="DT121" s="172">
        <v>83</v>
      </c>
      <c r="DU121" s="169"/>
      <c r="DV121" s="64">
        <f>(DU121-DT121)/DT121</f>
        <v>-1</v>
      </c>
      <c r="DW121" s="51">
        <f>(DU121-DS121)/DS121</f>
        <v>-1</v>
      </c>
      <c r="DY121" s="544" t="s">
        <v>1</v>
      </c>
      <c r="DZ121" s="7" t="s">
        <v>12</v>
      </c>
      <c r="EA121" s="101">
        <v>75</v>
      </c>
      <c r="EB121" s="172">
        <v>89</v>
      </c>
      <c r="EC121" s="172">
        <v>115</v>
      </c>
      <c r="ED121" s="64">
        <f>(EC121-EB121)/EB121</f>
        <v>0.29213483146067415</v>
      </c>
      <c r="EE121" s="51">
        <f>(EC121-EA121)/EA121</f>
        <v>0.53333333333333333</v>
      </c>
      <c r="EG121" s="544" t="s">
        <v>1</v>
      </c>
      <c r="EH121" s="7" t="s">
        <v>12</v>
      </c>
      <c r="EI121" s="101">
        <v>81</v>
      </c>
      <c r="EJ121" s="172">
        <v>115</v>
      </c>
      <c r="EK121" s="172">
        <v>98</v>
      </c>
      <c r="EL121" s="64">
        <f>(EK121-EJ121)/EJ121</f>
        <v>-0.14782608695652175</v>
      </c>
      <c r="EM121" s="51">
        <f>(EK121-EI121)/EI121</f>
        <v>0.20987654320987653</v>
      </c>
      <c r="EO121" s="544" t="s">
        <v>1</v>
      </c>
      <c r="EP121" s="7" t="s">
        <v>12</v>
      </c>
      <c r="EQ121" s="101">
        <v>91</v>
      </c>
      <c r="ER121" s="172">
        <v>98</v>
      </c>
      <c r="ES121" s="172">
        <v>108</v>
      </c>
      <c r="ET121" s="64">
        <f>(ES121-ER121)/ER121</f>
        <v>0.10204081632653061</v>
      </c>
      <c r="EU121" s="51">
        <f>(ES121-EQ121)/EQ121</f>
        <v>0.18681318681318682</v>
      </c>
      <c r="EW121" s="544" t="s">
        <v>1</v>
      </c>
      <c r="EX121" s="7" t="s">
        <v>12</v>
      </c>
      <c r="EY121" s="8">
        <v>87</v>
      </c>
      <c r="EZ121" s="172">
        <v>108</v>
      </c>
      <c r="FA121" s="172">
        <v>119</v>
      </c>
      <c r="FB121" s="64">
        <f>(FA121-EZ121)/EZ121</f>
        <v>0.10185185185185185</v>
      </c>
      <c r="FC121" s="51">
        <f>(FA121-EY121)/EY121</f>
        <v>0.36781609195402298</v>
      </c>
      <c r="FE121" s="544" t="s">
        <v>1</v>
      </c>
      <c r="FF121" s="7" t="s">
        <v>12</v>
      </c>
      <c r="FG121" s="8">
        <v>87</v>
      </c>
      <c r="FH121" s="172">
        <v>119</v>
      </c>
      <c r="FI121" s="172">
        <v>120</v>
      </c>
      <c r="FJ121" s="64">
        <f>(FI121-FH121)/FH121</f>
        <v>8.4033613445378148E-3</v>
      </c>
      <c r="FK121" s="51">
        <f>(FI121-FG121)/FG121</f>
        <v>0.37931034482758619</v>
      </c>
      <c r="FM121" s="544" t="s">
        <v>1</v>
      </c>
      <c r="FN121" s="7" t="s">
        <v>12</v>
      </c>
      <c r="FO121" s="8">
        <v>97</v>
      </c>
      <c r="FP121" s="172">
        <v>120</v>
      </c>
      <c r="FQ121" s="172">
        <v>117</v>
      </c>
      <c r="FR121" s="64">
        <f>(FQ121-FP121)/FP121</f>
        <v>-2.5000000000000001E-2</v>
      </c>
      <c r="FS121" s="51">
        <f>(FQ121-FO121)/FO121</f>
        <v>0.20618556701030927</v>
      </c>
      <c r="FU121" s="544" t="s">
        <v>1</v>
      </c>
      <c r="FV121" s="7" t="s">
        <v>12</v>
      </c>
      <c r="FW121" s="8">
        <v>96</v>
      </c>
      <c r="FX121" s="172">
        <v>117</v>
      </c>
      <c r="FY121" s="172">
        <v>124</v>
      </c>
      <c r="FZ121" s="64">
        <f>(FY121-FX121)/FX121</f>
        <v>5.9829059829059832E-2</v>
      </c>
      <c r="GA121" s="51">
        <f>(FY121-FW121)/FW121</f>
        <v>0.29166666666666669</v>
      </c>
      <c r="GC121" s="544" t="s">
        <v>1</v>
      </c>
      <c r="GD121" s="7" t="s">
        <v>12</v>
      </c>
      <c r="GE121" s="101">
        <v>97</v>
      </c>
      <c r="GF121" s="172">
        <v>124</v>
      </c>
      <c r="GG121" s="172">
        <v>120</v>
      </c>
      <c r="GH121" s="64">
        <f>(GG121-GF121)/GF121</f>
        <v>-3.2258064516129031E-2</v>
      </c>
      <c r="GI121" s="51">
        <f>(GG121-GE121)/GE121</f>
        <v>0.23711340206185566</v>
      </c>
      <c r="GK121" s="544" t="s">
        <v>1</v>
      </c>
      <c r="GL121" s="7" t="s">
        <v>12</v>
      </c>
      <c r="GM121" s="101">
        <v>91</v>
      </c>
      <c r="GN121" s="172">
        <v>120</v>
      </c>
      <c r="GO121" s="172">
        <v>114</v>
      </c>
      <c r="GP121" s="64">
        <f>(GO121-GN121)/GN121</f>
        <v>-0.05</v>
      </c>
      <c r="GQ121" s="51">
        <f>(GO121-GM121)/GM121</f>
        <v>0.25274725274725274</v>
      </c>
      <c r="GS121" s="544" t="s">
        <v>1</v>
      </c>
      <c r="GT121" s="7" t="s">
        <v>12</v>
      </c>
      <c r="GU121" s="101">
        <v>100</v>
      </c>
      <c r="GV121" s="172">
        <v>114</v>
      </c>
      <c r="GW121" s="172">
        <v>124</v>
      </c>
      <c r="GX121" s="64">
        <f>(GW121-GV121)/GV121</f>
        <v>8.771929824561403E-2</v>
      </c>
      <c r="GY121" s="51">
        <f>(GW121-GU121)/GU121</f>
        <v>0.24</v>
      </c>
      <c r="HA121" s="544" t="s">
        <v>1</v>
      </c>
      <c r="HB121" s="7" t="s">
        <v>12</v>
      </c>
      <c r="HC121" s="101">
        <v>99</v>
      </c>
      <c r="HD121" s="172">
        <v>124</v>
      </c>
      <c r="HE121" s="172">
        <v>123</v>
      </c>
      <c r="HF121" s="64">
        <f>(HE121-HD121)/HD121</f>
        <v>-8.0645161290322578E-3</v>
      </c>
      <c r="HG121" s="51">
        <f>(HE121-HC121)/HC121</f>
        <v>0.24242424242424243</v>
      </c>
      <c r="HI121" s="544" t="s">
        <v>1</v>
      </c>
      <c r="HJ121" s="7" t="s">
        <v>12</v>
      </c>
      <c r="HK121" s="101">
        <v>97</v>
      </c>
      <c r="HL121" s="172">
        <v>123</v>
      </c>
      <c r="HM121" s="172">
        <v>118</v>
      </c>
      <c r="HN121" s="64">
        <f>(HM121-HL121)/HL121</f>
        <v>-4.065040650406504E-2</v>
      </c>
      <c r="HO121" s="51">
        <f>(HM121-HK121)/HK121</f>
        <v>0.21649484536082475</v>
      </c>
      <c r="HQ121" s="544" t="s">
        <v>1</v>
      </c>
      <c r="HR121" s="7" t="s">
        <v>12</v>
      </c>
      <c r="HS121" s="101">
        <v>99</v>
      </c>
      <c r="HT121" s="172">
        <v>118</v>
      </c>
      <c r="HU121" s="172">
        <v>118</v>
      </c>
      <c r="HV121" s="64">
        <f>(HU121-HT121)/HT121</f>
        <v>0</v>
      </c>
      <c r="HW121" s="51">
        <f>(HU121-HS121)/HS121</f>
        <v>0.19191919191919191</v>
      </c>
      <c r="HY121" s="544" t="s">
        <v>1</v>
      </c>
      <c r="HZ121" s="7" t="s">
        <v>12</v>
      </c>
      <c r="IA121" s="101">
        <f>IC86</f>
        <v>100</v>
      </c>
      <c r="IB121" s="172">
        <f>HU121</f>
        <v>118</v>
      </c>
      <c r="IC121" s="172">
        <v>120</v>
      </c>
      <c r="ID121" s="64">
        <f>(IC121-IB121)/IB121</f>
        <v>1.6949152542372881E-2</v>
      </c>
      <c r="IE121" s="51">
        <f>(IC121-IA121)/IA121</f>
        <v>0.2</v>
      </c>
      <c r="IG121" s="544" t="s">
        <v>1</v>
      </c>
      <c r="IH121" s="7" t="s">
        <v>12</v>
      </c>
      <c r="II121" s="101">
        <f>IK86</f>
        <v>102</v>
      </c>
      <c r="IJ121" s="172">
        <f>IC121</f>
        <v>120</v>
      </c>
      <c r="IK121" s="172">
        <v>121</v>
      </c>
      <c r="IL121" s="64">
        <f>(IK121-IJ121)/IJ121</f>
        <v>8.3333333333333332E-3</v>
      </c>
      <c r="IM121" s="51">
        <f>(IK121-II121)/II121</f>
        <v>0.18627450980392157</v>
      </c>
      <c r="IO121" s="544" t="s">
        <v>1</v>
      </c>
      <c r="IP121" s="7" t="s">
        <v>12</v>
      </c>
      <c r="IQ121" s="101">
        <f>IS86</f>
        <v>101</v>
      </c>
      <c r="IR121" s="172">
        <f>IK121</f>
        <v>121</v>
      </c>
      <c r="IS121" s="172">
        <v>122</v>
      </c>
      <c r="IT121" s="64">
        <f>(IS121-IR121)/IR121</f>
        <v>8.2644628099173556E-3</v>
      </c>
      <c r="IU121" s="51">
        <f>(IS121-IQ121)/IQ121</f>
        <v>0.20792079207920791</v>
      </c>
      <c r="IW121" s="544" t="s">
        <v>1</v>
      </c>
      <c r="IX121" s="7" t="s">
        <v>12</v>
      </c>
      <c r="IY121" s="101">
        <f>JA86</f>
        <v>94</v>
      </c>
      <c r="IZ121" s="172">
        <f>IS121</f>
        <v>122</v>
      </c>
      <c r="JA121" s="172">
        <v>123</v>
      </c>
      <c r="JB121" s="64">
        <f>(JA121-IZ121)/IZ121</f>
        <v>8.1967213114754103E-3</v>
      </c>
      <c r="JC121" s="51">
        <f>(JA121-IY121)/IY121</f>
        <v>0.30851063829787234</v>
      </c>
      <c r="JE121" s="544" t="s">
        <v>1</v>
      </c>
      <c r="JF121" s="7" t="s">
        <v>12</v>
      </c>
      <c r="JG121" s="101">
        <f>JI86</f>
        <v>96</v>
      </c>
      <c r="JH121" s="172">
        <f>JA121</f>
        <v>123</v>
      </c>
      <c r="JI121" s="172">
        <v>118</v>
      </c>
      <c r="JJ121" s="64">
        <f>(JI121-JH121)/JH121</f>
        <v>-4.065040650406504E-2</v>
      </c>
      <c r="JK121" s="51">
        <f>(JI121-JG121)/JG121</f>
        <v>0.22916666666666666</v>
      </c>
      <c r="JM121" s="544" t="s">
        <v>1</v>
      </c>
      <c r="JN121" s="7" t="s">
        <v>12</v>
      </c>
      <c r="JO121" s="101">
        <f>JQ86</f>
        <v>94</v>
      </c>
      <c r="JP121" s="172">
        <f>JI121</f>
        <v>118</v>
      </c>
      <c r="JQ121" s="172">
        <v>123</v>
      </c>
      <c r="JR121" s="64">
        <f>(JQ121-JP121)/JP121</f>
        <v>4.2372881355932202E-2</v>
      </c>
      <c r="JS121" s="51">
        <f>(JQ121-JO121)/JO121</f>
        <v>0.30851063829787234</v>
      </c>
      <c r="JU121" s="544" t="s">
        <v>1</v>
      </c>
      <c r="JV121" s="7" t="s">
        <v>12</v>
      </c>
      <c r="JW121" s="101">
        <f>JY86</f>
        <v>93</v>
      </c>
      <c r="JX121" s="172">
        <f>JQ121</f>
        <v>123</v>
      </c>
      <c r="JY121" s="172">
        <v>127</v>
      </c>
      <c r="JZ121" s="64">
        <f>(JY121-JX121)/JX121</f>
        <v>3.2520325203252036E-2</v>
      </c>
      <c r="KA121" s="51">
        <f>(JY121-JW121)/JW121</f>
        <v>0.36559139784946237</v>
      </c>
      <c r="KC121" s="544" t="s">
        <v>1</v>
      </c>
      <c r="KD121" s="7" t="s">
        <v>12</v>
      </c>
      <c r="KE121" s="101">
        <f>KG86</f>
        <v>87</v>
      </c>
      <c r="KF121" s="172">
        <f>JY121</f>
        <v>127</v>
      </c>
      <c r="KG121" s="172">
        <v>126</v>
      </c>
      <c r="KH121" s="64">
        <f>(KG121-KF121)/KF121</f>
        <v>-7.874015748031496E-3</v>
      </c>
      <c r="KI121" s="51">
        <f>(KG121-KE121)/KE121</f>
        <v>0.44827586206896552</v>
      </c>
      <c r="KK121" s="544" t="s">
        <v>1</v>
      </c>
      <c r="KL121" s="7" t="s">
        <v>12</v>
      </c>
      <c r="KM121" s="101">
        <f>KO86</f>
        <v>89</v>
      </c>
      <c r="KN121" s="172">
        <f>KG121</f>
        <v>126</v>
      </c>
      <c r="KO121" s="172">
        <v>127</v>
      </c>
      <c r="KP121" s="64">
        <f>(KO121-KN121)/KN121</f>
        <v>7.9365079365079361E-3</v>
      </c>
      <c r="KQ121" s="51">
        <f>(KO121-KM121)/KM121</f>
        <v>0.42696629213483145</v>
      </c>
      <c r="KS121" s="544" t="s">
        <v>1</v>
      </c>
      <c r="KT121" s="7" t="s">
        <v>12</v>
      </c>
      <c r="KU121" s="101">
        <f>KW86</f>
        <v>79</v>
      </c>
      <c r="KV121" s="172">
        <f>KO121</f>
        <v>127</v>
      </c>
      <c r="KW121" s="172">
        <v>127</v>
      </c>
      <c r="KX121" s="64">
        <f>(KW121-KV121)/KV121</f>
        <v>0</v>
      </c>
      <c r="KY121" s="51">
        <f>(KW121-KU121)/KU121</f>
        <v>0.60759493670886078</v>
      </c>
      <c r="LA121" s="544" t="s">
        <v>1</v>
      </c>
      <c r="LB121" s="7" t="s">
        <v>12</v>
      </c>
      <c r="LC121" s="101">
        <f>LE86</f>
        <v>87</v>
      </c>
      <c r="LD121" s="8">
        <f>KW121</f>
        <v>127</v>
      </c>
      <c r="LE121" s="172">
        <v>125</v>
      </c>
      <c r="LF121" s="64">
        <f>(LE121-LD121)/LD121</f>
        <v>-1.5748031496062992E-2</v>
      </c>
      <c r="LG121" s="51">
        <f>(LE121-LC121)/LC121</f>
        <v>0.43678160919540232</v>
      </c>
      <c r="LI121" s="544" t="s">
        <v>1</v>
      </c>
      <c r="LJ121" s="7" t="s">
        <v>12</v>
      </c>
      <c r="LK121" s="101">
        <f>LM86</f>
        <v>83</v>
      </c>
      <c r="LL121" s="8">
        <f>LE121</f>
        <v>125</v>
      </c>
      <c r="LM121" s="172">
        <v>111</v>
      </c>
      <c r="LN121" s="64">
        <f>(LM121-LL121)/LL121</f>
        <v>-0.112</v>
      </c>
      <c r="LO121" s="51">
        <f>(LM121-LK121)/LK121</f>
        <v>0.33734939759036142</v>
      </c>
      <c r="LQ121" s="544" t="s">
        <v>1</v>
      </c>
      <c r="LR121" s="7" t="s">
        <v>12</v>
      </c>
      <c r="LS121" s="101">
        <f>LU86</f>
        <v>92</v>
      </c>
      <c r="LT121" s="8">
        <f>LM121</f>
        <v>111</v>
      </c>
      <c r="LU121" s="172">
        <v>131</v>
      </c>
      <c r="LV121" s="64">
        <f>(LU121-LT121)/LT121</f>
        <v>0.18018018018018017</v>
      </c>
      <c r="LW121" s="51">
        <f>(LU121-LS121)/LS121</f>
        <v>0.42391304347826086</v>
      </c>
      <c r="LY121" s="544" t="s">
        <v>1</v>
      </c>
      <c r="LZ121" s="7" t="s">
        <v>12</v>
      </c>
      <c r="MA121" s="101">
        <f>MC86</f>
        <v>96</v>
      </c>
      <c r="MB121" s="8">
        <f>LU121</f>
        <v>131</v>
      </c>
      <c r="MC121" s="172">
        <v>132</v>
      </c>
      <c r="MD121" s="64">
        <f>(MC121-MB121)/MB121</f>
        <v>7.6335877862595417E-3</v>
      </c>
      <c r="ME121" s="51">
        <f>(MC121-MA121)/MA121</f>
        <v>0.375</v>
      </c>
      <c r="MG121" s="544" t="s">
        <v>1</v>
      </c>
      <c r="MH121" s="7" t="s">
        <v>12</v>
      </c>
      <c r="MI121" s="101">
        <f>MK86</f>
        <v>95</v>
      </c>
      <c r="MJ121" s="8">
        <f>MC121</f>
        <v>132</v>
      </c>
      <c r="MK121" s="172">
        <v>130</v>
      </c>
      <c r="ML121" s="64">
        <f>(MK121-MJ121)/MJ121</f>
        <v>-1.5151515151515152E-2</v>
      </c>
      <c r="MM121" s="51">
        <f>(MK121-MI121)/MI121</f>
        <v>0.36842105263157893</v>
      </c>
      <c r="MO121" s="544" t="s">
        <v>1</v>
      </c>
      <c r="MP121" s="7" t="s">
        <v>12</v>
      </c>
      <c r="MQ121" s="101">
        <f>MS86</f>
        <v>94</v>
      </c>
      <c r="MR121" s="8">
        <f>MK121</f>
        <v>130</v>
      </c>
      <c r="MS121" s="172">
        <v>131</v>
      </c>
      <c r="MT121" s="64">
        <f>(MS121-MR121)/MR121</f>
        <v>7.6923076923076927E-3</v>
      </c>
      <c r="MU121" s="51">
        <f>(MS121-MQ121)/MQ121</f>
        <v>0.39361702127659576</v>
      </c>
      <c r="MW121" s="544" t="s">
        <v>1</v>
      </c>
      <c r="MX121" s="7" t="s">
        <v>12</v>
      </c>
      <c r="MY121" s="101">
        <f>NA86</f>
        <v>99</v>
      </c>
      <c r="MZ121" s="8">
        <f>MS121</f>
        <v>131</v>
      </c>
      <c r="NA121" s="172">
        <v>123</v>
      </c>
      <c r="NB121" s="64">
        <f>(NA121-MZ121)/MZ121</f>
        <v>-6.1068702290076333E-2</v>
      </c>
      <c r="NC121" s="51">
        <f>(NA121-MY121)/MY121</f>
        <v>0.24242424242424243</v>
      </c>
      <c r="NE121" s="544" t="s">
        <v>1</v>
      </c>
      <c r="NF121" s="7" t="s">
        <v>12</v>
      </c>
      <c r="NG121" s="101">
        <f>NI86</f>
        <v>101</v>
      </c>
      <c r="NH121" s="8">
        <f>NA121</f>
        <v>123</v>
      </c>
      <c r="NI121" s="172"/>
      <c r="NJ121" s="64">
        <f>(NI121-NH121)/NH121</f>
        <v>-1</v>
      </c>
      <c r="NK121" s="51">
        <f>(NI121-NG121)/NG121</f>
        <v>-1</v>
      </c>
      <c r="NM121" s="544" t="s">
        <v>1</v>
      </c>
      <c r="NN121" s="7" t="s">
        <v>12</v>
      </c>
      <c r="NO121" s="101">
        <f>NQ86</f>
        <v>105</v>
      </c>
      <c r="NP121" s="196">
        <v>133</v>
      </c>
      <c r="NQ121" s="172">
        <v>128</v>
      </c>
      <c r="NR121" s="64">
        <f>(NQ121-NP121)/NP121</f>
        <v>-3.7593984962406013E-2</v>
      </c>
      <c r="NS121" s="51">
        <f>(NQ121-NO121)/NO121</f>
        <v>0.21904761904761905</v>
      </c>
      <c r="NU121" s="544" t="s">
        <v>1</v>
      </c>
      <c r="NV121" s="7" t="s">
        <v>12</v>
      </c>
      <c r="NW121" s="101">
        <f>NY86</f>
        <v>106</v>
      </c>
      <c r="NX121" s="8">
        <f>NQ121</f>
        <v>128</v>
      </c>
      <c r="NY121" s="172">
        <v>124</v>
      </c>
      <c r="NZ121" s="64">
        <f>(NY121-NX121)/NX121</f>
        <v>-3.125E-2</v>
      </c>
      <c r="OA121" s="51">
        <f>(NY121-NW121)/NW121</f>
        <v>0.16981132075471697</v>
      </c>
      <c r="OC121" s="544" t="s">
        <v>1</v>
      </c>
      <c r="OD121" s="7" t="s">
        <v>12</v>
      </c>
      <c r="OE121" s="101">
        <f>OG86</f>
        <v>107</v>
      </c>
      <c r="OF121" s="8">
        <f>NY121</f>
        <v>124</v>
      </c>
      <c r="OG121" s="172">
        <v>121</v>
      </c>
      <c r="OH121" s="64">
        <f>(OG121-OF121)/OF121</f>
        <v>-2.4193548387096774E-2</v>
      </c>
      <c r="OI121" s="51">
        <f>(OG121-OE121)/OE121</f>
        <v>0.13084112149532709</v>
      </c>
      <c r="OK121" s="544" t="s">
        <v>1</v>
      </c>
      <c r="OL121" s="7" t="s">
        <v>12</v>
      </c>
      <c r="OM121" s="101">
        <f>OO86</f>
        <v>104</v>
      </c>
      <c r="ON121" s="8">
        <f>OG121</f>
        <v>121</v>
      </c>
      <c r="OO121" s="172">
        <v>117</v>
      </c>
      <c r="OP121" s="64">
        <f>(OO121-ON121)/ON121</f>
        <v>-3.3057851239669422E-2</v>
      </c>
      <c r="OQ121" s="51">
        <f>(OO121-OM121)/OM121</f>
        <v>0.125</v>
      </c>
      <c r="OS121" s="544" t="s">
        <v>1</v>
      </c>
      <c r="OT121" s="7" t="s">
        <v>12</v>
      </c>
      <c r="OU121" s="101" t="str">
        <f>OW86</f>
        <v>-</v>
      </c>
      <c r="OV121" s="8">
        <f>OO121</f>
        <v>117</v>
      </c>
      <c r="OW121" s="172">
        <v>79</v>
      </c>
      <c r="OX121" s="64">
        <f>(OW121-OV121)/OV121</f>
        <v>-0.3247863247863248</v>
      </c>
      <c r="OY121" s="51" t="e">
        <f>(OW121-OU121)/OU121</f>
        <v>#VALUE!</v>
      </c>
    </row>
    <row r="122" spans="1:415" ht="17.25" hidden="1" customHeight="1" thickTop="1" thickBot="1">
      <c r="A122" s="542"/>
      <c r="B122" s="23" t="s">
        <v>28</v>
      </c>
      <c r="C122" s="24"/>
      <c r="D122" s="24"/>
      <c r="E122" s="24"/>
      <c r="F122" s="25" t="e">
        <f>(E122-D122)/D122</f>
        <v>#DIV/0!</v>
      </c>
      <c r="G122" s="26" t="e">
        <f>(E122-C122)/C122</f>
        <v>#DIV/0!</v>
      </c>
      <c r="I122" s="542"/>
      <c r="J122" s="23" t="s">
        <v>28</v>
      </c>
      <c r="K122" s="24"/>
      <c r="L122" s="24"/>
      <c r="M122" s="24"/>
      <c r="N122" s="25" t="e">
        <f>(M122-L122)/L122</f>
        <v>#DIV/0!</v>
      </c>
      <c r="O122" s="26" t="e">
        <f>(M122-K122)/K122</f>
        <v>#DIV/0!</v>
      </c>
      <c r="Q122" s="542"/>
      <c r="R122" s="23" t="s">
        <v>28</v>
      </c>
      <c r="S122" s="24"/>
      <c r="T122" s="24"/>
      <c r="U122" s="24"/>
      <c r="V122" s="25" t="e">
        <f>(U122-T122)/T122</f>
        <v>#DIV/0!</v>
      </c>
      <c r="W122" s="26" t="e">
        <f>(U122-S122)/S122</f>
        <v>#DIV/0!</v>
      </c>
      <c r="Y122" s="542"/>
      <c r="Z122" s="23" t="s">
        <v>28</v>
      </c>
      <c r="AA122" s="24"/>
      <c r="AB122" s="24"/>
      <c r="AC122" s="24"/>
      <c r="AD122" s="25" t="e">
        <f>(AC122-AB122)/AB122</f>
        <v>#DIV/0!</v>
      </c>
      <c r="AE122" s="26" t="e">
        <f>(AC122-AA122)/AA122</f>
        <v>#DIV/0!</v>
      </c>
      <c r="AG122" s="542"/>
      <c r="AH122" s="23" t="s">
        <v>28</v>
      </c>
      <c r="AI122" s="24"/>
      <c r="AJ122" s="24"/>
      <c r="AK122" s="24"/>
      <c r="AL122" s="25" t="e">
        <f>(AK122-AJ122)/AJ122</f>
        <v>#DIV/0!</v>
      </c>
      <c r="AM122" s="26" t="e">
        <f>(AK122-AI122)/AI122</f>
        <v>#DIV/0!</v>
      </c>
      <c r="AO122" s="542"/>
      <c r="AP122" s="23" t="s">
        <v>28</v>
      </c>
      <c r="AQ122" s="24"/>
      <c r="AR122" s="24"/>
      <c r="AS122" s="24"/>
      <c r="AT122" s="25" t="e">
        <f>(AS122-AR122)/AR122</f>
        <v>#DIV/0!</v>
      </c>
      <c r="AU122" s="26" t="e">
        <f>(AS122-AQ122)/AQ122</f>
        <v>#DIV/0!</v>
      </c>
      <c r="AW122" s="542"/>
      <c r="AX122" s="23" t="s">
        <v>28</v>
      </c>
      <c r="AY122" s="24"/>
      <c r="AZ122" s="24"/>
      <c r="BA122" s="24"/>
      <c r="BB122" s="25" t="e">
        <f>(BA122-AZ122)/AZ122</f>
        <v>#DIV/0!</v>
      </c>
      <c r="BC122" s="26" t="e">
        <f>(BA122-AY122)/AY122</f>
        <v>#DIV/0!</v>
      </c>
      <c r="BE122" s="542"/>
      <c r="BF122" s="23" t="s">
        <v>28</v>
      </c>
      <c r="BG122" s="24"/>
      <c r="BH122" s="24"/>
      <c r="BI122" s="24"/>
      <c r="BJ122" s="25" t="e">
        <f>(BI122-BH122)/BH122</f>
        <v>#DIV/0!</v>
      </c>
      <c r="BK122" s="26" t="e">
        <f>(BI122-BG122)/BG122</f>
        <v>#DIV/0!</v>
      </c>
      <c r="BM122" s="542"/>
      <c r="BN122" s="23" t="s">
        <v>28</v>
      </c>
      <c r="BO122" s="24"/>
      <c r="BP122" s="24"/>
      <c r="BQ122" s="24"/>
      <c r="BR122" s="25" t="e">
        <f>(BQ122-BP122)/BP122</f>
        <v>#DIV/0!</v>
      </c>
      <c r="BS122" s="26" t="e">
        <f>(BQ122-BO122)/BO122</f>
        <v>#DIV/0!</v>
      </c>
      <c r="BU122" s="542"/>
      <c r="BV122" s="23" t="s">
        <v>28</v>
      </c>
      <c r="BW122" s="24"/>
      <c r="BX122" s="24"/>
      <c r="BY122" s="24"/>
      <c r="BZ122" s="25" t="e">
        <f>(BY122-BX122)/BX122</f>
        <v>#DIV/0!</v>
      </c>
      <c r="CA122" s="26" t="e">
        <f>(BY122-BW122)/BW122</f>
        <v>#DIV/0!</v>
      </c>
      <c r="CC122" s="542"/>
      <c r="CD122" s="23" t="s">
        <v>28</v>
      </c>
      <c r="CE122" s="24"/>
      <c r="CF122" s="24"/>
      <c r="CG122" s="24"/>
      <c r="CH122" s="25" t="e">
        <f>(CG122-CF122)/CF122</f>
        <v>#DIV/0!</v>
      </c>
      <c r="CI122" s="26" t="e">
        <f>(CG122-CE122)/CE122</f>
        <v>#DIV/0!</v>
      </c>
      <c r="CK122" s="542"/>
      <c r="CL122" s="23" t="s">
        <v>28</v>
      </c>
      <c r="CM122" s="24"/>
      <c r="CN122" s="24"/>
      <c r="CO122" s="24"/>
      <c r="CP122" s="25" t="e">
        <f>(CO122-CN122)/CN122</f>
        <v>#DIV/0!</v>
      </c>
      <c r="CQ122" s="26" t="e">
        <f>(CO122-CM122)/CM122</f>
        <v>#DIV/0!</v>
      </c>
      <c r="CS122" s="542"/>
      <c r="CT122" s="23" t="s">
        <v>28</v>
      </c>
      <c r="CU122" s="24"/>
      <c r="CV122" s="24"/>
      <c r="CW122" s="24"/>
      <c r="CX122" s="25" t="e">
        <f>(CW122-CV122)/CV122</f>
        <v>#DIV/0!</v>
      </c>
      <c r="CY122" s="26" t="e">
        <f>(CW122-CU122)/CU122</f>
        <v>#DIV/0!</v>
      </c>
      <c r="DA122" s="542"/>
      <c r="DB122" s="23" t="s">
        <v>28</v>
      </c>
      <c r="DC122" s="24"/>
      <c r="DD122" s="24"/>
      <c r="DE122" s="24"/>
      <c r="DF122" s="25" t="e">
        <f>(DE122-DD122)/DD122</f>
        <v>#DIV/0!</v>
      </c>
      <c r="DG122" s="26" t="e">
        <f>(DE122-DC122)/DC122</f>
        <v>#DIV/0!</v>
      </c>
      <c r="DI122" s="542"/>
      <c r="DJ122" s="23" t="s">
        <v>28</v>
      </c>
      <c r="DK122" s="24"/>
      <c r="DL122" s="24"/>
      <c r="DM122" s="24"/>
      <c r="DN122" s="25" t="e">
        <f>(DM122-DL122)/DL122</f>
        <v>#DIV/0!</v>
      </c>
      <c r="DO122" s="26" t="e">
        <f>(DM122-DK122)/DK122</f>
        <v>#DIV/0!</v>
      </c>
      <c r="DQ122" s="542"/>
      <c r="DR122" s="23" t="s">
        <v>28</v>
      </c>
      <c r="DS122" s="24"/>
      <c r="DT122" s="24"/>
      <c r="DU122" s="24"/>
      <c r="DV122" s="25" t="e">
        <f>(DU122-DT122)/DT122</f>
        <v>#DIV/0!</v>
      </c>
      <c r="DW122" s="26" t="e">
        <f>(DU122-DS122)/DS122</f>
        <v>#DIV/0!</v>
      </c>
      <c r="DY122" s="542"/>
      <c r="DZ122" s="23" t="s">
        <v>28</v>
      </c>
      <c r="EA122" s="24"/>
      <c r="EB122" s="24"/>
      <c r="EC122" s="24"/>
      <c r="ED122" s="25" t="e">
        <f>(EC122-EB122)/EB122</f>
        <v>#DIV/0!</v>
      </c>
      <c r="EE122" s="26" t="e">
        <f>(EC122-EA122)/EA122</f>
        <v>#DIV/0!</v>
      </c>
      <c r="EG122" s="542"/>
      <c r="EH122" s="23" t="s">
        <v>28</v>
      </c>
      <c r="EI122" s="24"/>
      <c r="EJ122" s="24"/>
      <c r="EK122" s="24"/>
      <c r="EL122" s="25" t="e">
        <f>(EK122-EJ122)/EJ122</f>
        <v>#DIV/0!</v>
      </c>
      <c r="EM122" s="26" t="e">
        <f>(EK122-EI122)/EI122</f>
        <v>#DIV/0!</v>
      </c>
      <c r="EO122" s="542"/>
      <c r="EP122" s="23" t="s">
        <v>28</v>
      </c>
      <c r="EQ122" s="24"/>
      <c r="ER122" s="24"/>
      <c r="ES122" s="24"/>
      <c r="ET122" s="25" t="e">
        <f>(ES122-ER122)/ER122</f>
        <v>#DIV/0!</v>
      </c>
      <c r="EU122" s="26" t="e">
        <f>(ES122-EQ122)/EQ122</f>
        <v>#DIV/0!</v>
      </c>
      <c r="EW122" s="542"/>
      <c r="EX122" s="23" t="s">
        <v>28</v>
      </c>
      <c r="EY122" s="24"/>
      <c r="EZ122" s="24"/>
      <c r="FA122" s="24"/>
      <c r="FB122" s="25" t="e">
        <f>(FA122-EZ122)/EZ122</f>
        <v>#DIV/0!</v>
      </c>
      <c r="FC122" s="26" t="e">
        <f>(FA122-EY122)/EY122</f>
        <v>#DIV/0!</v>
      </c>
      <c r="FE122" s="542"/>
      <c r="FF122" s="23" t="s">
        <v>28</v>
      </c>
      <c r="FG122" s="24"/>
      <c r="FH122" s="24"/>
      <c r="FI122" s="24"/>
      <c r="FJ122" s="25" t="e">
        <f>(FI122-FH122)/FH122</f>
        <v>#DIV/0!</v>
      </c>
      <c r="FK122" s="26" t="e">
        <f>(FI122-FG122)/FG122</f>
        <v>#DIV/0!</v>
      </c>
      <c r="FM122" s="542"/>
      <c r="FN122" s="23" t="s">
        <v>28</v>
      </c>
      <c r="FO122" s="24"/>
      <c r="FP122" s="24"/>
      <c r="FQ122" s="24"/>
      <c r="FR122" s="25" t="e">
        <f>(FQ122-FP122)/FP122</f>
        <v>#DIV/0!</v>
      </c>
      <c r="FS122" s="26" t="e">
        <f>(FQ122-FO122)/FO122</f>
        <v>#DIV/0!</v>
      </c>
      <c r="FU122" s="542"/>
      <c r="FV122" s="23" t="s">
        <v>28</v>
      </c>
      <c r="FW122" s="24"/>
      <c r="FX122" s="24"/>
      <c r="FY122" s="24"/>
      <c r="FZ122" s="25" t="e">
        <f>(FY122-FX122)/FX122</f>
        <v>#DIV/0!</v>
      </c>
      <c r="GA122" s="26" t="e">
        <f>(FY122-FW122)/FW122</f>
        <v>#DIV/0!</v>
      </c>
      <c r="GC122" s="542"/>
      <c r="GD122" s="23" t="s">
        <v>28</v>
      </c>
      <c r="GE122" s="24"/>
      <c r="GF122" s="24"/>
      <c r="GG122" s="24"/>
      <c r="GH122" s="25" t="e">
        <f>(GG122-GF122)/GF122</f>
        <v>#DIV/0!</v>
      </c>
      <c r="GI122" s="26" t="e">
        <f>(GG122-GE122)/GE122</f>
        <v>#DIV/0!</v>
      </c>
      <c r="GK122" s="542"/>
      <c r="GL122" s="23" t="s">
        <v>28</v>
      </c>
      <c r="GM122" s="24"/>
      <c r="GN122" s="24"/>
      <c r="GO122" s="24"/>
      <c r="GP122" s="25" t="e">
        <f>(GO122-GN122)/GN122</f>
        <v>#DIV/0!</v>
      </c>
      <c r="GQ122" s="26" t="e">
        <f>(GO122-GM122)/GM122</f>
        <v>#DIV/0!</v>
      </c>
      <c r="GS122" s="542"/>
      <c r="GT122" s="23" t="s">
        <v>28</v>
      </c>
      <c r="GU122" s="24"/>
      <c r="GV122" s="24"/>
      <c r="GW122" s="24"/>
      <c r="GX122" s="25" t="e">
        <f>(GW122-GV122)/GV122</f>
        <v>#DIV/0!</v>
      </c>
      <c r="GY122" s="26" t="e">
        <f>(GW122-GU122)/GU122</f>
        <v>#DIV/0!</v>
      </c>
      <c r="HA122" s="542"/>
      <c r="HB122" s="23" t="s">
        <v>28</v>
      </c>
      <c r="HC122" s="24"/>
      <c r="HD122" s="24"/>
      <c r="HE122" s="24"/>
      <c r="HF122" s="25" t="e">
        <f>(HE122-HD122)/HD122</f>
        <v>#DIV/0!</v>
      </c>
      <c r="HG122" s="26" t="e">
        <f>(HE122-HC122)/HC122</f>
        <v>#DIV/0!</v>
      </c>
      <c r="HI122" s="542"/>
      <c r="HJ122" s="23" t="s">
        <v>28</v>
      </c>
      <c r="HK122" s="24"/>
      <c r="HL122" s="24"/>
      <c r="HM122" s="24"/>
      <c r="HN122" s="25" t="e">
        <f>(HM122-HL122)/HL122</f>
        <v>#DIV/0!</v>
      </c>
      <c r="HO122" s="26" t="e">
        <f>(HM122-HK122)/HK122</f>
        <v>#DIV/0!</v>
      </c>
      <c r="HQ122" s="542"/>
      <c r="HR122" s="23" t="s">
        <v>28</v>
      </c>
      <c r="HS122" s="24"/>
      <c r="HT122" s="24"/>
      <c r="HU122" s="24"/>
      <c r="HV122" s="25" t="e">
        <f>(HU122-HT122)/HT122</f>
        <v>#DIV/0!</v>
      </c>
      <c r="HW122" s="26" t="e">
        <f>(HU122-HS122)/HS122</f>
        <v>#DIV/0!</v>
      </c>
      <c r="HY122" s="542"/>
      <c r="HZ122" s="23" t="s">
        <v>28</v>
      </c>
      <c r="IA122" s="24"/>
      <c r="IB122" s="24"/>
      <c r="IC122" s="24"/>
      <c r="ID122" s="25" t="e">
        <f>(IC122-IB122)/IB122</f>
        <v>#DIV/0!</v>
      </c>
      <c r="IE122" s="26" t="e">
        <f>(IC122-IA122)/IA122</f>
        <v>#DIV/0!</v>
      </c>
      <c r="IG122" s="542"/>
      <c r="IH122" s="23" t="s">
        <v>28</v>
      </c>
      <c r="II122" s="24"/>
      <c r="IJ122" s="24"/>
      <c r="IK122" s="24"/>
      <c r="IL122" s="25" t="e">
        <f>(IK122-IJ122)/IJ122</f>
        <v>#DIV/0!</v>
      </c>
      <c r="IM122" s="26" t="e">
        <f>(IK122-II122)/II122</f>
        <v>#DIV/0!</v>
      </c>
      <c r="IO122" s="542"/>
      <c r="IP122" s="23" t="s">
        <v>28</v>
      </c>
      <c r="IQ122" s="24"/>
      <c r="IR122" s="24"/>
      <c r="IS122" s="24"/>
      <c r="IT122" s="25" t="e">
        <f>(IS122-IR122)/IR122</f>
        <v>#DIV/0!</v>
      </c>
      <c r="IU122" s="26" t="e">
        <f>(IS122-IQ122)/IQ122</f>
        <v>#DIV/0!</v>
      </c>
      <c r="IW122" s="542"/>
      <c r="IX122" s="23" t="s">
        <v>28</v>
      </c>
      <c r="IY122" s="24"/>
      <c r="IZ122" s="24"/>
      <c r="JA122" s="24"/>
      <c r="JB122" s="25" t="e">
        <f>(JA122-IZ122)/IZ122</f>
        <v>#DIV/0!</v>
      </c>
      <c r="JC122" s="26" t="e">
        <f>(JA122-IY122)/IY122</f>
        <v>#DIV/0!</v>
      </c>
      <c r="JE122" s="542"/>
      <c r="JF122" s="23" t="s">
        <v>28</v>
      </c>
      <c r="JG122" s="24"/>
      <c r="JH122" s="24"/>
      <c r="JI122" s="24"/>
      <c r="JJ122" s="25" t="e">
        <f>(JI122-JH122)/JH122</f>
        <v>#DIV/0!</v>
      </c>
      <c r="JK122" s="26" t="e">
        <f>(JI122-JG122)/JG122</f>
        <v>#DIV/0!</v>
      </c>
      <c r="JM122" s="542"/>
      <c r="JN122" s="23" t="s">
        <v>28</v>
      </c>
      <c r="JO122" s="24"/>
      <c r="JP122" s="24"/>
      <c r="JQ122" s="24"/>
      <c r="JR122" s="25" t="e">
        <f>(JQ122-JP122)/JP122</f>
        <v>#DIV/0!</v>
      </c>
      <c r="JS122" s="26" t="e">
        <f>(JQ122-JO122)/JO122</f>
        <v>#DIV/0!</v>
      </c>
      <c r="JU122" s="542"/>
      <c r="JV122" s="23" t="s">
        <v>28</v>
      </c>
      <c r="JW122" s="24"/>
      <c r="JX122" s="24"/>
      <c r="JY122" s="24"/>
      <c r="JZ122" s="25" t="e">
        <f>(JY122-JX122)/JX122</f>
        <v>#DIV/0!</v>
      </c>
      <c r="KA122" s="26" t="e">
        <f>(JY122-JW122)/JW122</f>
        <v>#DIV/0!</v>
      </c>
      <c r="KC122" s="542"/>
      <c r="KD122" s="23" t="s">
        <v>28</v>
      </c>
      <c r="KE122" s="24"/>
      <c r="KF122" s="24"/>
      <c r="KG122" s="24"/>
      <c r="KH122" s="25" t="e">
        <f>(KG122-KF122)/KF122</f>
        <v>#DIV/0!</v>
      </c>
      <c r="KI122" s="26" t="e">
        <f>(KG122-KE122)/KE122</f>
        <v>#DIV/0!</v>
      </c>
      <c r="KK122" s="542"/>
      <c r="KL122" s="23" t="s">
        <v>28</v>
      </c>
      <c r="KM122" s="24"/>
      <c r="KN122" s="24"/>
      <c r="KO122" s="24"/>
      <c r="KP122" s="25" t="e">
        <f>(KO122-KN122)/KN122</f>
        <v>#DIV/0!</v>
      </c>
      <c r="KQ122" s="26" t="e">
        <f>(KO122-KM122)/KM122</f>
        <v>#DIV/0!</v>
      </c>
      <c r="KS122" s="542"/>
      <c r="KT122" s="23" t="s">
        <v>28</v>
      </c>
      <c r="KU122" s="24"/>
      <c r="KV122" s="24"/>
      <c r="KW122" s="24"/>
      <c r="KX122" s="25" t="e">
        <f>(KW122-KV122)/KV122</f>
        <v>#DIV/0!</v>
      </c>
      <c r="KY122" s="26" t="e">
        <f>(KW122-KU122)/KU122</f>
        <v>#DIV/0!</v>
      </c>
      <c r="LA122" s="542"/>
      <c r="LB122" s="23" t="s">
        <v>28</v>
      </c>
      <c r="LC122" s="24"/>
      <c r="LD122" s="159">
        <f>KW122</f>
        <v>0</v>
      </c>
      <c r="LE122" s="24"/>
      <c r="LF122" s="25" t="e">
        <f>(LE122-LD122)/LD122</f>
        <v>#DIV/0!</v>
      </c>
      <c r="LG122" s="26" t="e">
        <f>(LE122-LC122)/LC122</f>
        <v>#DIV/0!</v>
      </c>
      <c r="LI122" s="542"/>
      <c r="LJ122" s="23" t="s">
        <v>28</v>
      </c>
      <c r="LK122" s="24"/>
      <c r="LL122" s="159">
        <f>LE122</f>
        <v>0</v>
      </c>
      <c r="LM122" s="24"/>
      <c r="LN122" s="25" t="e">
        <f>(LM122-LL122)/LL122</f>
        <v>#DIV/0!</v>
      </c>
      <c r="LO122" s="26" t="e">
        <f>(LM122-LK122)/LK122</f>
        <v>#DIV/0!</v>
      </c>
      <c r="LQ122" s="542"/>
      <c r="LR122" s="23" t="s">
        <v>28</v>
      </c>
      <c r="LS122" s="24"/>
      <c r="LT122" s="159">
        <f>LM122</f>
        <v>0</v>
      </c>
      <c r="LU122" s="24"/>
      <c r="LV122" s="25" t="e">
        <f>(LU122-LT122)/LT122</f>
        <v>#DIV/0!</v>
      </c>
      <c r="LW122" s="26" t="e">
        <f>(LU122-LS122)/LS122</f>
        <v>#DIV/0!</v>
      </c>
      <c r="LY122" s="542"/>
      <c r="LZ122" s="23" t="s">
        <v>28</v>
      </c>
      <c r="MA122" s="24"/>
      <c r="MB122" s="159">
        <f>LU122</f>
        <v>0</v>
      </c>
      <c r="MC122" s="24"/>
      <c r="MD122" s="25" t="e">
        <f>(MC122-MB122)/MB122</f>
        <v>#DIV/0!</v>
      </c>
      <c r="ME122" s="26" t="e">
        <f>(MC122-MA122)/MA122</f>
        <v>#DIV/0!</v>
      </c>
      <c r="MG122" s="542"/>
      <c r="MH122" s="23" t="s">
        <v>28</v>
      </c>
      <c r="MI122" s="24"/>
      <c r="MJ122" s="159">
        <f>MC122</f>
        <v>0</v>
      </c>
      <c r="MK122" s="24"/>
      <c r="ML122" s="25" t="e">
        <f>(MK122-MJ122)/MJ122</f>
        <v>#DIV/0!</v>
      </c>
      <c r="MM122" s="26" t="e">
        <f>(MK122-MI122)/MI122</f>
        <v>#DIV/0!</v>
      </c>
      <c r="MO122" s="542"/>
      <c r="MP122" s="23" t="s">
        <v>28</v>
      </c>
      <c r="MQ122" s="24"/>
      <c r="MR122" s="159">
        <f>MK122</f>
        <v>0</v>
      </c>
      <c r="MS122" s="24"/>
      <c r="MT122" s="25" t="e">
        <f>(MS122-MR122)/MR122</f>
        <v>#DIV/0!</v>
      </c>
      <c r="MU122" s="26" t="e">
        <f>(MS122-MQ122)/MQ122</f>
        <v>#DIV/0!</v>
      </c>
      <c r="MW122" s="542"/>
      <c r="MX122" s="23" t="s">
        <v>28</v>
      </c>
      <c r="MY122" s="24"/>
      <c r="MZ122" s="159">
        <f>MS122</f>
        <v>0</v>
      </c>
      <c r="NA122" s="24"/>
      <c r="NB122" s="25" t="e">
        <f>(NA122-MZ122)/MZ122</f>
        <v>#DIV/0!</v>
      </c>
      <c r="NC122" s="26" t="e">
        <f>(NA122-MY122)/MY122</f>
        <v>#DIV/0!</v>
      </c>
      <c r="NE122" s="542"/>
      <c r="NF122" s="23" t="s">
        <v>28</v>
      </c>
      <c r="NG122" s="24"/>
      <c r="NH122" s="159">
        <f>NA122</f>
        <v>0</v>
      </c>
      <c r="NI122" s="24"/>
      <c r="NJ122" s="25" t="e">
        <f>(NI122-NH122)/NH122</f>
        <v>#DIV/0!</v>
      </c>
      <c r="NK122" s="26" t="e">
        <f>(NI122-NG122)/NG122</f>
        <v>#DIV/0!</v>
      </c>
      <c r="NM122" s="542"/>
      <c r="NN122" s="23" t="s">
        <v>28</v>
      </c>
      <c r="NO122" s="24"/>
      <c r="NP122" s="159">
        <f>NI122</f>
        <v>0</v>
      </c>
      <c r="NQ122" s="24"/>
      <c r="NR122" s="25" t="e">
        <f>(NQ122-NP122)/NP122</f>
        <v>#DIV/0!</v>
      </c>
      <c r="NS122" s="26" t="e">
        <f>(NQ122-NO122)/NO122</f>
        <v>#DIV/0!</v>
      </c>
      <c r="NU122" s="542"/>
      <c r="NV122" s="23" t="s">
        <v>28</v>
      </c>
      <c r="NW122" s="24"/>
      <c r="NX122" s="159">
        <f>NQ122</f>
        <v>0</v>
      </c>
      <c r="NY122" s="24"/>
      <c r="NZ122" s="25" t="e">
        <f>(NY122-NX122)/NX122</f>
        <v>#DIV/0!</v>
      </c>
      <c r="OA122" s="26" t="e">
        <f>(NY122-NW122)/NW122</f>
        <v>#DIV/0!</v>
      </c>
      <c r="OC122" s="542"/>
      <c r="OD122" s="23" t="s">
        <v>28</v>
      </c>
      <c r="OE122" s="24"/>
      <c r="OF122" s="159">
        <f>NY122</f>
        <v>0</v>
      </c>
      <c r="OG122" s="24"/>
      <c r="OH122" s="25" t="e">
        <f>(OG122-OF122)/OF122</f>
        <v>#DIV/0!</v>
      </c>
      <c r="OI122" s="26" t="e">
        <f>(OG122-OE122)/OE122</f>
        <v>#DIV/0!</v>
      </c>
      <c r="OK122" s="542"/>
      <c r="OL122" s="23" t="s">
        <v>28</v>
      </c>
      <c r="OM122" s="24"/>
      <c r="ON122" s="159">
        <f>OG122</f>
        <v>0</v>
      </c>
      <c r="OO122" s="24"/>
      <c r="OP122" s="25" t="e">
        <f>(OO122-ON122)/ON122</f>
        <v>#DIV/0!</v>
      </c>
      <c r="OQ122" s="26" t="e">
        <f>(OO122-OM122)/OM122</f>
        <v>#DIV/0!</v>
      </c>
      <c r="OS122" s="542"/>
      <c r="OT122" s="23" t="s">
        <v>28</v>
      </c>
      <c r="OU122" s="24"/>
      <c r="OV122" s="159">
        <f>OO122</f>
        <v>0</v>
      </c>
      <c r="OW122" s="24"/>
      <c r="OX122" s="25" t="e">
        <f>(OW122-OV122)/OV122</f>
        <v>#DIV/0!</v>
      </c>
      <c r="OY122" s="26" t="e">
        <f>(OW122-OU122)/OU122</f>
        <v>#DIV/0!</v>
      </c>
    </row>
    <row r="123" spans="1:415" ht="18" hidden="1" thickTop="1">
      <c r="A123" s="541" t="s">
        <v>2</v>
      </c>
      <c r="B123" s="65" t="s">
        <v>62</v>
      </c>
      <c r="C123" s="103" t="s">
        <v>419</v>
      </c>
      <c r="D123" s="103" t="s">
        <v>98</v>
      </c>
      <c r="E123" s="103" t="s">
        <v>419</v>
      </c>
      <c r="F123" s="59" t="e">
        <f>(E123-D123)/D123</f>
        <v>#VALUE!</v>
      </c>
      <c r="G123" s="54" t="e">
        <f>(E123-C123)/C123</f>
        <v>#VALUE!</v>
      </c>
      <c r="I123" s="541" t="s">
        <v>2</v>
      </c>
      <c r="J123" s="65" t="s">
        <v>62</v>
      </c>
      <c r="K123" s="103" t="s">
        <v>98</v>
      </c>
      <c r="L123" s="103" t="s">
        <v>98</v>
      </c>
      <c r="M123" s="103" t="s">
        <v>98</v>
      </c>
      <c r="N123" s="59" t="e">
        <f>(M123-L123)/L123</f>
        <v>#VALUE!</v>
      </c>
      <c r="O123" s="54" t="e">
        <f>(M123-K123)/K123</f>
        <v>#VALUE!</v>
      </c>
      <c r="Q123" s="541" t="s">
        <v>2</v>
      </c>
      <c r="R123" s="65" t="s">
        <v>62</v>
      </c>
      <c r="S123" s="103">
        <v>11.57</v>
      </c>
      <c r="T123" s="103" t="s">
        <v>98</v>
      </c>
      <c r="U123" s="103" t="s">
        <v>424</v>
      </c>
      <c r="V123" s="59" t="e">
        <f>(U123-T123)/T123</f>
        <v>#VALUE!</v>
      </c>
      <c r="W123" s="54" t="e">
        <f>(U123-S123)/S123</f>
        <v>#VALUE!</v>
      </c>
      <c r="Y123" s="541" t="s">
        <v>2</v>
      </c>
      <c r="Z123" s="65" t="s">
        <v>62</v>
      </c>
      <c r="AA123" s="103">
        <v>11.9</v>
      </c>
      <c r="AB123" s="103" t="s">
        <v>98</v>
      </c>
      <c r="AC123" s="103" t="s">
        <v>426</v>
      </c>
      <c r="AD123" s="59" t="e">
        <f>(AC123-AB123)/AB123</f>
        <v>#VALUE!</v>
      </c>
      <c r="AE123" s="54" t="e">
        <f>(AC123-AA123)/AA123</f>
        <v>#VALUE!</v>
      </c>
      <c r="AG123" s="541" t="s">
        <v>2</v>
      </c>
      <c r="AH123" s="65" t="s">
        <v>62</v>
      </c>
      <c r="AI123" s="103">
        <v>11.2</v>
      </c>
      <c r="AJ123" s="103" t="s">
        <v>98</v>
      </c>
      <c r="AK123" s="103" t="s">
        <v>428</v>
      </c>
      <c r="AL123" s="59" t="e">
        <f>(AK123-AJ123)/AJ123</f>
        <v>#VALUE!</v>
      </c>
      <c r="AM123" s="54" t="e">
        <f>(AK123-AI123)/AI123</f>
        <v>#VALUE!</v>
      </c>
      <c r="AO123" s="541" t="s">
        <v>2</v>
      </c>
      <c r="AP123" s="65" t="s">
        <v>62</v>
      </c>
      <c r="AQ123" s="103">
        <v>11.29</v>
      </c>
      <c r="AR123" s="103" t="s">
        <v>98</v>
      </c>
      <c r="AS123" s="103" t="s">
        <v>98</v>
      </c>
      <c r="AT123" s="59" t="e">
        <f>(AS123-AR123)/AR123</f>
        <v>#VALUE!</v>
      </c>
      <c r="AU123" s="54" t="e">
        <f>(AS123-AQ123)/AQ123</f>
        <v>#VALUE!</v>
      </c>
      <c r="AW123" s="541" t="s">
        <v>2</v>
      </c>
      <c r="AX123" s="65" t="s">
        <v>62</v>
      </c>
      <c r="AY123" s="103">
        <v>11.19</v>
      </c>
      <c r="AZ123" s="103" t="s">
        <v>98</v>
      </c>
      <c r="BA123" s="103" t="s">
        <v>98</v>
      </c>
      <c r="BB123" s="59" t="e">
        <f>(BA123-AZ123)/AZ123</f>
        <v>#VALUE!</v>
      </c>
      <c r="BC123" s="54" t="e">
        <f>(BA123-AY123)/AY123</f>
        <v>#VALUE!</v>
      </c>
      <c r="BE123" s="541" t="s">
        <v>2</v>
      </c>
      <c r="BF123" s="65" t="s">
        <v>62</v>
      </c>
      <c r="BG123" s="103">
        <v>11.27</v>
      </c>
      <c r="BH123" s="103" t="s">
        <v>98</v>
      </c>
      <c r="BI123" s="103" t="s">
        <v>98</v>
      </c>
      <c r="BJ123" s="59" t="e">
        <f>(BI123-BH123)/BH123</f>
        <v>#VALUE!</v>
      </c>
      <c r="BK123" s="54" t="e">
        <f>(BI123-BG123)/BG123</f>
        <v>#VALUE!</v>
      </c>
      <c r="BM123" s="541" t="s">
        <v>2</v>
      </c>
      <c r="BN123" s="65" t="s">
        <v>62</v>
      </c>
      <c r="BO123" s="103">
        <v>11.23</v>
      </c>
      <c r="BP123" s="103" t="s">
        <v>98</v>
      </c>
      <c r="BQ123" s="103" t="s">
        <v>98</v>
      </c>
      <c r="BR123" s="59" t="e">
        <f>(BQ123-BP123)/BP123</f>
        <v>#VALUE!</v>
      </c>
      <c r="BS123" s="54" t="e">
        <f>(BQ123-BO123)/BO123</f>
        <v>#VALUE!</v>
      </c>
      <c r="BU123" s="541" t="s">
        <v>2</v>
      </c>
      <c r="BV123" s="65" t="s">
        <v>62</v>
      </c>
      <c r="BW123" s="103">
        <v>11.14</v>
      </c>
      <c r="BX123" s="103" t="s">
        <v>98</v>
      </c>
      <c r="BY123" s="103" t="s">
        <v>98</v>
      </c>
      <c r="BZ123" s="59" t="e">
        <f>(BY123-BX123)/BX123</f>
        <v>#VALUE!</v>
      </c>
      <c r="CA123" s="54" t="e">
        <f>(BY123-BW123)/BW123</f>
        <v>#VALUE!</v>
      </c>
      <c r="CC123" s="541" t="s">
        <v>2</v>
      </c>
      <c r="CD123" s="65" t="s">
        <v>62</v>
      </c>
      <c r="CE123" s="103">
        <v>11.24</v>
      </c>
      <c r="CF123" s="103" t="s">
        <v>98</v>
      </c>
      <c r="CG123" s="103" t="s">
        <v>98</v>
      </c>
      <c r="CH123" s="59" t="e">
        <f>(CG123-CF123)/CF123</f>
        <v>#VALUE!</v>
      </c>
      <c r="CI123" s="54" t="e">
        <f>(CG123-CE123)/CE123</f>
        <v>#VALUE!</v>
      </c>
      <c r="CK123" s="541" t="s">
        <v>2</v>
      </c>
      <c r="CL123" s="65" t="s">
        <v>62</v>
      </c>
      <c r="CM123" s="103">
        <v>11.12</v>
      </c>
      <c r="CN123" s="103" t="s">
        <v>98</v>
      </c>
      <c r="CO123" s="103" t="s">
        <v>98</v>
      </c>
      <c r="CP123" s="59" t="e">
        <f>(CO123-CN123)/CN123</f>
        <v>#VALUE!</v>
      </c>
      <c r="CQ123" s="54" t="e">
        <f>(CO123-CM123)/CM123</f>
        <v>#VALUE!</v>
      </c>
      <c r="CS123" s="541" t="s">
        <v>2</v>
      </c>
      <c r="CT123" s="65" t="s">
        <v>62</v>
      </c>
      <c r="CU123" s="103">
        <v>11.19</v>
      </c>
      <c r="CV123" s="103" t="s">
        <v>98</v>
      </c>
      <c r="CW123" s="103" t="s">
        <v>98</v>
      </c>
      <c r="CX123" s="59" t="e">
        <f>(CW123-CV123)/CV123</f>
        <v>#VALUE!</v>
      </c>
      <c r="CY123" s="54" t="e">
        <f>(CW123-CU123)/CU123</f>
        <v>#VALUE!</v>
      </c>
      <c r="DA123" s="541" t="s">
        <v>2</v>
      </c>
      <c r="DB123" s="65" t="s">
        <v>62</v>
      </c>
      <c r="DC123" s="103">
        <v>10.82</v>
      </c>
      <c r="DD123" s="103" t="s">
        <v>98</v>
      </c>
      <c r="DE123" s="103" t="s">
        <v>98</v>
      </c>
      <c r="DF123" s="59" t="e">
        <f>(DE123-DD123)/DD123</f>
        <v>#VALUE!</v>
      </c>
      <c r="DG123" s="54" t="e">
        <f>(DE123-DC123)/DC123</f>
        <v>#VALUE!</v>
      </c>
      <c r="DI123" s="541" t="s">
        <v>2</v>
      </c>
      <c r="DJ123" s="65" t="s">
        <v>62</v>
      </c>
      <c r="DK123" s="103">
        <v>10.9</v>
      </c>
      <c r="DL123" s="103" t="s">
        <v>98</v>
      </c>
      <c r="DM123" s="103" t="s">
        <v>98</v>
      </c>
      <c r="DN123" s="59" t="e">
        <f>(DM123-DL123)/DL123</f>
        <v>#VALUE!</v>
      </c>
      <c r="DO123" s="54" t="e">
        <f>(DM123-DK123)/DK123</f>
        <v>#VALUE!</v>
      </c>
      <c r="DQ123" s="541" t="s">
        <v>2</v>
      </c>
      <c r="DR123" s="65" t="s">
        <v>62</v>
      </c>
      <c r="DS123" s="103" t="s">
        <v>98</v>
      </c>
      <c r="DT123" s="103" t="s">
        <v>98</v>
      </c>
      <c r="DU123" s="103" t="s">
        <v>98</v>
      </c>
      <c r="DV123" s="59" t="e">
        <f>(DU123-DT123)/DT123</f>
        <v>#VALUE!</v>
      </c>
      <c r="DW123" s="54" t="e">
        <f>(DU123-DS123)/DS123</f>
        <v>#VALUE!</v>
      </c>
      <c r="DY123" s="541" t="s">
        <v>2</v>
      </c>
      <c r="DZ123" s="65" t="s">
        <v>62</v>
      </c>
      <c r="EA123" s="103">
        <v>10.84</v>
      </c>
      <c r="EB123" s="103" t="s">
        <v>98</v>
      </c>
      <c r="EC123" s="103" t="s">
        <v>98</v>
      </c>
      <c r="ED123" s="59" t="e">
        <f>(EC123-EB123)/EB123</f>
        <v>#VALUE!</v>
      </c>
      <c r="EE123" s="54" t="e">
        <f>(EC123-EA123)/EA123</f>
        <v>#VALUE!</v>
      </c>
      <c r="EG123" s="541" t="s">
        <v>2</v>
      </c>
      <c r="EH123" s="65" t="s">
        <v>62</v>
      </c>
      <c r="EI123" s="103">
        <v>10.87</v>
      </c>
      <c r="EJ123" s="103">
        <v>6.85</v>
      </c>
      <c r="EK123" s="103">
        <v>6.71</v>
      </c>
      <c r="EL123" s="59">
        <f>(EK123-EJ123)/EJ123</f>
        <v>-2.0437956204379517E-2</v>
      </c>
      <c r="EM123" s="54">
        <f>(EK123-EI123)/EI123</f>
        <v>-0.38270469181232747</v>
      </c>
      <c r="EO123" s="541" t="s">
        <v>2</v>
      </c>
      <c r="EP123" s="65" t="s">
        <v>62</v>
      </c>
      <c r="EQ123" s="103">
        <v>11.07</v>
      </c>
      <c r="ER123" s="103">
        <v>6.71</v>
      </c>
      <c r="ES123" s="179" t="s">
        <v>446</v>
      </c>
      <c r="ET123" s="59" t="e">
        <f>(ES123-ER123)/ER123</f>
        <v>#VALUE!</v>
      </c>
      <c r="EU123" s="54" t="e">
        <f>(ES123-EQ123)/EQ123</f>
        <v>#VALUE!</v>
      </c>
      <c r="EW123" s="541" t="s">
        <v>2</v>
      </c>
      <c r="EX123" s="65" t="s">
        <v>62</v>
      </c>
      <c r="EY123" s="66">
        <v>10.82</v>
      </c>
      <c r="EZ123" s="179">
        <v>6.47</v>
      </c>
      <c r="FA123" s="179">
        <v>6.17</v>
      </c>
      <c r="FB123" s="59">
        <f>(FA123-EZ123)/EZ123</f>
        <v>-4.6367851622874781E-2</v>
      </c>
      <c r="FC123" s="54">
        <f>(FA123-EY123)/EY123</f>
        <v>-0.42975970425138632</v>
      </c>
      <c r="FE123" s="541" t="s">
        <v>2</v>
      </c>
      <c r="FF123" s="65" t="s">
        <v>62</v>
      </c>
      <c r="FG123" s="66">
        <v>11.01</v>
      </c>
      <c r="FH123" s="179">
        <v>6.17</v>
      </c>
      <c r="FI123" s="179" t="s">
        <v>98</v>
      </c>
      <c r="FJ123" s="59" t="e">
        <f>(FI123-FH123)/FH123</f>
        <v>#VALUE!</v>
      </c>
      <c r="FK123" s="54" t="e">
        <f>(FI123-FG123)/FG123</f>
        <v>#VALUE!</v>
      </c>
      <c r="FM123" s="541" t="s">
        <v>2</v>
      </c>
      <c r="FN123" s="65" t="s">
        <v>62</v>
      </c>
      <c r="FO123" s="103">
        <v>11.13</v>
      </c>
      <c r="FP123" s="179" t="s">
        <v>98</v>
      </c>
      <c r="FQ123" s="179" t="s">
        <v>98</v>
      </c>
      <c r="FR123" s="59" t="e">
        <f>(FQ123-FP123)/FP123</f>
        <v>#VALUE!</v>
      </c>
      <c r="FS123" s="54" t="e">
        <f>(FQ123-FO123)/FO123</f>
        <v>#VALUE!</v>
      </c>
      <c r="FU123" s="541" t="s">
        <v>2</v>
      </c>
      <c r="FV123" s="65" t="s">
        <v>62</v>
      </c>
      <c r="FW123" s="103">
        <v>11.28</v>
      </c>
      <c r="FX123" s="179" t="s">
        <v>98</v>
      </c>
      <c r="FY123" s="179" t="s">
        <v>98</v>
      </c>
      <c r="FZ123" s="59" t="e">
        <f>(FY123-FX123)/FX123</f>
        <v>#VALUE!</v>
      </c>
      <c r="GA123" s="54" t="e">
        <f>(FY123-FW123)/FW123</f>
        <v>#VALUE!</v>
      </c>
      <c r="GC123" s="541" t="s">
        <v>2</v>
      </c>
      <c r="GD123" s="65" t="s">
        <v>62</v>
      </c>
      <c r="GE123" s="103">
        <v>11.2</v>
      </c>
      <c r="GF123" s="179" t="s">
        <v>98</v>
      </c>
      <c r="GG123" s="179" t="s">
        <v>98</v>
      </c>
      <c r="GH123" s="59" t="e">
        <f>(GG123-GF123)/GF123</f>
        <v>#VALUE!</v>
      </c>
      <c r="GI123" s="54" t="e">
        <f>(GG123-GE123)/GE123</f>
        <v>#VALUE!</v>
      </c>
      <c r="GK123" s="541" t="s">
        <v>2</v>
      </c>
      <c r="GL123" s="65" t="s">
        <v>62</v>
      </c>
      <c r="GM123" s="103">
        <v>10.87</v>
      </c>
      <c r="GN123" s="179" t="s">
        <v>98</v>
      </c>
      <c r="GO123" s="179" t="s">
        <v>98</v>
      </c>
      <c r="GP123" s="59" t="e">
        <f>(GO123-GN123)/GN123</f>
        <v>#VALUE!</v>
      </c>
      <c r="GQ123" s="54" t="e">
        <f>(GO123-GM123)/GM123</f>
        <v>#VALUE!</v>
      </c>
      <c r="GS123" s="541" t="s">
        <v>2</v>
      </c>
      <c r="GT123" s="65" t="s">
        <v>62</v>
      </c>
      <c r="GU123" s="103">
        <v>10.52</v>
      </c>
      <c r="GV123" s="179" t="s">
        <v>98</v>
      </c>
      <c r="GW123" s="179" t="s">
        <v>98</v>
      </c>
      <c r="GX123" s="59" t="e">
        <f>(GW123-GV123)/GV123</f>
        <v>#VALUE!</v>
      </c>
      <c r="GY123" s="54" t="e">
        <f>(GW123-GU123)/GU123</f>
        <v>#VALUE!</v>
      </c>
      <c r="HA123" s="541" t="s">
        <v>2</v>
      </c>
      <c r="HB123" s="65" t="s">
        <v>62</v>
      </c>
      <c r="HC123" s="103">
        <v>10.130000000000001</v>
      </c>
      <c r="HD123" s="179" t="s">
        <v>98</v>
      </c>
      <c r="HE123" s="179" t="s">
        <v>98</v>
      </c>
      <c r="HF123" s="59" t="e">
        <f>(HE123-HD123)/HD123</f>
        <v>#VALUE!</v>
      </c>
      <c r="HG123" s="54" t="e">
        <f>(HE123-HC123)/HC123</f>
        <v>#VALUE!</v>
      </c>
      <c r="HI123" s="541" t="s">
        <v>2</v>
      </c>
      <c r="HJ123" s="65" t="s">
        <v>62</v>
      </c>
      <c r="HK123" s="103">
        <v>10.050000000000001</v>
      </c>
      <c r="HL123" s="179" t="s">
        <v>98</v>
      </c>
      <c r="HM123" s="179" t="s">
        <v>98</v>
      </c>
      <c r="HN123" s="59" t="e">
        <f>(HM123-HL123)/HL123</f>
        <v>#VALUE!</v>
      </c>
      <c r="HO123" s="54" t="e">
        <f>(HM123-HK123)/HK123</f>
        <v>#VALUE!</v>
      </c>
      <c r="HQ123" s="541" t="s">
        <v>2</v>
      </c>
      <c r="HR123" s="65" t="s">
        <v>62</v>
      </c>
      <c r="HS123" s="103">
        <v>9.77</v>
      </c>
      <c r="HT123" s="179" t="s">
        <v>98</v>
      </c>
      <c r="HU123" s="179" t="s">
        <v>98</v>
      </c>
      <c r="HV123" s="59" t="e">
        <f>(HU123-HT123)/HT123</f>
        <v>#VALUE!</v>
      </c>
      <c r="HW123" s="54" t="e">
        <f>(HU123-HS123)/HS123</f>
        <v>#VALUE!</v>
      </c>
      <c r="HY123" s="541" t="s">
        <v>2</v>
      </c>
      <c r="HZ123" s="65" t="s">
        <v>62</v>
      </c>
      <c r="IA123" s="103">
        <f>IC88</f>
        <v>9.4700000000000006</v>
      </c>
      <c r="IB123" s="179" t="str">
        <f>HU123</f>
        <v>-</v>
      </c>
      <c r="IC123" s="179" t="s">
        <v>98</v>
      </c>
      <c r="ID123" s="59" t="e">
        <f>(IC123-IB123)/IB123</f>
        <v>#VALUE!</v>
      </c>
      <c r="IE123" s="54" t="e">
        <f>(IC123-IA123)/IA123</f>
        <v>#VALUE!</v>
      </c>
      <c r="IG123" s="541" t="s">
        <v>2</v>
      </c>
      <c r="IH123" s="65" t="s">
        <v>62</v>
      </c>
      <c r="II123" s="103">
        <f>IK88</f>
        <v>8.8699999999999992</v>
      </c>
      <c r="IJ123" s="179" t="str">
        <f>IC123</f>
        <v>-</v>
      </c>
      <c r="IK123" s="179" t="s">
        <v>98</v>
      </c>
      <c r="IL123" s="59" t="e">
        <f>(IK123-IJ123)/IJ123</f>
        <v>#VALUE!</v>
      </c>
      <c r="IM123" s="54" t="e">
        <f>(IK123-II123)/II123</f>
        <v>#VALUE!</v>
      </c>
      <c r="IO123" s="541" t="s">
        <v>2</v>
      </c>
      <c r="IP123" s="65" t="s">
        <v>62</v>
      </c>
      <c r="IQ123" s="103">
        <f>IS88</f>
        <v>9.18</v>
      </c>
      <c r="IR123" s="179" t="str">
        <f>IK123</f>
        <v>-</v>
      </c>
      <c r="IS123" s="179" t="s">
        <v>98</v>
      </c>
      <c r="IT123" s="59" t="e">
        <f>(IS123-IR123)/IR123</f>
        <v>#VALUE!</v>
      </c>
      <c r="IU123" s="54" t="e">
        <f>(IS123-IQ123)/IQ123</f>
        <v>#VALUE!</v>
      </c>
      <c r="IW123" s="541" t="s">
        <v>2</v>
      </c>
      <c r="IX123" s="65" t="s">
        <v>62</v>
      </c>
      <c r="IY123" s="103">
        <f>JA88</f>
        <v>9.61</v>
      </c>
      <c r="IZ123" s="179" t="str">
        <f>IS123</f>
        <v>-</v>
      </c>
      <c r="JA123" s="179" t="s">
        <v>98</v>
      </c>
      <c r="JB123" s="59" t="e">
        <f>(JA123-IZ123)/IZ123</f>
        <v>#VALUE!</v>
      </c>
      <c r="JC123" s="54" t="e">
        <f>(JA123-IY123)/IY123</f>
        <v>#VALUE!</v>
      </c>
      <c r="JE123" s="541" t="s">
        <v>2</v>
      </c>
      <c r="JF123" s="65" t="s">
        <v>62</v>
      </c>
      <c r="JG123" s="103">
        <f>JI88</f>
        <v>10.15</v>
      </c>
      <c r="JH123" s="179" t="str">
        <f>JA123</f>
        <v>-</v>
      </c>
      <c r="JI123" s="179" t="s">
        <v>98</v>
      </c>
      <c r="JJ123" s="59" t="e">
        <f>(JI123-JH123)/JH123</f>
        <v>#VALUE!</v>
      </c>
      <c r="JK123" s="54" t="e">
        <f>(JI123-JG123)/JG123</f>
        <v>#VALUE!</v>
      </c>
      <c r="JM123" s="541" t="s">
        <v>2</v>
      </c>
      <c r="JN123" s="65" t="s">
        <v>62</v>
      </c>
      <c r="JO123" s="103">
        <f>JQ88</f>
        <v>10.33</v>
      </c>
      <c r="JP123" s="179" t="str">
        <f>JI123</f>
        <v>-</v>
      </c>
      <c r="JQ123" s="179" t="s">
        <v>98</v>
      </c>
      <c r="JR123" s="59" t="e">
        <f>(JQ123-JP123)/JP123</f>
        <v>#VALUE!</v>
      </c>
      <c r="JS123" s="54" t="e">
        <f>(JQ123-JO123)/JO123</f>
        <v>#VALUE!</v>
      </c>
      <c r="JU123" s="541" t="s">
        <v>2</v>
      </c>
      <c r="JV123" s="65" t="s">
        <v>62</v>
      </c>
      <c r="JW123" s="103">
        <f>JY88</f>
        <v>10.26</v>
      </c>
      <c r="JX123" s="179" t="str">
        <f>JQ123</f>
        <v>-</v>
      </c>
      <c r="JY123" s="179" t="s">
        <v>98</v>
      </c>
      <c r="JZ123" s="59" t="e">
        <f>(JY123-JX123)/JX123</f>
        <v>#VALUE!</v>
      </c>
      <c r="KA123" s="54" t="e">
        <f>(JY123-JW123)/JW123</f>
        <v>#VALUE!</v>
      </c>
      <c r="KC123" s="541" t="s">
        <v>2</v>
      </c>
      <c r="KD123" s="65" t="s">
        <v>62</v>
      </c>
      <c r="KE123" s="103">
        <f>KG88</f>
        <v>10.49</v>
      </c>
      <c r="KF123" s="189">
        <v>4.8</v>
      </c>
      <c r="KG123" s="179" t="s">
        <v>98</v>
      </c>
      <c r="KH123" s="59" t="e">
        <f>(KG123-KF123)/KF123</f>
        <v>#VALUE!</v>
      </c>
      <c r="KI123" s="54" t="e">
        <f>(KG123-KE123)/KE123</f>
        <v>#VALUE!</v>
      </c>
      <c r="KK123" s="541" t="s">
        <v>2</v>
      </c>
      <c r="KL123" s="65" t="s">
        <v>62</v>
      </c>
      <c r="KM123" s="103">
        <f>KO88</f>
        <v>10.36</v>
      </c>
      <c r="KN123" s="179" t="s">
        <v>98</v>
      </c>
      <c r="KO123" s="179" t="s">
        <v>98</v>
      </c>
      <c r="KP123" s="59" t="e">
        <f>(KO123-KN123)/KN123</f>
        <v>#VALUE!</v>
      </c>
      <c r="KQ123" s="54" t="e">
        <f>(KO123-KM123)/KM123</f>
        <v>#VALUE!</v>
      </c>
      <c r="KS123" s="541" t="s">
        <v>2</v>
      </c>
      <c r="KT123" s="65" t="s">
        <v>62</v>
      </c>
      <c r="KU123" s="103">
        <f>KW88</f>
        <v>10.73</v>
      </c>
      <c r="KV123" s="192">
        <v>4.24</v>
      </c>
      <c r="KW123" s="179">
        <v>3.97</v>
      </c>
      <c r="KX123" s="59">
        <f>(KW123-KV123)/KV123</f>
        <v>-6.3679245283018868E-2</v>
      </c>
      <c r="KY123" s="54">
        <f>(KW123-KU123)/KU123</f>
        <v>-0.63000931966449203</v>
      </c>
      <c r="LA123" s="541" t="s">
        <v>2</v>
      </c>
      <c r="LB123" s="65" t="s">
        <v>62</v>
      </c>
      <c r="LC123" s="103">
        <f>LE88</f>
        <v>10.73</v>
      </c>
      <c r="LD123" s="160">
        <f>KW123</f>
        <v>3.97</v>
      </c>
      <c r="LE123" s="179">
        <v>3.57</v>
      </c>
      <c r="LF123" s="59">
        <f>(LE123-LD123)/LD123</f>
        <v>-0.10075566750629732</v>
      </c>
      <c r="LG123" s="54">
        <f>(LE123-LC123)/LC123</f>
        <v>-0.66728797763280523</v>
      </c>
      <c r="LI123" s="541" t="s">
        <v>2</v>
      </c>
      <c r="LJ123" s="65" t="s">
        <v>62</v>
      </c>
      <c r="LK123" s="103">
        <f>LM88</f>
        <v>10.39</v>
      </c>
      <c r="LL123" s="160">
        <f>LE123</f>
        <v>3.57</v>
      </c>
      <c r="LM123" s="179">
        <v>3.36</v>
      </c>
      <c r="LN123" s="59">
        <f>(LM123-LL123)/LL123</f>
        <v>-5.8823529411764698E-2</v>
      </c>
      <c r="LO123" s="54">
        <f>(LM123-LK123)/LK123</f>
        <v>-0.67661212704523588</v>
      </c>
      <c r="LQ123" s="541" t="s">
        <v>2</v>
      </c>
      <c r="LR123" s="65" t="s">
        <v>62</v>
      </c>
      <c r="LS123" s="103" t="str">
        <f>LU88</f>
        <v>-</v>
      </c>
      <c r="LT123" s="193">
        <v>3.63</v>
      </c>
      <c r="LU123" s="179">
        <v>3.61</v>
      </c>
      <c r="LV123" s="59">
        <f>(LU123-LT123)/LT123</f>
        <v>-5.5096418732782423E-3</v>
      </c>
      <c r="LW123" s="54" t="e">
        <f>(LU123-LS123)/LS123</f>
        <v>#VALUE!</v>
      </c>
      <c r="LY123" s="541" t="s">
        <v>2</v>
      </c>
      <c r="LZ123" s="65" t="s">
        <v>62</v>
      </c>
      <c r="MA123" s="195">
        <v>10.311400000000001</v>
      </c>
      <c r="MB123" s="8">
        <f>LU123</f>
        <v>3.61</v>
      </c>
      <c r="MC123" s="179">
        <v>3.49</v>
      </c>
      <c r="MD123" s="59">
        <f>(MC123-MB123)/MB123</f>
        <v>-3.3240997229916802E-2</v>
      </c>
      <c r="ME123" s="54">
        <f>(MC123-MA123)/MA123</f>
        <v>-0.66153965513897239</v>
      </c>
      <c r="MG123" s="541" t="s">
        <v>2</v>
      </c>
      <c r="MH123" s="65" t="s">
        <v>62</v>
      </c>
      <c r="MI123" s="195">
        <v>10.41</v>
      </c>
      <c r="MJ123" s="8">
        <f>MC123</f>
        <v>3.49</v>
      </c>
      <c r="MK123" s="179">
        <v>3.59</v>
      </c>
      <c r="ML123" s="59">
        <f>(MK123-MJ123)/MJ123</f>
        <v>2.8653295128939726E-2</v>
      </c>
      <c r="MM123" s="54">
        <f>(MK123-MI123)/MI123</f>
        <v>-0.65513928914505282</v>
      </c>
      <c r="MO123" s="541" t="s">
        <v>2</v>
      </c>
      <c r="MP123" s="65" t="s">
        <v>62</v>
      </c>
      <c r="MQ123" s="195">
        <v>10.19</v>
      </c>
      <c r="MR123" s="8">
        <f>MK123</f>
        <v>3.59</v>
      </c>
      <c r="MS123" s="179">
        <v>3.66</v>
      </c>
      <c r="MT123" s="59">
        <f>(MS123-MR123)/MR123</f>
        <v>1.9498607242339913E-2</v>
      </c>
      <c r="MU123" s="54">
        <f>(MS123-MQ123)/MQ123</f>
        <v>-0.64082433758586843</v>
      </c>
      <c r="MW123" s="541" t="s">
        <v>2</v>
      </c>
      <c r="MX123" s="65" t="s">
        <v>62</v>
      </c>
      <c r="MY123" s="195">
        <v>10.19</v>
      </c>
      <c r="MZ123" s="8">
        <f>MS123</f>
        <v>3.66</v>
      </c>
      <c r="NA123" s="179">
        <v>3.99</v>
      </c>
      <c r="NB123" s="59">
        <f>(NA123-MZ123)/MZ123</f>
        <v>9.0163934426229525E-2</v>
      </c>
      <c r="NC123" s="54">
        <f>(NA123-MY123)/MY123</f>
        <v>-0.6084396467124632</v>
      </c>
      <c r="NE123" s="541" t="s">
        <v>2</v>
      </c>
      <c r="NF123" s="65" t="s">
        <v>62</v>
      </c>
      <c r="NG123" s="195">
        <v>9.8800000000000008</v>
      </c>
      <c r="NH123" s="8">
        <f>NA123</f>
        <v>3.99</v>
      </c>
      <c r="NI123" s="179">
        <v>4.43</v>
      </c>
      <c r="NJ123" s="59">
        <f>(NI123-NH123)/NH123</f>
        <v>0.11027568922305751</v>
      </c>
      <c r="NK123" s="54">
        <f>(NI123-NG123)/NG123</f>
        <v>-0.55161943319838058</v>
      </c>
      <c r="NM123" s="541" t="s">
        <v>2</v>
      </c>
      <c r="NN123" s="65" t="s">
        <v>62</v>
      </c>
      <c r="NO123" s="195">
        <v>9.26</v>
      </c>
      <c r="NP123" s="8">
        <f>NI123</f>
        <v>4.43</v>
      </c>
      <c r="NQ123" s="179">
        <v>4.8499999999999996</v>
      </c>
      <c r="NR123" s="59">
        <f>(NQ123-NP123)/NP123</f>
        <v>9.4808126410835206E-2</v>
      </c>
      <c r="NS123" s="54">
        <f>(NQ123-NO123)/NO123</f>
        <v>-0.47624190064794819</v>
      </c>
      <c r="NU123" s="541" t="s">
        <v>2</v>
      </c>
      <c r="NV123" s="65" t="s">
        <v>62</v>
      </c>
      <c r="NW123" s="195">
        <v>8.76</v>
      </c>
      <c r="NX123" s="8">
        <f>NQ123</f>
        <v>4.8499999999999996</v>
      </c>
      <c r="NY123" s="179">
        <v>5.63</v>
      </c>
      <c r="NZ123" s="59">
        <f>(NY123-NX123)/NX123</f>
        <v>0.1608247422680413</v>
      </c>
      <c r="OA123" s="54">
        <f>(NY123-NW123)/NW123</f>
        <v>-0.35730593607305938</v>
      </c>
      <c r="OC123" s="541" t="s">
        <v>2</v>
      </c>
      <c r="OD123" s="65" t="s">
        <v>62</v>
      </c>
      <c r="OE123" s="195">
        <v>8.6999999999999993</v>
      </c>
      <c r="OF123" s="8">
        <f>NY123</f>
        <v>5.63</v>
      </c>
      <c r="OG123" s="197">
        <v>5.7</v>
      </c>
      <c r="OH123" s="59">
        <f>(OG123-OF123)/OF123</f>
        <v>1.2433392539964526E-2</v>
      </c>
      <c r="OI123" s="54">
        <f>(OG123-OE123)/OE123</f>
        <v>-0.34482758620689646</v>
      </c>
      <c r="OK123" s="541" t="s">
        <v>2</v>
      </c>
      <c r="OL123" s="65" t="s">
        <v>62</v>
      </c>
      <c r="OM123" s="195">
        <v>9.01</v>
      </c>
      <c r="ON123" s="8">
        <f>OG123</f>
        <v>5.7</v>
      </c>
      <c r="OO123" s="197">
        <v>5.38</v>
      </c>
      <c r="OP123" s="59">
        <f>(OO123-ON123)/ON123</f>
        <v>-5.6140350877193032E-2</v>
      </c>
      <c r="OQ123" s="54">
        <f>(OO123-OM123)/OM123</f>
        <v>-0.40288568257491675</v>
      </c>
      <c r="OS123" s="541" t="s">
        <v>2</v>
      </c>
      <c r="OT123" s="65" t="s">
        <v>62</v>
      </c>
      <c r="OU123" s="195">
        <v>8.6</v>
      </c>
      <c r="OV123" s="8">
        <f>OO123</f>
        <v>5.38</v>
      </c>
      <c r="OW123" s="197">
        <v>4.8099999999999996</v>
      </c>
      <c r="OX123" s="59">
        <f>(OW123-OV123)/OV123</f>
        <v>-0.10594795539033462</v>
      </c>
      <c r="OY123" s="54">
        <f>(OW123-OU123)/OU123</f>
        <v>-0.44069767441860469</v>
      </c>
    </row>
    <row r="124" spans="1:415" ht="17.25" hidden="1">
      <c r="A124" s="542"/>
      <c r="B124" s="9" t="s">
        <v>47</v>
      </c>
      <c r="C124" s="99" t="s">
        <v>419</v>
      </c>
      <c r="D124" s="151" t="s">
        <v>98</v>
      </c>
      <c r="E124" s="151" t="s">
        <v>419</v>
      </c>
      <c r="F124" s="67" t="e">
        <f>(E124-D124)/D124</f>
        <v>#VALUE!</v>
      </c>
      <c r="G124" s="68" t="e">
        <f>(E124-C124)/C124</f>
        <v>#VALUE!</v>
      </c>
      <c r="I124" s="542"/>
      <c r="J124" s="9" t="s">
        <v>47</v>
      </c>
      <c r="K124" s="99" t="s">
        <v>98</v>
      </c>
      <c r="L124" s="151" t="s">
        <v>98</v>
      </c>
      <c r="M124" s="151" t="s">
        <v>98</v>
      </c>
      <c r="N124" s="67" t="e">
        <f>(M124-L124)/L124</f>
        <v>#VALUE!</v>
      </c>
      <c r="O124" s="68" t="e">
        <f>(M124-K124)/K124</f>
        <v>#VALUE!</v>
      </c>
      <c r="Q124" s="542"/>
      <c r="R124" s="9" t="s">
        <v>47</v>
      </c>
      <c r="S124" s="99">
        <v>10022</v>
      </c>
      <c r="T124" s="151" t="s">
        <v>98</v>
      </c>
      <c r="U124" s="151" t="s">
        <v>424</v>
      </c>
      <c r="V124" s="67" t="e">
        <f>(U124-T124)/T124</f>
        <v>#VALUE!</v>
      </c>
      <c r="W124" s="68" t="e">
        <f>(U124-S124)/S124</f>
        <v>#VALUE!</v>
      </c>
      <c r="Y124" s="542"/>
      <c r="Z124" s="9" t="s">
        <v>47</v>
      </c>
      <c r="AA124" s="99">
        <v>10261</v>
      </c>
      <c r="AB124" s="151" t="s">
        <v>98</v>
      </c>
      <c r="AC124" s="151" t="s">
        <v>426</v>
      </c>
      <c r="AD124" s="67" t="e">
        <f>(AC124-AB124)/AB124</f>
        <v>#VALUE!</v>
      </c>
      <c r="AE124" s="68" t="e">
        <f>(AC124-AA124)/AA124</f>
        <v>#VALUE!</v>
      </c>
      <c r="AG124" s="542"/>
      <c r="AH124" s="9" t="s">
        <v>47</v>
      </c>
      <c r="AI124" s="99">
        <v>9523</v>
      </c>
      <c r="AJ124" s="151" t="s">
        <v>98</v>
      </c>
      <c r="AK124" s="151" t="s">
        <v>428</v>
      </c>
      <c r="AL124" s="67" t="e">
        <f>(AK124-AJ124)/AJ124</f>
        <v>#VALUE!</v>
      </c>
      <c r="AM124" s="68" t="e">
        <f>(AK124-AI124)/AI124</f>
        <v>#VALUE!</v>
      </c>
      <c r="AO124" s="542"/>
      <c r="AP124" s="9" t="s">
        <v>47</v>
      </c>
      <c r="AQ124" s="99">
        <v>9676</v>
      </c>
      <c r="AR124" s="151" t="s">
        <v>98</v>
      </c>
      <c r="AS124" s="151" t="s">
        <v>98</v>
      </c>
      <c r="AT124" s="67" t="e">
        <f>(AS124-AR124)/AR124</f>
        <v>#VALUE!</v>
      </c>
      <c r="AU124" s="68" t="e">
        <f>(AS124-AQ124)/AQ124</f>
        <v>#VALUE!</v>
      </c>
      <c r="AW124" s="542"/>
      <c r="AX124" s="9" t="s">
        <v>47</v>
      </c>
      <c r="AY124" s="99">
        <v>9635</v>
      </c>
      <c r="AZ124" s="151" t="s">
        <v>98</v>
      </c>
      <c r="BA124" s="151" t="s">
        <v>98</v>
      </c>
      <c r="BB124" s="67" t="e">
        <f>(BA124-AZ124)/AZ124</f>
        <v>#VALUE!</v>
      </c>
      <c r="BC124" s="68" t="e">
        <f>(BA124-AY124)/AY124</f>
        <v>#VALUE!</v>
      </c>
      <c r="BE124" s="542"/>
      <c r="BF124" s="9" t="s">
        <v>47</v>
      </c>
      <c r="BG124" s="99">
        <v>9728</v>
      </c>
      <c r="BH124" s="151" t="s">
        <v>98</v>
      </c>
      <c r="BI124" s="151" t="s">
        <v>98</v>
      </c>
      <c r="BJ124" s="67" t="e">
        <f>(BI124-BH124)/BH124</f>
        <v>#VALUE!</v>
      </c>
      <c r="BK124" s="68" t="e">
        <f>(BI124-BG124)/BG124</f>
        <v>#VALUE!</v>
      </c>
      <c r="BM124" s="542"/>
      <c r="BN124" s="9" t="s">
        <v>47</v>
      </c>
      <c r="BO124" s="99">
        <v>9701</v>
      </c>
      <c r="BP124" s="151" t="s">
        <v>98</v>
      </c>
      <c r="BQ124" s="103" t="s">
        <v>98</v>
      </c>
      <c r="BR124" s="67" t="e">
        <f>(BQ124-BP124)/BP124</f>
        <v>#VALUE!</v>
      </c>
      <c r="BS124" s="68" t="e">
        <f>(BQ124-BO124)/BO124</f>
        <v>#VALUE!</v>
      </c>
      <c r="BU124" s="542"/>
      <c r="BV124" s="9" t="s">
        <v>47</v>
      </c>
      <c r="BW124" s="99">
        <v>9825</v>
      </c>
      <c r="BX124" s="103" t="s">
        <v>98</v>
      </c>
      <c r="BY124" s="103" t="s">
        <v>98</v>
      </c>
      <c r="BZ124" s="67" t="e">
        <f>(BY124-BX124)/BX124</f>
        <v>#VALUE!</v>
      </c>
      <c r="CA124" s="68" t="e">
        <f>(BY124-BW124)/BW124</f>
        <v>#VALUE!</v>
      </c>
      <c r="CC124" s="542"/>
      <c r="CD124" s="9" t="s">
        <v>47</v>
      </c>
      <c r="CE124" s="99">
        <v>10126</v>
      </c>
      <c r="CF124" s="103" t="s">
        <v>98</v>
      </c>
      <c r="CG124" s="103" t="s">
        <v>98</v>
      </c>
      <c r="CH124" s="67" t="e">
        <f>(CG124-CF124)/CF124</f>
        <v>#VALUE!</v>
      </c>
      <c r="CI124" s="68" t="e">
        <f>(CG124-CE124)/CE124</f>
        <v>#VALUE!</v>
      </c>
      <c r="CK124" s="542"/>
      <c r="CL124" s="9" t="s">
        <v>47</v>
      </c>
      <c r="CM124" s="99">
        <v>9899</v>
      </c>
      <c r="CN124" s="103" t="s">
        <v>98</v>
      </c>
      <c r="CO124" s="103" t="s">
        <v>98</v>
      </c>
      <c r="CP124" s="67" t="e">
        <f>(CO124-CN124)/CN124</f>
        <v>#VALUE!</v>
      </c>
      <c r="CQ124" s="68" t="e">
        <f>(CO124-CM124)/CM124</f>
        <v>#VALUE!</v>
      </c>
      <c r="CS124" s="542"/>
      <c r="CT124" s="9" t="s">
        <v>47</v>
      </c>
      <c r="CU124" s="99">
        <v>10257</v>
      </c>
      <c r="CV124" s="103" t="s">
        <v>98</v>
      </c>
      <c r="CW124" s="103" t="s">
        <v>98</v>
      </c>
      <c r="CX124" s="67" t="e">
        <f>(CW124-CV124)/CV124</f>
        <v>#VALUE!</v>
      </c>
      <c r="CY124" s="68" t="e">
        <f>(CW124-CU124)/CU124</f>
        <v>#VALUE!</v>
      </c>
      <c r="DA124" s="542"/>
      <c r="DB124" s="9" t="s">
        <v>47</v>
      </c>
      <c r="DC124" s="99">
        <v>9836</v>
      </c>
      <c r="DD124" s="103" t="s">
        <v>98</v>
      </c>
      <c r="DE124" s="103" t="s">
        <v>98</v>
      </c>
      <c r="DF124" s="67" t="e">
        <f>(DE124-DD124)/DD124</f>
        <v>#VALUE!</v>
      </c>
      <c r="DG124" s="68" t="e">
        <f>(DE124-DC124)/DC124</f>
        <v>#VALUE!</v>
      </c>
      <c r="DI124" s="542"/>
      <c r="DJ124" s="9" t="s">
        <v>47</v>
      </c>
      <c r="DK124" s="99">
        <v>9950</v>
      </c>
      <c r="DL124" s="103" t="s">
        <v>98</v>
      </c>
      <c r="DM124" s="103" t="s">
        <v>98</v>
      </c>
      <c r="DN124" s="67" t="e">
        <f>(DM124-DL124)/DL124</f>
        <v>#VALUE!</v>
      </c>
      <c r="DO124" s="68" t="e">
        <f>(DM124-DK124)/DK124</f>
        <v>#VALUE!</v>
      </c>
      <c r="DQ124" s="542"/>
      <c r="DR124" s="9" t="s">
        <v>47</v>
      </c>
      <c r="DS124" s="99" t="s">
        <v>98</v>
      </c>
      <c r="DT124" s="103" t="s">
        <v>98</v>
      </c>
      <c r="DU124" s="99" t="s">
        <v>98</v>
      </c>
      <c r="DV124" s="67"/>
      <c r="DW124" s="68"/>
      <c r="DY124" s="542"/>
      <c r="DZ124" s="9" t="s">
        <v>47</v>
      </c>
      <c r="EA124" s="99">
        <v>9989</v>
      </c>
      <c r="EB124" s="99" t="s">
        <v>98</v>
      </c>
      <c r="EC124" s="99" t="s">
        <v>98</v>
      </c>
      <c r="ED124" s="67"/>
      <c r="EE124" s="68"/>
      <c r="EG124" s="542"/>
      <c r="EH124" s="9" t="s">
        <v>47</v>
      </c>
      <c r="EI124" s="99">
        <v>9819</v>
      </c>
      <c r="EJ124" s="99">
        <v>6128</v>
      </c>
      <c r="EK124" s="99">
        <v>5954</v>
      </c>
      <c r="EL124" s="67"/>
      <c r="EM124" s="68"/>
      <c r="EO124" s="542"/>
      <c r="EP124" s="9" t="s">
        <v>47</v>
      </c>
      <c r="EQ124" s="99">
        <v>9987</v>
      </c>
      <c r="ER124" s="99">
        <v>5954</v>
      </c>
      <c r="ES124" s="179" t="s">
        <v>446</v>
      </c>
      <c r="ET124" s="67"/>
      <c r="EU124" s="68"/>
      <c r="EW124" s="542"/>
      <c r="EX124" s="9" t="s">
        <v>47</v>
      </c>
      <c r="EY124" s="31">
        <v>9607</v>
      </c>
      <c r="EZ124" s="179">
        <v>5755</v>
      </c>
      <c r="FA124" s="179">
        <v>5498</v>
      </c>
      <c r="FB124" s="67"/>
      <c r="FC124" s="68"/>
      <c r="FE124" s="542"/>
      <c r="FF124" s="9" t="s">
        <v>47</v>
      </c>
      <c r="FG124" s="31">
        <v>9866</v>
      </c>
      <c r="FH124" s="179">
        <v>5498</v>
      </c>
      <c r="FI124" s="179" t="s">
        <v>98</v>
      </c>
      <c r="FJ124" s="67"/>
      <c r="FK124" s="68"/>
      <c r="FM124" s="542"/>
      <c r="FN124" s="9" t="s">
        <v>47</v>
      </c>
      <c r="FO124" s="151">
        <v>9986</v>
      </c>
      <c r="FP124" s="179" t="s">
        <v>98</v>
      </c>
      <c r="FQ124" s="179" t="s">
        <v>98</v>
      </c>
      <c r="FR124" s="67"/>
      <c r="FS124" s="68"/>
      <c r="FU124" s="542"/>
      <c r="FV124" s="9" t="s">
        <v>47</v>
      </c>
      <c r="FW124" s="151">
        <v>10156</v>
      </c>
      <c r="FX124" s="179" t="s">
        <v>98</v>
      </c>
      <c r="FY124" s="179" t="s">
        <v>98</v>
      </c>
      <c r="FZ124" s="67"/>
      <c r="GA124" s="68"/>
      <c r="GC124" s="542"/>
      <c r="GD124" s="9" t="s">
        <v>47</v>
      </c>
      <c r="GE124" s="151">
        <v>10103</v>
      </c>
      <c r="GF124" s="179" t="s">
        <v>98</v>
      </c>
      <c r="GG124" s="179" t="s">
        <v>98</v>
      </c>
      <c r="GH124" s="67"/>
      <c r="GI124" s="68"/>
      <c r="GK124" s="542"/>
      <c r="GL124" s="9" t="s">
        <v>47</v>
      </c>
      <c r="GM124" s="151">
        <v>9790</v>
      </c>
      <c r="GN124" s="179" t="s">
        <v>98</v>
      </c>
      <c r="GO124" s="179" t="s">
        <v>98</v>
      </c>
      <c r="GP124" s="67"/>
      <c r="GQ124" s="68"/>
      <c r="GS124" s="542"/>
      <c r="GT124" s="9" t="s">
        <v>47</v>
      </c>
      <c r="GU124" s="151">
        <v>9455</v>
      </c>
      <c r="GV124" s="179" t="s">
        <v>98</v>
      </c>
      <c r="GW124" s="179" t="s">
        <v>98</v>
      </c>
      <c r="GX124" s="67"/>
      <c r="GY124" s="68"/>
      <c r="HA124" s="542"/>
      <c r="HB124" s="9" t="s">
        <v>47</v>
      </c>
      <c r="HC124" s="151">
        <v>9062</v>
      </c>
      <c r="HD124" s="179" t="s">
        <v>98</v>
      </c>
      <c r="HE124" s="179" t="s">
        <v>98</v>
      </c>
      <c r="HF124" s="67"/>
      <c r="HG124" s="68"/>
      <c r="HI124" s="542"/>
      <c r="HJ124" s="9" t="s">
        <v>47</v>
      </c>
      <c r="HK124" s="151">
        <v>8922</v>
      </c>
      <c r="HL124" s="179" t="s">
        <v>98</v>
      </c>
      <c r="HM124" s="179" t="s">
        <v>98</v>
      </c>
      <c r="HN124" s="67"/>
      <c r="HO124" s="68"/>
      <c r="HQ124" s="542"/>
      <c r="HR124" s="9" t="s">
        <v>47</v>
      </c>
      <c r="HS124" s="151">
        <v>8655</v>
      </c>
      <c r="HT124" s="179" t="s">
        <v>98</v>
      </c>
      <c r="HU124" s="179" t="s">
        <v>98</v>
      </c>
      <c r="HV124" s="67"/>
      <c r="HW124" s="68"/>
      <c r="HY124" s="542"/>
      <c r="HZ124" s="9" t="s">
        <v>47</v>
      </c>
      <c r="IA124" s="151">
        <f>IC89</f>
        <v>8573</v>
      </c>
      <c r="IB124" s="179" t="str">
        <f>HU124</f>
        <v>-</v>
      </c>
      <c r="IC124" s="179" t="s">
        <v>98</v>
      </c>
      <c r="ID124" s="67"/>
      <c r="IE124" s="68"/>
      <c r="IG124" s="542"/>
      <c r="IH124" s="9" t="s">
        <v>47</v>
      </c>
      <c r="II124" s="151">
        <f>IK89</f>
        <v>8073</v>
      </c>
      <c r="IJ124" s="179" t="str">
        <f>IC124</f>
        <v>-</v>
      </c>
      <c r="IK124" s="179" t="s">
        <v>98</v>
      </c>
      <c r="IL124" s="67"/>
      <c r="IM124" s="68"/>
      <c r="IO124" s="542"/>
      <c r="IP124" s="9" t="s">
        <v>47</v>
      </c>
      <c r="IQ124" s="151">
        <f>IS89</f>
        <v>8354</v>
      </c>
      <c r="IR124" s="179" t="str">
        <f>IK124</f>
        <v>-</v>
      </c>
      <c r="IS124" s="179" t="s">
        <v>98</v>
      </c>
      <c r="IT124" s="67"/>
      <c r="IU124" s="68"/>
      <c r="IW124" s="542"/>
      <c r="IX124" s="9" t="s">
        <v>47</v>
      </c>
      <c r="IY124" s="151">
        <f>JA89</f>
        <v>8902</v>
      </c>
      <c r="IZ124" s="179" t="str">
        <f>IS124</f>
        <v>-</v>
      </c>
      <c r="JA124" s="179" t="s">
        <v>98</v>
      </c>
      <c r="JB124" s="67"/>
      <c r="JC124" s="68"/>
      <c r="JE124" s="542"/>
      <c r="JF124" s="9" t="s">
        <v>47</v>
      </c>
      <c r="JG124" s="151">
        <f>JI89</f>
        <v>9334</v>
      </c>
      <c r="JH124" s="179" t="str">
        <f>JA124</f>
        <v>-</v>
      </c>
      <c r="JI124" s="179" t="s">
        <v>98</v>
      </c>
      <c r="JJ124" s="67"/>
      <c r="JK124" s="68"/>
      <c r="JM124" s="542"/>
      <c r="JN124" s="9" t="s">
        <v>47</v>
      </c>
      <c r="JO124" s="151">
        <f>JQ89</f>
        <v>9630</v>
      </c>
      <c r="JP124" s="179" t="str">
        <f>JI124</f>
        <v>-</v>
      </c>
      <c r="JQ124" s="179" t="s">
        <v>98</v>
      </c>
      <c r="JR124" s="67"/>
      <c r="JS124" s="68"/>
      <c r="JU124" s="542"/>
      <c r="JV124" s="9" t="s">
        <v>47</v>
      </c>
      <c r="JW124" s="151">
        <f>JY89</f>
        <v>9460</v>
      </c>
      <c r="JX124" s="179" t="str">
        <f>JQ124</f>
        <v>-</v>
      </c>
      <c r="JY124" s="179" t="s">
        <v>98</v>
      </c>
      <c r="JZ124" s="67"/>
      <c r="KA124" s="68"/>
      <c r="KC124" s="542"/>
      <c r="KD124" s="9" t="s">
        <v>47</v>
      </c>
      <c r="KE124" s="151">
        <f>KG89</f>
        <v>9952</v>
      </c>
      <c r="KF124" s="190">
        <v>4118</v>
      </c>
      <c r="KG124" s="179" t="s">
        <v>98</v>
      </c>
      <c r="KH124" s="67"/>
      <c r="KI124" s="68"/>
      <c r="KK124" s="542"/>
      <c r="KL124" s="9" t="s">
        <v>47</v>
      </c>
      <c r="KM124" s="151">
        <f>KO89</f>
        <v>9749</v>
      </c>
      <c r="KN124" s="179" t="s">
        <v>98</v>
      </c>
      <c r="KO124" s="179" t="s">
        <v>98</v>
      </c>
      <c r="KP124" s="67"/>
      <c r="KQ124" s="68"/>
      <c r="KS124" s="542"/>
      <c r="KT124" s="9" t="s">
        <v>47</v>
      </c>
      <c r="KU124" s="151">
        <f>KW89</f>
        <v>9993</v>
      </c>
      <c r="KV124" s="190">
        <v>3620</v>
      </c>
      <c r="KW124" s="151">
        <v>3412</v>
      </c>
      <c r="KX124" s="67"/>
      <c r="KY124" s="68"/>
      <c r="LA124" s="542"/>
      <c r="LB124" s="9" t="s">
        <v>47</v>
      </c>
      <c r="LC124" s="151">
        <f>LE89</f>
        <v>9952</v>
      </c>
      <c r="LD124" s="31">
        <f>KW124</f>
        <v>3412</v>
      </c>
      <c r="LE124" s="151">
        <v>3059</v>
      </c>
      <c r="LF124" s="67"/>
      <c r="LG124" s="68"/>
      <c r="LI124" s="542"/>
      <c r="LJ124" s="9" t="s">
        <v>47</v>
      </c>
      <c r="LK124" s="151">
        <f>LM89</f>
        <v>9432</v>
      </c>
      <c r="LL124" s="31">
        <f>LE124</f>
        <v>3059</v>
      </c>
      <c r="LM124" s="151">
        <v>3120</v>
      </c>
      <c r="LN124" s="67"/>
      <c r="LO124" s="68"/>
      <c r="LQ124" s="542"/>
      <c r="LR124" s="9" t="s">
        <v>47</v>
      </c>
      <c r="LS124" s="151" t="str">
        <f>LU89</f>
        <v>-</v>
      </c>
      <c r="LT124" s="31">
        <f>LM124</f>
        <v>3120</v>
      </c>
      <c r="LU124" s="151">
        <v>3089</v>
      </c>
      <c r="LV124" s="67"/>
      <c r="LW124" s="68"/>
      <c r="LY124" s="542"/>
      <c r="LZ124" s="9" t="s">
        <v>47</v>
      </c>
      <c r="MA124" s="190">
        <v>9336.2509019999998</v>
      </c>
      <c r="MB124" s="31">
        <f>LU124</f>
        <v>3089</v>
      </c>
      <c r="MC124" s="151">
        <v>3000</v>
      </c>
      <c r="MD124" s="67"/>
      <c r="ME124" s="68"/>
      <c r="MG124" s="542"/>
      <c r="MH124" s="9" t="s">
        <v>47</v>
      </c>
      <c r="MI124" s="190">
        <v>9595</v>
      </c>
      <c r="MJ124" s="31">
        <f>MC124</f>
        <v>3000</v>
      </c>
      <c r="MK124" s="151">
        <v>3084</v>
      </c>
      <c r="ML124" s="67"/>
      <c r="MM124" s="68"/>
      <c r="MO124" s="542"/>
      <c r="MP124" s="9" t="s">
        <v>47</v>
      </c>
      <c r="MQ124" s="190">
        <v>9191</v>
      </c>
      <c r="MR124" s="31">
        <f>MK124</f>
        <v>3084</v>
      </c>
      <c r="MS124" s="151">
        <v>3141</v>
      </c>
      <c r="MT124" s="67"/>
      <c r="MU124" s="68"/>
      <c r="MW124" s="542"/>
      <c r="MX124" s="9" t="s">
        <v>47</v>
      </c>
      <c r="MY124" s="190">
        <v>9117.7174799999993</v>
      </c>
      <c r="MZ124" s="31">
        <f>MS124</f>
        <v>3141</v>
      </c>
      <c r="NA124" s="151">
        <v>3353</v>
      </c>
      <c r="NB124" s="67"/>
      <c r="NC124" s="68"/>
      <c r="NE124" s="542"/>
      <c r="NF124" s="9" t="s">
        <v>47</v>
      </c>
      <c r="NG124" s="190">
        <v>8896</v>
      </c>
      <c r="NH124" s="31">
        <f>NA124</f>
        <v>3353</v>
      </c>
      <c r="NI124" s="151">
        <v>3728</v>
      </c>
      <c r="NJ124" s="67"/>
      <c r="NK124" s="68"/>
      <c r="NM124" s="542"/>
      <c r="NN124" s="9" t="s">
        <v>47</v>
      </c>
      <c r="NO124" s="190">
        <v>8344</v>
      </c>
      <c r="NP124" s="31">
        <f>NI124</f>
        <v>3728</v>
      </c>
      <c r="NQ124" s="151">
        <v>4136</v>
      </c>
      <c r="NR124" s="67"/>
      <c r="NS124" s="68"/>
      <c r="NU124" s="542"/>
      <c r="NV124" s="9" t="s">
        <v>47</v>
      </c>
      <c r="NW124" s="190">
        <v>7804</v>
      </c>
      <c r="NX124" s="31">
        <f>NQ124</f>
        <v>4136</v>
      </c>
      <c r="NY124" s="151">
        <v>4813</v>
      </c>
      <c r="NZ124" s="67"/>
      <c r="OA124" s="68"/>
      <c r="OC124" s="542"/>
      <c r="OD124" s="9" t="s">
        <v>47</v>
      </c>
      <c r="OE124" s="190">
        <v>7736</v>
      </c>
      <c r="OF124" s="31">
        <f>NY124</f>
        <v>4813</v>
      </c>
      <c r="OG124" s="151">
        <v>4952</v>
      </c>
      <c r="OH124" s="67"/>
      <c r="OI124" s="68"/>
      <c r="OK124" s="542"/>
      <c r="OL124" s="9" t="s">
        <v>47</v>
      </c>
      <c r="OM124" s="190">
        <v>7988</v>
      </c>
      <c r="ON124" s="31">
        <f>OG124</f>
        <v>4952</v>
      </c>
      <c r="OO124" s="151">
        <v>4664</v>
      </c>
      <c r="OP124" s="67"/>
      <c r="OQ124" s="68"/>
      <c r="OS124" s="542"/>
      <c r="OT124" s="9" t="s">
        <v>47</v>
      </c>
      <c r="OU124" s="190">
        <v>7382</v>
      </c>
      <c r="OV124" s="31">
        <f>OO124</f>
        <v>4664</v>
      </c>
      <c r="OW124" s="151">
        <v>4248</v>
      </c>
      <c r="OX124" s="67"/>
      <c r="OY124" s="68"/>
    </row>
    <row r="125" spans="1:415" hidden="1"/>
    <row r="126" spans="1:415" hidden="1">
      <c r="A126" t="s">
        <v>3</v>
      </c>
      <c r="I126" t="s">
        <v>3</v>
      </c>
      <c r="Q126" t="s">
        <v>3</v>
      </c>
      <c r="Y126" t="s">
        <v>3</v>
      </c>
      <c r="AG126" t="s">
        <v>3</v>
      </c>
      <c r="AO126" t="s">
        <v>3</v>
      </c>
      <c r="AW126" t="s">
        <v>3</v>
      </c>
      <c r="BE126" t="s">
        <v>3</v>
      </c>
      <c r="BM126" t="s">
        <v>3</v>
      </c>
      <c r="BU126" t="s">
        <v>3</v>
      </c>
      <c r="CC126" t="s">
        <v>3</v>
      </c>
      <c r="CK126" t="s">
        <v>3</v>
      </c>
      <c r="CS126" t="s">
        <v>3</v>
      </c>
      <c r="DA126" t="s">
        <v>3</v>
      </c>
      <c r="DI126" t="s">
        <v>3</v>
      </c>
      <c r="DQ126" t="s">
        <v>3</v>
      </c>
      <c r="DY126" t="s">
        <v>3</v>
      </c>
      <c r="EG126" t="s">
        <v>3</v>
      </c>
      <c r="EO126" t="s">
        <v>3</v>
      </c>
      <c r="EW126" t="s">
        <v>3</v>
      </c>
      <c r="FE126" t="s">
        <v>3</v>
      </c>
      <c r="FM126" t="s">
        <v>3</v>
      </c>
      <c r="FU126" t="s">
        <v>3</v>
      </c>
      <c r="GC126" t="s">
        <v>3</v>
      </c>
      <c r="GK126" t="s">
        <v>3</v>
      </c>
      <c r="GS126" t="s">
        <v>3</v>
      </c>
      <c r="HA126" t="s">
        <v>3</v>
      </c>
      <c r="HI126" t="s">
        <v>3</v>
      </c>
      <c r="HQ126" t="s">
        <v>3</v>
      </c>
      <c r="HY126" t="s">
        <v>3</v>
      </c>
      <c r="IG126" t="s">
        <v>3</v>
      </c>
      <c r="IO126" t="s">
        <v>3</v>
      </c>
      <c r="IW126" t="s">
        <v>3</v>
      </c>
      <c r="JE126" t="s">
        <v>3</v>
      </c>
      <c r="JM126" t="s">
        <v>3</v>
      </c>
      <c r="JU126" t="s">
        <v>3</v>
      </c>
      <c r="KC126" t="s">
        <v>3</v>
      </c>
      <c r="KK126" t="s">
        <v>3</v>
      </c>
      <c r="KS126" t="s">
        <v>3</v>
      </c>
      <c r="LA126" t="s">
        <v>3</v>
      </c>
      <c r="LI126" t="s">
        <v>3</v>
      </c>
      <c r="LQ126" t="s">
        <v>3</v>
      </c>
      <c r="LY126" t="s">
        <v>3</v>
      </c>
      <c r="MG126" t="s">
        <v>3</v>
      </c>
      <c r="MO126" t="s">
        <v>3</v>
      </c>
      <c r="MW126" t="s">
        <v>3</v>
      </c>
      <c r="NE126" t="s">
        <v>3</v>
      </c>
      <c r="NM126" t="s">
        <v>3</v>
      </c>
      <c r="NU126" t="s">
        <v>3</v>
      </c>
      <c r="OC126" t="s">
        <v>3</v>
      </c>
      <c r="OK126" t="s">
        <v>3</v>
      </c>
      <c r="OS126" t="s">
        <v>3</v>
      </c>
    </row>
    <row r="127" spans="1:415" ht="17.25" hidden="1">
      <c r="A127" s="535" t="s">
        <v>0</v>
      </c>
      <c r="B127" s="536"/>
      <c r="C127" s="1" t="s">
        <v>308</v>
      </c>
      <c r="D127" s="543" t="s">
        <v>309</v>
      </c>
      <c r="E127" s="540"/>
      <c r="F127" s="2" t="s">
        <v>9</v>
      </c>
      <c r="G127" s="4" t="s">
        <v>8</v>
      </c>
      <c r="I127" s="535" t="s">
        <v>0</v>
      </c>
      <c r="J127" s="536"/>
      <c r="K127" s="1" t="s">
        <v>421</v>
      </c>
      <c r="L127" s="543" t="s">
        <v>420</v>
      </c>
      <c r="M127" s="540"/>
      <c r="N127" s="2" t="s">
        <v>9</v>
      </c>
      <c r="O127" s="4" t="s">
        <v>8</v>
      </c>
      <c r="Q127" s="535" t="s">
        <v>0</v>
      </c>
      <c r="R127" s="536"/>
      <c r="S127" s="1" t="s">
        <v>421</v>
      </c>
      <c r="T127" s="543" t="s">
        <v>420</v>
      </c>
      <c r="U127" s="540"/>
      <c r="V127" s="2" t="s">
        <v>9</v>
      </c>
      <c r="W127" s="4" t="s">
        <v>8</v>
      </c>
      <c r="Y127" s="535" t="s">
        <v>0</v>
      </c>
      <c r="Z127" s="536"/>
      <c r="AA127" s="1" t="s">
        <v>421</v>
      </c>
      <c r="AB127" s="543" t="s">
        <v>420</v>
      </c>
      <c r="AC127" s="540"/>
      <c r="AD127" s="2" t="s">
        <v>9</v>
      </c>
      <c r="AE127" s="4" t="s">
        <v>8</v>
      </c>
      <c r="AG127" s="535" t="s">
        <v>0</v>
      </c>
      <c r="AH127" s="536"/>
      <c r="AI127" s="1" t="s">
        <v>421</v>
      </c>
      <c r="AJ127" s="543" t="s">
        <v>420</v>
      </c>
      <c r="AK127" s="540"/>
      <c r="AL127" s="2" t="s">
        <v>9</v>
      </c>
      <c r="AM127" s="4" t="s">
        <v>8</v>
      </c>
      <c r="AO127" s="535" t="s">
        <v>0</v>
      </c>
      <c r="AP127" s="536"/>
      <c r="AQ127" s="1" t="s">
        <v>421</v>
      </c>
      <c r="AR127" s="543" t="s">
        <v>420</v>
      </c>
      <c r="AS127" s="540"/>
      <c r="AT127" s="2" t="s">
        <v>9</v>
      </c>
      <c r="AU127" s="4" t="s">
        <v>8</v>
      </c>
      <c r="AW127" s="535" t="s">
        <v>0</v>
      </c>
      <c r="AX127" s="536"/>
      <c r="AY127" s="1" t="s">
        <v>421</v>
      </c>
      <c r="AZ127" s="543" t="s">
        <v>420</v>
      </c>
      <c r="BA127" s="540"/>
      <c r="BB127" s="2" t="s">
        <v>9</v>
      </c>
      <c r="BC127" s="4" t="s">
        <v>8</v>
      </c>
      <c r="BE127" s="535" t="s">
        <v>0</v>
      </c>
      <c r="BF127" s="536"/>
      <c r="BG127" s="1" t="s">
        <v>421</v>
      </c>
      <c r="BH127" s="543" t="s">
        <v>420</v>
      </c>
      <c r="BI127" s="540"/>
      <c r="BJ127" s="2" t="s">
        <v>9</v>
      </c>
      <c r="BK127" s="4" t="s">
        <v>8</v>
      </c>
      <c r="BM127" s="535" t="s">
        <v>0</v>
      </c>
      <c r="BN127" s="536"/>
      <c r="BO127" s="1" t="s">
        <v>421</v>
      </c>
      <c r="BP127" s="543" t="str">
        <f>BP119</f>
        <v>2023년</v>
      </c>
      <c r="BQ127" s="540"/>
      <c r="BR127" s="2" t="s">
        <v>9</v>
      </c>
      <c r="BS127" s="4" t="s">
        <v>8</v>
      </c>
      <c r="BU127" s="535" t="s">
        <v>0</v>
      </c>
      <c r="BV127" s="536"/>
      <c r="BW127" s="1" t="s">
        <v>421</v>
      </c>
      <c r="BX127" s="543" t="str">
        <f>BX119</f>
        <v>2023년</v>
      </c>
      <c r="BY127" s="540"/>
      <c r="BZ127" s="2" t="s">
        <v>9</v>
      </c>
      <c r="CA127" s="4" t="s">
        <v>8</v>
      </c>
      <c r="CC127" s="535" t="s">
        <v>0</v>
      </c>
      <c r="CD127" s="536"/>
      <c r="CE127" s="1" t="s">
        <v>421</v>
      </c>
      <c r="CF127" s="543" t="str">
        <f>CF119</f>
        <v>2023년</v>
      </c>
      <c r="CG127" s="540"/>
      <c r="CH127" s="2" t="s">
        <v>9</v>
      </c>
      <c r="CI127" s="4" t="s">
        <v>8</v>
      </c>
      <c r="CK127" s="535" t="s">
        <v>0</v>
      </c>
      <c r="CL127" s="536"/>
      <c r="CM127" s="1" t="s">
        <v>421</v>
      </c>
      <c r="CN127" s="543" t="str">
        <f>CN119</f>
        <v>2023년</v>
      </c>
      <c r="CO127" s="540"/>
      <c r="CP127" s="2" t="s">
        <v>9</v>
      </c>
      <c r="CQ127" s="4" t="s">
        <v>8</v>
      </c>
      <c r="CS127" s="535" t="s">
        <v>0</v>
      </c>
      <c r="CT127" s="536"/>
      <c r="CU127" s="1" t="s">
        <v>421</v>
      </c>
      <c r="CV127" s="543" t="str">
        <f>CV119</f>
        <v>2023년</v>
      </c>
      <c r="CW127" s="540"/>
      <c r="CX127" s="2" t="s">
        <v>9</v>
      </c>
      <c r="CY127" s="4" t="s">
        <v>8</v>
      </c>
      <c r="DA127" s="535" t="s">
        <v>0</v>
      </c>
      <c r="DB127" s="536"/>
      <c r="DC127" s="1" t="s">
        <v>421</v>
      </c>
      <c r="DD127" s="543" t="str">
        <f>DD119</f>
        <v>2023년</v>
      </c>
      <c r="DE127" s="540"/>
      <c r="DF127" s="2" t="s">
        <v>9</v>
      </c>
      <c r="DG127" s="4" t="s">
        <v>8</v>
      </c>
      <c r="DI127" s="535" t="s">
        <v>0</v>
      </c>
      <c r="DJ127" s="536"/>
      <c r="DK127" s="1" t="s">
        <v>421</v>
      </c>
      <c r="DL127" s="543" t="str">
        <f>DD127</f>
        <v>2023년</v>
      </c>
      <c r="DM127" s="540"/>
      <c r="DN127" s="2" t="s">
        <v>9</v>
      </c>
      <c r="DO127" s="4" t="s">
        <v>8</v>
      </c>
      <c r="DQ127" s="535" t="s">
        <v>0</v>
      </c>
      <c r="DR127" s="536"/>
      <c r="DS127" s="1" t="s">
        <v>421</v>
      </c>
      <c r="DT127" s="543" t="str">
        <f>DL127</f>
        <v>2023년</v>
      </c>
      <c r="DU127" s="540"/>
      <c r="DV127" s="2" t="s">
        <v>9</v>
      </c>
      <c r="DW127" s="4" t="s">
        <v>8</v>
      </c>
      <c r="DY127" s="535" t="s">
        <v>0</v>
      </c>
      <c r="DZ127" s="536"/>
      <c r="EA127" s="1" t="s">
        <v>421</v>
      </c>
      <c r="EB127" s="543" t="str">
        <f>DT127</f>
        <v>2023년</v>
      </c>
      <c r="EC127" s="540"/>
      <c r="ED127" s="2" t="s">
        <v>9</v>
      </c>
      <c r="EE127" s="4" t="s">
        <v>8</v>
      </c>
      <c r="EG127" s="535" t="s">
        <v>0</v>
      </c>
      <c r="EH127" s="536"/>
      <c r="EI127" s="1" t="s">
        <v>421</v>
      </c>
      <c r="EJ127" s="543" t="str">
        <f>EB127</f>
        <v>2023년</v>
      </c>
      <c r="EK127" s="540"/>
      <c r="EL127" s="2" t="s">
        <v>9</v>
      </c>
      <c r="EM127" s="4" t="s">
        <v>8</v>
      </c>
      <c r="EO127" s="535" t="s">
        <v>0</v>
      </c>
      <c r="EP127" s="536"/>
      <c r="EQ127" s="1" t="s">
        <v>421</v>
      </c>
      <c r="ER127" s="543" t="str">
        <f>EJ127</f>
        <v>2023년</v>
      </c>
      <c r="ES127" s="540"/>
      <c r="ET127" s="2" t="s">
        <v>9</v>
      </c>
      <c r="EU127" s="4" t="s">
        <v>8</v>
      </c>
      <c r="EW127" s="535" t="s">
        <v>0</v>
      </c>
      <c r="EX127" s="536"/>
      <c r="EY127" s="1" t="s">
        <v>421</v>
      </c>
      <c r="EZ127" s="543" t="str">
        <f>ER127</f>
        <v>2023년</v>
      </c>
      <c r="FA127" s="540"/>
      <c r="FB127" s="2" t="s">
        <v>9</v>
      </c>
      <c r="FC127" s="4" t="s">
        <v>8</v>
      </c>
      <c r="FE127" s="535" t="s">
        <v>0</v>
      </c>
      <c r="FF127" s="536"/>
      <c r="FG127" s="1" t="s">
        <v>421</v>
      </c>
      <c r="FH127" s="543" t="str">
        <f>EZ127</f>
        <v>2023년</v>
      </c>
      <c r="FI127" s="540"/>
      <c r="FJ127" s="2" t="s">
        <v>9</v>
      </c>
      <c r="FK127" s="4" t="s">
        <v>8</v>
      </c>
      <c r="FM127" s="535" t="s">
        <v>0</v>
      </c>
      <c r="FN127" s="536"/>
      <c r="FO127" s="1" t="s">
        <v>421</v>
      </c>
      <c r="FP127" s="543" t="str">
        <f>FH127</f>
        <v>2023년</v>
      </c>
      <c r="FQ127" s="540"/>
      <c r="FR127" s="2" t="s">
        <v>9</v>
      </c>
      <c r="FS127" s="4" t="s">
        <v>8</v>
      </c>
      <c r="FU127" s="535" t="s">
        <v>0</v>
      </c>
      <c r="FV127" s="536"/>
      <c r="FW127" s="1" t="s">
        <v>421</v>
      </c>
      <c r="FX127" s="543" t="str">
        <f>FP127</f>
        <v>2023년</v>
      </c>
      <c r="FY127" s="540"/>
      <c r="FZ127" s="2" t="s">
        <v>9</v>
      </c>
      <c r="GA127" s="4" t="s">
        <v>8</v>
      </c>
      <c r="GC127" s="535" t="s">
        <v>0</v>
      </c>
      <c r="GD127" s="536"/>
      <c r="GE127" s="1" t="s">
        <v>421</v>
      </c>
      <c r="GF127" s="543" t="str">
        <f>FX127</f>
        <v>2023년</v>
      </c>
      <c r="GG127" s="540"/>
      <c r="GH127" s="2" t="s">
        <v>9</v>
      </c>
      <c r="GI127" s="4" t="s">
        <v>8</v>
      </c>
      <c r="GK127" s="535" t="s">
        <v>0</v>
      </c>
      <c r="GL127" s="536"/>
      <c r="GM127" s="1" t="s">
        <v>421</v>
      </c>
      <c r="GN127" s="543" t="str">
        <f>GF127</f>
        <v>2023년</v>
      </c>
      <c r="GO127" s="540"/>
      <c r="GP127" s="2" t="s">
        <v>9</v>
      </c>
      <c r="GQ127" s="4" t="s">
        <v>8</v>
      </c>
      <c r="GS127" s="535" t="s">
        <v>0</v>
      </c>
      <c r="GT127" s="536"/>
      <c r="GU127" s="1" t="s">
        <v>421</v>
      </c>
      <c r="GV127" s="543" t="str">
        <f>GN127</f>
        <v>2023년</v>
      </c>
      <c r="GW127" s="540"/>
      <c r="GX127" s="2" t="s">
        <v>9</v>
      </c>
      <c r="GY127" s="4" t="s">
        <v>8</v>
      </c>
      <c r="HA127" s="535" t="s">
        <v>0</v>
      </c>
      <c r="HB127" s="536"/>
      <c r="HC127" s="1" t="s">
        <v>421</v>
      </c>
      <c r="HD127" s="543" t="str">
        <f>GV127</f>
        <v>2023년</v>
      </c>
      <c r="HE127" s="540"/>
      <c r="HF127" s="2" t="s">
        <v>9</v>
      </c>
      <c r="HG127" s="4" t="s">
        <v>8</v>
      </c>
      <c r="HI127" s="535" t="s">
        <v>0</v>
      </c>
      <c r="HJ127" s="536"/>
      <c r="HK127" s="1" t="s">
        <v>421</v>
      </c>
      <c r="HL127" s="543" t="str">
        <f>HD127</f>
        <v>2023년</v>
      </c>
      <c r="HM127" s="540"/>
      <c r="HN127" s="2" t="s">
        <v>9</v>
      </c>
      <c r="HO127" s="4" t="s">
        <v>8</v>
      </c>
      <c r="HQ127" s="535" t="s">
        <v>0</v>
      </c>
      <c r="HR127" s="536"/>
      <c r="HS127" s="1" t="s">
        <v>421</v>
      </c>
      <c r="HT127" s="543" t="str">
        <f>HL127</f>
        <v>2023년</v>
      </c>
      <c r="HU127" s="540"/>
      <c r="HV127" s="2" t="s">
        <v>9</v>
      </c>
      <c r="HW127" s="4" t="s">
        <v>8</v>
      </c>
      <c r="HY127" s="535" t="s">
        <v>0</v>
      </c>
      <c r="HZ127" s="536"/>
      <c r="IA127" s="1" t="s">
        <v>421</v>
      </c>
      <c r="IB127" s="543" t="str">
        <f>HT127</f>
        <v>2023년</v>
      </c>
      <c r="IC127" s="540"/>
      <c r="ID127" s="2" t="s">
        <v>9</v>
      </c>
      <c r="IE127" s="4" t="s">
        <v>8</v>
      </c>
      <c r="IG127" s="535" t="s">
        <v>0</v>
      </c>
      <c r="IH127" s="536"/>
      <c r="II127" s="1" t="s">
        <v>421</v>
      </c>
      <c r="IJ127" s="543" t="str">
        <f>IB127</f>
        <v>2023년</v>
      </c>
      <c r="IK127" s="540"/>
      <c r="IL127" s="2" t="s">
        <v>9</v>
      </c>
      <c r="IM127" s="4" t="s">
        <v>8</v>
      </c>
      <c r="IO127" s="535" t="s">
        <v>0</v>
      </c>
      <c r="IP127" s="536"/>
      <c r="IQ127" s="1" t="s">
        <v>421</v>
      </c>
      <c r="IR127" s="543" t="str">
        <f>IJ127</f>
        <v>2023년</v>
      </c>
      <c r="IS127" s="540"/>
      <c r="IT127" s="2" t="s">
        <v>9</v>
      </c>
      <c r="IU127" s="4" t="s">
        <v>8</v>
      </c>
      <c r="IW127" s="535" t="s">
        <v>0</v>
      </c>
      <c r="IX127" s="536"/>
      <c r="IY127" s="1" t="s">
        <v>421</v>
      </c>
      <c r="IZ127" s="543" t="str">
        <f>IR127</f>
        <v>2023년</v>
      </c>
      <c r="JA127" s="540"/>
      <c r="JB127" s="2" t="s">
        <v>9</v>
      </c>
      <c r="JC127" s="4" t="s">
        <v>8</v>
      </c>
      <c r="JE127" s="535" t="s">
        <v>0</v>
      </c>
      <c r="JF127" s="536"/>
      <c r="JG127" s="1" t="s">
        <v>421</v>
      </c>
      <c r="JH127" s="543" t="str">
        <f>IZ127</f>
        <v>2023년</v>
      </c>
      <c r="JI127" s="540"/>
      <c r="JJ127" s="2" t="s">
        <v>9</v>
      </c>
      <c r="JK127" s="4" t="s">
        <v>8</v>
      </c>
      <c r="JM127" s="535" t="s">
        <v>0</v>
      </c>
      <c r="JN127" s="536"/>
      <c r="JO127" s="1" t="s">
        <v>421</v>
      </c>
      <c r="JP127" s="543" t="str">
        <f>JH127</f>
        <v>2023년</v>
      </c>
      <c r="JQ127" s="540"/>
      <c r="JR127" s="2" t="s">
        <v>9</v>
      </c>
      <c r="JS127" s="4" t="s">
        <v>8</v>
      </c>
      <c r="JU127" s="535" t="s">
        <v>0</v>
      </c>
      <c r="JV127" s="536"/>
      <c r="JW127" s="1" t="s">
        <v>421</v>
      </c>
      <c r="JX127" s="543" t="str">
        <f>JP127</f>
        <v>2023년</v>
      </c>
      <c r="JY127" s="540"/>
      <c r="JZ127" s="2" t="s">
        <v>9</v>
      </c>
      <c r="KA127" s="4" t="s">
        <v>8</v>
      </c>
      <c r="KC127" s="535" t="s">
        <v>0</v>
      </c>
      <c r="KD127" s="536"/>
      <c r="KE127" s="1" t="s">
        <v>421</v>
      </c>
      <c r="KF127" s="543" t="str">
        <f>JX127</f>
        <v>2023년</v>
      </c>
      <c r="KG127" s="540"/>
      <c r="KH127" s="2" t="s">
        <v>9</v>
      </c>
      <c r="KI127" s="4" t="s">
        <v>8</v>
      </c>
      <c r="KK127" s="535" t="s">
        <v>0</v>
      </c>
      <c r="KL127" s="536"/>
      <c r="KM127" s="1" t="s">
        <v>421</v>
      </c>
      <c r="KN127" s="543" t="str">
        <f>KF127</f>
        <v>2023년</v>
      </c>
      <c r="KO127" s="540"/>
      <c r="KP127" s="2" t="s">
        <v>9</v>
      </c>
      <c r="KQ127" s="4" t="s">
        <v>8</v>
      </c>
      <c r="KS127" s="535" t="s">
        <v>0</v>
      </c>
      <c r="KT127" s="536"/>
      <c r="KU127" s="1" t="s">
        <v>421</v>
      </c>
      <c r="KV127" s="543" t="str">
        <f>KN127</f>
        <v>2023년</v>
      </c>
      <c r="KW127" s="540"/>
      <c r="KX127" s="2" t="s">
        <v>9</v>
      </c>
      <c r="KY127" s="4" t="s">
        <v>8</v>
      </c>
      <c r="LA127" s="535" t="s">
        <v>0</v>
      </c>
      <c r="LB127" s="536"/>
      <c r="LC127" s="1" t="s">
        <v>421</v>
      </c>
      <c r="LD127" s="543" t="str">
        <f>KV127</f>
        <v>2023년</v>
      </c>
      <c r="LE127" s="540"/>
      <c r="LF127" s="2" t="s">
        <v>9</v>
      </c>
      <c r="LG127" s="4" t="s">
        <v>8</v>
      </c>
      <c r="LI127" s="535" t="s">
        <v>0</v>
      </c>
      <c r="LJ127" s="536"/>
      <c r="LK127" s="1" t="s">
        <v>421</v>
      </c>
      <c r="LL127" s="543" t="str">
        <f>LD127</f>
        <v>2023년</v>
      </c>
      <c r="LM127" s="540"/>
      <c r="LN127" s="2" t="s">
        <v>9</v>
      </c>
      <c r="LO127" s="4" t="s">
        <v>8</v>
      </c>
      <c r="LQ127" s="535" t="s">
        <v>0</v>
      </c>
      <c r="LR127" s="536"/>
      <c r="LS127" s="1" t="s">
        <v>421</v>
      </c>
      <c r="LT127" s="543" t="str">
        <f>LL127</f>
        <v>2023년</v>
      </c>
      <c r="LU127" s="540"/>
      <c r="LV127" s="2" t="s">
        <v>9</v>
      </c>
      <c r="LW127" s="4" t="s">
        <v>8</v>
      </c>
      <c r="LY127" s="535" t="s">
        <v>0</v>
      </c>
      <c r="LZ127" s="536"/>
      <c r="MA127" s="1" t="s">
        <v>421</v>
      </c>
      <c r="MB127" s="543" t="str">
        <f>LT127</f>
        <v>2023년</v>
      </c>
      <c r="MC127" s="540"/>
      <c r="MD127" s="2" t="s">
        <v>9</v>
      </c>
      <c r="ME127" s="4" t="s">
        <v>8</v>
      </c>
      <c r="MG127" s="535" t="s">
        <v>0</v>
      </c>
      <c r="MH127" s="536"/>
      <c r="MI127" s="1" t="s">
        <v>421</v>
      </c>
      <c r="MJ127" s="543" t="str">
        <f>MB127</f>
        <v>2023년</v>
      </c>
      <c r="MK127" s="540"/>
      <c r="ML127" s="2" t="s">
        <v>9</v>
      </c>
      <c r="MM127" s="4" t="s">
        <v>8</v>
      </c>
      <c r="MO127" s="535" t="s">
        <v>0</v>
      </c>
      <c r="MP127" s="536"/>
      <c r="MQ127" s="1" t="s">
        <v>421</v>
      </c>
      <c r="MR127" s="543" t="str">
        <f>MJ127</f>
        <v>2023년</v>
      </c>
      <c r="MS127" s="540"/>
      <c r="MT127" s="2" t="s">
        <v>9</v>
      </c>
      <c r="MU127" s="4" t="s">
        <v>8</v>
      </c>
      <c r="MW127" s="535" t="s">
        <v>0</v>
      </c>
      <c r="MX127" s="536"/>
      <c r="MY127" s="1" t="s">
        <v>421</v>
      </c>
      <c r="MZ127" s="543" t="str">
        <f>MR127</f>
        <v>2023년</v>
      </c>
      <c r="NA127" s="540"/>
      <c r="NB127" s="2" t="s">
        <v>9</v>
      </c>
      <c r="NC127" s="4" t="s">
        <v>8</v>
      </c>
      <c r="NE127" s="535" t="s">
        <v>0</v>
      </c>
      <c r="NF127" s="536"/>
      <c r="NG127" s="1" t="s">
        <v>421</v>
      </c>
      <c r="NH127" s="543" t="str">
        <f>MZ127</f>
        <v>2023년</v>
      </c>
      <c r="NI127" s="540"/>
      <c r="NJ127" s="2" t="s">
        <v>9</v>
      </c>
      <c r="NK127" s="4" t="s">
        <v>8</v>
      </c>
      <c r="NM127" s="535" t="s">
        <v>0</v>
      </c>
      <c r="NN127" s="536"/>
      <c r="NO127" s="1" t="s">
        <v>421</v>
      </c>
      <c r="NP127" s="543" t="str">
        <f>NH127</f>
        <v>2023년</v>
      </c>
      <c r="NQ127" s="540"/>
      <c r="NR127" s="2" t="s">
        <v>9</v>
      </c>
      <c r="NS127" s="4" t="s">
        <v>8</v>
      </c>
      <c r="NU127" s="535" t="s">
        <v>0</v>
      </c>
      <c r="NV127" s="536"/>
      <c r="NW127" s="1" t="s">
        <v>421</v>
      </c>
      <c r="NX127" s="543" t="str">
        <f>NP127</f>
        <v>2023년</v>
      </c>
      <c r="NY127" s="540"/>
      <c r="NZ127" s="2" t="s">
        <v>9</v>
      </c>
      <c r="OA127" s="4" t="s">
        <v>8</v>
      </c>
      <c r="OC127" s="535" t="s">
        <v>0</v>
      </c>
      <c r="OD127" s="536"/>
      <c r="OE127" s="1" t="s">
        <v>421</v>
      </c>
      <c r="OF127" s="543" t="str">
        <f>NX127</f>
        <v>2023년</v>
      </c>
      <c r="OG127" s="540"/>
      <c r="OH127" s="2" t="s">
        <v>9</v>
      </c>
      <c r="OI127" s="4" t="s">
        <v>8</v>
      </c>
      <c r="OK127" s="535" t="s">
        <v>0</v>
      </c>
      <c r="OL127" s="536"/>
      <c r="OM127" s="1" t="s">
        <v>421</v>
      </c>
      <c r="ON127" s="543" t="str">
        <f>OF127</f>
        <v>2023년</v>
      </c>
      <c r="OO127" s="540"/>
      <c r="OP127" s="2" t="s">
        <v>9</v>
      </c>
      <c r="OQ127" s="4" t="s">
        <v>8</v>
      </c>
      <c r="OS127" s="535" t="s">
        <v>0</v>
      </c>
      <c r="OT127" s="536"/>
      <c r="OU127" s="1" t="s">
        <v>421</v>
      </c>
      <c r="OV127" s="543" t="str">
        <f>ON127</f>
        <v>2023년</v>
      </c>
      <c r="OW127" s="540"/>
      <c r="OX127" s="2" t="s">
        <v>9</v>
      </c>
      <c r="OY127" s="4" t="s">
        <v>8</v>
      </c>
    </row>
    <row r="128" spans="1:415" ht="18" hidden="1" thickBot="1">
      <c r="A128" s="537"/>
      <c r="B128" s="538"/>
      <c r="C128" s="83" t="s">
        <v>134</v>
      </c>
      <c r="D128" s="83" t="s">
        <v>132</v>
      </c>
      <c r="E128" s="83" t="s">
        <v>134</v>
      </c>
      <c r="F128" s="3" t="s">
        <v>7</v>
      </c>
      <c r="G128" s="5" t="s">
        <v>7</v>
      </c>
      <c r="I128" s="537"/>
      <c r="J128" s="538"/>
      <c r="K128" s="83" t="s">
        <v>136</v>
      </c>
      <c r="L128" s="83" t="s">
        <v>134</v>
      </c>
      <c r="M128" s="83" t="s">
        <v>136</v>
      </c>
      <c r="N128" s="3" t="s">
        <v>7</v>
      </c>
      <c r="O128" s="5" t="s">
        <v>7</v>
      </c>
      <c r="Q128" s="537"/>
      <c r="R128" s="538"/>
      <c r="S128" s="83" t="s">
        <v>138</v>
      </c>
      <c r="T128" s="83" t="s">
        <v>136</v>
      </c>
      <c r="U128" s="83" t="s">
        <v>138</v>
      </c>
      <c r="V128" s="3" t="s">
        <v>7</v>
      </c>
      <c r="W128" s="5" t="s">
        <v>7</v>
      </c>
      <c r="Y128" s="537"/>
      <c r="Z128" s="538"/>
      <c r="AA128" s="83" t="s">
        <v>140</v>
      </c>
      <c r="AB128" s="83" t="s">
        <v>138</v>
      </c>
      <c r="AC128" s="83" t="s">
        <v>140</v>
      </c>
      <c r="AD128" s="3" t="s">
        <v>7</v>
      </c>
      <c r="AE128" s="5" t="s">
        <v>7</v>
      </c>
      <c r="AG128" s="537"/>
      <c r="AH128" s="538"/>
      <c r="AI128" s="83" t="s">
        <v>141</v>
      </c>
      <c r="AJ128" s="83" t="s">
        <v>140</v>
      </c>
      <c r="AK128" s="83" t="s">
        <v>141</v>
      </c>
      <c r="AL128" s="3" t="s">
        <v>7</v>
      </c>
      <c r="AM128" s="5" t="s">
        <v>7</v>
      </c>
      <c r="AO128" s="537"/>
      <c r="AP128" s="538"/>
      <c r="AQ128" s="83" t="s">
        <v>144</v>
      </c>
      <c r="AR128" s="83" t="s">
        <v>141</v>
      </c>
      <c r="AS128" s="83" t="s">
        <v>144</v>
      </c>
      <c r="AT128" s="3" t="s">
        <v>7</v>
      </c>
      <c r="AU128" s="5" t="s">
        <v>7</v>
      </c>
      <c r="AW128" s="537"/>
      <c r="AX128" s="538"/>
      <c r="AY128" s="83" t="s">
        <v>146</v>
      </c>
      <c r="AZ128" s="83" t="s">
        <v>144</v>
      </c>
      <c r="BA128" s="83" t="s">
        <v>146</v>
      </c>
      <c r="BB128" s="3" t="s">
        <v>7</v>
      </c>
      <c r="BC128" s="5" t="s">
        <v>7</v>
      </c>
      <c r="BE128" s="537"/>
      <c r="BF128" s="538"/>
      <c r="BG128" s="83" t="s">
        <v>147</v>
      </c>
      <c r="BH128" s="83" t="s">
        <v>146</v>
      </c>
      <c r="BI128" s="83" t="s">
        <v>147</v>
      </c>
      <c r="BJ128" s="3" t="s">
        <v>7</v>
      </c>
      <c r="BK128" s="5" t="s">
        <v>7</v>
      </c>
      <c r="BM128" s="537"/>
      <c r="BN128" s="538"/>
      <c r="BO128" s="83" t="s">
        <v>148</v>
      </c>
      <c r="BP128" s="83" t="s">
        <v>147</v>
      </c>
      <c r="BQ128" s="83" t="s">
        <v>148</v>
      </c>
      <c r="BR128" s="3" t="s">
        <v>7</v>
      </c>
      <c r="BS128" s="5" t="s">
        <v>7</v>
      </c>
      <c r="BU128" s="537"/>
      <c r="BV128" s="538"/>
      <c r="BW128" s="83" t="s">
        <v>149</v>
      </c>
      <c r="BX128" s="83" t="s">
        <v>148</v>
      </c>
      <c r="BY128" s="83" t="s">
        <v>149</v>
      </c>
      <c r="BZ128" s="3" t="s">
        <v>7</v>
      </c>
      <c r="CA128" s="5" t="s">
        <v>7</v>
      </c>
      <c r="CC128" s="537"/>
      <c r="CD128" s="538"/>
      <c r="CE128" s="83" t="s">
        <v>151</v>
      </c>
      <c r="CF128" s="83" t="s">
        <v>149</v>
      </c>
      <c r="CG128" s="83" t="s">
        <v>151</v>
      </c>
      <c r="CH128" s="3" t="s">
        <v>7</v>
      </c>
      <c r="CI128" s="5" t="s">
        <v>7</v>
      </c>
      <c r="CK128" s="537"/>
      <c r="CL128" s="538"/>
      <c r="CM128" s="83" t="s">
        <v>42</v>
      </c>
      <c r="CN128" s="83" t="s">
        <v>151</v>
      </c>
      <c r="CO128" s="83" t="s">
        <v>42</v>
      </c>
      <c r="CP128" s="3" t="s">
        <v>7</v>
      </c>
      <c r="CQ128" s="5" t="s">
        <v>7</v>
      </c>
      <c r="CS128" s="537"/>
      <c r="CT128" s="538"/>
      <c r="CU128" s="83" t="s">
        <v>152</v>
      </c>
      <c r="CV128" s="83" t="s">
        <v>42</v>
      </c>
      <c r="CW128" s="83" t="s">
        <v>152</v>
      </c>
      <c r="CX128" s="3" t="s">
        <v>7</v>
      </c>
      <c r="CY128" s="5" t="s">
        <v>7</v>
      </c>
      <c r="DA128" s="537"/>
      <c r="DB128" s="538"/>
      <c r="DC128" s="83" t="s">
        <v>153</v>
      </c>
      <c r="DD128" s="83" t="s">
        <v>152</v>
      </c>
      <c r="DE128" s="83" t="s">
        <v>153</v>
      </c>
      <c r="DF128" s="3" t="s">
        <v>7</v>
      </c>
      <c r="DG128" s="5" t="s">
        <v>7</v>
      </c>
      <c r="DI128" s="537"/>
      <c r="DJ128" s="538"/>
      <c r="DK128" s="83" t="s">
        <v>155</v>
      </c>
      <c r="DL128" s="83" t="s">
        <v>153</v>
      </c>
      <c r="DM128" s="83" t="s">
        <v>155</v>
      </c>
      <c r="DN128" s="3" t="s">
        <v>7</v>
      </c>
      <c r="DO128" s="5" t="s">
        <v>7</v>
      </c>
      <c r="DQ128" s="537"/>
      <c r="DR128" s="538"/>
      <c r="DS128" s="83" t="s">
        <v>156</v>
      </c>
      <c r="DT128" s="83" t="s">
        <v>155</v>
      </c>
      <c r="DU128" s="83" t="s">
        <v>156</v>
      </c>
      <c r="DV128" s="3" t="s">
        <v>7</v>
      </c>
      <c r="DW128" s="5" t="s">
        <v>7</v>
      </c>
      <c r="DY128" s="537"/>
      <c r="DZ128" s="538"/>
      <c r="EA128" s="83" t="s">
        <v>169</v>
      </c>
      <c r="EB128" s="83" t="s">
        <v>156</v>
      </c>
      <c r="EC128" s="83" t="s">
        <v>169</v>
      </c>
      <c r="ED128" s="3" t="s">
        <v>7</v>
      </c>
      <c r="EE128" s="5" t="s">
        <v>7</v>
      </c>
      <c r="EG128" s="537"/>
      <c r="EH128" s="538"/>
      <c r="EI128" s="83" t="s">
        <v>215</v>
      </c>
      <c r="EJ128" s="83" t="s">
        <v>169</v>
      </c>
      <c r="EK128" s="83" t="s">
        <v>215</v>
      </c>
      <c r="EL128" s="3" t="s">
        <v>7</v>
      </c>
      <c r="EM128" s="5" t="s">
        <v>7</v>
      </c>
      <c r="EO128" s="537"/>
      <c r="EP128" s="538"/>
      <c r="EQ128" s="83" t="s">
        <v>216</v>
      </c>
      <c r="ER128" s="83" t="s">
        <v>215</v>
      </c>
      <c r="ES128" s="83" t="s">
        <v>216</v>
      </c>
      <c r="ET128" s="3" t="s">
        <v>7</v>
      </c>
      <c r="EU128" s="5" t="s">
        <v>7</v>
      </c>
      <c r="EW128" s="537"/>
      <c r="EX128" s="538"/>
      <c r="EY128" s="83" t="s">
        <v>229</v>
      </c>
      <c r="EZ128" s="83" t="s">
        <v>216</v>
      </c>
      <c r="FA128" s="83" t="s">
        <v>229</v>
      </c>
      <c r="FB128" s="3" t="s">
        <v>7</v>
      </c>
      <c r="FC128" s="5" t="s">
        <v>7</v>
      </c>
      <c r="FE128" s="537"/>
      <c r="FF128" s="538"/>
      <c r="FG128" s="83" t="s">
        <v>230</v>
      </c>
      <c r="FH128" s="83" t="s">
        <v>229</v>
      </c>
      <c r="FI128" s="83" t="s">
        <v>230</v>
      </c>
      <c r="FJ128" s="3" t="s">
        <v>7</v>
      </c>
      <c r="FK128" s="5" t="s">
        <v>7</v>
      </c>
      <c r="FM128" s="537"/>
      <c r="FN128" s="538"/>
      <c r="FO128" s="83" t="s">
        <v>27</v>
      </c>
      <c r="FP128" s="83" t="s">
        <v>230</v>
      </c>
      <c r="FQ128" s="83" t="s">
        <v>27</v>
      </c>
      <c r="FR128" s="3" t="s">
        <v>7</v>
      </c>
      <c r="FS128" s="5" t="s">
        <v>7</v>
      </c>
      <c r="FU128" s="537"/>
      <c r="FV128" s="538"/>
      <c r="FW128" s="83" t="s">
        <v>26</v>
      </c>
      <c r="FX128" s="83" t="s">
        <v>27</v>
      </c>
      <c r="FY128" s="83" t="s">
        <v>26</v>
      </c>
      <c r="FZ128" s="3" t="s">
        <v>7</v>
      </c>
      <c r="GA128" s="5" t="s">
        <v>7</v>
      </c>
      <c r="GC128" s="537"/>
      <c r="GD128" s="538"/>
      <c r="GE128" s="83" t="s">
        <v>57</v>
      </c>
      <c r="GF128" s="83" t="s">
        <v>26</v>
      </c>
      <c r="GG128" s="83" t="s">
        <v>57</v>
      </c>
      <c r="GH128" s="3" t="s">
        <v>7</v>
      </c>
      <c r="GI128" s="5" t="s">
        <v>7</v>
      </c>
      <c r="GK128" s="537"/>
      <c r="GL128" s="538"/>
      <c r="GM128" s="83" t="s">
        <v>60</v>
      </c>
      <c r="GN128" s="83" t="s">
        <v>57</v>
      </c>
      <c r="GO128" s="83" t="s">
        <v>60</v>
      </c>
      <c r="GP128" s="3" t="s">
        <v>7</v>
      </c>
      <c r="GQ128" s="5" t="s">
        <v>7</v>
      </c>
      <c r="GS128" s="537"/>
      <c r="GT128" s="538"/>
      <c r="GU128" s="83" t="s">
        <v>65</v>
      </c>
      <c r="GV128" s="83" t="s">
        <v>60</v>
      </c>
      <c r="GW128" s="83" t="s">
        <v>65</v>
      </c>
      <c r="GX128" s="3" t="s">
        <v>7</v>
      </c>
      <c r="GY128" s="5" t="s">
        <v>7</v>
      </c>
      <c r="HA128" s="537"/>
      <c r="HB128" s="538"/>
      <c r="HC128" s="83" t="s">
        <v>360</v>
      </c>
      <c r="HD128" s="83" t="s">
        <v>65</v>
      </c>
      <c r="HE128" s="83" t="s">
        <v>360</v>
      </c>
      <c r="HF128" s="3" t="s">
        <v>7</v>
      </c>
      <c r="HG128" s="5" t="s">
        <v>7</v>
      </c>
      <c r="HI128" s="537"/>
      <c r="HJ128" s="538"/>
      <c r="HK128" s="83" t="s">
        <v>71</v>
      </c>
      <c r="HL128" s="83" t="s">
        <v>360</v>
      </c>
      <c r="HM128" s="83" t="s">
        <v>71</v>
      </c>
      <c r="HN128" s="3" t="s">
        <v>7</v>
      </c>
      <c r="HO128" s="5" t="s">
        <v>7</v>
      </c>
      <c r="HQ128" s="537"/>
      <c r="HR128" s="538"/>
      <c r="HS128" s="83" t="s">
        <v>234</v>
      </c>
      <c r="HT128" s="83" t="s">
        <v>71</v>
      </c>
      <c r="HU128" s="83" t="s">
        <v>234</v>
      </c>
      <c r="HV128" s="3" t="s">
        <v>7</v>
      </c>
      <c r="HW128" s="5" t="s">
        <v>7</v>
      </c>
      <c r="HY128" s="537"/>
      <c r="HZ128" s="538"/>
      <c r="IA128" s="83" t="str">
        <f>IC93</f>
        <v>7월3주</v>
      </c>
      <c r="IB128" s="83" t="str">
        <f>HU128</f>
        <v>7월2주</v>
      </c>
      <c r="IC128" s="83" t="str">
        <f>IC120</f>
        <v>7월3주</v>
      </c>
      <c r="ID128" s="3" t="s">
        <v>7</v>
      </c>
      <c r="IE128" s="5" t="s">
        <v>7</v>
      </c>
      <c r="IG128" s="537"/>
      <c r="IH128" s="538"/>
      <c r="II128" s="83" t="str">
        <f>IK93</f>
        <v>7월4주</v>
      </c>
      <c r="IJ128" s="83" t="str">
        <f>IC128</f>
        <v>7월3주</v>
      </c>
      <c r="IK128" s="83" t="str">
        <f>IK120</f>
        <v>7월4주</v>
      </c>
      <c r="IL128" s="3" t="s">
        <v>7</v>
      </c>
      <c r="IM128" s="5" t="s">
        <v>7</v>
      </c>
      <c r="IO128" s="537"/>
      <c r="IP128" s="538"/>
      <c r="IQ128" s="83" t="str">
        <f>IS93</f>
        <v>8월1주</v>
      </c>
      <c r="IR128" s="83" t="str">
        <f>IK128</f>
        <v>7월4주</v>
      </c>
      <c r="IS128" s="83" t="str">
        <f>IS120</f>
        <v>8월1주</v>
      </c>
      <c r="IT128" s="3" t="s">
        <v>7</v>
      </c>
      <c r="IU128" s="5" t="s">
        <v>7</v>
      </c>
      <c r="IW128" s="537"/>
      <c r="IX128" s="538"/>
      <c r="IY128" s="83" t="str">
        <f>JA93</f>
        <v>8월2주</v>
      </c>
      <c r="IZ128" s="83" t="str">
        <f>IS128</f>
        <v>8월1주</v>
      </c>
      <c r="JA128" s="83" t="str">
        <f>JA120</f>
        <v>8월2주</v>
      </c>
      <c r="JB128" s="3" t="s">
        <v>7</v>
      </c>
      <c r="JC128" s="5" t="s">
        <v>7</v>
      </c>
      <c r="JE128" s="537"/>
      <c r="JF128" s="538"/>
      <c r="JG128" s="83" t="str">
        <f>JI93</f>
        <v>8월3주</v>
      </c>
      <c r="JH128" s="83" t="str">
        <f>JA128</f>
        <v>8월2주</v>
      </c>
      <c r="JI128" s="83" t="str">
        <f>JI120</f>
        <v>8월3주</v>
      </c>
      <c r="JJ128" s="3" t="s">
        <v>7</v>
      </c>
      <c r="JK128" s="5" t="s">
        <v>7</v>
      </c>
      <c r="JM128" s="537"/>
      <c r="JN128" s="538"/>
      <c r="JO128" s="83" t="str">
        <f>JQ93</f>
        <v>8월4주</v>
      </c>
      <c r="JP128" s="83" t="str">
        <f>JI128</f>
        <v>8월3주</v>
      </c>
      <c r="JQ128" s="83" t="str">
        <f>JQ120</f>
        <v>8월4주</v>
      </c>
      <c r="JR128" s="3" t="s">
        <v>7</v>
      </c>
      <c r="JS128" s="5" t="s">
        <v>7</v>
      </c>
      <c r="JU128" s="537"/>
      <c r="JV128" s="538"/>
      <c r="JW128" s="83" t="str">
        <f>JY93</f>
        <v>8월5주</v>
      </c>
      <c r="JX128" s="83" t="str">
        <f>JQ128</f>
        <v>8월4주</v>
      </c>
      <c r="JY128" s="83" t="str">
        <f>JY120</f>
        <v>8월5주</v>
      </c>
      <c r="JZ128" s="3" t="s">
        <v>7</v>
      </c>
      <c r="KA128" s="5" t="s">
        <v>7</v>
      </c>
      <c r="KC128" s="537"/>
      <c r="KD128" s="538"/>
      <c r="KE128" s="83" t="str">
        <f>KG93</f>
        <v>9월1주</v>
      </c>
      <c r="KF128" s="83" t="str">
        <f>JY128</f>
        <v>8월5주</v>
      </c>
      <c r="KG128" s="83" t="str">
        <f>KG120</f>
        <v>9월1주</v>
      </c>
      <c r="KH128" s="3" t="s">
        <v>7</v>
      </c>
      <c r="KI128" s="5" t="s">
        <v>7</v>
      </c>
      <c r="KK128" s="537"/>
      <c r="KL128" s="538"/>
      <c r="KM128" s="83" t="str">
        <f>KO93</f>
        <v>9월2주</v>
      </c>
      <c r="KN128" s="83" t="str">
        <f>KG128</f>
        <v>9월1주</v>
      </c>
      <c r="KO128" s="83" t="str">
        <f>KO120</f>
        <v>9월2주</v>
      </c>
      <c r="KP128" s="3" t="s">
        <v>7</v>
      </c>
      <c r="KQ128" s="5" t="s">
        <v>7</v>
      </c>
      <c r="KS128" s="537"/>
      <c r="KT128" s="538"/>
      <c r="KU128" s="83" t="str">
        <f>KW93</f>
        <v>9월3주</v>
      </c>
      <c r="KV128" s="83" t="str">
        <f>KO128</f>
        <v>9월2주</v>
      </c>
      <c r="KW128" s="83" t="str">
        <f>KW120</f>
        <v>9월3주</v>
      </c>
      <c r="KX128" s="3" t="s">
        <v>7</v>
      </c>
      <c r="KY128" s="5" t="s">
        <v>7</v>
      </c>
      <c r="LA128" s="537"/>
      <c r="LB128" s="538"/>
      <c r="LC128" s="83" t="str">
        <f>LE93</f>
        <v>9월4주</v>
      </c>
      <c r="LD128" s="83" t="str">
        <f>KW128</f>
        <v>9월3주</v>
      </c>
      <c r="LE128" s="83" t="str">
        <f>LE120</f>
        <v>9월4주</v>
      </c>
      <c r="LF128" s="3" t="s">
        <v>7</v>
      </c>
      <c r="LG128" s="5" t="s">
        <v>7</v>
      </c>
      <c r="LI128" s="537"/>
      <c r="LJ128" s="538"/>
      <c r="LK128" s="83" t="str">
        <f>LM93</f>
        <v>10월1주</v>
      </c>
      <c r="LL128" s="83" t="str">
        <f>LE128</f>
        <v>9월4주</v>
      </c>
      <c r="LM128" s="83" t="str">
        <f>LM120</f>
        <v>10월1주</v>
      </c>
      <c r="LN128" s="3" t="s">
        <v>7</v>
      </c>
      <c r="LO128" s="5" t="s">
        <v>7</v>
      </c>
      <c r="LQ128" s="537"/>
      <c r="LR128" s="538"/>
      <c r="LS128" s="83" t="str">
        <f>LU93</f>
        <v>10월2주</v>
      </c>
      <c r="LT128" s="83" t="str">
        <f>LM128</f>
        <v>10월1주</v>
      </c>
      <c r="LU128" s="83" t="str">
        <f>LU120</f>
        <v>10월2주</v>
      </c>
      <c r="LV128" s="3" t="s">
        <v>7</v>
      </c>
      <c r="LW128" s="5" t="s">
        <v>7</v>
      </c>
      <c r="LY128" s="537"/>
      <c r="LZ128" s="538"/>
      <c r="MA128" s="83" t="str">
        <f>MC93</f>
        <v>10월3주</v>
      </c>
      <c r="MB128" s="83" t="str">
        <f>LU128</f>
        <v>10월2주</v>
      </c>
      <c r="MC128" s="83" t="str">
        <f>MC120</f>
        <v>10월3주</v>
      </c>
      <c r="MD128" s="3" t="s">
        <v>7</v>
      </c>
      <c r="ME128" s="5" t="s">
        <v>7</v>
      </c>
      <c r="MG128" s="537"/>
      <c r="MH128" s="538"/>
      <c r="MI128" s="83" t="str">
        <f>MK93</f>
        <v>10월4주</v>
      </c>
      <c r="MJ128" s="83" t="str">
        <f>MC128</f>
        <v>10월3주</v>
      </c>
      <c r="MK128" s="83" t="str">
        <f>MK120</f>
        <v>10월4주</v>
      </c>
      <c r="ML128" s="3" t="s">
        <v>7</v>
      </c>
      <c r="MM128" s="5" t="s">
        <v>7</v>
      </c>
      <c r="MO128" s="537"/>
      <c r="MP128" s="538"/>
      <c r="MQ128" s="83" t="str">
        <f>MS93</f>
        <v>11월1주</v>
      </c>
      <c r="MR128" s="83" t="str">
        <f>MK128</f>
        <v>10월4주</v>
      </c>
      <c r="MS128" s="83" t="str">
        <f>MS120</f>
        <v>11월1주</v>
      </c>
      <c r="MT128" s="3" t="s">
        <v>7</v>
      </c>
      <c r="MU128" s="5" t="s">
        <v>7</v>
      </c>
      <c r="MW128" s="537"/>
      <c r="MX128" s="538"/>
      <c r="MY128" s="83" t="str">
        <f>NA93</f>
        <v>11월2주</v>
      </c>
      <c r="MZ128" s="83" t="str">
        <f>MS128</f>
        <v>11월1주</v>
      </c>
      <c r="NA128" s="83" t="str">
        <f>NA120</f>
        <v>11월2주</v>
      </c>
      <c r="NB128" s="3" t="s">
        <v>7</v>
      </c>
      <c r="NC128" s="5" t="s">
        <v>7</v>
      </c>
      <c r="NE128" s="537"/>
      <c r="NF128" s="538"/>
      <c r="NG128" s="83" t="str">
        <f>NI93</f>
        <v>11월3주</v>
      </c>
      <c r="NH128" s="83" t="str">
        <f>NA128</f>
        <v>11월2주</v>
      </c>
      <c r="NI128" s="83" t="str">
        <f>NI120</f>
        <v>11월3주</v>
      </c>
      <c r="NJ128" s="3" t="s">
        <v>7</v>
      </c>
      <c r="NK128" s="5" t="s">
        <v>7</v>
      </c>
      <c r="NM128" s="537"/>
      <c r="NN128" s="538"/>
      <c r="NO128" s="83" t="str">
        <f>NQ93</f>
        <v>11월4주</v>
      </c>
      <c r="NP128" s="83" t="str">
        <f>NI128</f>
        <v>11월3주</v>
      </c>
      <c r="NQ128" s="83" t="str">
        <f>NQ120</f>
        <v>11월4주</v>
      </c>
      <c r="NR128" s="3" t="s">
        <v>7</v>
      </c>
      <c r="NS128" s="5" t="s">
        <v>7</v>
      </c>
      <c r="NU128" s="537"/>
      <c r="NV128" s="538"/>
      <c r="NW128" s="83" t="str">
        <f>NY93</f>
        <v>11월5주</v>
      </c>
      <c r="NX128" s="83" t="str">
        <f>NQ128</f>
        <v>11월4주</v>
      </c>
      <c r="NY128" s="83" t="str">
        <f>NY120</f>
        <v>11월5주</v>
      </c>
      <c r="NZ128" s="3" t="s">
        <v>7</v>
      </c>
      <c r="OA128" s="5" t="s">
        <v>7</v>
      </c>
      <c r="OC128" s="537"/>
      <c r="OD128" s="538"/>
      <c r="OE128" s="83" t="str">
        <f>OG93</f>
        <v>12월1주</v>
      </c>
      <c r="OF128" s="83" t="str">
        <f>NY128</f>
        <v>11월5주</v>
      </c>
      <c r="OG128" s="83" t="str">
        <f>OG120</f>
        <v>12월1주</v>
      </c>
      <c r="OH128" s="3" t="s">
        <v>7</v>
      </c>
      <c r="OI128" s="5" t="s">
        <v>7</v>
      </c>
      <c r="OK128" s="537"/>
      <c r="OL128" s="538"/>
      <c r="OM128" s="83" t="str">
        <f>OO93</f>
        <v>12월2주</v>
      </c>
      <c r="ON128" s="83" t="str">
        <f>OG128</f>
        <v>12월1주</v>
      </c>
      <c r="OO128" s="83" t="str">
        <f>OO120</f>
        <v>12월2주</v>
      </c>
      <c r="OP128" s="3" t="s">
        <v>7</v>
      </c>
      <c r="OQ128" s="5" t="s">
        <v>7</v>
      </c>
      <c r="OS128" s="537"/>
      <c r="OT128" s="538"/>
      <c r="OU128" s="83" t="str">
        <f>OW93</f>
        <v>12월3주</v>
      </c>
      <c r="OV128" s="83" t="str">
        <f>OO128</f>
        <v>12월2주</v>
      </c>
      <c r="OW128" s="83" t="str">
        <f>OW120</f>
        <v>12월3주</v>
      </c>
      <c r="OX128" s="3" t="s">
        <v>7</v>
      </c>
      <c r="OY128" s="5" t="s">
        <v>7</v>
      </c>
    </row>
    <row r="129" spans="1:415" ht="18" hidden="1" thickTop="1">
      <c r="A129" s="544" t="s">
        <v>1</v>
      </c>
      <c r="B129" s="7" t="s">
        <v>12</v>
      </c>
      <c r="C129" s="12">
        <v>2181</v>
      </c>
      <c r="D129" s="12">
        <v>1769</v>
      </c>
      <c r="E129" s="12">
        <v>2186</v>
      </c>
      <c r="F129" s="52">
        <f>(E129-D129)/D129</f>
        <v>0.23572639909553419</v>
      </c>
      <c r="G129" s="61">
        <f>(E129-C129)/C129</f>
        <v>2.2925263640531865E-3</v>
      </c>
      <c r="I129" s="544" t="s">
        <v>1</v>
      </c>
      <c r="J129" s="7" t="s">
        <v>12</v>
      </c>
      <c r="K129" s="12">
        <v>2181</v>
      </c>
      <c r="L129" s="12">
        <v>2186</v>
      </c>
      <c r="M129" s="12">
        <v>2296</v>
      </c>
      <c r="N129" s="52">
        <f>(M129-L129)/L129</f>
        <v>5.0320219579139978E-2</v>
      </c>
      <c r="O129" s="61">
        <f>(M129-K129)/K129</f>
        <v>5.2728106373223289E-2</v>
      </c>
      <c r="Q129" s="544" t="s">
        <v>1</v>
      </c>
      <c r="R129" s="7" t="s">
        <v>12</v>
      </c>
      <c r="S129" s="12">
        <v>2568</v>
      </c>
      <c r="T129" s="12">
        <v>2296</v>
      </c>
      <c r="U129" s="12">
        <v>2688</v>
      </c>
      <c r="V129" s="52">
        <f>(U129-T129)/T129</f>
        <v>0.17073170731707318</v>
      </c>
      <c r="W129" s="61">
        <f>(U129-S129)/S129</f>
        <v>4.6728971962616821E-2</v>
      </c>
      <c r="Y129" s="544" t="s">
        <v>1</v>
      </c>
      <c r="Z129" s="7" t="s">
        <v>12</v>
      </c>
      <c r="AA129" s="12">
        <v>2366</v>
      </c>
      <c r="AB129" s="12">
        <v>2688</v>
      </c>
      <c r="AC129" s="12">
        <v>2531</v>
      </c>
      <c r="AD129" s="52">
        <f>(AC129-AB129)/AB129</f>
        <v>-5.8407738095238096E-2</v>
      </c>
      <c r="AE129" s="61">
        <f>(AC129-AA129)/AA129</f>
        <v>6.9737954353338974E-2</v>
      </c>
      <c r="AG129" s="544" t="s">
        <v>1</v>
      </c>
      <c r="AH129" s="7" t="s">
        <v>12</v>
      </c>
      <c r="AI129" s="12">
        <v>2440</v>
      </c>
      <c r="AJ129" s="12">
        <v>2531</v>
      </c>
      <c r="AK129" s="12">
        <v>2536</v>
      </c>
      <c r="AL129" s="52">
        <f>(AK129-AJ129)/AJ129</f>
        <v>1.9755037534571317E-3</v>
      </c>
      <c r="AM129" s="61">
        <f>(AK129-AI129)/AI129</f>
        <v>3.9344262295081971E-2</v>
      </c>
      <c r="AO129" s="544" t="s">
        <v>1</v>
      </c>
      <c r="AP129" s="7" t="s">
        <v>12</v>
      </c>
      <c r="AQ129" s="12">
        <v>2546</v>
      </c>
      <c r="AR129" s="12">
        <v>2536</v>
      </c>
      <c r="AS129" s="167">
        <v>2575</v>
      </c>
      <c r="AT129" s="52">
        <f>(AS129-AR129)/AR129</f>
        <v>1.5378548895899053E-2</v>
      </c>
      <c r="AU129" s="61">
        <f>(AS129-AQ129)/AQ129</f>
        <v>1.1390416339355853E-2</v>
      </c>
      <c r="AW129" s="544" t="s">
        <v>1</v>
      </c>
      <c r="AX129" s="7" t="s">
        <v>12</v>
      </c>
      <c r="AY129" s="12">
        <v>2436</v>
      </c>
      <c r="AZ129" s="12">
        <v>2595</v>
      </c>
      <c r="BA129" s="166">
        <v>2498</v>
      </c>
      <c r="BB129" s="52">
        <f>(BA129-AZ129)/AZ129</f>
        <v>-3.7379576107899805E-2</v>
      </c>
      <c r="BC129" s="61">
        <f>(BA129-AY129)/AY129</f>
        <v>2.5451559934318555E-2</v>
      </c>
      <c r="BE129" s="544" t="s">
        <v>1</v>
      </c>
      <c r="BF129" s="7" t="s">
        <v>12</v>
      </c>
      <c r="BG129" s="12">
        <v>2516</v>
      </c>
      <c r="BH129" s="162">
        <v>2486</v>
      </c>
      <c r="BI129" s="30">
        <v>2505</v>
      </c>
      <c r="BJ129" s="52">
        <f>(BI129-BH129)/BH129</f>
        <v>7.642799678197908E-3</v>
      </c>
      <c r="BK129" s="61">
        <f>(BI129-BG129)/BG129</f>
        <v>-4.3720190779014305E-3</v>
      </c>
      <c r="BM129" s="544" t="s">
        <v>1</v>
      </c>
      <c r="BN129" s="7" t="s">
        <v>12</v>
      </c>
      <c r="BO129" s="12">
        <v>2507</v>
      </c>
      <c r="BP129" s="30">
        <v>2505</v>
      </c>
      <c r="BQ129" s="12">
        <v>2375</v>
      </c>
      <c r="BR129" s="52">
        <f>(BQ129-BP129)/BP129</f>
        <v>-5.1896207584830337E-2</v>
      </c>
      <c r="BS129" s="61">
        <f>(BQ129-BO129)/BO129</f>
        <v>-5.2652572796170721E-2</v>
      </c>
      <c r="BU129" s="544" t="s">
        <v>1</v>
      </c>
      <c r="BV129" s="7" t="s">
        <v>12</v>
      </c>
      <c r="BW129" s="12">
        <v>2427</v>
      </c>
      <c r="BX129" s="12">
        <v>2375</v>
      </c>
      <c r="BY129" s="162">
        <v>2520</v>
      </c>
      <c r="BZ129" s="52">
        <f>(BY129-BX129)/BX129</f>
        <v>6.1052631578947365E-2</v>
      </c>
      <c r="CA129" s="61">
        <f>(BY129-BW129)/BW129</f>
        <v>3.8318912237330034E-2</v>
      </c>
      <c r="CC129" s="544" t="s">
        <v>1</v>
      </c>
      <c r="CD129" s="7" t="s">
        <v>12</v>
      </c>
      <c r="CE129" s="12">
        <v>2475</v>
      </c>
      <c r="CF129" s="162">
        <v>2520</v>
      </c>
      <c r="CG129" s="162">
        <v>2497</v>
      </c>
      <c r="CH129" s="52">
        <f>(CG129-CF129)/CF129</f>
        <v>-9.1269841269841275E-3</v>
      </c>
      <c r="CI129" s="61">
        <f>(CG129-CE129)/CE129</f>
        <v>8.8888888888888889E-3</v>
      </c>
      <c r="CK129" s="544" t="s">
        <v>1</v>
      </c>
      <c r="CL129" s="7" t="s">
        <v>12</v>
      </c>
      <c r="CM129" s="12">
        <v>2435</v>
      </c>
      <c r="CN129" s="162">
        <v>2497</v>
      </c>
      <c r="CO129" s="162">
        <v>2492</v>
      </c>
      <c r="CP129" s="52">
        <f>(CO129-CN129)/CN129</f>
        <v>-2.0024028834601522E-3</v>
      </c>
      <c r="CQ129" s="61">
        <f>(CO129-CM129)/CM129</f>
        <v>2.3408624229979465E-2</v>
      </c>
      <c r="CS129" s="544" t="s">
        <v>1</v>
      </c>
      <c r="CT129" s="7" t="s">
        <v>12</v>
      </c>
      <c r="CU129" s="12">
        <v>2419</v>
      </c>
      <c r="CV129" s="162">
        <v>2492</v>
      </c>
      <c r="CW129" s="162">
        <v>2457</v>
      </c>
      <c r="CX129" s="52">
        <f>(CW129-CV129)/CV129</f>
        <v>-1.4044943820224719E-2</v>
      </c>
      <c r="CY129" s="61">
        <f>(CW129-CU129)/CU129</f>
        <v>1.5708970649028525E-2</v>
      </c>
      <c r="DA129" s="544" t="s">
        <v>1</v>
      </c>
      <c r="DB129" s="7" t="s">
        <v>12</v>
      </c>
      <c r="DC129" s="12">
        <v>2442</v>
      </c>
      <c r="DD129" s="162">
        <v>2457</v>
      </c>
      <c r="DE129" s="162">
        <v>2497</v>
      </c>
      <c r="DF129" s="52">
        <f>(DE129-DD129)/DD129</f>
        <v>1.6280016280016279E-2</v>
      </c>
      <c r="DG129" s="61">
        <f>(DE129-DC129)/DC129</f>
        <v>2.2522522522522521E-2</v>
      </c>
      <c r="DI129" s="544" t="s">
        <v>1</v>
      </c>
      <c r="DJ129" s="7" t="s">
        <v>12</v>
      </c>
      <c r="DK129" s="12">
        <v>2430</v>
      </c>
      <c r="DL129" s="162">
        <v>2489</v>
      </c>
      <c r="DM129" s="12">
        <v>2370</v>
      </c>
      <c r="DN129" s="52">
        <f>(DM129-DL129)/DL129</f>
        <v>-4.7810365608678185E-2</v>
      </c>
      <c r="DO129" s="61">
        <f>(DM129-DK129)/DK129</f>
        <v>-2.4691358024691357E-2</v>
      </c>
      <c r="DQ129" s="544" t="s">
        <v>1</v>
      </c>
      <c r="DR129" s="7" t="s">
        <v>12</v>
      </c>
      <c r="DS129" s="12">
        <v>2347</v>
      </c>
      <c r="DT129" s="12">
        <v>2370</v>
      </c>
      <c r="DU129" s="162">
        <v>2438</v>
      </c>
      <c r="DV129" s="52">
        <f>(DU129-DT129)/DT129</f>
        <v>2.8691983122362871E-2</v>
      </c>
      <c r="DW129" s="61">
        <f>(DU129-DS129)/DS129</f>
        <v>3.8772901576480612E-2</v>
      </c>
      <c r="DY129" s="544" t="s">
        <v>1</v>
      </c>
      <c r="DZ129" s="7" t="s">
        <v>12</v>
      </c>
      <c r="EA129" s="12">
        <v>2374</v>
      </c>
      <c r="EB129" s="162">
        <v>2429</v>
      </c>
      <c r="EC129" s="162">
        <v>2459</v>
      </c>
      <c r="ED129" s="52">
        <f>(EC129-EB129)/EB129</f>
        <v>1.2350761630300536E-2</v>
      </c>
      <c r="EE129" s="61">
        <f>(EC129-EA129)/EA129</f>
        <v>3.5804549283909012E-2</v>
      </c>
      <c r="EG129" s="544" t="s">
        <v>1</v>
      </c>
      <c r="EH129" s="7" t="s">
        <v>12</v>
      </c>
      <c r="EI129" s="12">
        <v>2403</v>
      </c>
      <c r="EJ129" s="176">
        <v>2454</v>
      </c>
      <c r="EK129" s="12">
        <v>2387</v>
      </c>
      <c r="EL129" s="52">
        <f>(EK129-EJ129)/EJ129</f>
        <v>-2.730236348818256E-2</v>
      </c>
      <c r="EM129" s="61">
        <f>(EK129-EI129)/EI129</f>
        <v>-6.6583437369954227E-3</v>
      </c>
      <c r="EO129" s="544" t="s">
        <v>1</v>
      </c>
      <c r="EP129" s="7" t="s">
        <v>12</v>
      </c>
      <c r="EQ129" s="12">
        <v>2427</v>
      </c>
      <c r="ER129" s="12">
        <v>2387</v>
      </c>
      <c r="ES129" s="12">
        <v>2447</v>
      </c>
      <c r="ET129" s="52">
        <f>(ES129-ER129)/ER129</f>
        <v>2.5136154168412233E-2</v>
      </c>
      <c r="EU129" s="61">
        <f>(ES129-EQ129)/EQ129</f>
        <v>8.2406262875978579E-3</v>
      </c>
      <c r="EW129" s="544" t="s">
        <v>1</v>
      </c>
      <c r="EX129" s="7" t="s">
        <v>12</v>
      </c>
      <c r="EY129" s="12">
        <v>2375</v>
      </c>
      <c r="EZ129" s="12">
        <v>2447</v>
      </c>
      <c r="FA129" s="12">
        <v>2375</v>
      </c>
      <c r="FB129" s="52">
        <f>(FA129-EZ129)/EZ129</f>
        <v>-2.9423784225582346E-2</v>
      </c>
      <c r="FC129" s="61">
        <f>(FA129-EY129)/EY129</f>
        <v>0</v>
      </c>
      <c r="FE129" s="544" t="s">
        <v>1</v>
      </c>
      <c r="FF129" s="7" t="s">
        <v>12</v>
      </c>
      <c r="FG129" s="12">
        <v>2414</v>
      </c>
      <c r="FH129" s="12">
        <v>2368</v>
      </c>
      <c r="FI129" s="12">
        <v>2408</v>
      </c>
      <c r="FJ129" s="52">
        <f>(FI129-FH129)/FH129</f>
        <v>1.6891891891891893E-2</v>
      </c>
      <c r="FK129" s="61">
        <f>(FI129-FG129)/FG129</f>
        <v>-2.4855012427506215E-3</v>
      </c>
      <c r="FM129" s="544" t="s">
        <v>1</v>
      </c>
      <c r="FN129" s="7" t="s">
        <v>12</v>
      </c>
      <c r="FO129" s="12">
        <v>2351</v>
      </c>
      <c r="FP129" s="12">
        <v>2397</v>
      </c>
      <c r="FQ129" s="12">
        <v>2371</v>
      </c>
      <c r="FR129" s="52">
        <f>(FQ129-FP129)/FP129</f>
        <v>-1.0846891948268669E-2</v>
      </c>
      <c r="FS129" s="61">
        <f>(FQ129-FO129)/FO129</f>
        <v>8.507018290089324E-3</v>
      </c>
      <c r="FU129" s="544" t="s">
        <v>1</v>
      </c>
      <c r="FV129" s="7" t="s">
        <v>12</v>
      </c>
      <c r="FW129" s="12">
        <v>2044</v>
      </c>
      <c r="FX129" s="12">
        <v>2366</v>
      </c>
      <c r="FY129" s="12">
        <v>2033</v>
      </c>
      <c r="FZ129" s="52">
        <f>(FY129-FX129)/FX129</f>
        <v>-0.14074387151310228</v>
      </c>
      <c r="GA129" s="61">
        <f>(FY129-FW129)/FW129</f>
        <v>-5.3816046966731895E-3</v>
      </c>
      <c r="GC129" s="544" t="s">
        <v>1</v>
      </c>
      <c r="GD129" s="7" t="s">
        <v>12</v>
      </c>
      <c r="GE129" s="12">
        <v>2372</v>
      </c>
      <c r="GF129" s="12">
        <v>2028</v>
      </c>
      <c r="GG129" s="12">
        <v>2363</v>
      </c>
      <c r="GH129" s="52">
        <f>(GG129-GF129)/GF129</f>
        <v>0.16518737672583828</v>
      </c>
      <c r="GI129" s="61">
        <f>(GG129-GE129)/GE129</f>
        <v>-3.7942664418212477E-3</v>
      </c>
      <c r="GK129" s="544" t="s">
        <v>1</v>
      </c>
      <c r="GL129" s="7" t="s">
        <v>12</v>
      </c>
      <c r="GM129" s="12">
        <v>2372</v>
      </c>
      <c r="GN129" s="12">
        <v>2358</v>
      </c>
      <c r="GO129" s="12">
        <v>2330</v>
      </c>
      <c r="GP129" s="52">
        <f>(GO129-GN129)/GN129</f>
        <v>-1.1874469889737066E-2</v>
      </c>
      <c r="GQ129" s="61">
        <f>(GO129-GM129)/GM129</f>
        <v>-1.7706576728499158E-2</v>
      </c>
      <c r="GS129" s="544" t="s">
        <v>1</v>
      </c>
      <c r="GT129" s="7" t="s">
        <v>12</v>
      </c>
      <c r="GU129" s="12">
        <v>2304</v>
      </c>
      <c r="GV129" s="12">
        <v>2330</v>
      </c>
      <c r="GW129" s="12">
        <v>2372</v>
      </c>
      <c r="GX129" s="52">
        <f>(GW129-GV129)/GV129</f>
        <v>1.8025751072961373E-2</v>
      </c>
      <c r="GY129" s="61">
        <f>(GW129-GU129)/GU129</f>
        <v>2.9513888888888888E-2</v>
      </c>
      <c r="HA129" s="544" t="s">
        <v>1</v>
      </c>
      <c r="HB129" s="7" t="s">
        <v>12</v>
      </c>
      <c r="HC129" s="12">
        <v>2286</v>
      </c>
      <c r="HD129" s="12">
        <v>2372</v>
      </c>
      <c r="HE129" s="12">
        <v>2332</v>
      </c>
      <c r="HF129" s="52">
        <f>(HE129-HD129)/HD129</f>
        <v>-1.6863406408094434E-2</v>
      </c>
      <c r="HG129" s="61">
        <f>(HE129-HC129)/HC129</f>
        <v>2.0122484689413824E-2</v>
      </c>
      <c r="HI129" s="544" t="s">
        <v>1</v>
      </c>
      <c r="HJ129" s="7" t="s">
        <v>12</v>
      </c>
      <c r="HK129" s="12">
        <v>1983</v>
      </c>
      <c r="HL129" s="12">
        <v>2332</v>
      </c>
      <c r="HM129" s="12">
        <v>1954</v>
      </c>
      <c r="HN129" s="52">
        <f>(HM129-HL129)/HL129</f>
        <v>-0.16209262435677529</v>
      </c>
      <c r="HO129" s="61">
        <f>(HM129-HK129)/HK129</f>
        <v>-1.4624306606152295E-2</v>
      </c>
      <c r="HQ129" s="544" t="s">
        <v>1</v>
      </c>
      <c r="HR129" s="7" t="s">
        <v>12</v>
      </c>
      <c r="HS129" s="12">
        <v>2255</v>
      </c>
      <c r="HT129" s="12">
        <v>1954</v>
      </c>
      <c r="HU129" s="12">
        <v>2340</v>
      </c>
      <c r="HV129" s="52">
        <f>(HU129-HT129)/HT129</f>
        <v>0.19754350051177072</v>
      </c>
      <c r="HW129" s="61">
        <f>(HU129-HS129)/HS129</f>
        <v>3.7694013303769404E-2</v>
      </c>
      <c r="HY129" s="544" t="s">
        <v>1</v>
      </c>
      <c r="HZ129" s="7" t="s">
        <v>12</v>
      </c>
      <c r="IA129" s="12">
        <f>IC94</f>
        <v>2285</v>
      </c>
      <c r="IB129" s="12">
        <v>2328</v>
      </c>
      <c r="IC129" s="12">
        <v>2316</v>
      </c>
      <c r="ID129" s="52">
        <f>(IC129-IB129)/IB129</f>
        <v>-5.1546391752577319E-3</v>
      </c>
      <c r="IE129" s="61">
        <f>(IC129-IA129)/IA129</f>
        <v>1.3566739606126914E-2</v>
      </c>
      <c r="IG129" s="544" t="s">
        <v>1</v>
      </c>
      <c r="IH129" s="7" t="s">
        <v>12</v>
      </c>
      <c r="II129" s="12">
        <f>IK94</f>
        <v>2291</v>
      </c>
      <c r="IJ129" s="12">
        <f>IC129</f>
        <v>2316</v>
      </c>
      <c r="IK129" s="12">
        <v>2392</v>
      </c>
      <c r="IL129" s="52">
        <f>(IK129-IJ129)/IJ129</f>
        <v>3.281519861830743E-2</v>
      </c>
      <c r="IM129" s="61">
        <f>(IK129-II129)/II129</f>
        <v>4.4085552160628545E-2</v>
      </c>
      <c r="IO129" s="544" t="s">
        <v>1</v>
      </c>
      <c r="IP129" s="7" t="s">
        <v>12</v>
      </c>
      <c r="IQ129" s="12">
        <f>IS94</f>
        <v>2340</v>
      </c>
      <c r="IR129" s="12">
        <f>IK129</f>
        <v>2392</v>
      </c>
      <c r="IS129" s="12">
        <v>2338</v>
      </c>
      <c r="IT129" s="52">
        <f>(IS129-IR129)/IR129</f>
        <v>-2.25752508361204E-2</v>
      </c>
      <c r="IU129" s="61">
        <f>(IS129-IQ129)/IQ129</f>
        <v>-8.547008547008547E-4</v>
      </c>
      <c r="IW129" s="544" t="s">
        <v>1</v>
      </c>
      <c r="IX129" s="7" t="s">
        <v>12</v>
      </c>
      <c r="IY129" s="12">
        <f>JA94</f>
        <v>2338</v>
      </c>
      <c r="IZ129" s="12">
        <f>IS129</f>
        <v>2338</v>
      </c>
      <c r="JA129" s="12">
        <v>2354</v>
      </c>
      <c r="JB129" s="52">
        <f>(JA129-IZ129)/IZ129</f>
        <v>6.8434559452523521E-3</v>
      </c>
      <c r="JC129" s="61">
        <f>(JA129-IY129)/IY129</f>
        <v>6.8434559452523521E-3</v>
      </c>
      <c r="JE129" s="544" t="s">
        <v>1</v>
      </c>
      <c r="JF129" s="7" t="s">
        <v>12</v>
      </c>
      <c r="JG129" s="12">
        <f>JI94</f>
        <v>2395</v>
      </c>
      <c r="JH129" s="12">
        <f>JA129</f>
        <v>2354</v>
      </c>
      <c r="JI129" s="12">
        <v>2414</v>
      </c>
      <c r="JJ129" s="52">
        <f>(JI129-JH129)/JH129</f>
        <v>2.5488530161427356E-2</v>
      </c>
      <c r="JK129" s="61">
        <f>(JI129-JG129)/JG129</f>
        <v>7.9331941544885185E-3</v>
      </c>
      <c r="JM129" s="544" t="s">
        <v>1</v>
      </c>
      <c r="JN129" s="7" t="s">
        <v>12</v>
      </c>
      <c r="JO129" s="12">
        <f>JQ94</f>
        <v>2393</v>
      </c>
      <c r="JP129" s="12">
        <f>JI129</f>
        <v>2414</v>
      </c>
      <c r="JQ129" s="12">
        <v>2500</v>
      </c>
      <c r="JR129" s="52">
        <f>(JQ129-JP129)/JP129</f>
        <v>3.5625517812758904E-2</v>
      </c>
      <c r="JS129" s="61">
        <f>(JQ129-JO129)/JO129</f>
        <v>4.4713748432929377E-2</v>
      </c>
      <c r="JU129" s="544" t="s">
        <v>1</v>
      </c>
      <c r="JV129" s="7" t="s">
        <v>12</v>
      </c>
      <c r="JW129" s="12">
        <f>JY94</f>
        <v>2350</v>
      </c>
      <c r="JX129" s="167">
        <v>2495</v>
      </c>
      <c r="JY129" s="12">
        <v>2388</v>
      </c>
      <c r="JZ129" s="52">
        <f>(JY129-JX129)/JX129</f>
        <v>-4.2885771543086169E-2</v>
      </c>
      <c r="KA129" s="61">
        <f>(JY129-JW129)/JW129</f>
        <v>1.6170212765957447E-2</v>
      </c>
      <c r="KC129" s="544" t="s">
        <v>1</v>
      </c>
      <c r="KD129" s="7" t="s">
        <v>12</v>
      </c>
      <c r="KE129" s="12">
        <f>KG94</f>
        <v>2243</v>
      </c>
      <c r="KF129" s="186">
        <v>2381</v>
      </c>
      <c r="KG129" s="12">
        <v>2234</v>
      </c>
      <c r="KH129" s="52">
        <f>(KG129-KF129)/KF129</f>
        <v>-6.1738765224695506E-2</v>
      </c>
      <c r="KI129" s="61">
        <f>(KG129-KE129)/KE129</f>
        <v>-4.012483281319661E-3</v>
      </c>
      <c r="KK129" s="544" t="s">
        <v>1</v>
      </c>
      <c r="KL129" s="7" t="s">
        <v>12</v>
      </c>
      <c r="KM129" s="12">
        <f>KO94</f>
        <v>2465</v>
      </c>
      <c r="KN129" s="163">
        <f>KG129</f>
        <v>2234</v>
      </c>
      <c r="KO129" s="12">
        <v>2531</v>
      </c>
      <c r="KP129" s="52">
        <f>(KO129-KN129)/KN129</f>
        <v>0.13294538943598927</v>
      </c>
      <c r="KQ129" s="61">
        <f>(KO129-KM129)/KM129</f>
        <v>2.6774847870182555E-2</v>
      </c>
      <c r="KS129" s="544" t="s">
        <v>1</v>
      </c>
      <c r="KT129" s="7" t="s">
        <v>12</v>
      </c>
      <c r="KU129" s="12">
        <f>KW94</f>
        <v>2538</v>
      </c>
      <c r="KV129" s="163">
        <f>KO129</f>
        <v>2531</v>
      </c>
      <c r="KW129" s="12">
        <v>2537</v>
      </c>
      <c r="KX129" s="52">
        <f>(KW129-KV129)/KV129</f>
        <v>2.3706045041485581E-3</v>
      </c>
      <c r="KY129" s="61">
        <f>(KW129-KU129)/KU129</f>
        <v>-3.9401103230890468E-4</v>
      </c>
      <c r="LA129" s="544" t="s">
        <v>1</v>
      </c>
      <c r="LB129" s="7" t="s">
        <v>12</v>
      </c>
      <c r="LC129" s="12">
        <f>LE94</f>
        <v>2526</v>
      </c>
      <c r="LD129" s="163">
        <f>KW129</f>
        <v>2537</v>
      </c>
      <c r="LE129" s="12">
        <v>2604</v>
      </c>
      <c r="LF129" s="52">
        <f>(LE129-LD129)/LD129</f>
        <v>2.6409144659046119E-2</v>
      </c>
      <c r="LG129" s="61">
        <f>(LE129-LC129)/LC129</f>
        <v>3.0878859857482184E-2</v>
      </c>
      <c r="LI129" s="544" t="s">
        <v>1</v>
      </c>
      <c r="LJ129" s="7" t="s">
        <v>12</v>
      </c>
      <c r="LK129" s="12">
        <f>LM94</f>
        <v>2558</v>
      </c>
      <c r="LL129" s="163">
        <v>2599</v>
      </c>
      <c r="LM129" s="12">
        <v>2564</v>
      </c>
      <c r="LN129" s="52">
        <f>(LM129-LL129)/LL129</f>
        <v>-1.3466717968449404E-2</v>
      </c>
      <c r="LO129" s="61">
        <f>(LM129-LK129)/LK129</f>
        <v>2.3455824863174357E-3</v>
      </c>
      <c r="LQ129" s="544" t="s">
        <v>1</v>
      </c>
      <c r="LR129" s="7" t="s">
        <v>12</v>
      </c>
      <c r="LS129" s="12">
        <f>LU94</f>
        <v>2545</v>
      </c>
      <c r="LT129" s="194">
        <v>2562</v>
      </c>
      <c r="LU129" s="12">
        <v>2609</v>
      </c>
      <c r="LV129" s="52">
        <f>(LU129-LT129)/LT129</f>
        <v>1.8345042935206869E-2</v>
      </c>
      <c r="LW129" s="61">
        <f>(LU129-LS129)/LS129</f>
        <v>2.5147347740667975E-2</v>
      </c>
      <c r="LY129" s="544" t="s">
        <v>1</v>
      </c>
      <c r="LZ129" s="7" t="s">
        <v>12</v>
      </c>
      <c r="MA129" s="12">
        <f>MC94</f>
        <v>2571</v>
      </c>
      <c r="MB129" s="163">
        <f>LU129</f>
        <v>2609</v>
      </c>
      <c r="MC129" s="12">
        <v>2610</v>
      </c>
      <c r="MD129" s="52">
        <f>(MC129-MB129)/MB129</f>
        <v>3.8328861632809508E-4</v>
      </c>
      <c r="ME129" s="61">
        <f>(MC129-MA129)/MA129</f>
        <v>1.5169194865810968E-2</v>
      </c>
      <c r="MG129" s="544" t="s">
        <v>1</v>
      </c>
      <c r="MH129" s="7" t="s">
        <v>12</v>
      </c>
      <c r="MI129" s="12">
        <f>MK94</f>
        <v>2557</v>
      </c>
      <c r="MJ129" s="163">
        <f>MC129</f>
        <v>2610</v>
      </c>
      <c r="MK129" s="12">
        <v>2614</v>
      </c>
      <c r="ML129" s="52">
        <f>(MK129-MJ129)/MJ129</f>
        <v>1.5325670498084292E-3</v>
      </c>
      <c r="MM129" s="61">
        <f>(MK129-MI129)/MI129</f>
        <v>2.2291748142354323E-2</v>
      </c>
      <c r="MO129" s="544" t="s">
        <v>1</v>
      </c>
      <c r="MP129" s="7" t="s">
        <v>12</v>
      </c>
      <c r="MQ129" s="12">
        <f>MS94</f>
        <v>2577</v>
      </c>
      <c r="MR129" s="163">
        <f>MK129</f>
        <v>2614</v>
      </c>
      <c r="MS129" s="12">
        <v>2677</v>
      </c>
      <c r="MT129" s="52">
        <f>(MS129-MR129)/MR129</f>
        <v>2.4100994644223411E-2</v>
      </c>
      <c r="MU129" s="61">
        <f>(MS129-MQ129)/MQ129</f>
        <v>3.8804811796662786E-2</v>
      </c>
      <c r="MW129" s="544" t="s">
        <v>1</v>
      </c>
      <c r="MX129" s="7" t="s">
        <v>12</v>
      </c>
      <c r="MY129" s="12">
        <f>NA94</f>
        <v>2492</v>
      </c>
      <c r="MZ129" s="190">
        <v>2671</v>
      </c>
      <c r="NA129" s="12">
        <v>2576</v>
      </c>
      <c r="NB129" s="52">
        <f>(NA129-MZ129)/MZ129</f>
        <v>-3.5567203294646202E-2</v>
      </c>
      <c r="NC129" s="61">
        <f>(NA129-MY129)/MY129</f>
        <v>3.3707865168539325E-2</v>
      </c>
      <c r="NE129" s="544" t="s">
        <v>1</v>
      </c>
      <c r="NF129" s="7" t="s">
        <v>12</v>
      </c>
      <c r="NG129" s="12">
        <f>NI94</f>
        <v>2605</v>
      </c>
      <c r="NH129" s="190">
        <v>2577</v>
      </c>
      <c r="NI129" s="12">
        <v>2649</v>
      </c>
      <c r="NJ129" s="52">
        <f>(NI129-NH129)/NH129</f>
        <v>2.7939464493597205E-2</v>
      </c>
      <c r="NK129" s="61">
        <f>(NI129-NG129)/NG129</f>
        <v>1.6890595009596929E-2</v>
      </c>
      <c r="NM129" s="544" t="s">
        <v>1</v>
      </c>
      <c r="NN129" s="7" t="s">
        <v>12</v>
      </c>
      <c r="NO129" s="12">
        <f>NQ94</f>
        <v>5513</v>
      </c>
      <c r="NP129" s="190">
        <v>2644</v>
      </c>
      <c r="NQ129" s="12">
        <v>2221</v>
      </c>
      <c r="NR129" s="52">
        <f>(NQ129-NP129)/NP129</f>
        <v>-0.15998487140695916</v>
      </c>
      <c r="NS129" s="61">
        <f>(NQ129-NO129)/NO129</f>
        <v>-0.59713404679847637</v>
      </c>
      <c r="NU129" s="544" t="s">
        <v>1</v>
      </c>
      <c r="NV129" s="7" t="s">
        <v>12</v>
      </c>
      <c r="NW129" s="12">
        <f>NY94</f>
        <v>2590</v>
      </c>
      <c r="NX129" s="190">
        <v>2225</v>
      </c>
      <c r="NY129" s="12">
        <v>2704</v>
      </c>
      <c r="NZ129" s="52">
        <f>(NY129-NX129)/NX129</f>
        <v>0.2152808988764045</v>
      </c>
      <c r="OA129" s="61">
        <f>(NY129-NW129)/NW129</f>
        <v>4.4015444015444015E-2</v>
      </c>
      <c r="OC129" s="544" t="s">
        <v>1</v>
      </c>
      <c r="OD129" s="7" t="s">
        <v>12</v>
      </c>
      <c r="OE129" s="12">
        <f>OG94</f>
        <v>2572</v>
      </c>
      <c r="OF129" s="190">
        <v>2695</v>
      </c>
      <c r="OG129" s="12">
        <v>2687</v>
      </c>
      <c r="OH129" s="52">
        <f>(OG129-OF129)/OF129</f>
        <v>-2.968460111317254E-3</v>
      </c>
      <c r="OI129" s="61">
        <f>(OG129-OE129)/OE129</f>
        <v>4.4712286158631417E-2</v>
      </c>
      <c r="OK129" s="544" t="s">
        <v>1</v>
      </c>
      <c r="OL129" s="7" t="s">
        <v>12</v>
      </c>
      <c r="OM129" s="12">
        <f>OO94</f>
        <v>2596</v>
      </c>
      <c r="ON129" s="190">
        <v>2674</v>
      </c>
      <c r="OO129" s="12">
        <v>2689</v>
      </c>
      <c r="OP129" s="52">
        <f>(OO129-ON129)/ON129</f>
        <v>5.6095736724008976E-3</v>
      </c>
      <c r="OQ129" s="61">
        <f>(OO129-OM129)/OM129</f>
        <v>3.5824345146379041E-2</v>
      </c>
      <c r="OS129" s="544" t="s">
        <v>1</v>
      </c>
      <c r="OT129" s="7" t="s">
        <v>12</v>
      </c>
      <c r="OU129" s="12">
        <f>OW94</f>
        <v>1769</v>
      </c>
      <c r="OV129" s="190">
        <v>2682</v>
      </c>
      <c r="OW129" s="12">
        <v>2426</v>
      </c>
      <c r="OX129" s="52">
        <f>(OW129-OV129)/OV129</f>
        <v>-9.5451155853840411E-2</v>
      </c>
      <c r="OY129" s="61">
        <f>(OW129-OU129)/OU129</f>
        <v>0.37139626907857548</v>
      </c>
    </row>
    <row r="130" spans="1:415" ht="17.25" hidden="1" customHeight="1">
      <c r="A130" s="542"/>
      <c r="B130" s="23" t="s">
        <v>28</v>
      </c>
      <c r="C130" s="24"/>
      <c r="D130" s="24"/>
      <c r="E130" s="24"/>
      <c r="F130" s="25" t="e">
        <f>(E130-D130)/D130</f>
        <v>#DIV/0!</v>
      </c>
      <c r="G130" s="26" t="e">
        <f>(E130-C130)/C130</f>
        <v>#DIV/0!</v>
      </c>
      <c r="I130" s="542"/>
      <c r="J130" s="23" t="s">
        <v>28</v>
      </c>
      <c r="K130" s="24"/>
      <c r="L130" s="24"/>
      <c r="M130" s="24"/>
      <c r="N130" s="25" t="e">
        <f>(M130-L130)/L130</f>
        <v>#DIV/0!</v>
      </c>
      <c r="O130" s="26" t="e">
        <f>(M130-K130)/K130</f>
        <v>#DIV/0!</v>
      </c>
      <c r="Q130" s="542"/>
      <c r="R130" s="23" t="s">
        <v>28</v>
      </c>
      <c r="S130" s="24"/>
      <c r="T130" s="24"/>
      <c r="U130" s="24"/>
      <c r="V130" s="25" t="e">
        <f>(U130-T130)/T130</f>
        <v>#DIV/0!</v>
      </c>
      <c r="W130" s="26" t="e">
        <f>(U130-S130)/S130</f>
        <v>#DIV/0!</v>
      </c>
      <c r="Y130" s="542"/>
      <c r="Z130" s="23" t="s">
        <v>28</v>
      </c>
      <c r="AA130" s="24"/>
      <c r="AB130" s="24"/>
      <c r="AC130" s="24"/>
      <c r="AD130" s="25" t="e">
        <f>(AC130-AB130)/AB130</f>
        <v>#DIV/0!</v>
      </c>
      <c r="AE130" s="26" t="e">
        <f>(AC130-AA130)/AA130</f>
        <v>#DIV/0!</v>
      </c>
      <c r="AG130" s="542"/>
      <c r="AH130" s="23" t="s">
        <v>28</v>
      </c>
      <c r="AI130" s="24"/>
      <c r="AJ130" s="24"/>
      <c r="AK130" s="24"/>
      <c r="AL130" s="25" t="e">
        <f>(AK130-AJ130)/AJ130</f>
        <v>#DIV/0!</v>
      </c>
      <c r="AM130" s="26" t="e">
        <f>(AK130-AI130)/AI130</f>
        <v>#DIV/0!</v>
      </c>
      <c r="AO130" s="542"/>
      <c r="AP130" s="23" t="s">
        <v>28</v>
      </c>
      <c r="AQ130" s="24"/>
      <c r="AR130" s="24"/>
      <c r="AS130" s="24"/>
      <c r="AT130" s="25" t="e">
        <f>(AS130-AR130)/AR130</f>
        <v>#DIV/0!</v>
      </c>
      <c r="AU130" s="26" t="e">
        <f>(AS130-AQ130)/AQ130</f>
        <v>#DIV/0!</v>
      </c>
      <c r="AW130" s="542"/>
      <c r="AX130" s="23" t="s">
        <v>28</v>
      </c>
      <c r="AY130" s="24"/>
      <c r="AZ130" s="24"/>
      <c r="BA130" s="24"/>
      <c r="BB130" s="25" t="e">
        <f>(BA130-AZ130)/AZ130</f>
        <v>#DIV/0!</v>
      </c>
      <c r="BC130" s="26" t="e">
        <f>(BA130-AY130)/AY130</f>
        <v>#DIV/0!</v>
      </c>
      <c r="BE130" s="542"/>
      <c r="BF130" s="23" t="s">
        <v>28</v>
      </c>
      <c r="BG130" s="24"/>
      <c r="BH130" s="24"/>
      <c r="BI130" s="24"/>
      <c r="BJ130" s="25" t="e">
        <f>(BI130-BH130)/BH130</f>
        <v>#DIV/0!</v>
      </c>
      <c r="BK130" s="26" t="e">
        <f>(BI130-BG130)/BG130</f>
        <v>#DIV/0!</v>
      </c>
      <c r="BM130" s="542"/>
      <c r="BN130" s="23" t="s">
        <v>28</v>
      </c>
      <c r="BO130" s="24"/>
      <c r="BP130" s="24"/>
      <c r="BQ130" s="24"/>
      <c r="BR130" s="25" t="e">
        <f>(BQ130-BP130)/BP130</f>
        <v>#DIV/0!</v>
      </c>
      <c r="BS130" s="26" t="e">
        <f>(BQ130-BO130)/BO130</f>
        <v>#DIV/0!</v>
      </c>
      <c r="BU130" s="542"/>
      <c r="BV130" s="23" t="s">
        <v>28</v>
      </c>
      <c r="BW130" s="24"/>
      <c r="BX130" s="24"/>
      <c r="BY130" s="24"/>
      <c r="BZ130" s="25" t="e">
        <f>(BY130-BX130)/BX130</f>
        <v>#DIV/0!</v>
      </c>
      <c r="CA130" s="26" t="e">
        <f>(BY130-BW130)/BW130</f>
        <v>#DIV/0!</v>
      </c>
      <c r="CC130" s="542"/>
      <c r="CD130" s="23" t="s">
        <v>28</v>
      </c>
      <c r="CE130" s="24"/>
      <c r="CF130" s="24"/>
      <c r="CG130" s="24"/>
      <c r="CH130" s="25" t="e">
        <f>(CG130-CF130)/CF130</f>
        <v>#DIV/0!</v>
      </c>
      <c r="CI130" s="26" t="e">
        <f>(CG130-CE130)/CE130</f>
        <v>#DIV/0!</v>
      </c>
      <c r="CK130" s="542"/>
      <c r="CL130" s="23" t="s">
        <v>28</v>
      </c>
      <c r="CM130" s="24"/>
      <c r="CN130" s="24"/>
      <c r="CO130" s="24"/>
      <c r="CP130" s="25" t="e">
        <f>(CO130-CN130)/CN130</f>
        <v>#DIV/0!</v>
      </c>
      <c r="CQ130" s="26" t="e">
        <f>(CO130-CM130)/CM130</f>
        <v>#DIV/0!</v>
      </c>
      <c r="CS130" s="542"/>
      <c r="CT130" s="23" t="s">
        <v>28</v>
      </c>
      <c r="CU130" s="24"/>
      <c r="CV130" s="24"/>
      <c r="CW130" s="24"/>
      <c r="CX130" s="25" t="e">
        <f>(CW130-CV130)/CV130</f>
        <v>#DIV/0!</v>
      </c>
      <c r="CY130" s="26" t="e">
        <f>(CW130-CU130)/CU130</f>
        <v>#DIV/0!</v>
      </c>
      <c r="DA130" s="542"/>
      <c r="DB130" s="23" t="s">
        <v>28</v>
      </c>
      <c r="DC130" s="24"/>
      <c r="DD130" s="24"/>
      <c r="DE130" s="24"/>
      <c r="DF130" s="25" t="e">
        <f>(DE130-DD130)/DD130</f>
        <v>#DIV/0!</v>
      </c>
      <c r="DG130" s="26" t="e">
        <f>(DE130-DC130)/DC130</f>
        <v>#DIV/0!</v>
      </c>
      <c r="DI130" s="542"/>
      <c r="DJ130" s="23" t="s">
        <v>28</v>
      </c>
      <c r="DK130" s="24"/>
      <c r="DL130" s="24"/>
      <c r="DM130" s="24"/>
      <c r="DN130" s="25" t="e">
        <f>(DM130-DL130)/DL130</f>
        <v>#DIV/0!</v>
      </c>
      <c r="DO130" s="26" t="e">
        <f>(DM130-DK130)/DK130</f>
        <v>#DIV/0!</v>
      </c>
      <c r="DQ130" s="542"/>
      <c r="DR130" s="23" t="s">
        <v>28</v>
      </c>
      <c r="DS130" s="24"/>
      <c r="DT130" s="24"/>
      <c r="DU130" s="24"/>
      <c r="DV130" s="25" t="e">
        <f>(DU130-DT130)/DT130</f>
        <v>#DIV/0!</v>
      </c>
      <c r="DW130" s="26" t="e">
        <f>(DU130-DS130)/DS130</f>
        <v>#DIV/0!</v>
      </c>
      <c r="DY130" s="542"/>
      <c r="DZ130" s="23" t="s">
        <v>28</v>
      </c>
      <c r="EA130" s="24"/>
      <c r="EB130" s="24"/>
      <c r="EC130" s="24"/>
      <c r="ED130" s="25" t="e">
        <f>(EC130-EB130)/EB130</f>
        <v>#DIV/0!</v>
      </c>
      <c r="EE130" s="26" t="e">
        <f>(EC130-EA130)/EA130</f>
        <v>#DIV/0!</v>
      </c>
      <c r="EG130" s="542"/>
      <c r="EH130" s="23" t="s">
        <v>28</v>
      </c>
      <c r="EI130" s="24"/>
      <c r="EJ130" s="24"/>
      <c r="EK130" s="24"/>
      <c r="EL130" s="25" t="e">
        <f>(EK130-EJ130)/EJ130</f>
        <v>#DIV/0!</v>
      </c>
      <c r="EM130" s="26" t="e">
        <f>(EK130-EI130)/EI130</f>
        <v>#DIV/0!</v>
      </c>
      <c r="EO130" s="542"/>
      <c r="EP130" s="23" t="s">
        <v>28</v>
      </c>
      <c r="EQ130" s="24"/>
      <c r="ER130" s="24"/>
      <c r="ES130" s="24"/>
      <c r="ET130" s="25" t="e">
        <f>(ES130-ER130)/ER130</f>
        <v>#DIV/0!</v>
      </c>
      <c r="EU130" s="26" t="e">
        <f>(ES130-EQ130)/EQ130</f>
        <v>#DIV/0!</v>
      </c>
      <c r="EW130" s="542"/>
      <c r="EX130" s="23" t="s">
        <v>28</v>
      </c>
      <c r="EY130" s="24"/>
      <c r="EZ130" s="24"/>
      <c r="FA130" s="24"/>
      <c r="FB130" s="25" t="e">
        <f>(FA130-EZ130)/EZ130</f>
        <v>#DIV/0!</v>
      </c>
      <c r="FC130" s="26" t="e">
        <f>(FA130-EY130)/EY130</f>
        <v>#DIV/0!</v>
      </c>
      <c r="FE130" s="542"/>
      <c r="FF130" s="23" t="s">
        <v>28</v>
      </c>
      <c r="FG130" s="24"/>
      <c r="FH130" s="24"/>
      <c r="FI130" s="24"/>
      <c r="FJ130" s="25" t="e">
        <f>(FI130-FH130)/FH130</f>
        <v>#DIV/0!</v>
      </c>
      <c r="FK130" s="26" t="e">
        <f>(FI130-FG130)/FG130</f>
        <v>#DIV/0!</v>
      </c>
      <c r="FM130" s="542"/>
      <c r="FN130" s="23" t="s">
        <v>28</v>
      </c>
      <c r="FO130" s="24"/>
      <c r="FP130" s="24"/>
      <c r="FQ130" s="24"/>
      <c r="FR130" s="25" t="e">
        <f>(FQ130-FP130)/FP130</f>
        <v>#DIV/0!</v>
      </c>
      <c r="FS130" s="26" t="e">
        <f>(FQ130-FO130)/FO130</f>
        <v>#DIV/0!</v>
      </c>
      <c r="FU130" s="542"/>
      <c r="FV130" s="23" t="s">
        <v>28</v>
      </c>
      <c r="FW130" s="24"/>
      <c r="FX130" s="24"/>
      <c r="FY130" s="24"/>
      <c r="FZ130" s="25" t="e">
        <f>(FY130-FX130)/FX130</f>
        <v>#DIV/0!</v>
      </c>
      <c r="GA130" s="26" t="e">
        <f>(FY130-FW130)/FW130</f>
        <v>#DIV/0!</v>
      </c>
      <c r="GC130" s="542"/>
      <c r="GD130" s="23" t="s">
        <v>28</v>
      </c>
      <c r="GE130" s="24"/>
      <c r="GF130" s="24"/>
      <c r="GG130" s="24"/>
      <c r="GH130" s="25" t="e">
        <f>(GG130-GF130)/GF130</f>
        <v>#DIV/0!</v>
      </c>
      <c r="GI130" s="26" t="e">
        <f>(GG130-GE130)/GE130</f>
        <v>#DIV/0!</v>
      </c>
      <c r="GK130" s="542"/>
      <c r="GL130" s="23" t="s">
        <v>28</v>
      </c>
      <c r="GM130" s="24"/>
      <c r="GN130" s="24"/>
      <c r="GO130" s="24"/>
      <c r="GP130" s="25" t="e">
        <f>(GO130-GN130)/GN130</f>
        <v>#DIV/0!</v>
      </c>
      <c r="GQ130" s="26" t="e">
        <f>(GO130-GM130)/GM130</f>
        <v>#DIV/0!</v>
      </c>
      <c r="GS130" s="542"/>
      <c r="GT130" s="23" t="s">
        <v>28</v>
      </c>
      <c r="GU130" s="24"/>
      <c r="GV130" s="24"/>
      <c r="GW130" s="24"/>
      <c r="GX130" s="25" t="e">
        <f>(GW130-GV130)/GV130</f>
        <v>#DIV/0!</v>
      </c>
      <c r="GY130" s="26" t="e">
        <f>(GW130-GU130)/GU130</f>
        <v>#DIV/0!</v>
      </c>
      <c r="HA130" s="542"/>
      <c r="HB130" s="23" t="s">
        <v>28</v>
      </c>
      <c r="HC130" s="24"/>
      <c r="HD130" s="24"/>
      <c r="HE130" s="24"/>
      <c r="HF130" s="25" t="e">
        <f>(HE130-HD130)/HD130</f>
        <v>#DIV/0!</v>
      </c>
      <c r="HG130" s="26" t="e">
        <f>(HE130-HC130)/HC130</f>
        <v>#DIV/0!</v>
      </c>
      <c r="HI130" s="542"/>
      <c r="HJ130" s="23" t="s">
        <v>28</v>
      </c>
      <c r="HK130" s="24"/>
      <c r="HL130" s="24"/>
      <c r="HM130" s="24"/>
      <c r="HN130" s="25" t="e">
        <f>(HM130-HL130)/HL130</f>
        <v>#DIV/0!</v>
      </c>
      <c r="HO130" s="26" t="e">
        <f>(HM130-HK130)/HK130</f>
        <v>#DIV/0!</v>
      </c>
      <c r="HQ130" s="542"/>
      <c r="HR130" s="23" t="s">
        <v>28</v>
      </c>
      <c r="HS130" s="24"/>
      <c r="HT130" s="24"/>
      <c r="HU130" s="24"/>
      <c r="HV130" s="25" t="e">
        <f>(HU130-HT130)/HT130</f>
        <v>#DIV/0!</v>
      </c>
      <c r="HW130" s="26" t="e">
        <f>(HU130-HS130)/HS130</f>
        <v>#DIV/0!</v>
      </c>
      <c r="HY130" s="542"/>
      <c r="HZ130" s="23" t="s">
        <v>28</v>
      </c>
      <c r="IA130" s="24"/>
      <c r="IB130" s="24"/>
      <c r="IC130" s="24"/>
      <c r="ID130" s="25" t="e">
        <f>(IC130-IB130)/IB130</f>
        <v>#DIV/0!</v>
      </c>
      <c r="IE130" s="26" t="e">
        <f>(IC130-IA130)/IA130</f>
        <v>#DIV/0!</v>
      </c>
      <c r="IG130" s="542"/>
      <c r="IH130" s="23" t="s">
        <v>28</v>
      </c>
      <c r="II130" s="24"/>
      <c r="IJ130" s="24"/>
      <c r="IK130" s="24"/>
      <c r="IL130" s="25" t="e">
        <f>(IK130-IJ130)/IJ130</f>
        <v>#DIV/0!</v>
      </c>
      <c r="IM130" s="26" t="e">
        <f>(IK130-II130)/II130</f>
        <v>#DIV/0!</v>
      </c>
      <c r="IO130" s="542"/>
      <c r="IP130" s="23" t="s">
        <v>28</v>
      </c>
      <c r="IQ130" s="24"/>
      <c r="IR130" s="24"/>
      <c r="IS130" s="24"/>
      <c r="IT130" s="25" t="e">
        <f>(IS130-IR130)/IR130</f>
        <v>#DIV/0!</v>
      </c>
      <c r="IU130" s="26" t="e">
        <f>(IS130-IQ130)/IQ130</f>
        <v>#DIV/0!</v>
      </c>
      <c r="IW130" s="542"/>
      <c r="IX130" s="23" t="s">
        <v>28</v>
      </c>
      <c r="IY130" s="24"/>
      <c r="IZ130" s="24"/>
      <c r="JA130" s="24"/>
      <c r="JB130" s="25" t="e">
        <f>(JA130-IZ130)/IZ130</f>
        <v>#DIV/0!</v>
      </c>
      <c r="JC130" s="26" t="e">
        <f>(JA130-IY130)/IY130</f>
        <v>#DIV/0!</v>
      </c>
      <c r="JE130" s="542"/>
      <c r="JF130" s="23" t="s">
        <v>28</v>
      </c>
      <c r="JG130" s="24"/>
      <c r="JH130" s="24"/>
      <c r="JI130" s="24"/>
      <c r="JJ130" s="25" t="e">
        <f>(JI130-JH130)/JH130</f>
        <v>#DIV/0!</v>
      </c>
      <c r="JK130" s="26" t="e">
        <f>(JI130-JG130)/JG130</f>
        <v>#DIV/0!</v>
      </c>
      <c r="JM130" s="542"/>
      <c r="JN130" s="23" t="s">
        <v>28</v>
      </c>
      <c r="JO130" s="24"/>
      <c r="JP130" s="24"/>
      <c r="JQ130" s="24"/>
      <c r="JR130" s="25" t="e">
        <f>(JQ130-JP130)/JP130</f>
        <v>#DIV/0!</v>
      </c>
      <c r="JS130" s="26" t="e">
        <f>(JQ130-JO130)/JO130</f>
        <v>#DIV/0!</v>
      </c>
      <c r="JU130" s="542"/>
      <c r="JV130" s="23" t="s">
        <v>28</v>
      </c>
      <c r="JW130" s="24"/>
      <c r="JX130" s="24"/>
      <c r="JY130" s="24"/>
      <c r="JZ130" s="25" t="e">
        <f>(JY130-JX130)/JX130</f>
        <v>#DIV/0!</v>
      </c>
      <c r="KA130" s="26" t="e">
        <f>(JY130-JW130)/JW130</f>
        <v>#DIV/0!</v>
      </c>
      <c r="KC130" s="542"/>
      <c r="KD130" s="23" t="s">
        <v>28</v>
      </c>
      <c r="KE130" s="24"/>
      <c r="KF130" s="24"/>
      <c r="KG130" s="24"/>
      <c r="KH130" s="25" t="e">
        <f>(KG130-KF130)/KF130</f>
        <v>#DIV/0!</v>
      </c>
      <c r="KI130" s="26" t="e">
        <f>(KG130-KE130)/KE130</f>
        <v>#DIV/0!</v>
      </c>
      <c r="KK130" s="542"/>
      <c r="KL130" s="23" t="s">
        <v>28</v>
      </c>
      <c r="KM130" s="24"/>
      <c r="KN130" s="24"/>
      <c r="KO130" s="24"/>
      <c r="KP130" s="25" t="e">
        <f>(KO130-KN130)/KN130</f>
        <v>#DIV/0!</v>
      </c>
      <c r="KQ130" s="26" t="e">
        <f>(KO130-KM130)/KM130</f>
        <v>#DIV/0!</v>
      </c>
      <c r="KS130" s="542"/>
      <c r="KT130" s="23" t="s">
        <v>28</v>
      </c>
      <c r="KU130" s="24"/>
      <c r="KV130" s="24"/>
      <c r="KW130" s="24"/>
      <c r="KX130" s="25" t="e">
        <f>(KW130-KV130)/KV130</f>
        <v>#DIV/0!</v>
      </c>
      <c r="KY130" s="26" t="e">
        <f>(KW130-KU130)/KU130</f>
        <v>#DIV/0!</v>
      </c>
      <c r="LA130" s="542"/>
      <c r="LB130" s="23" t="s">
        <v>28</v>
      </c>
      <c r="LC130" s="24"/>
      <c r="LD130" s="24"/>
      <c r="LE130" s="24"/>
      <c r="LF130" s="25" t="e">
        <f>(LE130-LD130)/LD130</f>
        <v>#DIV/0!</v>
      </c>
      <c r="LG130" s="26" t="e">
        <f>(LE130-LC130)/LC130</f>
        <v>#DIV/0!</v>
      </c>
      <c r="LI130" s="542"/>
      <c r="LJ130" s="23" t="s">
        <v>28</v>
      </c>
      <c r="LK130" s="24"/>
      <c r="LL130" s="24"/>
      <c r="LM130" s="24"/>
      <c r="LN130" s="25" t="e">
        <f>(LM130-LL130)/LL130</f>
        <v>#DIV/0!</v>
      </c>
      <c r="LO130" s="26" t="e">
        <f>(LM130-LK130)/LK130</f>
        <v>#DIV/0!</v>
      </c>
      <c r="LQ130" s="542"/>
      <c r="LR130" s="23" t="s">
        <v>28</v>
      </c>
      <c r="LS130" s="24"/>
      <c r="LT130" s="24"/>
      <c r="LU130" s="24"/>
      <c r="LV130" s="25" t="e">
        <f>(LU130-LT130)/LT130</f>
        <v>#DIV/0!</v>
      </c>
      <c r="LW130" s="26" t="e">
        <f>(LU130-LS130)/LS130</f>
        <v>#DIV/0!</v>
      </c>
      <c r="LY130" s="542"/>
      <c r="LZ130" s="23" t="s">
        <v>28</v>
      </c>
      <c r="MA130" s="24"/>
      <c r="MB130" s="24"/>
      <c r="MC130" s="24"/>
      <c r="MD130" s="25" t="e">
        <f>(MC130-MB130)/MB130</f>
        <v>#DIV/0!</v>
      </c>
      <c r="ME130" s="26" t="e">
        <f>(MC130-MA130)/MA130</f>
        <v>#DIV/0!</v>
      </c>
      <c r="MG130" s="542"/>
      <c r="MH130" s="23" t="s">
        <v>28</v>
      </c>
      <c r="MI130" s="24"/>
      <c r="MJ130" s="24"/>
      <c r="MK130" s="24"/>
      <c r="ML130" s="25" t="e">
        <f>(MK130-MJ130)/MJ130</f>
        <v>#DIV/0!</v>
      </c>
      <c r="MM130" s="26" t="e">
        <f>(MK130-MI130)/MI130</f>
        <v>#DIV/0!</v>
      </c>
      <c r="MO130" s="542"/>
      <c r="MP130" s="23" t="s">
        <v>28</v>
      </c>
      <c r="MQ130" s="24"/>
      <c r="MR130" s="24"/>
      <c r="MS130" s="24"/>
      <c r="MT130" s="25" t="e">
        <f>(MS130-MR130)/MR130</f>
        <v>#DIV/0!</v>
      </c>
      <c r="MU130" s="26" t="e">
        <f>(MS130-MQ130)/MQ130</f>
        <v>#DIV/0!</v>
      </c>
      <c r="MW130" s="542"/>
      <c r="MX130" s="23" t="s">
        <v>28</v>
      </c>
      <c r="MY130" s="24"/>
      <c r="MZ130" s="24"/>
      <c r="NA130" s="24"/>
      <c r="NB130" s="25" t="e">
        <f>(NA130-MZ130)/MZ130</f>
        <v>#DIV/0!</v>
      </c>
      <c r="NC130" s="26" t="e">
        <f>(NA130-MY130)/MY130</f>
        <v>#DIV/0!</v>
      </c>
      <c r="NE130" s="542"/>
      <c r="NF130" s="23" t="s">
        <v>28</v>
      </c>
      <c r="NG130" s="24"/>
      <c r="NH130" s="24"/>
      <c r="NI130" s="24"/>
      <c r="NJ130" s="25" t="e">
        <f>(NI130-NH130)/NH130</f>
        <v>#DIV/0!</v>
      </c>
      <c r="NK130" s="26" t="e">
        <f>(NI130-NG130)/NG130</f>
        <v>#DIV/0!</v>
      </c>
      <c r="NM130" s="542"/>
      <c r="NN130" s="23" t="s">
        <v>28</v>
      </c>
      <c r="NO130" s="24"/>
      <c r="NP130" s="24"/>
      <c r="NQ130" s="24"/>
      <c r="NR130" s="25" t="e">
        <f>(NQ130-NP130)/NP130</f>
        <v>#DIV/0!</v>
      </c>
      <c r="NS130" s="26" t="e">
        <f>(NQ130-NO130)/NO130</f>
        <v>#DIV/0!</v>
      </c>
      <c r="NU130" s="542"/>
      <c r="NV130" s="23" t="s">
        <v>28</v>
      </c>
      <c r="NW130" s="24"/>
      <c r="NX130" s="24"/>
      <c r="NY130" s="24"/>
      <c r="NZ130" s="25" t="e">
        <f>(NY130-NX130)/NX130</f>
        <v>#DIV/0!</v>
      </c>
      <c r="OA130" s="26" t="e">
        <f>(NY130-NW130)/NW130</f>
        <v>#DIV/0!</v>
      </c>
      <c r="OC130" s="542"/>
      <c r="OD130" s="23" t="s">
        <v>28</v>
      </c>
      <c r="OE130" s="24"/>
      <c r="OF130" s="24"/>
      <c r="OG130" s="24"/>
      <c r="OH130" s="25" t="e">
        <f>(OG130-OF130)/OF130</f>
        <v>#DIV/0!</v>
      </c>
      <c r="OI130" s="26" t="e">
        <f>(OG130-OE130)/OE130</f>
        <v>#DIV/0!</v>
      </c>
      <c r="OK130" s="542"/>
      <c r="OL130" s="23" t="s">
        <v>28</v>
      </c>
      <c r="OM130" s="24"/>
      <c r="ON130" s="24"/>
      <c r="OO130" s="24"/>
      <c r="OP130" s="25" t="e">
        <f>(OO130-ON130)/ON130</f>
        <v>#DIV/0!</v>
      </c>
      <c r="OQ130" s="26" t="e">
        <f>(OO130-OM130)/OM130</f>
        <v>#DIV/0!</v>
      </c>
      <c r="OS130" s="542"/>
      <c r="OT130" s="23" t="s">
        <v>28</v>
      </c>
      <c r="OU130" s="24"/>
      <c r="OV130" s="24"/>
      <c r="OW130" s="24"/>
      <c r="OX130" s="25" t="e">
        <f>(OW130-OV130)/OV130</f>
        <v>#DIV/0!</v>
      </c>
      <c r="OY130" s="26" t="e">
        <f>(OW130-OU130)/OU130</f>
        <v>#DIV/0!</v>
      </c>
    </row>
    <row r="131" spans="1:415" ht="17.25" hidden="1">
      <c r="A131" s="541" t="s">
        <v>2</v>
      </c>
      <c r="B131" s="65" t="s">
        <v>63</v>
      </c>
      <c r="C131" s="10">
        <v>1.92</v>
      </c>
      <c r="D131" s="10">
        <v>1.9</v>
      </c>
      <c r="E131" s="10">
        <v>1.96</v>
      </c>
      <c r="F131" s="53">
        <f>(E131-D131)/D131</f>
        <v>3.1578947368421081E-2</v>
      </c>
      <c r="G131" s="60">
        <f>(E131-C131)/C131</f>
        <v>2.0833333333333353E-2</v>
      </c>
      <c r="I131" s="541" t="s">
        <v>2</v>
      </c>
      <c r="J131" s="65" t="s">
        <v>63</v>
      </c>
      <c r="K131" s="10">
        <v>1.92</v>
      </c>
      <c r="L131" s="10">
        <v>1.96</v>
      </c>
      <c r="M131" s="10">
        <v>1.87</v>
      </c>
      <c r="N131" s="53">
        <f>(M131-L131)/L131</f>
        <v>-4.5918367346938702E-2</v>
      </c>
      <c r="O131" s="60">
        <f>(M131-K131)/K131</f>
        <v>-2.6041666666666574E-2</v>
      </c>
      <c r="Q131" s="541" t="s">
        <v>2</v>
      </c>
      <c r="R131" s="65" t="s">
        <v>63</v>
      </c>
      <c r="S131" s="10">
        <v>1.92</v>
      </c>
      <c r="T131" s="10">
        <v>1.87</v>
      </c>
      <c r="U131" s="10">
        <v>1.79</v>
      </c>
      <c r="V131" s="53">
        <f>(U131-T131)/T131</f>
        <v>-4.2780748663101636E-2</v>
      </c>
      <c r="W131" s="60">
        <f>(U131-S131)/S131</f>
        <v>-6.7708333333333287E-2</v>
      </c>
      <c r="Y131" s="541" t="s">
        <v>2</v>
      </c>
      <c r="Z131" s="65" t="s">
        <v>63</v>
      </c>
      <c r="AA131" s="10">
        <v>1.92</v>
      </c>
      <c r="AB131" s="10">
        <v>1.79</v>
      </c>
      <c r="AC131" s="10">
        <v>1.74</v>
      </c>
      <c r="AD131" s="53">
        <f>(AC131-AB131)/AB131</f>
        <v>-2.7932960893854771E-2</v>
      </c>
      <c r="AE131" s="60">
        <f>(AC131-AA131)/AA131</f>
        <v>-9.3749999999999972E-2</v>
      </c>
      <c r="AG131" s="541" t="s">
        <v>2</v>
      </c>
      <c r="AH131" s="65" t="s">
        <v>63</v>
      </c>
      <c r="AI131" s="10">
        <v>2.0299999999999998</v>
      </c>
      <c r="AJ131" s="10">
        <v>1.74</v>
      </c>
      <c r="AK131" s="10">
        <v>1.76</v>
      </c>
      <c r="AL131" s="53">
        <f>(AK131-AJ131)/AJ131</f>
        <v>1.1494252873563229E-2</v>
      </c>
      <c r="AM131" s="60">
        <f>(AK131-AI131)/AI131</f>
        <v>-0.13300492610837431</v>
      </c>
      <c r="AO131" s="541" t="s">
        <v>2</v>
      </c>
      <c r="AP131" s="65" t="s">
        <v>63</v>
      </c>
      <c r="AQ131" s="10">
        <v>2.09</v>
      </c>
      <c r="AR131" s="10">
        <v>1.76</v>
      </c>
      <c r="AS131" s="10">
        <v>1.76</v>
      </c>
      <c r="AT131" s="53">
        <f>(AS131-AR131)/AR131</f>
        <v>0</v>
      </c>
      <c r="AU131" s="60">
        <f>(AS131-AQ131)/AQ131</f>
        <v>-0.1578947368421052</v>
      </c>
      <c r="AW131" s="541" t="s">
        <v>2</v>
      </c>
      <c r="AX131" s="65" t="s">
        <v>63</v>
      </c>
      <c r="AY131" s="10">
        <v>2.12</v>
      </c>
      <c r="AZ131" s="10">
        <v>1.76</v>
      </c>
      <c r="BA131" s="161">
        <v>1.76</v>
      </c>
      <c r="BB131" s="53">
        <f>(BA131-AZ131)/AZ131</f>
        <v>0</v>
      </c>
      <c r="BC131" s="60">
        <f>(BA131-AY131)/AY131</f>
        <v>-0.16981132075471703</v>
      </c>
      <c r="BE131" s="541" t="s">
        <v>2</v>
      </c>
      <c r="BF131" s="65" t="s">
        <v>63</v>
      </c>
      <c r="BG131" s="10">
        <v>2.25</v>
      </c>
      <c r="BH131" s="161">
        <v>1.76</v>
      </c>
      <c r="BI131" s="161">
        <v>1.8077920245507</v>
      </c>
      <c r="BJ131" s="53">
        <f>(BI131-BH131)/BH131</f>
        <v>2.7154559403806802E-2</v>
      </c>
      <c r="BK131" s="60">
        <f>(BI131-BG131)/BG131</f>
        <v>-0.19653687797746666</v>
      </c>
      <c r="BM131" s="541" t="s">
        <v>2</v>
      </c>
      <c r="BN131" s="65" t="s">
        <v>63</v>
      </c>
      <c r="BO131" s="10">
        <v>2.4500000000000002</v>
      </c>
      <c r="BP131" s="161">
        <v>1.8077920245507</v>
      </c>
      <c r="BQ131" s="10">
        <v>1.87</v>
      </c>
      <c r="BR131" s="53">
        <f>(BQ131-BP131)/BP131</f>
        <v>3.4411024390242566E-2</v>
      </c>
      <c r="BS131" s="60">
        <f>(BQ131-BO131)/BO131</f>
        <v>-0.23673469387755103</v>
      </c>
      <c r="BU131" s="541" t="s">
        <v>2</v>
      </c>
      <c r="BV131" s="65" t="s">
        <v>63</v>
      </c>
      <c r="BW131" s="10">
        <v>2.38</v>
      </c>
      <c r="BX131" s="10">
        <v>1.87</v>
      </c>
      <c r="BY131" s="10">
        <v>1.87</v>
      </c>
      <c r="BZ131" s="53">
        <f>(BY131-BX131)/BX131</f>
        <v>0</v>
      </c>
      <c r="CA131" s="60">
        <f>(BY131-BW131)/BW131</f>
        <v>-0.21428571428571422</v>
      </c>
      <c r="CC131" s="541" t="s">
        <v>2</v>
      </c>
      <c r="CD131" s="65" t="s">
        <v>63</v>
      </c>
      <c r="CE131" s="10">
        <v>2.31</v>
      </c>
      <c r="CF131" s="10">
        <v>1.87</v>
      </c>
      <c r="CG131" s="10">
        <v>1.94</v>
      </c>
      <c r="CH131" s="53">
        <f>(CG131-CF131)/CF131</f>
        <v>3.7433155080213817E-2</v>
      </c>
      <c r="CI131" s="60">
        <f>(CG131-CE131)/CE131</f>
        <v>-0.16017316017316022</v>
      </c>
      <c r="CK131" s="541" t="s">
        <v>2</v>
      </c>
      <c r="CL131" s="65" t="s">
        <v>63</v>
      </c>
      <c r="CM131" s="10">
        <v>2.31</v>
      </c>
      <c r="CN131" s="10">
        <v>1.94</v>
      </c>
      <c r="CO131" s="161">
        <v>1.9</v>
      </c>
      <c r="CP131" s="53">
        <f>(CO131-CN131)/CN131</f>
        <v>-2.0618556701030948E-2</v>
      </c>
      <c r="CQ131" s="60">
        <f>(CO131-CM131)/CM131</f>
        <v>-0.17748917748917756</v>
      </c>
      <c r="CS131" s="541" t="s">
        <v>2</v>
      </c>
      <c r="CT131" s="65" t="s">
        <v>63</v>
      </c>
      <c r="CU131" s="10">
        <v>2.36</v>
      </c>
      <c r="CV131" s="161">
        <v>1.9</v>
      </c>
      <c r="CW131" s="161">
        <v>1.79</v>
      </c>
      <c r="CX131" s="53">
        <f>(CW131-CV131)/CV131</f>
        <v>-5.78947368421052E-2</v>
      </c>
      <c r="CY131" s="60">
        <f>(CW131-CU131)/CU131</f>
        <v>-0.2415254237288135</v>
      </c>
      <c r="DA131" s="541" t="s">
        <v>2</v>
      </c>
      <c r="DB131" s="65" t="s">
        <v>63</v>
      </c>
      <c r="DC131" s="10">
        <v>2.31</v>
      </c>
      <c r="DD131" s="161">
        <v>1.79</v>
      </c>
      <c r="DE131" s="161">
        <v>1.76</v>
      </c>
      <c r="DF131" s="53">
        <f>(DE131-DD131)/DD131</f>
        <v>-1.6759776536312863E-2</v>
      </c>
      <c r="DG131" s="60">
        <f>(DE131-DC131)/DC131</f>
        <v>-0.23809523809523811</v>
      </c>
      <c r="DI131" s="541" t="s">
        <v>2</v>
      </c>
      <c r="DJ131" s="65" t="s">
        <v>63</v>
      </c>
      <c r="DK131" s="10">
        <v>2.29</v>
      </c>
      <c r="DL131" s="161">
        <v>1.76</v>
      </c>
      <c r="DM131" s="10">
        <v>1.72</v>
      </c>
      <c r="DN131" s="53">
        <f>(DM131-DL131)/DL131</f>
        <v>-2.2727272727272749E-2</v>
      </c>
      <c r="DO131" s="60">
        <f>(DM131-DK131)/DK131</f>
        <v>-0.24890829694323147</v>
      </c>
      <c r="DQ131" s="541" t="s">
        <v>2</v>
      </c>
      <c r="DR131" s="65" t="s">
        <v>63</v>
      </c>
      <c r="DS131" s="10">
        <v>2.38</v>
      </c>
      <c r="DT131" s="10">
        <v>1.72</v>
      </c>
      <c r="DU131" s="161">
        <v>1.7</v>
      </c>
      <c r="DV131" s="53">
        <f>(DU131-DT131)/DT131</f>
        <v>-1.1627906976744196E-2</v>
      </c>
      <c r="DW131" s="60">
        <f>(DU131-DS131)/DS131</f>
        <v>-0.2857142857142857</v>
      </c>
      <c r="DY131" s="541" t="s">
        <v>2</v>
      </c>
      <c r="DZ131" s="65" t="s">
        <v>63</v>
      </c>
      <c r="EA131" s="10">
        <v>2.4</v>
      </c>
      <c r="EB131" s="161">
        <v>1.7</v>
      </c>
      <c r="EC131" s="161">
        <v>1.72</v>
      </c>
      <c r="ED131" s="53">
        <f>(EC131-EB131)/EB131</f>
        <v>1.1764705882352951E-2</v>
      </c>
      <c r="EE131" s="60">
        <f>(EC131-EA131)/EA131</f>
        <v>-0.28333333333333333</v>
      </c>
      <c r="EG131" s="541" t="s">
        <v>2</v>
      </c>
      <c r="EH131" s="65" t="s">
        <v>63</v>
      </c>
      <c r="EI131" s="10">
        <v>2.31</v>
      </c>
      <c r="EJ131" s="161">
        <v>1.72</v>
      </c>
      <c r="EK131" s="161">
        <v>1.74</v>
      </c>
      <c r="EL131" s="53">
        <f>(EK131-EJ131)/EJ131</f>
        <v>1.1627906976744196E-2</v>
      </c>
      <c r="EM131" s="60">
        <f>(EK131-EI131)/EI131</f>
        <v>-0.24675324675324678</v>
      </c>
      <c r="EO131" s="541" t="s">
        <v>2</v>
      </c>
      <c r="EP131" s="65" t="s">
        <v>63</v>
      </c>
      <c r="EQ131" s="10">
        <v>2.31</v>
      </c>
      <c r="ER131" s="161">
        <v>1.74</v>
      </c>
      <c r="ES131" s="161">
        <v>1.79</v>
      </c>
      <c r="ET131" s="53">
        <f>(ES131-ER131)/ER131</f>
        <v>2.8735632183908073E-2</v>
      </c>
      <c r="EU131" s="60">
        <f>(ES131-EQ131)/EQ131</f>
        <v>-0.22510822510822512</v>
      </c>
      <c r="EW131" s="541" t="s">
        <v>2</v>
      </c>
      <c r="EX131" s="65" t="s">
        <v>63</v>
      </c>
      <c r="EY131" s="10">
        <v>2.23</v>
      </c>
      <c r="EZ131" s="161">
        <v>1.79</v>
      </c>
      <c r="FA131" s="161">
        <v>1.81</v>
      </c>
      <c r="FB131" s="53">
        <f>(FA131-EZ131)/EZ131</f>
        <v>1.1173184357541908E-2</v>
      </c>
      <c r="FC131" s="60">
        <f>(FA131-EY131)/EY131</f>
        <v>-0.18834080717488785</v>
      </c>
      <c r="FE131" s="541" t="s">
        <v>2</v>
      </c>
      <c r="FF131" s="65" t="s">
        <v>63</v>
      </c>
      <c r="FG131" s="10">
        <v>2.29</v>
      </c>
      <c r="FH131" s="161">
        <v>1.81</v>
      </c>
      <c r="FI131" s="161">
        <v>1.85</v>
      </c>
      <c r="FJ131" s="53">
        <f>(FI131-FH131)/FH131</f>
        <v>2.2099447513812175E-2</v>
      </c>
      <c r="FK131" s="60">
        <f>(FI131-FG131)/FG131</f>
        <v>-0.19213973799126635</v>
      </c>
      <c r="FM131" s="541" t="s">
        <v>2</v>
      </c>
      <c r="FN131" s="65" t="s">
        <v>63</v>
      </c>
      <c r="FO131" s="10">
        <v>2.36</v>
      </c>
      <c r="FP131" s="161">
        <v>1.85</v>
      </c>
      <c r="FQ131" s="161">
        <v>1.83</v>
      </c>
      <c r="FR131" s="53">
        <f>(FQ131-FP131)/FP131</f>
        <v>-1.081081081081082E-2</v>
      </c>
      <c r="FS131" s="60">
        <f>(FQ131-FO131)/FO131</f>
        <v>-0.22457627118644061</v>
      </c>
      <c r="FU131" s="541" t="s">
        <v>2</v>
      </c>
      <c r="FV131" s="65" t="s">
        <v>63</v>
      </c>
      <c r="FW131" s="10">
        <v>2.4300000000000002</v>
      </c>
      <c r="FX131" s="161">
        <v>1.83</v>
      </c>
      <c r="FY131" s="161">
        <v>1.87</v>
      </c>
      <c r="FZ131" s="53">
        <f>(FY131-FX131)/FX131</f>
        <v>2.1857923497267777E-2</v>
      </c>
      <c r="GA131" s="60">
        <f>(FY131-FW131)/FW131</f>
        <v>-0.23045267489711935</v>
      </c>
      <c r="GC131" s="541" t="s">
        <v>2</v>
      </c>
      <c r="GD131" s="65" t="s">
        <v>63</v>
      </c>
      <c r="GE131" s="10">
        <v>2.38</v>
      </c>
      <c r="GF131" s="161">
        <v>1.87</v>
      </c>
      <c r="GG131" s="161">
        <v>1.92</v>
      </c>
      <c r="GH131" s="53">
        <f>(GG131-GF131)/GF131</f>
        <v>2.6737967914438405E-2</v>
      </c>
      <c r="GI131" s="60">
        <f>(GG131-GE131)/GE131</f>
        <v>-0.19327731092436976</v>
      </c>
      <c r="GK131" s="541" t="s">
        <v>2</v>
      </c>
      <c r="GL131" s="65" t="s">
        <v>63</v>
      </c>
      <c r="GM131" s="10">
        <v>2.4300000000000002</v>
      </c>
      <c r="GN131" s="161">
        <v>1.92</v>
      </c>
      <c r="GO131" s="161">
        <v>1.98</v>
      </c>
      <c r="GP131" s="53">
        <f>(GO131-GN131)/GN131</f>
        <v>3.1250000000000028E-2</v>
      </c>
      <c r="GQ131" s="60">
        <f>(GO131-GM131)/GM131</f>
        <v>-0.18518518518518526</v>
      </c>
      <c r="GS131" s="541" t="s">
        <v>2</v>
      </c>
      <c r="GT131" s="65" t="s">
        <v>63</v>
      </c>
      <c r="GU131" s="10">
        <v>2.4500000000000002</v>
      </c>
      <c r="GV131" s="161">
        <v>1.98</v>
      </c>
      <c r="GW131" s="161">
        <v>2.12</v>
      </c>
      <c r="GX131" s="53">
        <f>(GW131-GV131)/GV131</f>
        <v>7.0707070707070774E-2</v>
      </c>
      <c r="GY131" s="60">
        <f>(GW131-GU131)/GU131</f>
        <v>-0.13469387755102044</v>
      </c>
      <c r="HA131" s="541" t="s">
        <v>2</v>
      </c>
      <c r="HB131" s="65" t="s">
        <v>63</v>
      </c>
      <c r="HC131" s="10">
        <v>2.38</v>
      </c>
      <c r="HD131" s="161">
        <v>2.12</v>
      </c>
      <c r="HE131" s="161">
        <v>2.23</v>
      </c>
      <c r="HF131" s="53">
        <f>(HE131-HD131)/HD131</f>
        <v>5.1886792452830129E-2</v>
      </c>
      <c r="HG131" s="60">
        <f>(HE131-HC131)/HC131</f>
        <v>-6.3025210084033584E-2</v>
      </c>
      <c r="HI131" s="541" t="s">
        <v>2</v>
      </c>
      <c r="HJ131" s="65" t="s">
        <v>63</v>
      </c>
      <c r="HK131" s="10">
        <v>2.4900000000000002</v>
      </c>
      <c r="HL131" s="161">
        <v>2.23</v>
      </c>
      <c r="HM131" s="161">
        <v>2.36</v>
      </c>
      <c r="HN131" s="53">
        <f>(HM131-HL131)/HL131</f>
        <v>5.8295964125560491E-2</v>
      </c>
      <c r="HO131" s="60">
        <f>(HM131-HK131)/HK131</f>
        <v>-5.2208835341365591E-2</v>
      </c>
      <c r="HQ131" s="541" t="s">
        <v>2</v>
      </c>
      <c r="HR131" s="65" t="s">
        <v>63</v>
      </c>
      <c r="HS131" s="10">
        <v>2.6</v>
      </c>
      <c r="HT131" s="161">
        <v>2.36</v>
      </c>
      <c r="HU131" s="161">
        <v>2.4500000000000002</v>
      </c>
      <c r="HV131" s="53">
        <f>(HU131-HT131)/HT131</f>
        <v>3.813559322033911E-2</v>
      </c>
      <c r="HW131" s="60">
        <f>(HU131-HS131)/HS131</f>
        <v>-5.7692307692307654E-2</v>
      </c>
      <c r="HY131" s="541" t="s">
        <v>2</v>
      </c>
      <c r="HZ131" s="65" t="s">
        <v>63</v>
      </c>
      <c r="IA131" s="10">
        <f>IC96</f>
        <v>2.73</v>
      </c>
      <c r="IB131" s="161">
        <f>HU131</f>
        <v>2.4500000000000002</v>
      </c>
      <c r="IC131" s="161">
        <v>2.5099999999999998</v>
      </c>
      <c r="ID131" s="53">
        <f>(IC131-IB131)/IB131</f>
        <v>2.4489795918367186E-2</v>
      </c>
      <c r="IE131" s="60">
        <f>(IC131-IA131)/IA131</f>
        <v>-8.0586080586080661E-2</v>
      </c>
      <c r="IG131" s="541" t="s">
        <v>2</v>
      </c>
      <c r="IH131" s="65" t="s">
        <v>63</v>
      </c>
      <c r="II131" s="10">
        <f>IK96</f>
        <v>2.82</v>
      </c>
      <c r="IJ131" s="161">
        <f>IC131</f>
        <v>2.5099999999999998</v>
      </c>
      <c r="IK131" s="161">
        <v>2.5099999999999998</v>
      </c>
      <c r="IL131" s="53">
        <f>(IK131-IJ131)/IJ131</f>
        <v>0</v>
      </c>
      <c r="IM131" s="60">
        <f>(IK131-II131)/II131</f>
        <v>-0.10992907801418442</v>
      </c>
      <c r="IO131" s="541" t="s">
        <v>2</v>
      </c>
      <c r="IP131" s="65" t="s">
        <v>63</v>
      </c>
      <c r="IQ131" s="10">
        <f>IS96</f>
        <v>2.8</v>
      </c>
      <c r="IR131" s="161">
        <f>IK131</f>
        <v>2.5099999999999998</v>
      </c>
      <c r="IS131" s="161">
        <v>2.54</v>
      </c>
      <c r="IT131" s="53">
        <f>(IS131-IR131)/IR131</f>
        <v>1.1952191235059861E-2</v>
      </c>
      <c r="IU131" s="60">
        <f>(IS131-IQ131)/IQ131</f>
        <v>-9.2857142857142791E-2</v>
      </c>
      <c r="IW131" s="541" t="s">
        <v>2</v>
      </c>
      <c r="IX131" s="65" t="s">
        <v>63</v>
      </c>
      <c r="IY131" s="10">
        <f>JA96</f>
        <v>2.71</v>
      </c>
      <c r="IZ131" s="161">
        <f>IS131</f>
        <v>2.54</v>
      </c>
      <c r="JA131" s="161">
        <v>2.4700000000000002</v>
      </c>
      <c r="JB131" s="53">
        <f>(JA131-IZ131)/IZ131</f>
        <v>-2.7559055118110173E-2</v>
      </c>
      <c r="JC131" s="60">
        <f>(JA131-IY131)/IY131</f>
        <v>-8.8560885608855999E-2</v>
      </c>
      <c r="JE131" s="541" t="s">
        <v>2</v>
      </c>
      <c r="JF131" s="65" t="s">
        <v>63</v>
      </c>
      <c r="JG131" s="10">
        <f>JI96</f>
        <v>2.65</v>
      </c>
      <c r="JH131" s="161">
        <f>JA131</f>
        <v>2.4700000000000002</v>
      </c>
      <c r="JI131" s="161">
        <v>2.38</v>
      </c>
      <c r="JJ131" s="53">
        <f>(JI131-JH131)/JH131</f>
        <v>-3.6437246963562875E-2</v>
      </c>
      <c r="JK131" s="60">
        <f>(JI131-JG131)/JG131</f>
        <v>-0.10188679245283019</v>
      </c>
      <c r="JM131" s="541" t="s">
        <v>2</v>
      </c>
      <c r="JN131" s="65" t="s">
        <v>63</v>
      </c>
      <c r="JO131" s="10">
        <f>JQ96</f>
        <v>2.34</v>
      </c>
      <c r="JP131" s="161">
        <f>JI131</f>
        <v>2.38</v>
      </c>
      <c r="JQ131" s="161">
        <v>2.25</v>
      </c>
      <c r="JR131" s="53">
        <f>(JQ131-JP131)/JP131</f>
        <v>-5.4621848739495757E-2</v>
      </c>
      <c r="JS131" s="60">
        <f>(JQ131-JO131)/JO131</f>
        <v>-3.8461538461538401E-2</v>
      </c>
      <c r="JU131" s="541" t="s">
        <v>2</v>
      </c>
      <c r="JV131" s="65" t="s">
        <v>63</v>
      </c>
      <c r="JW131" s="10">
        <f>JY96</f>
        <v>2.25</v>
      </c>
      <c r="JX131" s="161">
        <f>JQ131</f>
        <v>2.25</v>
      </c>
      <c r="JY131" s="161">
        <v>2.0499999999999998</v>
      </c>
      <c r="JZ131" s="53">
        <f>(JY131-JX131)/JX131</f>
        <v>-8.8888888888888962E-2</v>
      </c>
      <c r="KA131" s="60">
        <f>(JY131-JW131)/JW131</f>
        <v>-8.8888888888888962E-2</v>
      </c>
      <c r="KC131" s="541" t="s">
        <v>2</v>
      </c>
      <c r="KD131" s="65" t="s">
        <v>63</v>
      </c>
      <c r="KE131" s="10">
        <f>KG96</f>
        <v>2.27</v>
      </c>
      <c r="KF131" s="161">
        <f>JY131</f>
        <v>2.0499999999999998</v>
      </c>
      <c r="KG131" s="161">
        <v>2.14</v>
      </c>
      <c r="KH131" s="53">
        <f>(KG131-KF131)/KF131</f>
        <v>4.3902439024390394E-2</v>
      </c>
      <c r="KI131" s="60">
        <f>(KG131-KE131)/KE131</f>
        <v>-5.7268722466960305E-2</v>
      </c>
      <c r="KK131" s="541" t="s">
        <v>2</v>
      </c>
      <c r="KL131" s="65" t="s">
        <v>63</v>
      </c>
      <c r="KM131" s="10">
        <f>KO96</f>
        <v>2.34</v>
      </c>
      <c r="KN131" s="161">
        <f>KG131</f>
        <v>2.14</v>
      </c>
      <c r="KO131" s="161">
        <v>2.1800000000000002</v>
      </c>
      <c r="KP131" s="53">
        <f>(KO131-KN131)/KN131</f>
        <v>1.8691588785046745E-2</v>
      </c>
      <c r="KQ131" s="60">
        <f>(KO131-KM131)/KM131</f>
        <v>-6.8376068376068258E-2</v>
      </c>
      <c r="KS131" s="541" t="s">
        <v>2</v>
      </c>
      <c r="KT131" s="65" t="s">
        <v>63</v>
      </c>
      <c r="KU131" s="10">
        <f>KW96</f>
        <v>2.27</v>
      </c>
      <c r="KV131" s="161">
        <f>KO131</f>
        <v>2.1800000000000002</v>
      </c>
      <c r="KW131" s="161">
        <v>2.1800000000000002</v>
      </c>
      <c r="KX131" s="53">
        <f>(KW131-KV131)/KV131</f>
        <v>0</v>
      </c>
      <c r="KY131" s="60">
        <f>(KW131-KU131)/KU131</f>
        <v>-3.9647577092510954E-2</v>
      </c>
      <c r="LA131" s="541" t="s">
        <v>2</v>
      </c>
      <c r="LB131" s="65" t="s">
        <v>63</v>
      </c>
      <c r="LC131" s="10">
        <f>LE96</f>
        <v>2.2000000000000002</v>
      </c>
      <c r="LD131" s="161">
        <f>KW131</f>
        <v>2.1800000000000002</v>
      </c>
      <c r="LE131" s="161">
        <v>2.16</v>
      </c>
      <c r="LF131" s="53">
        <f>(LE131-LD131)/LD131</f>
        <v>-9.174311926605512E-3</v>
      </c>
      <c r="LG131" s="60">
        <f>(LE131-LC131)/LC131</f>
        <v>-1.8181818181818195E-2</v>
      </c>
      <c r="LI131" s="541" t="s">
        <v>2</v>
      </c>
      <c r="LJ131" s="65" t="s">
        <v>63</v>
      </c>
      <c r="LK131" s="10">
        <f>LM96</f>
        <v>2.2000000000000002</v>
      </c>
      <c r="LL131" s="161">
        <f>LE131</f>
        <v>2.16</v>
      </c>
      <c r="LM131" s="161">
        <v>2.09</v>
      </c>
      <c r="LN131" s="53">
        <f>(LM131-LL131)/LL131</f>
        <v>-3.2407407407407537E-2</v>
      </c>
      <c r="LO131" s="60">
        <f>(LM131-LK131)/LK131</f>
        <v>-5.0000000000000142E-2</v>
      </c>
      <c r="LQ131" s="541" t="s">
        <v>2</v>
      </c>
      <c r="LR131" s="65" t="s">
        <v>63</v>
      </c>
      <c r="LS131" s="10">
        <f>LU96</f>
        <v>2.27</v>
      </c>
      <c r="LT131" s="161">
        <f>LM131</f>
        <v>2.09</v>
      </c>
      <c r="LU131" s="161">
        <v>2.0499999999999998</v>
      </c>
      <c r="LV131" s="53">
        <f>(LU131-LT131)/LT131</f>
        <v>-1.9138755980861261E-2</v>
      </c>
      <c r="LW131" s="60">
        <f>(LU131-LS131)/LS131</f>
        <v>-9.6916299559471453E-2</v>
      </c>
      <c r="LY131" s="541" t="s">
        <v>2</v>
      </c>
      <c r="LZ131" s="65" t="s">
        <v>63</v>
      </c>
      <c r="MA131" s="10">
        <f>MC96</f>
        <v>2.25</v>
      </c>
      <c r="MB131" s="161">
        <f>LU131</f>
        <v>2.0499999999999998</v>
      </c>
      <c r="MC131" s="161">
        <v>1.96</v>
      </c>
      <c r="MD131" s="53">
        <f>(MC131-MB131)/MB131</f>
        <v>-4.3902439024390179E-2</v>
      </c>
      <c r="ME131" s="60">
        <f>(MC131-MA131)/MA131</f>
        <v>-0.12888888888888891</v>
      </c>
      <c r="MG131" s="541" t="s">
        <v>2</v>
      </c>
      <c r="MH131" s="65" t="s">
        <v>63</v>
      </c>
      <c r="MI131" s="10">
        <f>MK96</f>
        <v>2.2000000000000002</v>
      </c>
      <c r="MJ131" s="161">
        <f>MC131</f>
        <v>1.96</v>
      </c>
      <c r="MK131" s="161">
        <v>1.92</v>
      </c>
      <c r="ML131" s="53">
        <f>(MK131-MJ131)/MJ131</f>
        <v>-2.0408163265306142E-2</v>
      </c>
      <c r="MM131" s="60">
        <f>(MK131-MI131)/MI131</f>
        <v>-0.12727272727272737</v>
      </c>
      <c r="MO131" s="541" t="s">
        <v>2</v>
      </c>
      <c r="MP131" s="65" t="s">
        <v>63</v>
      </c>
      <c r="MQ131" s="10">
        <f>MS96</f>
        <v>2.14</v>
      </c>
      <c r="MR131" s="161">
        <f>MK131</f>
        <v>1.92</v>
      </c>
      <c r="MS131" s="161">
        <v>1.92</v>
      </c>
      <c r="MT131" s="53">
        <f>(MS131-MR131)/MR131</f>
        <v>0</v>
      </c>
      <c r="MU131" s="60">
        <f>(MS131-MQ131)/MQ131</f>
        <v>-0.10280373831775709</v>
      </c>
      <c r="MW131" s="541" t="s">
        <v>2</v>
      </c>
      <c r="MX131" s="65" t="s">
        <v>63</v>
      </c>
      <c r="MY131" s="10">
        <f>NA96</f>
        <v>2.12</v>
      </c>
      <c r="MZ131" s="161">
        <f>MS131</f>
        <v>1.92</v>
      </c>
      <c r="NA131" s="161">
        <v>1.94</v>
      </c>
      <c r="NB131" s="53">
        <f>(NA131-MZ131)/MZ131</f>
        <v>1.0416666666666676E-2</v>
      </c>
      <c r="NC131" s="60">
        <f>(NA131-MY131)/MY131</f>
        <v>-8.4905660377358555E-2</v>
      </c>
      <c r="NE131" s="541" t="s">
        <v>2</v>
      </c>
      <c r="NF131" s="65" t="s">
        <v>63</v>
      </c>
      <c r="NG131" s="10">
        <f>NI96</f>
        <v>2.0699999999999998</v>
      </c>
      <c r="NH131" s="161">
        <f>NA131</f>
        <v>1.94</v>
      </c>
      <c r="NI131" s="161">
        <v>1.92</v>
      </c>
      <c r="NJ131" s="53">
        <f>(NI131-NH131)/NH131</f>
        <v>-1.0309278350515474E-2</v>
      </c>
      <c r="NK131" s="60">
        <f>(NI131-NG131)/NG131</f>
        <v>-7.246376811594199E-2</v>
      </c>
      <c r="NM131" s="541" t="s">
        <v>2</v>
      </c>
      <c r="NN131" s="65" t="s">
        <v>63</v>
      </c>
      <c r="NO131" s="10">
        <f>NQ96</f>
        <v>1.98</v>
      </c>
      <c r="NP131" s="161">
        <f>NI131</f>
        <v>1.92</v>
      </c>
      <c r="NQ131" s="161">
        <v>1.87</v>
      </c>
      <c r="NR131" s="53">
        <f>(NQ131-NP131)/NP131</f>
        <v>-2.6041666666666574E-2</v>
      </c>
      <c r="NS131" s="60">
        <f>(NQ131-NO131)/NO131</f>
        <v>-5.555555555555549E-2</v>
      </c>
      <c r="NU131" s="541" t="s">
        <v>2</v>
      </c>
      <c r="NV131" s="65" t="s">
        <v>63</v>
      </c>
      <c r="NW131" s="10">
        <f>NY96</f>
        <v>1.94</v>
      </c>
      <c r="NX131" s="161">
        <f>NQ131</f>
        <v>1.87</v>
      </c>
      <c r="NY131" s="161">
        <v>1.87</v>
      </c>
      <c r="NZ131" s="53">
        <f>(NY131-NX131)/NX131</f>
        <v>0</v>
      </c>
      <c r="OA131" s="60">
        <f>(NY131-NW131)/NW131</f>
        <v>-3.6082474226804044E-2</v>
      </c>
      <c r="OC131" s="541" t="s">
        <v>2</v>
      </c>
      <c r="OD131" s="65" t="s">
        <v>63</v>
      </c>
      <c r="OE131" s="10">
        <f>OG96</f>
        <v>1.92</v>
      </c>
      <c r="OF131" s="161">
        <f>NY131</f>
        <v>1.87</v>
      </c>
      <c r="OG131" s="161">
        <v>1.85</v>
      </c>
      <c r="OH131" s="53">
        <f>(OG131-OF131)/OF131</f>
        <v>-1.0695187165775409E-2</v>
      </c>
      <c r="OI131" s="60">
        <f>(OG131-OE131)/OE131</f>
        <v>-3.6458333333333252E-2</v>
      </c>
      <c r="OK131" s="541" t="s">
        <v>2</v>
      </c>
      <c r="OL131" s="65" t="s">
        <v>63</v>
      </c>
      <c r="OM131" s="10">
        <f>OO96</f>
        <v>1.92</v>
      </c>
      <c r="ON131" s="161">
        <f>OG131</f>
        <v>1.85</v>
      </c>
      <c r="OO131" s="161">
        <v>1.85</v>
      </c>
      <c r="OP131" s="53">
        <f>(OO131-ON131)/ON131</f>
        <v>0</v>
      </c>
      <c r="OQ131" s="60">
        <f>(OO131-OM131)/OM131</f>
        <v>-3.6458333333333252E-2</v>
      </c>
      <c r="OS131" s="541" t="s">
        <v>2</v>
      </c>
      <c r="OT131" s="65" t="s">
        <v>63</v>
      </c>
      <c r="OU131" s="10">
        <f>OW96</f>
        <v>1.9</v>
      </c>
      <c r="OV131" s="161">
        <f>OO131</f>
        <v>1.85</v>
      </c>
      <c r="OW131" s="161">
        <v>1.81</v>
      </c>
      <c r="OX131" s="53">
        <f>(OW131-OV131)/OV131</f>
        <v>-2.162162162162164E-2</v>
      </c>
      <c r="OY131" s="60">
        <f>(OW131-OU131)/OU131</f>
        <v>-4.7368421052631504E-2</v>
      </c>
    </row>
    <row r="132" spans="1:415" ht="17.25" hidden="1">
      <c r="A132" s="542"/>
      <c r="B132" s="9" t="s">
        <v>47</v>
      </c>
      <c r="C132" s="50">
        <v>2277</v>
      </c>
      <c r="D132" s="50">
        <v>2434</v>
      </c>
      <c r="E132" s="50">
        <v>2519</v>
      </c>
      <c r="F132" s="67">
        <f>(E132-D132)/D132</f>
        <v>3.4921939194741167E-2</v>
      </c>
      <c r="G132" s="68">
        <f>(E132-C132)/C132</f>
        <v>0.10628019323671498</v>
      </c>
      <c r="I132" s="542"/>
      <c r="J132" s="9" t="s">
        <v>47</v>
      </c>
      <c r="K132" s="50">
        <v>2298</v>
      </c>
      <c r="L132" s="50">
        <v>2519</v>
      </c>
      <c r="M132" s="50">
        <v>2361</v>
      </c>
      <c r="N132" s="67">
        <f>(M132-L132)/L132</f>
        <v>-6.2723302897975383E-2</v>
      </c>
      <c r="O132" s="68">
        <f>(M132-K132)/K132</f>
        <v>2.7415143603133161E-2</v>
      </c>
      <c r="Q132" s="542"/>
      <c r="R132" s="9" t="s">
        <v>47</v>
      </c>
      <c r="S132" s="50">
        <v>2287</v>
      </c>
      <c r="T132" s="50">
        <v>2361</v>
      </c>
      <c r="U132" s="50">
        <v>2218</v>
      </c>
      <c r="V132" s="67">
        <f>(U132-T132)/T132</f>
        <v>-6.056755612028801E-2</v>
      </c>
      <c r="W132" s="68">
        <f>(U132-S132)/S132</f>
        <v>-3.0170529077393964E-2</v>
      </c>
      <c r="Y132" s="542"/>
      <c r="Z132" s="9" t="s">
        <v>47</v>
      </c>
      <c r="AA132" s="50">
        <v>2287</v>
      </c>
      <c r="AB132" s="50">
        <v>2218</v>
      </c>
      <c r="AC132" s="50">
        <v>2160</v>
      </c>
      <c r="AD132" s="67">
        <f>(AC132-AB132)/AB132</f>
        <v>-2.6149684400360685E-2</v>
      </c>
      <c r="AE132" s="68">
        <f>(AC132-AA132)/AA132</f>
        <v>-5.5531263664188896E-2</v>
      </c>
      <c r="AG132" s="542"/>
      <c r="AH132" s="9" t="s">
        <v>47</v>
      </c>
      <c r="AI132" s="50">
        <v>2431</v>
      </c>
      <c r="AJ132" s="50">
        <v>2160</v>
      </c>
      <c r="AK132" s="50">
        <v>2178</v>
      </c>
      <c r="AL132" s="67">
        <f>(AK132-AJ132)/AJ132</f>
        <v>8.3333333333333332E-3</v>
      </c>
      <c r="AM132" s="68">
        <f>(AK132-AI132)/AI132</f>
        <v>-0.10407239819004525</v>
      </c>
      <c r="AO132" s="542"/>
      <c r="AP132" s="9" t="s">
        <v>47</v>
      </c>
      <c r="AQ132" s="50">
        <v>2520</v>
      </c>
      <c r="AR132" s="50">
        <v>2178</v>
      </c>
      <c r="AS132" s="50">
        <v>2206</v>
      </c>
      <c r="AT132" s="67">
        <f>(AS132-AR132)/AR132</f>
        <v>1.2855831037649219E-2</v>
      </c>
      <c r="AU132" s="68">
        <f>(AS132-AQ132)/AQ132</f>
        <v>-0.1246031746031746</v>
      </c>
      <c r="AW132" s="542"/>
      <c r="AX132" s="9" t="s">
        <v>47</v>
      </c>
      <c r="AY132" s="50">
        <v>2531</v>
      </c>
      <c r="AZ132" s="50">
        <v>2206</v>
      </c>
      <c r="BA132" s="163">
        <v>2241</v>
      </c>
      <c r="BB132" s="67">
        <f>(BA132-AZ132)/AZ132</f>
        <v>1.5865820489573891E-2</v>
      </c>
      <c r="BC132" s="68">
        <f>(BA132-AY132)/AY132</f>
        <v>-0.11457921770051363</v>
      </c>
      <c r="BE132" s="542"/>
      <c r="BF132" s="9" t="s">
        <v>47</v>
      </c>
      <c r="BG132" s="50">
        <v>2694</v>
      </c>
      <c r="BH132" s="163">
        <v>2241</v>
      </c>
      <c r="BI132" s="163">
        <v>2350.1296319159101</v>
      </c>
      <c r="BJ132" s="67">
        <f>(BI132-BH132)/BH132</f>
        <v>4.8696846013346749E-2</v>
      </c>
      <c r="BK132" s="68">
        <f>(BI132-BG132)/BG132</f>
        <v>-0.12764304680181512</v>
      </c>
      <c r="BM132" s="542"/>
      <c r="BN132" s="9" t="s">
        <v>47</v>
      </c>
      <c r="BO132" s="50">
        <v>2948</v>
      </c>
      <c r="BP132" s="163">
        <v>2350.1296319159101</v>
      </c>
      <c r="BQ132" s="50">
        <v>2470</v>
      </c>
      <c r="BR132" s="67">
        <f>(BQ132-BP132)/BP132</f>
        <v>5.1005853658535126E-2</v>
      </c>
      <c r="BS132" s="68">
        <f>(BQ132-BO132)/BO132</f>
        <v>-0.16214382632293081</v>
      </c>
      <c r="BU132" s="542"/>
      <c r="BV132" s="9" t="s">
        <v>47</v>
      </c>
      <c r="BW132" s="50">
        <v>2899</v>
      </c>
      <c r="BX132" s="50">
        <v>2470</v>
      </c>
      <c r="BY132" s="163">
        <v>2437.9839150602302</v>
      </c>
      <c r="BZ132" s="67">
        <f>(BY132-BX132)/BX132</f>
        <v>-1.2961977708408836E-2</v>
      </c>
      <c r="CA132" s="68">
        <f>(BY132-BW132)/BW132</f>
        <v>-0.1590259002896757</v>
      </c>
      <c r="CC132" s="542"/>
      <c r="CD132" s="9" t="s">
        <v>47</v>
      </c>
      <c r="CE132" s="50">
        <v>2863</v>
      </c>
      <c r="CF132" s="163">
        <v>2437.9839150602302</v>
      </c>
      <c r="CG132" s="163">
        <v>2567</v>
      </c>
      <c r="CH132" s="67">
        <f>(CG132-CF132)/CF132</f>
        <v>5.2919169869331352E-2</v>
      </c>
      <c r="CI132" s="68">
        <f>(CG132-CE132)/CE132</f>
        <v>-0.10338805448829899</v>
      </c>
      <c r="CK132" s="542"/>
      <c r="CL132" s="9" t="s">
        <v>47</v>
      </c>
      <c r="CM132" s="50">
        <v>2814</v>
      </c>
      <c r="CN132" s="163">
        <v>2567</v>
      </c>
      <c r="CO132" s="163">
        <v>2483</v>
      </c>
      <c r="CP132" s="67">
        <f>(CO132-CN132)/CN132</f>
        <v>-3.2723022984028051E-2</v>
      </c>
      <c r="CQ132" s="68">
        <f>(CO132-CM132)/CM132</f>
        <v>-0.11762615493958778</v>
      </c>
      <c r="CS132" s="542"/>
      <c r="CT132" s="9" t="s">
        <v>47</v>
      </c>
      <c r="CU132" s="50">
        <v>2887</v>
      </c>
      <c r="CV132" s="163">
        <v>2483</v>
      </c>
      <c r="CW132" s="163">
        <v>2321</v>
      </c>
      <c r="CX132" s="67">
        <f>(CW132-CV132)/CV132</f>
        <v>-6.524365686669352E-2</v>
      </c>
      <c r="CY132" s="68">
        <f>(CW132-CU132)/CU132</f>
        <v>-0.19605126428818842</v>
      </c>
      <c r="DA132" s="542"/>
      <c r="DB132" s="9" t="s">
        <v>47</v>
      </c>
      <c r="DC132" s="50">
        <v>2824</v>
      </c>
      <c r="DD132" s="163">
        <v>2321</v>
      </c>
      <c r="DE132" s="163">
        <v>2310</v>
      </c>
      <c r="DF132" s="67">
        <f>(DE132-DD132)/DD132</f>
        <v>-4.7393364928909956E-3</v>
      </c>
      <c r="DG132" s="68">
        <f>(DE132-DC132)/DC132</f>
        <v>-0.1820113314447592</v>
      </c>
      <c r="DI132" s="542"/>
      <c r="DJ132" s="9" t="s">
        <v>47</v>
      </c>
      <c r="DK132" s="50">
        <v>2816</v>
      </c>
      <c r="DL132" s="163">
        <v>2310</v>
      </c>
      <c r="DM132" s="50">
        <v>2268</v>
      </c>
      <c r="DN132" s="67">
        <f>(DM132-DL132)/DL132</f>
        <v>-1.8181818181818181E-2</v>
      </c>
      <c r="DO132" s="68">
        <f>(DM132-DK132)/DK132</f>
        <v>-0.19460227272727273</v>
      </c>
      <c r="DQ132" s="542"/>
      <c r="DR132" s="9" t="s">
        <v>47</v>
      </c>
      <c r="DS132" s="50">
        <v>2927</v>
      </c>
      <c r="DT132" s="50">
        <v>2268</v>
      </c>
      <c r="DU132" s="163">
        <v>2218.71197022875</v>
      </c>
      <c r="DV132" s="67"/>
      <c r="DW132" s="68"/>
      <c r="DY132" s="542"/>
      <c r="DZ132" s="9" t="s">
        <v>47</v>
      </c>
      <c r="EA132" s="50">
        <v>3040</v>
      </c>
      <c r="EB132" s="163">
        <v>2218.71197022875</v>
      </c>
      <c r="EC132" s="163">
        <v>2291</v>
      </c>
      <c r="ED132" s="67"/>
      <c r="EE132" s="68"/>
      <c r="EG132" s="542"/>
      <c r="EH132" s="9" t="s">
        <v>47</v>
      </c>
      <c r="EI132" s="50">
        <v>2924</v>
      </c>
      <c r="EJ132" s="163">
        <v>2291</v>
      </c>
      <c r="EK132" s="163">
        <v>2336</v>
      </c>
      <c r="EL132" s="67"/>
      <c r="EM132" s="68"/>
      <c r="EO132" s="542"/>
      <c r="EP132" s="9" t="s">
        <v>47</v>
      </c>
      <c r="EQ132" s="50">
        <v>2941</v>
      </c>
      <c r="ER132" s="163">
        <v>2336</v>
      </c>
      <c r="ES132" s="163">
        <v>2370</v>
      </c>
      <c r="ET132" s="67"/>
      <c r="EU132" s="68"/>
      <c r="EW132" s="542"/>
      <c r="EX132" s="9" t="s">
        <v>47</v>
      </c>
      <c r="EY132" s="50">
        <v>2859</v>
      </c>
      <c r="EZ132" s="163">
        <v>2370</v>
      </c>
      <c r="FA132" s="163">
        <v>2430</v>
      </c>
      <c r="FB132" s="67"/>
      <c r="FC132" s="68"/>
      <c r="FE132" s="542"/>
      <c r="FF132" s="9" t="s">
        <v>47</v>
      </c>
      <c r="FG132" s="50">
        <v>2919</v>
      </c>
      <c r="FH132" s="163">
        <v>2430</v>
      </c>
      <c r="FI132" s="163">
        <v>2460</v>
      </c>
      <c r="FJ132" s="67"/>
      <c r="FK132" s="68"/>
      <c r="FM132" s="542"/>
      <c r="FN132" s="9" t="s">
        <v>47</v>
      </c>
      <c r="FO132" s="50">
        <v>2963</v>
      </c>
      <c r="FP132" s="163">
        <v>2460</v>
      </c>
      <c r="FQ132" s="163">
        <v>2430</v>
      </c>
      <c r="FR132" s="67"/>
      <c r="FS132" s="68"/>
      <c r="FU132" s="542"/>
      <c r="FV132" s="9" t="s">
        <v>47</v>
      </c>
      <c r="FW132" s="50">
        <v>3036</v>
      </c>
      <c r="FX132" s="163">
        <v>2430</v>
      </c>
      <c r="FY132" s="163">
        <v>2455</v>
      </c>
      <c r="FZ132" s="67"/>
      <c r="GA132" s="68"/>
      <c r="GC132" s="542"/>
      <c r="GD132" s="9" t="s">
        <v>47</v>
      </c>
      <c r="GE132" s="50">
        <v>3048</v>
      </c>
      <c r="GF132" s="163">
        <v>2455</v>
      </c>
      <c r="GG132" s="163">
        <v>2481</v>
      </c>
      <c r="GH132" s="67"/>
      <c r="GI132" s="68"/>
      <c r="GK132" s="542"/>
      <c r="GL132" s="9" t="s">
        <v>47</v>
      </c>
      <c r="GM132" s="50">
        <v>3140</v>
      </c>
      <c r="GN132" s="163">
        <v>2481</v>
      </c>
      <c r="GO132" s="163">
        <v>2540</v>
      </c>
      <c r="GP132" s="67"/>
      <c r="GQ132" s="68"/>
      <c r="GS132" s="542"/>
      <c r="GT132" s="9" t="s">
        <v>47</v>
      </c>
      <c r="GU132" s="50">
        <v>3171</v>
      </c>
      <c r="GV132" s="163">
        <v>2540</v>
      </c>
      <c r="GW132" s="163">
        <v>2777</v>
      </c>
      <c r="GX132" s="67"/>
      <c r="GY132" s="68"/>
      <c r="HA132" s="542"/>
      <c r="HB132" s="9" t="s">
        <v>47</v>
      </c>
      <c r="HC132" s="50">
        <v>3091</v>
      </c>
      <c r="HD132" s="163">
        <v>2777</v>
      </c>
      <c r="HE132" s="163">
        <v>2937</v>
      </c>
      <c r="HF132" s="67"/>
      <c r="HG132" s="68"/>
      <c r="HI132" s="542"/>
      <c r="HJ132" s="9" t="s">
        <v>47</v>
      </c>
      <c r="HK132" s="50">
        <v>3239</v>
      </c>
      <c r="HL132" s="163">
        <v>2937</v>
      </c>
      <c r="HM132" s="163">
        <v>3074</v>
      </c>
      <c r="HN132" s="67"/>
      <c r="HO132" s="68"/>
      <c r="HQ132" s="542"/>
      <c r="HR132" s="9" t="s">
        <v>47</v>
      </c>
      <c r="HS132" s="50">
        <v>3447</v>
      </c>
      <c r="HT132" s="163">
        <v>3074</v>
      </c>
      <c r="HU132" s="163">
        <v>3115</v>
      </c>
      <c r="HV132" s="67"/>
      <c r="HW132" s="68"/>
      <c r="HY132" s="542"/>
      <c r="HZ132" s="9" t="s">
        <v>47</v>
      </c>
      <c r="IA132" s="50">
        <f>IC97</f>
        <v>3581</v>
      </c>
      <c r="IB132" s="163">
        <f>HU132</f>
        <v>3115</v>
      </c>
      <c r="IC132" s="163">
        <v>3240</v>
      </c>
      <c r="ID132" s="67"/>
      <c r="IE132" s="68"/>
      <c r="IG132" s="542"/>
      <c r="IH132" s="9" t="s">
        <v>47</v>
      </c>
      <c r="II132" s="50">
        <f>IK97</f>
        <v>3683</v>
      </c>
      <c r="IJ132" s="163">
        <f>IC132</f>
        <v>3240</v>
      </c>
      <c r="IK132" s="163">
        <v>3212</v>
      </c>
      <c r="IL132" s="67"/>
      <c r="IM132" s="68"/>
      <c r="IO132" s="542"/>
      <c r="IP132" s="9" t="s">
        <v>47</v>
      </c>
      <c r="IQ132" s="50">
        <f>IS97</f>
        <v>3665</v>
      </c>
      <c r="IR132" s="163">
        <f>IK132</f>
        <v>3212</v>
      </c>
      <c r="IS132" s="163">
        <v>3316</v>
      </c>
      <c r="IT132" s="67"/>
      <c r="IU132" s="68"/>
      <c r="IW132" s="542"/>
      <c r="IX132" s="9" t="s">
        <v>47</v>
      </c>
      <c r="IY132" s="50">
        <f>JA97</f>
        <v>3558</v>
      </c>
      <c r="IZ132" s="163">
        <f>IS132</f>
        <v>3316</v>
      </c>
      <c r="JA132" s="163">
        <v>3289</v>
      </c>
      <c r="JB132" s="67"/>
      <c r="JC132" s="68"/>
      <c r="JE132" s="542"/>
      <c r="JF132" s="9" t="s">
        <v>47</v>
      </c>
      <c r="JG132" s="50">
        <f>JI97</f>
        <v>3534</v>
      </c>
      <c r="JH132" s="163">
        <f>JA132</f>
        <v>3289</v>
      </c>
      <c r="JI132" s="163">
        <v>3198</v>
      </c>
      <c r="JJ132" s="67"/>
      <c r="JK132" s="68"/>
      <c r="JM132" s="542"/>
      <c r="JN132" s="9" t="s">
        <v>47</v>
      </c>
      <c r="JO132" s="50">
        <f>JQ97</f>
        <v>3138</v>
      </c>
      <c r="JP132" s="163">
        <f>JI132</f>
        <v>3198</v>
      </c>
      <c r="JQ132" s="163">
        <v>2984</v>
      </c>
      <c r="JR132" s="67"/>
      <c r="JS132" s="68"/>
      <c r="JU132" s="542"/>
      <c r="JV132" s="9" t="s">
        <v>47</v>
      </c>
      <c r="JW132" s="50">
        <f>JY97</f>
        <v>3065</v>
      </c>
      <c r="JX132" s="163">
        <f>JQ132</f>
        <v>2984</v>
      </c>
      <c r="JY132" s="163">
        <v>2709</v>
      </c>
      <c r="JZ132" s="67"/>
      <c r="KA132" s="68"/>
      <c r="KC132" s="542"/>
      <c r="KD132" s="9" t="s">
        <v>47</v>
      </c>
      <c r="KE132" s="50">
        <f>KG97</f>
        <v>3131</v>
      </c>
      <c r="KF132" s="163">
        <f>JY132</f>
        <v>2709</v>
      </c>
      <c r="KG132" s="163">
        <v>2859</v>
      </c>
      <c r="KH132" s="67"/>
      <c r="KI132" s="68"/>
      <c r="KK132" s="542"/>
      <c r="KL132" s="9" t="s">
        <v>47</v>
      </c>
      <c r="KM132" s="50">
        <f>KO97</f>
        <v>3248</v>
      </c>
      <c r="KN132" s="163">
        <f>KG132</f>
        <v>2859</v>
      </c>
      <c r="KO132" s="163">
        <v>2905</v>
      </c>
      <c r="KP132" s="67"/>
      <c r="KQ132" s="68"/>
      <c r="KS132" s="542"/>
      <c r="KT132" s="9" t="s">
        <v>47</v>
      </c>
      <c r="KU132" s="50">
        <f>KW97</f>
        <v>3231</v>
      </c>
      <c r="KV132" s="163">
        <f>KO132</f>
        <v>2905</v>
      </c>
      <c r="KW132" s="163">
        <v>2917</v>
      </c>
      <c r="KX132" s="67"/>
      <c r="KY132" s="68"/>
      <c r="LA132" s="542"/>
      <c r="LB132" s="9" t="s">
        <v>47</v>
      </c>
      <c r="LC132" s="50">
        <f>LE97</f>
        <v>3172</v>
      </c>
      <c r="LD132" s="163">
        <f>KW132</f>
        <v>2917</v>
      </c>
      <c r="LE132" s="163">
        <v>2940</v>
      </c>
      <c r="LF132" s="67"/>
      <c r="LG132" s="68"/>
      <c r="LI132" s="542"/>
      <c r="LJ132" s="9" t="s">
        <v>47</v>
      </c>
      <c r="LK132" s="50">
        <f>LM97</f>
        <v>3150</v>
      </c>
      <c r="LL132" s="163">
        <f>LE132</f>
        <v>2940</v>
      </c>
      <c r="LM132" s="163">
        <v>2832</v>
      </c>
      <c r="LN132" s="67"/>
      <c r="LO132" s="68"/>
      <c r="LQ132" s="542"/>
      <c r="LR132" s="9" t="s">
        <v>47</v>
      </c>
      <c r="LS132" s="50">
        <f>LU97</f>
        <v>3276</v>
      </c>
      <c r="LT132" s="163">
        <f>LM132</f>
        <v>2832</v>
      </c>
      <c r="LU132" s="163">
        <v>2778</v>
      </c>
      <c r="LV132" s="67"/>
      <c r="LW132" s="68"/>
      <c r="LY132" s="542"/>
      <c r="LZ132" s="9" t="s">
        <v>47</v>
      </c>
      <c r="MA132" s="50">
        <f>MC97</f>
        <v>3234</v>
      </c>
      <c r="MB132" s="163">
        <f>LU132</f>
        <v>2778</v>
      </c>
      <c r="MC132" s="163">
        <v>2655</v>
      </c>
      <c r="MD132" s="67"/>
      <c r="ME132" s="68"/>
      <c r="MG132" s="542"/>
      <c r="MH132" s="9" t="s">
        <v>47</v>
      </c>
      <c r="MI132" s="50">
        <f>MK97</f>
        <v>3143</v>
      </c>
      <c r="MJ132" s="163">
        <f>MC132</f>
        <v>2655</v>
      </c>
      <c r="MK132" s="163">
        <v>2605</v>
      </c>
      <c r="ML132" s="67"/>
      <c r="MM132" s="68"/>
      <c r="MO132" s="542"/>
      <c r="MP132" s="9" t="s">
        <v>47</v>
      </c>
      <c r="MQ132" s="50">
        <f>MS97</f>
        <v>3017</v>
      </c>
      <c r="MR132" s="163">
        <f>MK132</f>
        <v>2605</v>
      </c>
      <c r="MS132" s="163">
        <v>2516</v>
      </c>
      <c r="MT132" s="67"/>
      <c r="MU132" s="68"/>
      <c r="MW132" s="542"/>
      <c r="MX132" s="9" t="s">
        <v>47</v>
      </c>
      <c r="MY132" s="50">
        <f>NA97</f>
        <v>2792</v>
      </c>
      <c r="MZ132" s="163">
        <f>MS132</f>
        <v>2516</v>
      </c>
      <c r="NA132" s="163">
        <v>2562</v>
      </c>
      <c r="NB132" s="67"/>
      <c r="NC132" s="68"/>
      <c r="NE132" s="542"/>
      <c r="NF132" s="9" t="s">
        <v>47</v>
      </c>
      <c r="NG132" s="50">
        <f>NI97</f>
        <v>2783</v>
      </c>
      <c r="NH132" s="163">
        <f>NA132</f>
        <v>2562</v>
      </c>
      <c r="NI132" s="163">
        <v>2487</v>
      </c>
      <c r="NJ132" s="67"/>
      <c r="NK132" s="68"/>
      <c r="NM132" s="542"/>
      <c r="NN132" s="9" t="s">
        <v>47</v>
      </c>
      <c r="NO132" s="50">
        <f>NQ97</f>
        <v>2655</v>
      </c>
      <c r="NP132" s="163">
        <f>NI132</f>
        <v>2487</v>
      </c>
      <c r="NQ132" s="163">
        <v>2447</v>
      </c>
      <c r="NR132" s="67"/>
      <c r="NS132" s="68"/>
      <c r="NU132" s="542"/>
      <c r="NV132" s="9" t="s">
        <v>47</v>
      </c>
      <c r="NW132" s="50">
        <f>NY97</f>
        <v>2526</v>
      </c>
      <c r="NX132" s="163">
        <f>NQ132</f>
        <v>2447</v>
      </c>
      <c r="NY132" s="163">
        <v>2434</v>
      </c>
      <c r="NZ132" s="67"/>
      <c r="OA132" s="68"/>
      <c r="OC132" s="542"/>
      <c r="OD132" s="9" t="s">
        <v>47</v>
      </c>
      <c r="OE132" s="50">
        <f>OG97</f>
        <v>2505</v>
      </c>
      <c r="OF132" s="163">
        <f>NY132</f>
        <v>2434</v>
      </c>
      <c r="OG132" s="163">
        <v>2444</v>
      </c>
      <c r="OH132" s="67"/>
      <c r="OI132" s="68"/>
      <c r="OK132" s="542"/>
      <c r="OL132" s="9" t="s">
        <v>47</v>
      </c>
      <c r="OM132" s="50">
        <f>OO97</f>
        <v>2513</v>
      </c>
      <c r="ON132" s="163">
        <f>OG132</f>
        <v>2444</v>
      </c>
      <c r="OO132" s="163">
        <v>2415</v>
      </c>
      <c r="OP132" s="67"/>
      <c r="OQ132" s="68"/>
      <c r="OS132" s="542"/>
      <c r="OT132" s="9" t="s">
        <v>47</v>
      </c>
      <c r="OU132" s="50">
        <f>OW97</f>
        <v>2434</v>
      </c>
      <c r="OV132" s="163">
        <f>OO132</f>
        <v>2415</v>
      </c>
      <c r="OW132" s="163">
        <v>2356</v>
      </c>
      <c r="OX132" s="67"/>
      <c r="OY132" s="68"/>
    </row>
    <row r="133" spans="1:415" hidden="1"/>
    <row r="134" spans="1:415" hidden="1">
      <c r="A134" t="s">
        <v>4</v>
      </c>
      <c r="I134" t="s">
        <v>4</v>
      </c>
      <c r="Q134" t="s">
        <v>4</v>
      </c>
      <c r="Y134" t="s">
        <v>4</v>
      </c>
      <c r="AG134" t="s">
        <v>4</v>
      </c>
      <c r="AO134" t="s">
        <v>4</v>
      </c>
      <c r="AW134" t="s">
        <v>4</v>
      </c>
      <c r="BE134" t="s">
        <v>4</v>
      </c>
      <c r="BM134" t="s">
        <v>4</v>
      </c>
      <c r="BU134" t="s">
        <v>4</v>
      </c>
      <c r="CC134" t="s">
        <v>4</v>
      </c>
      <c r="CK134" t="s">
        <v>4</v>
      </c>
      <c r="CS134" t="s">
        <v>4</v>
      </c>
      <c r="DA134" t="s">
        <v>4</v>
      </c>
      <c r="DI134" t="s">
        <v>4</v>
      </c>
      <c r="DQ134" t="s">
        <v>4</v>
      </c>
      <c r="DY134" t="s">
        <v>4</v>
      </c>
      <c r="EG134" t="s">
        <v>4</v>
      </c>
      <c r="EO134" t="s">
        <v>4</v>
      </c>
      <c r="EW134" t="s">
        <v>4</v>
      </c>
      <c r="FE134" t="s">
        <v>4</v>
      </c>
      <c r="FM134" t="s">
        <v>4</v>
      </c>
      <c r="FU134" t="s">
        <v>4</v>
      </c>
      <c r="GC134" t="s">
        <v>4</v>
      </c>
      <c r="GK134" t="s">
        <v>4</v>
      </c>
      <c r="GS134" t="s">
        <v>4</v>
      </c>
      <c r="HA134" t="s">
        <v>4</v>
      </c>
      <c r="HI134" t="s">
        <v>4</v>
      </c>
      <c r="HQ134" t="s">
        <v>4</v>
      </c>
      <c r="HY134" t="s">
        <v>4</v>
      </c>
      <c r="IG134" t="s">
        <v>4</v>
      </c>
      <c r="IO134" t="s">
        <v>4</v>
      </c>
      <c r="IW134" t="s">
        <v>4</v>
      </c>
      <c r="JE134" t="s">
        <v>4</v>
      </c>
      <c r="JM134" t="s">
        <v>4</v>
      </c>
      <c r="JU134" t="s">
        <v>4</v>
      </c>
      <c r="KC134" t="s">
        <v>4</v>
      </c>
      <c r="KK134" t="s">
        <v>4</v>
      </c>
      <c r="KS134" t="s">
        <v>4</v>
      </c>
      <c r="LA134" t="s">
        <v>4</v>
      </c>
      <c r="LI134" t="s">
        <v>4</v>
      </c>
      <c r="LQ134" t="s">
        <v>4</v>
      </c>
      <c r="LY134" t="s">
        <v>4</v>
      </c>
      <c r="MG134" t="s">
        <v>4</v>
      </c>
      <c r="MO134" t="s">
        <v>4</v>
      </c>
      <c r="MW134" t="s">
        <v>4</v>
      </c>
      <c r="NE134" t="s">
        <v>4</v>
      </c>
      <c r="NM134" t="s">
        <v>4</v>
      </c>
      <c r="NU134" t="s">
        <v>4</v>
      </c>
      <c r="OC134" t="s">
        <v>4</v>
      </c>
      <c r="OK134" t="s">
        <v>4</v>
      </c>
      <c r="OS134" t="s">
        <v>4</v>
      </c>
    </row>
    <row r="135" spans="1:415" ht="17.25" hidden="1">
      <c r="A135" s="535" t="s">
        <v>0</v>
      </c>
      <c r="B135" s="536"/>
      <c r="C135" s="1" t="s">
        <v>308</v>
      </c>
      <c r="D135" s="543" t="s">
        <v>309</v>
      </c>
      <c r="E135" s="540"/>
      <c r="F135" s="2" t="s">
        <v>9</v>
      </c>
      <c r="G135" s="4" t="s">
        <v>8</v>
      </c>
      <c r="I135" s="535" t="s">
        <v>0</v>
      </c>
      <c r="J135" s="536"/>
      <c r="K135" s="1" t="s">
        <v>421</v>
      </c>
      <c r="L135" s="543" t="s">
        <v>420</v>
      </c>
      <c r="M135" s="540"/>
      <c r="N135" s="2" t="s">
        <v>9</v>
      </c>
      <c r="O135" s="4" t="s">
        <v>8</v>
      </c>
      <c r="Q135" s="535" t="s">
        <v>0</v>
      </c>
      <c r="R135" s="536"/>
      <c r="S135" s="1" t="s">
        <v>421</v>
      </c>
      <c r="T135" s="543" t="s">
        <v>420</v>
      </c>
      <c r="U135" s="540"/>
      <c r="V135" s="2" t="s">
        <v>9</v>
      </c>
      <c r="W135" s="4" t="s">
        <v>8</v>
      </c>
      <c r="Y135" s="535" t="s">
        <v>0</v>
      </c>
      <c r="Z135" s="536"/>
      <c r="AA135" s="1" t="s">
        <v>421</v>
      </c>
      <c r="AB135" s="543" t="s">
        <v>420</v>
      </c>
      <c r="AC135" s="540"/>
      <c r="AD135" s="2" t="s">
        <v>9</v>
      </c>
      <c r="AE135" s="4" t="s">
        <v>8</v>
      </c>
      <c r="AG135" s="535" t="s">
        <v>0</v>
      </c>
      <c r="AH135" s="536"/>
      <c r="AI135" s="1" t="s">
        <v>421</v>
      </c>
      <c r="AJ135" s="543" t="s">
        <v>420</v>
      </c>
      <c r="AK135" s="540"/>
      <c r="AL135" s="2" t="s">
        <v>9</v>
      </c>
      <c r="AM135" s="4" t="s">
        <v>8</v>
      </c>
      <c r="AO135" s="535" t="s">
        <v>0</v>
      </c>
      <c r="AP135" s="536"/>
      <c r="AQ135" s="1" t="s">
        <v>421</v>
      </c>
      <c r="AR135" s="543" t="s">
        <v>420</v>
      </c>
      <c r="AS135" s="540"/>
      <c r="AT135" s="2" t="s">
        <v>9</v>
      </c>
      <c r="AU135" s="4" t="s">
        <v>8</v>
      </c>
      <c r="AW135" s="535" t="s">
        <v>0</v>
      </c>
      <c r="AX135" s="536"/>
      <c r="AY135" s="1" t="s">
        <v>421</v>
      </c>
      <c r="AZ135" s="543" t="s">
        <v>420</v>
      </c>
      <c r="BA135" s="540"/>
      <c r="BB135" s="2" t="s">
        <v>9</v>
      </c>
      <c r="BC135" s="4" t="s">
        <v>8</v>
      </c>
      <c r="BE135" s="535" t="s">
        <v>0</v>
      </c>
      <c r="BF135" s="536"/>
      <c r="BG135" s="1" t="s">
        <v>421</v>
      </c>
      <c r="BH135" s="543" t="s">
        <v>420</v>
      </c>
      <c r="BI135" s="540"/>
      <c r="BJ135" s="2" t="s">
        <v>9</v>
      </c>
      <c r="BK135" s="4" t="s">
        <v>8</v>
      </c>
      <c r="BM135" s="535" t="s">
        <v>0</v>
      </c>
      <c r="BN135" s="536"/>
      <c r="BO135" s="1" t="s">
        <v>421</v>
      </c>
      <c r="BP135" s="543" t="str">
        <f>BP127</f>
        <v>2023년</v>
      </c>
      <c r="BQ135" s="540"/>
      <c r="BR135" s="2" t="s">
        <v>9</v>
      </c>
      <c r="BS135" s="4" t="s">
        <v>8</v>
      </c>
      <c r="BU135" s="535" t="s">
        <v>0</v>
      </c>
      <c r="BV135" s="536"/>
      <c r="BW135" s="1" t="s">
        <v>421</v>
      </c>
      <c r="BX135" s="543" t="str">
        <f>BX127</f>
        <v>2023년</v>
      </c>
      <c r="BY135" s="540"/>
      <c r="BZ135" s="2" t="s">
        <v>9</v>
      </c>
      <c r="CA135" s="4" t="s">
        <v>8</v>
      </c>
      <c r="CC135" s="535" t="s">
        <v>0</v>
      </c>
      <c r="CD135" s="536"/>
      <c r="CE135" s="1" t="s">
        <v>421</v>
      </c>
      <c r="CF135" s="543" t="str">
        <f>CF127</f>
        <v>2023년</v>
      </c>
      <c r="CG135" s="540"/>
      <c r="CH135" s="2" t="s">
        <v>9</v>
      </c>
      <c r="CI135" s="4" t="s">
        <v>8</v>
      </c>
      <c r="CK135" s="535" t="s">
        <v>0</v>
      </c>
      <c r="CL135" s="536"/>
      <c r="CM135" s="1" t="s">
        <v>421</v>
      </c>
      <c r="CN135" s="543" t="str">
        <f>CN127</f>
        <v>2023년</v>
      </c>
      <c r="CO135" s="540"/>
      <c r="CP135" s="2" t="s">
        <v>9</v>
      </c>
      <c r="CQ135" s="4" t="s">
        <v>8</v>
      </c>
      <c r="CS135" s="535" t="s">
        <v>0</v>
      </c>
      <c r="CT135" s="536"/>
      <c r="CU135" s="1" t="s">
        <v>421</v>
      </c>
      <c r="CV135" s="543" t="str">
        <f>CV127</f>
        <v>2023년</v>
      </c>
      <c r="CW135" s="540"/>
      <c r="CX135" s="2" t="s">
        <v>9</v>
      </c>
      <c r="CY135" s="4" t="s">
        <v>8</v>
      </c>
      <c r="DA135" s="535" t="s">
        <v>0</v>
      </c>
      <c r="DB135" s="536"/>
      <c r="DC135" s="1" t="s">
        <v>421</v>
      </c>
      <c r="DD135" s="543" t="str">
        <f>DD127</f>
        <v>2023년</v>
      </c>
      <c r="DE135" s="540"/>
      <c r="DF135" s="2" t="s">
        <v>9</v>
      </c>
      <c r="DG135" s="4" t="s">
        <v>8</v>
      </c>
      <c r="DI135" s="535" t="s">
        <v>0</v>
      </c>
      <c r="DJ135" s="536"/>
      <c r="DK135" s="1" t="s">
        <v>421</v>
      </c>
      <c r="DL135" s="543" t="str">
        <f>DD135</f>
        <v>2023년</v>
      </c>
      <c r="DM135" s="540"/>
      <c r="DN135" s="2" t="s">
        <v>9</v>
      </c>
      <c r="DO135" s="4" t="s">
        <v>8</v>
      </c>
      <c r="DQ135" s="535" t="s">
        <v>0</v>
      </c>
      <c r="DR135" s="536"/>
      <c r="DS135" s="1" t="s">
        <v>421</v>
      </c>
      <c r="DT135" s="543" t="str">
        <f>DL135</f>
        <v>2023년</v>
      </c>
      <c r="DU135" s="540"/>
      <c r="DV135" s="2" t="s">
        <v>9</v>
      </c>
      <c r="DW135" s="4" t="s">
        <v>8</v>
      </c>
      <c r="DY135" s="535" t="s">
        <v>0</v>
      </c>
      <c r="DZ135" s="536"/>
      <c r="EA135" s="1" t="s">
        <v>421</v>
      </c>
      <c r="EB135" s="543" t="str">
        <f>DT135</f>
        <v>2023년</v>
      </c>
      <c r="EC135" s="540"/>
      <c r="ED135" s="2" t="s">
        <v>9</v>
      </c>
      <c r="EE135" s="4" t="s">
        <v>8</v>
      </c>
      <c r="EG135" s="535" t="s">
        <v>0</v>
      </c>
      <c r="EH135" s="536"/>
      <c r="EI135" s="1" t="s">
        <v>421</v>
      </c>
      <c r="EJ135" s="543" t="str">
        <f>EB135</f>
        <v>2023년</v>
      </c>
      <c r="EK135" s="540"/>
      <c r="EL135" s="2" t="s">
        <v>9</v>
      </c>
      <c r="EM135" s="4" t="s">
        <v>8</v>
      </c>
      <c r="EO135" s="535" t="s">
        <v>0</v>
      </c>
      <c r="EP135" s="536"/>
      <c r="EQ135" s="1" t="s">
        <v>421</v>
      </c>
      <c r="ER135" s="543" t="str">
        <f>EJ135</f>
        <v>2023년</v>
      </c>
      <c r="ES135" s="540"/>
      <c r="ET135" s="2" t="s">
        <v>9</v>
      </c>
      <c r="EU135" s="4" t="s">
        <v>8</v>
      </c>
      <c r="EW135" s="535" t="s">
        <v>0</v>
      </c>
      <c r="EX135" s="536"/>
      <c r="EY135" s="1" t="s">
        <v>421</v>
      </c>
      <c r="EZ135" s="543" t="str">
        <f>ER135</f>
        <v>2023년</v>
      </c>
      <c r="FA135" s="540"/>
      <c r="FB135" s="2" t="s">
        <v>9</v>
      </c>
      <c r="FC135" s="4" t="s">
        <v>8</v>
      </c>
      <c r="FE135" s="535" t="s">
        <v>0</v>
      </c>
      <c r="FF135" s="536"/>
      <c r="FG135" s="1" t="s">
        <v>421</v>
      </c>
      <c r="FH135" s="543" t="str">
        <f>EZ135</f>
        <v>2023년</v>
      </c>
      <c r="FI135" s="540"/>
      <c r="FJ135" s="2" t="s">
        <v>9</v>
      </c>
      <c r="FK135" s="4" t="s">
        <v>8</v>
      </c>
      <c r="FM135" s="535" t="s">
        <v>0</v>
      </c>
      <c r="FN135" s="536"/>
      <c r="FO135" s="1" t="s">
        <v>421</v>
      </c>
      <c r="FP135" s="543" t="str">
        <f>FH135</f>
        <v>2023년</v>
      </c>
      <c r="FQ135" s="540"/>
      <c r="FR135" s="2" t="s">
        <v>9</v>
      </c>
      <c r="FS135" s="4" t="s">
        <v>8</v>
      </c>
      <c r="FU135" s="535" t="s">
        <v>0</v>
      </c>
      <c r="FV135" s="536"/>
      <c r="FW135" s="1" t="s">
        <v>421</v>
      </c>
      <c r="FX135" s="543" t="str">
        <f>FP135</f>
        <v>2023년</v>
      </c>
      <c r="FY135" s="540"/>
      <c r="FZ135" s="2" t="s">
        <v>9</v>
      </c>
      <c r="GA135" s="4" t="s">
        <v>8</v>
      </c>
      <c r="GC135" s="535" t="s">
        <v>0</v>
      </c>
      <c r="GD135" s="536"/>
      <c r="GE135" s="1" t="s">
        <v>421</v>
      </c>
      <c r="GF135" s="543" t="str">
        <f>FX135</f>
        <v>2023년</v>
      </c>
      <c r="GG135" s="540"/>
      <c r="GH135" s="2" t="s">
        <v>9</v>
      </c>
      <c r="GI135" s="4" t="s">
        <v>8</v>
      </c>
      <c r="GK135" s="535" t="s">
        <v>0</v>
      </c>
      <c r="GL135" s="536"/>
      <c r="GM135" s="1" t="s">
        <v>421</v>
      </c>
      <c r="GN135" s="543" t="str">
        <f>GF135</f>
        <v>2023년</v>
      </c>
      <c r="GO135" s="540"/>
      <c r="GP135" s="2" t="s">
        <v>9</v>
      </c>
      <c r="GQ135" s="4" t="s">
        <v>8</v>
      </c>
      <c r="GS135" s="535" t="s">
        <v>0</v>
      </c>
      <c r="GT135" s="536"/>
      <c r="GU135" s="1" t="s">
        <v>421</v>
      </c>
      <c r="GV135" s="543" t="str">
        <f>GN135</f>
        <v>2023년</v>
      </c>
      <c r="GW135" s="540"/>
      <c r="GX135" s="2" t="s">
        <v>9</v>
      </c>
      <c r="GY135" s="4" t="s">
        <v>8</v>
      </c>
      <c r="HA135" s="535" t="s">
        <v>0</v>
      </c>
      <c r="HB135" s="536"/>
      <c r="HC135" s="1" t="s">
        <v>421</v>
      </c>
      <c r="HD135" s="543" t="str">
        <f>GV135</f>
        <v>2023년</v>
      </c>
      <c r="HE135" s="540"/>
      <c r="HF135" s="2" t="s">
        <v>9</v>
      </c>
      <c r="HG135" s="4" t="s">
        <v>8</v>
      </c>
      <c r="HI135" s="535" t="s">
        <v>0</v>
      </c>
      <c r="HJ135" s="536"/>
      <c r="HK135" s="1" t="s">
        <v>421</v>
      </c>
      <c r="HL135" s="543" t="str">
        <f>HD135</f>
        <v>2023년</v>
      </c>
      <c r="HM135" s="540"/>
      <c r="HN135" s="2" t="s">
        <v>9</v>
      </c>
      <c r="HO135" s="4" t="s">
        <v>8</v>
      </c>
      <c r="HQ135" s="535" t="s">
        <v>0</v>
      </c>
      <c r="HR135" s="536"/>
      <c r="HS135" s="1" t="s">
        <v>421</v>
      </c>
      <c r="HT135" s="543" t="str">
        <f>HL135</f>
        <v>2023년</v>
      </c>
      <c r="HU135" s="540"/>
      <c r="HV135" s="2" t="s">
        <v>9</v>
      </c>
      <c r="HW135" s="4" t="s">
        <v>8</v>
      </c>
      <c r="HY135" s="535" t="s">
        <v>0</v>
      </c>
      <c r="HZ135" s="536"/>
      <c r="IA135" s="1" t="s">
        <v>421</v>
      </c>
      <c r="IB135" s="543" t="str">
        <f>HT135</f>
        <v>2023년</v>
      </c>
      <c r="IC135" s="540"/>
      <c r="ID135" s="2" t="s">
        <v>9</v>
      </c>
      <c r="IE135" s="4" t="s">
        <v>8</v>
      </c>
      <c r="IG135" s="535" t="s">
        <v>0</v>
      </c>
      <c r="IH135" s="536"/>
      <c r="II135" s="1" t="s">
        <v>421</v>
      </c>
      <c r="IJ135" s="543" t="str">
        <f>IB135</f>
        <v>2023년</v>
      </c>
      <c r="IK135" s="540"/>
      <c r="IL135" s="2" t="s">
        <v>9</v>
      </c>
      <c r="IM135" s="4" t="s">
        <v>8</v>
      </c>
      <c r="IO135" s="535" t="s">
        <v>0</v>
      </c>
      <c r="IP135" s="536"/>
      <c r="IQ135" s="1" t="s">
        <v>421</v>
      </c>
      <c r="IR135" s="543" t="str">
        <f>IJ135</f>
        <v>2023년</v>
      </c>
      <c r="IS135" s="540"/>
      <c r="IT135" s="2" t="s">
        <v>9</v>
      </c>
      <c r="IU135" s="4" t="s">
        <v>8</v>
      </c>
      <c r="IW135" s="535" t="s">
        <v>0</v>
      </c>
      <c r="IX135" s="536"/>
      <c r="IY135" s="1" t="s">
        <v>421</v>
      </c>
      <c r="IZ135" s="543" t="str">
        <f>IR135</f>
        <v>2023년</v>
      </c>
      <c r="JA135" s="540"/>
      <c r="JB135" s="2" t="s">
        <v>9</v>
      </c>
      <c r="JC135" s="4" t="s">
        <v>8</v>
      </c>
      <c r="JE135" s="535" t="s">
        <v>0</v>
      </c>
      <c r="JF135" s="536"/>
      <c r="JG135" s="1" t="s">
        <v>421</v>
      </c>
      <c r="JH135" s="543" t="str">
        <f>IZ135</f>
        <v>2023년</v>
      </c>
      <c r="JI135" s="540"/>
      <c r="JJ135" s="2" t="s">
        <v>9</v>
      </c>
      <c r="JK135" s="4" t="s">
        <v>8</v>
      </c>
      <c r="JM135" s="535" t="s">
        <v>0</v>
      </c>
      <c r="JN135" s="536"/>
      <c r="JO135" s="1" t="s">
        <v>421</v>
      </c>
      <c r="JP135" s="543" t="str">
        <f>JH135</f>
        <v>2023년</v>
      </c>
      <c r="JQ135" s="540"/>
      <c r="JR135" s="2" t="s">
        <v>9</v>
      </c>
      <c r="JS135" s="4" t="s">
        <v>8</v>
      </c>
      <c r="JU135" s="535" t="s">
        <v>0</v>
      </c>
      <c r="JV135" s="536"/>
      <c r="JW135" s="1" t="s">
        <v>421</v>
      </c>
      <c r="JX135" s="543" t="str">
        <f>JP135</f>
        <v>2023년</v>
      </c>
      <c r="JY135" s="540"/>
      <c r="JZ135" s="2" t="s">
        <v>9</v>
      </c>
      <c r="KA135" s="4" t="s">
        <v>8</v>
      </c>
      <c r="KC135" s="535" t="s">
        <v>0</v>
      </c>
      <c r="KD135" s="536"/>
      <c r="KE135" s="1" t="s">
        <v>421</v>
      </c>
      <c r="KF135" s="543" t="str">
        <f>JX135</f>
        <v>2023년</v>
      </c>
      <c r="KG135" s="540"/>
      <c r="KH135" s="2" t="s">
        <v>9</v>
      </c>
      <c r="KI135" s="4" t="s">
        <v>8</v>
      </c>
      <c r="KK135" s="535" t="s">
        <v>0</v>
      </c>
      <c r="KL135" s="536"/>
      <c r="KM135" s="1" t="s">
        <v>421</v>
      </c>
      <c r="KN135" s="543" t="str">
        <f>KF135</f>
        <v>2023년</v>
      </c>
      <c r="KO135" s="540"/>
      <c r="KP135" s="2" t="s">
        <v>9</v>
      </c>
      <c r="KQ135" s="4" t="s">
        <v>8</v>
      </c>
      <c r="KS135" s="535" t="s">
        <v>0</v>
      </c>
      <c r="KT135" s="536"/>
      <c r="KU135" s="1" t="s">
        <v>421</v>
      </c>
      <c r="KV135" s="543" t="str">
        <f>KN135</f>
        <v>2023년</v>
      </c>
      <c r="KW135" s="540"/>
      <c r="KX135" s="2" t="s">
        <v>9</v>
      </c>
      <c r="KY135" s="4" t="s">
        <v>8</v>
      </c>
      <c r="LA135" s="535" t="s">
        <v>0</v>
      </c>
      <c r="LB135" s="536"/>
      <c r="LC135" s="1" t="s">
        <v>421</v>
      </c>
      <c r="LD135" s="543" t="str">
        <f>KV135</f>
        <v>2023년</v>
      </c>
      <c r="LE135" s="540"/>
      <c r="LF135" s="2" t="s">
        <v>9</v>
      </c>
      <c r="LG135" s="4" t="s">
        <v>8</v>
      </c>
      <c r="LI135" s="535" t="s">
        <v>0</v>
      </c>
      <c r="LJ135" s="536"/>
      <c r="LK135" s="1" t="s">
        <v>421</v>
      </c>
      <c r="LL135" s="543" t="str">
        <f>LD135</f>
        <v>2023년</v>
      </c>
      <c r="LM135" s="540"/>
      <c r="LN135" s="2" t="s">
        <v>9</v>
      </c>
      <c r="LO135" s="4" t="s">
        <v>8</v>
      </c>
      <c r="LQ135" s="535" t="s">
        <v>0</v>
      </c>
      <c r="LR135" s="536"/>
      <c r="LS135" s="1" t="s">
        <v>421</v>
      </c>
      <c r="LT135" s="543" t="str">
        <f>LL135</f>
        <v>2023년</v>
      </c>
      <c r="LU135" s="540"/>
      <c r="LV135" s="2" t="s">
        <v>9</v>
      </c>
      <c r="LW135" s="4" t="s">
        <v>8</v>
      </c>
      <c r="LY135" s="535" t="s">
        <v>0</v>
      </c>
      <c r="LZ135" s="536"/>
      <c r="MA135" s="1" t="s">
        <v>421</v>
      </c>
      <c r="MB135" s="543" t="str">
        <f>LT135</f>
        <v>2023년</v>
      </c>
      <c r="MC135" s="540"/>
      <c r="MD135" s="2" t="s">
        <v>9</v>
      </c>
      <c r="ME135" s="4" t="s">
        <v>8</v>
      </c>
      <c r="MG135" s="535" t="s">
        <v>0</v>
      </c>
      <c r="MH135" s="536"/>
      <c r="MI135" s="1" t="s">
        <v>421</v>
      </c>
      <c r="MJ135" s="543" t="str">
        <f>MB135</f>
        <v>2023년</v>
      </c>
      <c r="MK135" s="540"/>
      <c r="ML135" s="2" t="s">
        <v>9</v>
      </c>
      <c r="MM135" s="4" t="s">
        <v>8</v>
      </c>
      <c r="MO135" s="535" t="s">
        <v>0</v>
      </c>
      <c r="MP135" s="536"/>
      <c r="MQ135" s="1" t="s">
        <v>421</v>
      </c>
      <c r="MR135" s="543" t="str">
        <f>MJ135</f>
        <v>2023년</v>
      </c>
      <c r="MS135" s="540"/>
      <c r="MT135" s="2" t="s">
        <v>9</v>
      </c>
      <c r="MU135" s="4" t="s">
        <v>8</v>
      </c>
      <c r="MW135" s="535" t="s">
        <v>0</v>
      </c>
      <c r="MX135" s="536"/>
      <c r="MY135" s="1" t="s">
        <v>421</v>
      </c>
      <c r="MZ135" s="543" t="str">
        <f>MR135</f>
        <v>2023년</v>
      </c>
      <c r="NA135" s="540"/>
      <c r="NB135" s="2" t="s">
        <v>9</v>
      </c>
      <c r="NC135" s="4" t="s">
        <v>8</v>
      </c>
      <c r="NE135" s="535" t="s">
        <v>0</v>
      </c>
      <c r="NF135" s="536"/>
      <c r="NG135" s="1" t="s">
        <v>421</v>
      </c>
      <c r="NH135" s="543" t="str">
        <f>MZ135</f>
        <v>2023년</v>
      </c>
      <c r="NI135" s="540"/>
      <c r="NJ135" s="2" t="s">
        <v>9</v>
      </c>
      <c r="NK135" s="4" t="s">
        <v>8</v>
      </c>
      <c r="NM135" s="535" t="s">
        <v>0</v>
      </c>
      <c r="NN135" s="536"/>
      <c r="NO135" s="1" t="s">
        <v>421</v>
      </c>
      <c r="NP135" s="543" t="str">
        <f>NH135</f>
        <v>2023년</v>
      </c>
      <c r="NQ135" s="540"/>
      <c r="NR135" s="2" t="s">
        <v>9</v>
      </c>
      <c r="NS135" s="4" t="s">
        <v>8</v>
      </c>
      <c r="NU135" s="535" t="s">
        <v>0</v>
      </c>
      <c r="NV135" s="536"/>
      <c r="NW135" s="1" t="s">
        <v>421</v>
      </c>
      <c r="NX135" s="543" t="str">
        <f>NP135</f>
        <v>2023년</v>
      </c>
      <c r="NY135" s="540"/>
      <c r="NZ135" s="2" t="s">
        <v>9</v>
      </c>
      <c r="OA135" s="4" t="s">
        <v>8</v>
      </c>
      <c r="OC135" s="535" t="s">
        <v>0</v>
      </c>
      <c r="OD135" s="536"/>
      <c r="OE135" s="1" t="s">
        <v>421</v>
      </c>
      <c r="OF135" s="543" t="str">
        <f>NX135</f>
        <v>2023년</v>
      </c>
      <c r="OG135" s="540"/>
      <c r="OH135" s="2" t="s">
        <v>9</v>
      </c>
      <c r="OI135" s="4" t="s">
        <v>8</v>
      </c>
      <c r="OK135" s="535" t="s">
        <v>0</v>
      </c>
      <c r="OL135" s="536"/>
      <c r="OM135" s="1" t="s">
        <v>421</v>
      </c>
      <c r="ON135" s="543" t="str">
        <f>OF135</f>
        <v>2023년</v>
      </c>
      <c r="OO135" s="540"/>
      <c r="OP135" s="2" t="s">
        <v>9</v>
      </c>
      <c r="OQ135" s="4" t="s">
        <v>8</v>
      </c>
      <c r="OS135" s="535" t="s">
        <v>0</v>
      </c>
      <c r="OT135" s="536"/>
      <c r="OU135" s="1" t="s">
        <v>421</v>
      </c>
      <c r="OV135" s="543" t="str">
        <f>ON135</f>
        <v>2023년</v>
      </c>
      <c r="OW135" s="540"/>
      <c r="OX135" s="2" t="s">
        <v>9</v>
      </c>
      <c r="OY135" s="4" t="s">
        <v>8</v>
      </c>
    </row>
    <row r="136" spans="1:415" ht="18" hidden="1" thickBot="1">
      <c r="A136" s="537"/>
      <c r="B136" s="538"/>
      <c r="C136" s="83" t="s">
        <v>134</v>
      </c>
      <c r="D136" s="83" t="s">
        <v>132</v>
      </c>
      <c r="E136" s="83" t="s">
        <v>134</v>
      </c>
      <c r="F136" s="3" t="s">
        <v>7</v>
      </c>
      <c r="G136" s="5" t="s">
        <v>7</v>
      </c>
      <c r="I136" s="537"/>
      <c r="J136" s="538"/>
      <c r="K136" s="83" t="s">
        <v>136</v>
      </c>
      <c r="L136" s="83" t="s">
        <v>134</v>
      </c>
      <c r="M136" s="83" t="s">
        <v>136</v>
      </c>
      <c r="N136" s="3" t="s">
        <v>7</v>
      </c>
      <c r="O136" s="5" t="s">
        <v>7</v>
      </c>
      <c r="Q136" s="537"/>
      <c r="R136" s="538"/>
      <c r="S136" s="83" t="s">
        <v>138</v>
      </c>
      <c r="T136" s="83" t="s">
        <v>136</v>
      </c>
      <c r="U136" s="83" t="s">
        <v>138</v>
      </c>
      <c r="V136" s="3" t="s">
        <v>7</v>
      </c>
      <c r="W136" s="5" t="s">
        <v>7</v>
      </c>
      <c r="Y136" s="537"/>
      <c r="Z136" s="538"/>
      <c r="AA136" s="83" t="s">
        <v>140</v>
      </c>
      <c r="AB136" s="83" t="s">
        <v>138</v>
      </c>
      <c r="AC136" s="83" t="s">
        <v>140</v>
      </c>
      <c r="AD136" s="3" t="s">
        <v>7</v>
      </c>
      <c r="AE136" s="5" t="s">
        <v>7</v>
      </c>
      <c r="AG136" s="537"/>
      <c r="AH136" s="538"/>
      <c r="AI136" s="83" t="s">
        <v>141</v>
      </c>
      <c r="AJ136" s="83" t="s">
        <v>140</v>
      </c>
      <c r="AK136" s="83" t="s">
        <v>141</v>
      </c>
      <c r="AL136" s="3" t="s">
        <v>7</v>
      </c>
      <c r="AM136" s="5" t="s">
        <v>7</v>
      </c>
      <c r="AO136" s="537"/>
      <c r="AP136" s="538"/>
      <c r="AQ136" s="83" t="s">
        <v>144</v>
      </c>
      <c r="AR136" s="83" t="s">
        <v>141</v>
      </c>
      <c r="AS136" s="83" t="s">
        <v>144</v>
      </c>
      <c r="AT136" s="3" t="s">
        <v>7</v>
      </c>
      <c r="AU136" s="5" t="s">
        <v>7</v>
      </c>
      <c r="AW136" s="537"/>
      <c r="AX136" s="538"/>
      <c r="AY136" s="83" t="s">
        <v>146</v>
      </c>
      <c r="AZ136" s="83" t="s">
        <v>144</v>
      </c>
      <c r="BA136" s="83" t="s">
        <v>146</v>
      </c>
      <c r="BB136" s="3" t="s">
        <v>7</v>
      </c>
      <c r="BC136" s="5" t="s">
        <v>7</v>
      </c>
      <c r="BE136" s="537"/>
      <c r="BF136" s="538"/>
      <c r="BG136" s="83" t="s">
        <v>147</v>
      </c>
      <c r="BH136" s="83" t="s">
        <v>146</v>
      </c>
      <c r="BI136" s="83" t="s">
        <v>147</v>
      </c>
      <c r="BJ136" s="3" t="s">
        <v>7</v>
      </c>
      <c r="BK136" s="5" t="s">
        <v>7</v>
      </c>
      <c r="BM136" s="537"/>
      <c r="BN136" s="538"/>
      <c r="BO136" s="83" t="s">
        <v>148</v>
      </c>
      <c r="BP136" s="83" t="s">
        <v>147</v>
      </c>
      <c r="BQ136" s="83" t="s">
        <v>148</v>
      </c>
      <c r="BR136" s="3" t="s">
        <v>7</v>
      </c>
      <c r="BS136" s="5" t="s">
        <v>7</v>
      </c>
      <c r="BU136" s="537"/>
      <c r="BV136" s="538"/>
      <c r="BW136" s="83" t="s">
        <v>149</v>
      </c>
      <c r="BX136" s="83" t="s">
        <v>148</v>
      </c>
      <c r="BY136" s="83" t="s">
        <v>149</v>
      </c>
      <c r="BZ136" s="3" t="s">
        <v>7</v>
      </c>
      <c r="CA136" s="5" t="s">
        <v>7</v>
      </c>
      <c r="CC136" s="537"/>
      <c r="CD136" s="538"/>
      <c r="CE136" s="83" t="s">
        <v>151</v>
      </c>
      <c r="CF136" s="83" t="s">
        <v>149</v>
      </c>
      <c r="CG136" s="83" t="s">
        <v>151</v>
      </c>
      <c r="CH136" s="3" t="s">
        <v>7</v>
      </c>
      <c r="CI136" s="5" t="s">
        <v>7</v>
      </c>
      <c r="CK136" s="537"/>
      <c r="CL136" s="538"/>
      <c r="CM136" s="83" t="s">
        <v>42</v>
      </c>
      <c r="CN136" s="83" t="s">
        <v>151</v>
      </c>
      <c r="CO136" s="83" t="s">
        <v>42</v>
      </c>
      <c r="CP136" s="3" t="s">
        <v>7</v>
      </c>
      <c r="CQ136" s="5" t="s">
        <v>7</v>
      </c>
      <c r="CS136" s="537"/>
      <c r="CT136" s="538"/>
      <c r="CU136" s="83" t="s">
        <v>152</v>
      </c>
      <c r="CV136" s="83" t="s">
        <v>42</v>
      </c>
      <c r="CW136" s="83" t="s">
        <v>152</v>
      </c>
      <c r="CX136" s="3" t="s">
        <v>7</v>
      </c>
      <c r="CY136" s="5" t="s">
        <v>7</v>
      </c>
      <c r="DA136" s="537"/>
      <c r="DB136" s="538"/>
      <c r="DC136" s="83" t="s">
        <v>153</v>
      </c>
      <c r="DD136" s="83" t="s">
        <v>152</v>
      </c>
      <c r="DE136" s="83" t="s">
        <v>153</v>
      </c>
      <c r="DF136" s="3" t="s">
        <v>7</v>
      </c>
      <c r="DG136" s="5" t="s">
        <v>7</v>
      </c>
      <c r="DI136" s="537"/>
      <c r="DJ136" s="538"/>
      <c r="DK136" s="83" t="s">
        <v>155</v>
      </c>
      <c r="DL136" s="83" t="s">
        <v>153</v>
      </c>
      <c r="DM136" s="83" t="s">
        <v>155</v>
      </c>
      <c r="DN136" s="3" t="s">
        <v>7</v>
      </c>
      <c r="DO136" s="5" t="s">
        <v>7</v>
      </c>
      <c r="DQ136" s="537"/>
      <c r="DR136" s="538"/>
      <c r="DS136" s="83" t="s">
        <v>156</v>
      </c>
      <c r="DT136" s="83" t="s">
        <v>155</v>
      </c>
      <c r="DU136" s="83" t="s">
        <v>156</v>
      </c>
      <c r="DV136" s="3" t="s">
        <v>7</v>
      </c>
      <c r="DW136" s="5" t="s">
        <v>7</v>
      </c>
      <c r="DY136" s="537"/>
      <c r="DZ136" s="538"/>
      <c r="EA136" s="83" t="s">
        <v>169</v>
      </c>
      <c r="EB136" s="83" t="s">
        <v>156</v>
      </c>
      <c r="EC136" s="83" t="s">
        <v>169</v>
      </c>
      <c r="ED136" s="3" t="s">
        <v>7</v>
      </c>
      <c r="EE136" s="5" t="s">
        <v>7</v>
      </c>
      <c r="EG136" s="537"/>
      <c r="EH136" s="538"/>
      <c r="EI136" s="83" t="s">
        <v>215</v>
      </c>
      <c r="EJ136" s="83" t="s">
        <v>169</v>
      </c>
      <c r="EK136" s="83" t="s">
        <v>215</v>
      </c>
      <c r="EL136" s="3" t="s">
        <v>7</v>
      </c>
      <c r="EM136" s="5" t="s">
        <v>7</v>
      </c>
      <c r="EO136" s="537"/>
      <c r="EP136" s="538"/>
      <c r="EQ136" s="83" t="s">
        <v>216</v>
      </c>
      <c r="ER136" s="83" t="s">
        <v>215</v>
      </c>
      <c r="ES136" s="83" t="s">
        <v>216</v>
      </c>
      <c r="ET136" s="3" t="s">
        <v>7</v>
      </c>
      <c r="EU136" s="5" t="s">
        <v>7</v>
      </c>
      <c r="EW136" s="537"/>
      <c r="EX136" s="538"/>
      <c r="EY136" s="83" t="s">
        <v>229</v>
      </c>
      <c r="EZ136" s="83" t="s">
        <v>216</v>
      </c>
      <c r="FA136" s="83" t="s">
        <v>229</v>
      </c>
      <c r="FB136" s="3" t="s">
        <v>7</v>
      </c>
      <c r="FC136" s="5" t="s">
        <v>7</v>
      </c>
      <c r="FE136" s="537"/>
      <c r="FF136" s="538"/>
      <c r="FG136" s="83" t="s">
        <v>230</v>
      </c>
      <c r="FH136" s="83" t="s">
        <v>229</v>
      </c>
      <c r="FI136" s="83" t="s">
        <v>230</v>
      </c>
      <c r="FJ136" s="3" t="s">
        <v>7</v>
      </c>
      <c r="FK136" s="5" t="s">
        <v>7</v>
      </c>
      <c r="FM136" s="537"/>
      <c r="FN136" s="538"/>
      <c r="FO136" s="83" t="s">
        <v>27</v>
      </c>
      <c r="FP136" s="83" t="s">
        <v>230</v>
      </c>
      <c r="FQ136" s="83" t="s">
        <v>27</v>
      </c>
      <c r="FR136" s="3" t="s">
        <v>7</v>
      </c>
      <c r="FS136" s="5" t="s">
        <v>7</v>
      </c>
      <c r="FU136" s="537"/>
      <c r="FV136" s="538"/>
      <c r="FW136" s="83" t="s">
        <v>26</v>
      </c>
      <c r="FX136" s="83" t="s">
        <v>27</v>
      </c>
      <c r="FY136" s="83" t="s">
        <v>26</v>
      </c>
      <c r="FZ136" s="3" t="s">
        <v>7</v>
      </c>
      <c r="GA136" s="5" t="s">
        <v>7</v>
      </c>
      <c r="GC136" s="537"/>
      <c r="GD136" s="538"/>
      <c r="GE136" s="83" t="s">
        <v>57</v>
      </c>
      <c r="GF136" s="83" t="s">
        <v>26</v>
      </c>
      <c r="GG136" s="83" t="s">
        <v>57</v>
      </c>
      <c r="GH136" s="3" t="s">
        <v>7</v>
      </c>
      <c r="GI136" s="5" t="s">
        <v>7</v>
      </c>
      <c r="GK136" s="537"/>
      <c r="GL136" s="538"/>
      <c r="GM136" s="83" t="s">
        <v>60</v>
      </c>
      <c r="GN136" s="83" t="s">
        <v>57</v>
      </c>
      <c r="GO136" s="83" t="s">
        <v>60</v>
      </c>
      <c r="GP136" s="3" t="s">
        <v>7</v>
      </c>
      <c r="GQ136" s="5" t="s">
        <v>7</v>
      </c>
      <c r="GS136" s="537"/>
      <c r="GT136" s="538"/>
      <c r="GU136" s="83" t="s">
        <v>65</v>
      </c>
      <c r="GV136" s="83" t="s">
        <v>60</v>
      </c>
      <c r="GW136" s="83" t="s">
        <v>65</v>
      </c>
      <c r="GX136" s="3" t="s">
        <v>7</v>
      </c>
      <c r="GY136" s="5" t="s">
        <v>7</v>
      </c>
      <c r="HA136" s="537"/>
      <c r="HB136" s="538"/>
      <c r="HC136" s="83" t="s">
        <v>360</v>
      </c>
      <c r="HD136" s="83" t="s">
        <v>65</v>
      </c>
      <c r="HE136" s="83" t="s">
        <v>360</v>
      </c>
      <c r="HF136" s="3" t="s">
        <v>7</v>
      </c>
      <c r="HG136" s="5" t="s">
        <v>7</v>
      </c>
      <c r="HI136" s="537"/>
      <c r="HJ136" s="538"/>
      <c r="HK136" s="83" t="s">
        <v>71</v>
      </c>
      <c r="HL136" s="83" t="s">
        <v>360</v>
      </c>
      <c r="HM136" s="83" t="s">
        <v>71</v>
      </c>
      <c r="HN136" s="3" t="s">
        <v>7</v>
      </c>
      <c r="HO136" s="5" t="s">
        <v>7</v>
      </c>
      <c r="HQ136" s="537"/>
      <c r="HR136" s="538"/>
      <c r="HS136" s="83" t="s">
        <v>234</v>
      </c>
      <c r="HT136" s="83" t="s">
        <v>71</v>
      </c>
      <c r="HU136" s="83" t="s">
        <v>234</v>
      </c>
      <c r="HV136" s="3" t="s">
        <v>7</v>
      </c>
      <c r="HW136" s="5" t="s">
        <v>7</v>
      </c>
      <c r="HY136" s="537"/>
      <c r="HZ136" s="538"/>
      <c r="IA136" s="83" t="str">
        <f>IC101</f>
        <v>7월3주</v>
      </c>
      <c r="IB136" s="83" t="str">
        <f>HU136</f>
        <v>7월2주</v>
      </c>
      <c r="IC136" s="83" t="str">
        <f>IC128</f>
        <v>7월3주</v>
      </c>
      <c r="ID136" s="3" t="s">
        <v>7</v>
      </c>
      <c r="IE136" s="5" t="s">
        <v>7</v>
      </c>
      <c r="IG136" s="537"/>
      <c r="IH136" s="538"/>
      <c r="II136" s="83" t="str">
        <f>IK101</f>
        <v>7월4주</v>
      </c>
      <c r="IJ136" s="83" t="str">
        <f>IC136</f>
        <v>7월3주</v>
      </c>
      <c r="IK136" s="83" t="str">
        <f>IK128</f>
        <v>7월4주</v>
      </c>
      <c r="IL136" s="3" t="s">
        <v>7</v>
      </c>
      <c r="IM136" s="5" t="s">
        <v>7</v>
      </c>
      <c r="IO136" s="537"/>
      <c r="IP136" s="538"/>
      <c r="IQ136" s="83" t="str">
        <f>IS101</f>
        <v>8월1주</v>
      </c>
      <c r="IR136" s="83" t="str">
        <f>IK136</f>
        <v>7월4주</v>
      </c>
      <c r="IS136" s="83" t="str">
        <f>IS128</f>
        <v>8월1주</v>
      </c>
      <c r="IT136" s="3" t="s">
        <v>7</v>
      </c>
      <c r="IU136" s="5" t="s">
        <v>7</v>
      </c>
      <c r="IW136" s="537"/>
      <c r="IX136" s="538"/>
      <c r="IY136" s="83" t="str">
        <f>JA101</f>
        <v>8월2주</v>
      </c>
      <c r="IZ136" s="83" t="str">
        <f>IS136</f>
        <v>8월1주</v>
      </c>
      <c r="JA136" s="83" t="str">
        <f>JA128</f>
        <v>8월2주</v>
      </c>
      <c r="JB136" s="3" t="s">
        <v>7</v>
      </c>
      <c r="JC136" s="5" t="s">
        <v>7</v>
      </c>
      <c r="JE136" s="537"/>
      <c r="JF136" s="538"/>
      <c r="JG136" s="83" t="str">
        <f>JI101</f>
        <v>8월3주</v>
      </c>
      <c r="JH136" s="83" t="str">
        <f>JA136</f>
        <v>8월2주</v>
      </c>
      <c r="JI136" s="83" t="str">
        <f>JI128</f>
        <v>8월3주</v>
      </c>
      <c r="JJ136" s="3" t="s">
        <v>7</v>
      </c>
      <c r="JK136" s="5" t="s">
        <v>7</v>
      </c>
      <c r="JM136" s="537"/>
      <c r="JN136" s="538"/>
      <c r="JO136" s="83" t="str">
        <f>JQ101</f>
        <v>8월4주</v>
      </c>
      <c r="JP136" s="83" t="str">
        <f>JI136</f>
        <v>8월3주</v>
      </c>
      <c r="JQ136" s="83" t="str">
        <f>JQ128</f>
        <v>8월4주</v>
      </c>
      <c r="JR136" s="3" t="s">
        <v>7</v>
      </c>
      <c r="JS136" s="5" t="s">
        <v>7</v>
      </c>
      <c r="JU136" s="537"/>
      <c r="JV136" s="538"/>
      <c r="JW136" s="83" t="str">
        <f>JY101</f>
        <v>8월5주</v>
      </c>
      <c r="JX136" s="83" t="str">
        <f>JQ136</f>
        <v>8월4주</v>
      </c>
      <c r="JY136" s="83" t="str">
        <f>JY128</f>
        <v>8월5주</v>
      </c>
      <c r="JZ136" s="3" t="s">
        <v>7</v>
      </c>
      <c r="KA136" s="5" t="s">
        <v>7</v>
      </c>
      <c r="KC136" s="537"/>
      <c r="KD136" s="538"/>
      <c r="KE136" s="83" t="str">
        <f>KG101</f>
        <v>9월1주</v>
      </c>
      <c r="KF136" s="83" t="str">
        <f>JY136</f>
        <v>8월5주</v>
      </c>
      <c r="KG136" s="83" t="str">
        <f>KG128</f>
        <v>9월1주</v>
      </c>
      <c r="KH136" s="3" t="s">
        <v>7</v>
      </c>
      <c r="KI136" s="5" t="s">
        <v>7</v>
      </c>
      <c r="KK136" s="537"/>
      <c r="KL136" s="538"/>
      <c r="KM136" s="83" t="str">
        <f>KO101</f>
        <v>9월2주</v>
      </c>
      <c r="KN136" s="83" t="str">
        <f>KG136</f>
        <v>9월1주</v>
      </c>
      <c r="KO136" s="83" t="str">
        <f>KO128</f>
        <v>9월2주</v>
      </c>
      <c r="KP136" s="3" t="s">
        <v>7</v>
      </c>
      <c r="KQ136" s="5" t="s">
        <v>7</v>
      </c>
      <c r="KS136" s="537"/>
      <c r="KT136" s="538"/>
      <c r="KU136" s="83" t="str">
        <f>KW101</f>
        <v>9월3주</v>
      </c>
      <c r="KV136" s="83" t="str">
        <f>KO136</f>
        <v>9월2주</v>
      </c>
      <c r="KW136" s="83" t="str">
        <f>KW128</f>
        <v>9월3주</v>
      </c>
      <c r="KX136" s="3" t="s">
        <v>7</v>
      </c>
      <c r="KY136" s="5" t="s">
        <v>7</v>
      </c>
      <c r="LA136" s="537"/>
      <c r="LB136" s="538"/>
      <c r="LC136" s="83" t="str">
        <f>LE101</f>
        <v>9월4주</v>
      </c>
      <c r="LD136" s="83" t="str">
        <f>KW136</f>
        <v>9월3주</v>
      </c>
      <c r="LE136" s="83" t="str">
        <f>LE128</f>
        <v>9월4주</v>
      </c>
      <c r="LF136" s="3" t="s">
        <v>7</v>
      </c>
      <c r="LG136" s="5" t="s">
        <v>7</v>
      </c>
      <c r="LI136" s="537"/>
      <c r="LJ136" s="538"/>
      <c r="LK136" s="83" t="str">
        <f>LM101</f>
        <v>10월1주</v>
      </c>
      <c r="LL136" s="83" t="str">
        <f>LE136</f>
        <v>9월4주</v>
      </c>
      <c r="LM136" s="83" t="str">
        <f>LM128</f>
        <v>10월1주</v>
      </c>
      <c r="LN136" s="3" t="s">
        <v>7</v>
      </c>
      <c r="LO136" s="5" t="s">
        <v>7</v>
      </c>
      <c r="LQ136" s="537"/>
      <c r="LR136" s="538"/>
      <c r="LS136" s="83" t="str">
        <f>LU101</f>
        <v>10월2주</v>
      </c>
      <c r="LT136" s="83" t="str">
        <f>LM136</f>
        <v>10월1주</v>
      </c>
      <c r="LU136" s="83" t="str">
        <f>LU128</f>
        <v>10월2주</v>
      </c>
      <c r="LV136" s="3" t="s">
        <v>7</v>
      </c>
      <c r="LW136" s="5" t="s">
        <v>7</v>
      </c>
      <c r="LY136" s="537"/>
      <c r="LZ136" s="538"/>
      <c r="MA136" s="83" t="str">
        <f>MC101</f>
        <v>10월3주</v>
      </c>
      <c r="MB136" s="83" t="str">
        <f>LU136</f>
        <v>10월2주</v>
      </c>
      <c r="MC136" s="83" t="str">
        <f>MC128</f>
        <v>10월3주</v>
      </c>
      <c r="MD136" s="3" t="s">
        <v>7</v>
      </c>
      <c r="ME136" s="5" t="s">
        <v>7</v>
      </c>
      <c r="MG136" s="537"/>
      <c r="MH136" s="538"/>
      <c r="MI136" s="83" t="str">
        <f>MK101</f>
        <v>10월4주</v>
      </c>
      <c r="MJ136" s="83" t="str">
        <f>MC136</f>
        <v>10월3주</v>
      </c>
      <c r="MK136" s="83" t="str">
        <f>MK128</f>
        <v>10월4주</v>
      </c>
      <c r="ML136" s="3" t="s">
        <v>7</v>
      </c>
      <c r="MM136" s="5" t="s">
        <v>7</v>
      </c>
      <c r="MO136" s="537"/>
      <c r="MP136" s="538"/>
      <c r="MQ136" s="83" t="str">
        <f>MS101</f>
        <v>11월1주</v>
      </c>
      <c r="MR136" s="83" t="str">
        <f>MK136</f>
        <v>10월4주</v>
      </c>
      <c r="MS136" s="83" t="str">
        <f>MS128</f>
        <v>11월1주</v>
      </c>
      <c r="MT136" s="3" t="s">
        <v>7</v>
      </c>
      <c r="MU136" s="5" t="s">
        <v>7</v>
      </c>
      <c r="MW136" s="537"/>
      <c r="MX136" s="538"/>
      <c r="MY136" s="83" t="str">
        <f>NA101</f>
        <v>11월2주</v>
      </c>
      <c r="MZ136" s="83" t="str">
        <f>MS136</f>
        <v>11월1주</v>
      </c>
      <c r="NA136" s="83" t="str">
        <f>NA128</f>
        <v>11월2주</v>
      </c>
      <c r="NB136" s="3" t="s">
        <v>7</v>
      </c>
      <c r="NC136" s="5" t="s">
        <v>7</v>
      </c>
      <c r="NE136" s="537"/>
      <c r="NF136" s="538"/>
      <c r="NG136" s="83" t="str">
        <f>NI101</f>
        <v>11월3주</v>
      </c>
      <c r="NH136" s="83" t="str">
        <f>NA136</f>
        <v>11월2주</v>
      </c>
      <c r="NI136" s="83" t="str">
        <f>NI128</f>
        <v>11월3주</v>
      </c>
      <c r="NJ136" s="3" t="s">
        <v>7</v>
      </c>
      <c r="NK136" s="5" t="s">
        <v>7</v>
      </c>
      <c r="NM136" s="537"/>
      <c r="NN136" s="538"/>
      <c r="NO136" s="83" t="str">
        <f>NQ101</f>
        <v>11월4주</v>
      </c>
      <c r="NP136" s="83" t="str">
        <f>NI136</f>
        <v>11월3주</v>
      </c>
      <c r="NQ136" s="83" t="str">
        <f>NQ128</f>
        <v>11월4주</v>
      </c>
      <c r="NR136" s="3" t="s">
        <v>7</v>
      </c>
      <c r="NS136" s="5" t="s">
        <v>7</v>
      </c>
      <c r="NU136" s="537"/>
      <c r="NV136" s="538"/>
      <c r="NW136" s="83" t="str">
        <f>NY101</f>
        <v>11월5주</v>
      </c>
      <c r="NX136" s="83" t="str">
        <f>NQ136</f>
        <v>11월4주</v>
      </c>
      <c r="NY136" s="83" t="str">
        <f>NY128</f>
        <v>11월5주</v>
      </c>
      <c r="NZ136" s="3" t="s">
        <v>7</v>
      </c>
      <c r="OA136" s="5" t="s">
        <v>7</v>
      </c>
      <c r="OC136" s="537"/>
      <c r="OD136" s="538"/>
      <c r="OE136" s="83" t="str">
        <f>OG101</f>
        <v>12월1주</v>
      </c>
      <c r="OF136" s="83" t="str">
        <f>NY136</f>
        <v>11월5주</v>
      </c>
      <c r="OG136" s="83" t="str">
        <f>OG128</f>
        <v>12월1주</v>
      </c>
      <c r="OH136" s="3" t="s">
        <v>7</v>
      </c>
      <c r="OI136" s="5" t="s">
        <v>7</v>
      </c>
      <c r="OK136" s="537"/>
      <c r="OL136" s="538"/>
      <c r="OM136" s="83" t="str">
        <f>OO101</f>
        <v>12월2주</v>
      </c>
      <c r="ON136" s="83" t="str">
        <f>OG136</f>
        <v>12월1주</v>
      </c>
      <c r="OO136" s="83" t="str">
        <f>OO128</f>
        <v>12월2주</v>
      </c>
      <c r="OP136" s="3" t="s">
        <v>7</v>
      </c>
      <c r="OQ136" s="5" t="s">
        <v>7</v>
      </c>
      <c r="OS136" s="537"/>
      <c r="OT136" s="538"/>
      <c r="OU136" s="83" t="str">
        <f>OW101</f>
        <v>12월3주</v>
      </c>
      <c r="OV136" s="83" t="str">
        <f>OO136</f>
        <v>12월2주</v>
      </c>
      <c r="OW136" s="83" t="str">
        <f>OW128</f>
        <v>12월3주</v>
      </c>
      <c r="OX136" s="3" t="s">
        <v>7</v>
      </c>
      <c r="OY136" s="5" t="s">
        <v>7</v>
      </c>
    </row>
    <row r="137" spans="1:415" ht="18" hidden="1" thickTop="1">
      <c r="A137" s="544" t="s">
        <v>1</v>
      </c>
      <c r="B137" s="7" t="s">
        <v>39</v>
      </c>
      <c r="C137" s="33" t="s">
        <v>419</v>
      </c>
      <c r="D137" s="33" t="s">
        <v>98</v>
      </c>
      <c r="E137" s="33" t="s">
        <v>419</v>
      </c>
      <c r="F137" s="55" t="e">
        <f>(E137-D137)/D137</f>
        <v>#VALUE!</v>
      </c>
      <c r="G137" s="56" t="e">
        <f>(E137-C137)/C137</f>
        <v>#VALUE!</v>
      </c>
      <c r="I137" s="544" t="s">
        <v>1</v>
      </c>
      <c r="J137" s="7" t="s">
        <v>39</v>
      </c>
      <c r="K137" s="33" t="s">
        <v>98</v>
      </c>
      <c r="L137" s="33" t="s">
        <v>98</v>
      </c>
      <c r="M137" s="33"/>
      <c r="N137" s="55" t="e">
        <f>(M137-L137)/L137</f>
        <v>#VALUE!</v>
      </c>
      <c r="O137" s="56" t="e">
        <f>(M137-K137)/K137</f>
        <v>#VALUE!</v>
      </c>
      <c r="Q137" s="544" t="s">
        <v>1</v>
      </c>
      <c r="R137" s="7" t="s">
        <v>39</v>
      </c>
      <c r="S137" s="33" t="s">
        <v>424</v>
      </c>
      <c r="T137" s="33" t="s">
        <v>424</v>
      </c>
      <c r="U137" s="33" t="s">
        <v>424</v>
      </c>
      <c r="V137" s="55" t="e">
        <f>(U137-T137)/T137</f>
        <v>#VALUE!</v>
      </c>
      <c r="W137" s="56" t="e">
        <f>(U137-S137)/S137</f>
        <v>#VALUE!</v>
      </c>
      <c r="Y137" s="544" t="s">
        <v>1</v>
      </c>
      <c r="Z137" s="7" t="s">
        <v>39</v>
      </c>
      <c r="AA137" s="33" t="s">
        <v>98</v>
      </c>
      <c r="AB137" s="33" t="s">
        <v>98</v>
      </c>
      <c r="AC137" s="33" t="s">
        <v>426</v>
      </c>
      <c r="AD137" s="55" t="e">
        <f>(AC137-AB137)/AB137</f>
        <v>#VALUE!</v>
      </c>
      <c r="AE137" s="56" t="e">
        <f>(AC137-AA137)/AA137</f>
        <v>#VALUE!</v>
      </c>
      <c r="AG137" s="544" t="s">
        <v>1</v>
      </c>
      <c r="AH137" s="7" t="s">
        <v>39</v>
      </c>
      <c r="AI137" s="33" t="s">
        <v>98</v>
      </c>
      <c r="AJ137" s="33" t="s">
        <v>98</v>
      </c>
      <c r="AK137" s="33" t="s">
        <v>428</v>
      </c>
      <c r="AL137" s="55" t="e">
        <f>(AK137-AJ137)/AJ137</f>
        <v>#VALUE!</v>
      </c>
      <c r="AM137" s="56" t="e">
        <f>(AK137-AI137)/AI137</f>
        <v>#VALUE!</v>
      </c>
      <c r="AO137" s="544" t="s">
        <v>1</v>
      </c>
      <c r="AP137" s="7" t="s">
        <v>39</v>
      </c>
      <c r="AQ137" s="33" t="s">
        <v>98</v>
      </c>
      <c r="AR137" s="33" t="s">
        <v>98</v>
      </c>
      <c r="AS137" s="33" t="s">
        <v>98</v>
      </c>
      <c r="AT137" s="55" t="e">
        <f>(AS137-AR137)/AR137</f>
        <v>#VALUE!</v>
      </c>
      <c r="AU137" s="56" t="e">
        <f>(AS137-AQ137)/AQ137</f>
        <v>#VALUE!</v>
      </c>
      <c r="AW137" s="544" t="s">
        <v>1</v>
      </c>
      <c r="AX137" s="7" t="s">
        <v>39</v>
      </c>
      <c r="AY137" s="33" t="s">
        <v>98</v>
      </c>
      <c r="AZ137" s="33" t="s">
        <v>98</v>
      </c>
      <c r="BA137" s="33" t="s">
        <v>98</v>
      </c>
      <c r="BB137" s="55" t="e">
        <f>(BA137-AZ137)/AZ137</f>
        <v>#VALUE!</v>
      </c>
      <c r="BC137" s="56" t="e">
        <f>(BA137-AY137)/AY137</f>
        <v>#VALUE!</v>
      </c>
      <c r="BE137" s="544" t="s">
        <v>1</v>
      </c>
      <c r="BF137" s="7" t="s">
        <v>39</v>
      </c>
      <c r="BG137" s="33" t="s">
        <v>98</v>
      </c>
      <c r="BH137" s="33" t="s">
        <v>98</v>
      </c>
      <c r="BI137" s="33" t="s">
        <v>98</v>
      </c>
      <c r="BJ137" s="55" t="e">
        <f>(BI137-BH137)/BH137</f>
        <v>#VALUE!</v>
      </c>
      <c r="BK137" s="56" t="e">
        <f>(BI137-BG137)/BG137</f>
        <v>#VALUE!</v>
      </c>
      <c r="BM137" s="544" t="s">
        <v>1</v>
      </c>
      <c r="BN137" s="7" t="s">
        <v>39</v>
      </c>
      <c r="BO137" s="33" t="s">
        <v>98</v>
      </c>
      <c r="BP137" s="33" t="s">
        <v>98</v>
      </c>
      <c r="BQ137" s="33" t="s">
        <v>98</v>
      </c>
      <c r="BR137" s="55" t="e">
        <f>(BQ137-BP137)/BP137</f>
        <v>#VALUE!</v>
      </c>
      <c r="BS137" s="56" t="e">
        <f>(BQ137-BO137)/BO137</f>
        <v>#VALUE!</v>
      </c>
      <c r="BU137" s="544" t="s">
        <v>1</v>
      </c>
      <c r="BV137" s="7" t="s">
        <v>39</v>
      </c>
      <c r="BW137" s="33" t="s">
        <v>98</v>
      </c>
      <c r="BX137" s="33" t="s">
        <v>98</v>
      </c>
      <c r="BY137" s="33" t="s">
        <v>98</v>
      </c>
      <c r="BZ137" s="55" t="e">
        <f>(BY137-BX137)/BX137</f>
        <v>#VALUE!</v>
      </c>
      <c r="CA137" s="56" t="e">
        <f>(BY137-BW137)/BW137</f>
        <v>#VALUE!</v>
      </c>
      <c r="CC137" s="544" t="s">
        <v>1</v>
      </c>
      <c r="CD137" s="7" t="s">
        <v>39</v>
      </c>
      <c r="CE137" s="33" t="s">
        <v>98</v>
      </c>
      <c r="CF137" s="33" t="s">
        <v>98</v>
      </c>
      <c r="CG137" s="33" t="s">
        <v>98</v>
      </c>
      <c r="CH137" s="55" t="e">
        <f>(CG137-CF137)/CF137</f>
        <v>#VALUE!</v>
      </c>
      <c r="CI137" s="56" t="e">
        <f>(CG137-CE137)/CE137</f>
        <v>#VALUE!</v>
      </c>
      <c r="CK137" s="544" t="s">
        <v>1</v>
      </c>
      <c r="CL137" s="7" t="s">
        <v>39</v>
      </c>
      <c r="CM137" s="33" t="s">
        <v>98</v>
      </c>
      <c r="CN137" s="33" t="s">
        <v>98</v>
      </c>
      <c r="CO137" s="33" t="s">
        <v>98</v>
      </c>
      <c r="CP137" s="55" t="e">
        <f>(CO137-CN137)/CN137</f>
        <v>#VALUE!</v>
      </c>
      <c r="CQ137" s="56" t="e">
        <f>(CO137-CM137)/CM137</f>
        <v>#VALUE!</v>
      </c>
      <c r="CS137" s="544" t="s">
        <v>1</v>
      </c>
      <c r="CT137" s="7" t="s">
        <v>39</v>
      </c>
      <c r="CU137" s="33" t="s">
        <v>98</v>
      </c>
      <c r="CV137" s="33" t="s">
        <v>98</v>
      </c>
      <c r="CW137" s="33" t="s">
        <v>98</v>
      </c>
      <c r="CX137" s="55" t="e">
        <f>(CW137-CV137)/CV137</f>
        <v>#VALUE!</v>
      </c>
      <c r="CY137" s="56" t="e">
        <f>(CW137-CU137)/CU137</f>
        <v>#VALUE!</v>
      </c>
      <c r="DA137" s="544" t="s">
        <v>1</v>
      </c>
      <c r="DB137" s="7" t="s">
        <v>39</v>
      </c>
      <c r="DC137" s="33" t="s">
        <v>98</v>
      </c>
      <c r="DD137" s="33" t="s">
        <v>98</v>
      </c>
      <c r="DE137" s="33" t="s">
        <v>98</v>
      </c>
      <c r="DF137" s="55" t="e">
        <f>(DE137-DD137)/DD137</f>
        <v>#VALUE!</v>
      </c>
      <c r="DG137" s="56" t="e">
        <f>(DE137-DC137)/DC137</f>
        <v>#VALUE!</v>
      </c>
      <c r="DI137" s="544" t="s">
        <v>1</v>
      </c>
      <c r="DJ137" s="7" t="s">
        <v>39</v>
      </c>
      <c r="DK137" s="33" t="s">
        <v>98</v>
      </c>
      <c r="DL137" s="33" t="s">
        <v>98</v>
      </c>
      <c r="DM137" s="33" t="s">
        <v>98</v>
      </c>
      <c r="DN137" s="55" t="e">
        <f>(DM137-DL137)/DL137</f>
        <v>#VALUE!</v>
      </c>
      <c r="DO137" s="56" t="e">
        <f>(DM137-DK137)/DK137</f>
        <v>#VALUE!</v>
      </c>
      <c r="DQ137" s="544" t="s">
        <v>1</v>
      </c>
      <c r="DR137" s="7" t="s">
        <v>39</v>
      </c>
      <c r="DS137" s="33" t="s">
        <v>98</v>
      </c>
      <c r="DT137" s="33" t="s">
        <v>98</v>
      </c>
      <c r="DU137" s="33" t="s">
        <v>98</v>
      </c>
      <c r="DV137" s="55" t="e">
        <f>(DU137-DT137)/DT137</f>
        <v>#VALUE!</v>
      </c>
      <c r="DW137" s="56" t="e">
        <f>(DU137-DS137)/DS137</f>
        <v>#VALUE!</v>
      </c>
      <c r="DY137" s="544" t="s">
        <v>1</v>
      </c>
      <c r="DZ137" s="7" t="s">
        <v>39</v>
      </c>
      <c r="EA137" s="33" t="s">
        <v>98</v>
      </c>
      <c r="EB137" s="33" t="s">
        <v>98</v>
      </c>
      <c r="EC137" s="33" t="s">
        <v>98</v>
      </c>
      <c r="ED137" s="55" t="e">
        <f>(EC137-EB137)/EB137</f>
        <v>#VALUE!</v>
      </c>
      <c r="EE137" s="56" t="e">
        <f>(EC137-EA137)/EA137</f>
        <v>#VALUE!</v>
      </c>
      <c r="EG137" s="544" t="s">
        <v>1</v>
      </c>
      <c r="EH137" s="7" t="s">
        <v>39</v>
      </c>
      <c r="EI137" s="33" t="s">
        <v>98</v>
      </c>
      <c r="EJ137" s="33" t="s">
        <v>98</v>
      </c>
      <c r="EK137" s="33" t="s">
        <v>98</v>
      </c>
      <c r="EL137" s="55" t="e">
        <f>(EK137-EJ137)/EJ137</f>
        <v>#VALUE!</v>
      </c>
      <c r="EM137" s="56" t="e">
        <f>(EK137-EI137)/EI137</f>
        <v>#VALUE!</v>
      </c>
      <c r="EO137" s="544" t="s">
        <v>1</v>
      </c>
      <c r="EP137" s="7" t="s">
        <v>39</v>
      </c>
      <c r="EQ137" s="33" t="s">
        <v>98</v>
      </c>
      <c r="ER137" s="33" t="s">
        <v>98</v>
      </c>
      <c r="ES137" s="33" t="s">
        <v>98</v>
      </c>
      <c r="ET137" s="55" t="e">
        <f>(ES137-ER137)/ER137</f>
        <v>#VALUE!</v>
      </c>
      <c r="EU137" s="56" t="e">
        <f>(ES137-EQ137)/EQ137</f>
        <v>#VALUE!</v>
      </c>
      <c r="EW137" s="544" t="s">
        <v>1</v>
      </c>
      <c r="EX137" s="7" t="s">
        <v>39</v>
      </c>
      <c r="EY137" s="33" t="s">
        <v>98</v>
      </c>
      <c r="EZ137" s="33" t="s">
        <v>98</v>
      </c>
      <c r="FA137" s="33" t="s">
        <v>98</v>
      </c>
      <c r="FB137" s="55" t="e">
        <f>(FA137-EZ137)/EZ137</f>
        <v>#VALUE!</v>
      </c>
      <c r="FC137" s="56" t="e">
        <f>(FA137-EY137)/EY137</f>
        <v>#VALUE!</v>
      </c>
      <c r="FE137" s="544" t="s">
        <v>1</v>
      </c>
      <c r="FF137" s="7" t="s">
        <v>39</v>
      </c>
      <c r="FG137" s="33" t="s">
        <v>98</v>
      </c>
      <c r="FH137" s="33" t="s">
        <v>98</v>
      </c>
      <c r="FI137" s="33" t="s">
        <v>98</v>
      </c>
      <c r="FJ137" s="55" t="e">
        <f>(FI137-FH137)/FH137</f>
        <v>#VALUE!</v>
      </c>
      <c r="FK137" s="56" t="e">
        <f>(FI137-FG137)/FG137</f>
        <v>#VALUE!</v>
      </c>
      <c r="FM137" s="544" t="s">
        <v>1</v>
      </c>
      <c r="FN137" s="7" t="s">
        <v>39</v>
      </c>
      <c r="FO137" s="33" t="s">
        <v>98</v>
      </c>
      <c r="FP137" s="33" t="s">
        <v>98</v>
      </c>
      <c r="FQ137" s="33" t="s">
        <v>98</v>
      </c>
      <c r="FR137" s="55" t="e">
        <f>(FQ137-FP137)/FP137</f>
        <v>#VALUE!</v>
      </c>
      <c r="FS137" s="56" t="e">
        <f>(FQ137-FO137)/FO137</f>
        <v>#VALUE!</v>
      </c>
      <c r="FU137" s="544" t="s">
        <v>1</v>
      </c>
      <c r="FV137" s="7" t="s">
        <v>39</v>
      </c>
      <c r="FW137" s="33" t="s">
        <v>98</v>
      </c>
      <c r="FX137" s="33" t="s">
        <v>98</v>
      </c>
      <c r="FY137" s="33" t="s">
        <v>98</v>
      </c>
      <c r="FZ137" s="55" t="e">
        <f>(FY137-FX137)/FX137</f>
        <v>#VALUE!</v>
      </c>
      <c r="GA137" s="56" t="e">
        <f>(FY137-FW137)/FW137</f>
        <v>#VALUE!</v>
      </c>
      <c r="GC137" s="544" t="s">
        <v>1</v>
      </c>
      <c r="GD137" s="7" t="s">
        <v>39</v>
      </c>
      <c r="GE137" s="33" t="s">
        <v>98</v>
      </c>
      <c r="GF137" s="33" t="s">
        <v>98</v>
      </c>
      <c r="GG137" s="33" t="s">
        <v>98</v>
      </c>
      <c r="GH137" s="55" t="e">
        <f>(GG137-GF137)/GF137</f>
        <v>#VALUE!</v>
      </c>
      <c r="GI137" s="56" t="e">
        <f>(GG137-GE137)/GE137</f>
        <v>#VALUE!</v>
      </c>
      <c r="GK137" s="544" t="s">
        <v>1</v>
      </c>
      <c r="GL137" s="7" t="s">
        <v>39</v>
      </c>
      <c r="GM137" s="33" t="s">
        <v>98</v>
      </c>
      <c r="GN137" s="33" t="s">
        <v>98</v>
      </c>
      <c r="GO137" s="33" t="s">
        <v>98</v>
      </c>
      <c r="GP137" s="55" t="e">
        <f>(GO137-GN137)/GN137</f>
        <v>#VALUE!</v>
      </c>
      <c r="GQ137" s="56" t="e">
        <f>(GO137-GM137)/GM137</f>
        <v>#VALUE!</v>
      </c>
      <c r="GS137" s="544" t="s">
        <v>1</v>
      </c>
      <c r="GT137" s="7" t="s">
        <v>39</v>
      </c>
      <c r="GU137" s="33" t="s">
        <v>98</v>
      </c>
      <c r="GV137" s="33" t="s">
        <v>98</v>
      </c>
      <c r="GW137" s="33" t="s">
        <v>98</v>
      </c>
      <c r="GX137" s="55" t="e">
        <f>(GW137-GV137)/GV137</f>
        <v>#VALUE!</v>
      </c>
      <c r="GY137" s="56" t="e">
        <f>(GW137-GU137)/GU137</f>
        <v>#VALUE!</v>
      </c>
      <c r="HA137" s="544" t="s">
        <v>1</v>
      </c>
      <c r="HB137" s="7" t="s">
        <v>39</v>
      </c>
      <c r="HC137" s="33" t="s">
        <v>98</v>
      </c>
      <c r="HD137" s="33" t="s">
        <v>98</v>
      </c>
      <c r="HE137" s="33" t="s">
        <v>98</v>
      </c>
      <c r="HF137" s="55" t="e">
        <f>(HE137-HD137)/HD137</f>
        <v>#VALUE!</v>
      </c>
      <c r="HG137" s="56" t="e">
        <f>(HE137-HC137)/HC137</f>
        <v>#VALUE!</v>
      </c>
      <c r="HI137" s="544" t="s">
        <v>1</v>
      </c>
      <c r="HJ137" s="7" t="s">
        <v>39</v>
      </c>
      <c r="HK137" s="33" t="s">
        <v>98</v>
      </c>
      <c r="HL137" s="33" t="s">
        <v>98</v>
      </c>
      <c r="HM137" s="33" t="s">
        <v>98</v>
      </c>
      <c r="HN137" s="55" t="e">
        <f>(HM137-HL137)/HL137</f>
        <v>#VALUE!</v>
      </c>
      <c r="HO137" s="56" t="e">
        <f>(HM137-HK137)/HK137</f>
        <v>#VALUE!</v>
      </c>
      <c r="HQ137" s="544" t="s">
        <v>1</v>
      </c>
      <c r="HR137" s="7" t="s">
        <v>39</v>
      </c>
      <c r="HS137" s="33" t="s">
        <v>98</v>
      </c>
      <c r="HT137" s="33" t="s">
        <v>98</v>
      </c>
      <c r="HU137" s="33" t="s">
        <v>98</v>
      </c>
      <c r="HV137" s="55" t="e">
        <f>(HU137-HT137)/HT137</f>
        <v>#VALUE!</v>
      </c>
      <c r="HW137" s="56" t="e">
        <f>(HU137-HS137)/HS137</f>
        <v>#VALUE!</v>
      </c>
      <c r="HY137" s="544" t="s">
        <v>1</v>
      </c>
      <c r="HZ137" s="7" t="s">
        <v>39</v>
      </c>
      <c r="IA137" s="33" t="str">
        <f>IC102</f>
        <v>-</v>
      </c>
      <c r="IB137" s="33" t="str">
        <f>HU137</f>
        <v>-</v>
      </c>
      <c r="IC137" s="33" t="s">
        <v>98</v>
      </c>
      <c r="ID137" s="55" t="e">
        <f>(IC137-IB137)/IB137</f>
        <v>#VALUE!</v>
      </c>
      <c r="IE137" s="56" t="e">
        <f>(IC137-IA137)/IA137</f>
        <v>#VALUE!</v>
      </c>
      <c r="IG137" s="544" t="s">
        <v>1</v>
      </c>
      <c r="IH137" s="7" t="s">
        <v>39</v>
      </c>
      <c r="II137" s="33" t="str">
        <f>IK102</f>
        <v>-</v>
      </c>
      <c r="IJ137" s="33" t="str">
        <f>IC137</f>
        <v>-</v>
      </c>
      <c r="IK137" s="33" t="s">
        <v>98</v>
      </c>
      <c r="IL137" s="55" t="e">
        <f>(IK137-IJ137)/IJ137</f>
        <v>#VALUE!</v>
      </c>
      <c r="IM137" s="56" t="e">
        <f>(IK137-II137)/II137</f>
        <v>#VALUE!</v>
      </c>
      <c r="IO137" s="544" t="s">
        <v>1</v>
      </c>
      <c r="IP137" s="7" t="s">
        <v>39</v>
      </c>
      <c r="IQ137" s="33" t="str">
        <f>IS102</f>
        <v>-</v>
      </c>
      <c r="IR137" s="33" t="str">
        <f>IK137</f>
        <v>-</v>
      </c>
      <c r="IS137" s="33" t="s">
        <v>98</v>
      </c>
      <c r="IT137" s="55" t="e">
        <f>(IS137-IR137)/IR137</f>
        <v>#VALUE!</v>
      </c>
      <c r="IU137" s="56" t="e">
        <f>(IS137-IQ137)/IQ137</f>
        <v>#VALUE!</v>
      </c>
      <c r="IW137" s="544" t="s">
        <v>1</v>
      </c>
      <c r="IX137" s="7" t="s">
        <v>39</v>
      </c>
      <c r="IY137" s="33" t="str">
        <f>JA102</f>
        <v>-</v>
      </c>
      <c r="IZ137" s="33" t="str">
        <f>IS137</f>
        <v>-</v>
      </c>
      <c r="JA137" s="33" t="s">
        <v>98</v>
      </c>
      <c r="JB137" s="55" t="e">
        <f>(JA137-IZ137)/IZ137</f>
        <v>#VALUE!</v>
      </c>
      <c r="JC137" s="56" t="e">
        <f>(JA137-IY137)/IY137</f>
        <v>#VALUE!</v>
      </c>
      <c r="JE137" s="544" t="s">
        <v>1</v>
      </c>
      <c r="JF137" s="7" t="s">
        <v>39</v>
      </c>
      <c r="JG137" s="33" t="str">
        <f>JI102</f>
        <v>-</v>
      </c>
      <c r="JH137" s="33" t="str">
        <f>JA137</f>
        <v>-</v>
      </c>
      <c r="JI137" s="33" t="s">
        <v>98</v>
      </c>
      <c r="JJ137" s="55" t="e">
        <f>(JI137-JH137)/JH137</f>
        <v>#VALUE!</v>
      </c>
      <c r="JK137" s="56" t="e">
        <f>(JI137-JG137)/JG137</f>
        <v>#VALUE!</v>
      </c>
      <c r="JM137" s="544" t="s">
        <v>1</v>
      </c>
      <c r="JN137" s="7" t="s">
        <v>39</v>
      </c>
      <c r="JO137" s="33" t="str">
        <f>JQ102</f>
        <v>-</v>
      </c>
      <c r="JP137" s="33" t="str">
        <f>JI137</f>
        <v>-</v>
      </c>
      <c r="JQ137" s="33" t="s">
        <v>98</v>
      </c>
      <c r="JR137" s="55" t="e">
        <f>(JQ137-JP137)/JP137</f>
        <v>#VALUE!</v>
      </c>
      <c r="JS137" s="56" t="e">
        <f>(JQ137-JO137)/JO137</f>
        <v>#VALUE!</v>
      </c>
      <c r="JU137" s="544" t="s">
        <v>1</v>
      </c>
      <c r="JV137" s="7" t="s">
        <v>39</v>
      </c>
      <c r="JW137" s="33" t="str">
        <f>JY102</f>
        <v>-</v>
      </c>
      <c r="JX137" s="33" t="str">
        <f>JQ137</f>
        <v>-</v>
      </c>
      <c r="JY137" s="33" t="s">
        <v>98</v>
      </c>
      <c r="JZ137" s="55" t="e">
        <f>(JY137-JX137)/JX137</f>
        <v>#VALUE!</v>
      </c>
      <c r="KA137" s="56" t="e">
        <f>(JY137-JW137)/JW137</f>
        <v>#VALUE!</v>
      </c>
      <c r="KC137" s="544" t="s">
        <v>1</v>
      </c>
      <c r="KD137" s="7" t="s">
        <v>39</v>
      </c>
      <c r="KE137" s="33" t="str">
        <f>KG102</f>
        <v>-</v>
      </c>
      <c r="KF137" s="33" t="str">
        <f>JY137</f>
        <v>-</v>
      </c>
      <c r="KG137" s="33" t="s">
        <v>98</v>
      </c>
      <c r="KH137" s="55" t="e">
        <f>(KG137-KF137)/KF137</f>
        <v>#VALUE!</v>
      </c>
      <c r="KI137" s="56" t="e">
        <f>(KG137-KE137)/KE137</f>
        <v>#VALUE!</v>
      </c>
      <c r="KK137" s="544" t="s">
        <v>1</v>
      </c>
      <c r="KL137" s="7" t="s">
        <v>39</v>
      </c>
      <c r="KM137" s="33" t="str">
        <f>KO102</f>
        <v>-</v>
      </c>
      <c r="KN137" s="33" t="str">
        <f>KG137</f>
        <v>-</v>
      </c>
      <c r="KO137" s="33" t="s">
        <v>98</v>
      </c>
      <c r="KP137" s="55" t="e">
        <f>(KO137-KN137)/KN137</f>
        <v>#VALUE!</v>
      </c>
      <c r="KQ137" s="56" t="e">
        <f>(KO137-KM137)/KM137</f>
        <v>#VALUE!</v>
      </c>
      <c r="KS137" s="544" t="s">
        <v>1</v>
      </c>
      <c r="KT137" s="7" t="s">
        <v>39</v>
      </c>
      <c r="KU137" s="33" t="str">
        <f>KW102</f>
        <v>-</v>
      </c>
      <c r="KV137" s="33" t="str">
        <f>KO137</f>
        <v>-</v>
      </c>
      <c r="KW137" s="33" t="s">
        <v>98</v>
      </c>
      <c r="KX137" s="55" t="e">
        <f>(KW137-KV137)/KV137</f>
        <v>#VALUE!</v>
      </c>
      <c r="KY137" s="56" t="e">
        <f>(KW137-KU137)/KU137</f>
        <v>#VALUE!</v>
      </c>
      <c r="LA137" s="544" t="s">
        <v>1</v>
      </c>
      <c r="LB137" s="7" t="s">
        <v>39</v>
      </c>
      <c r="LC137" s="33" t="str">
        <f>LE102</f>
        <v>-</v>
      </c>
      <c r="LD137" s="33" t="str">
        <f>KW137</f>
        <v>-</v>
      </c>
      <c r="LE137" s="33" t="s">
        <v>98</v>
      </c>
      <c r="LF137" s="55" t="e">
        <f>(LE137-LD137)/LD137</f>
        <v>#VALUE!</v>
      </c>
      <c r="LG137" s="56" t="e">
        <f>(LE137-LC137)/LC137</f>
        <v>#VALUE!</v>
      </c>
      <c r="LI137" s="544" t="s">
        <v>1</v>
      </c>
      <c r="LJ137" s="7" t="s">
        <v>39</v>
      </c>
      <c r="LK137" s="33" t="str">
        <f>LM102</f>
        <v>-</v>
      </c>
      <c r="LL137" s="33" t="str">
        <f>LE137</f>
        <v>-</v>
      </c>
      <c r="LM137" s="33" t="s">
        <v>98</v>
      </c>
      <c r="LN137" s="55" t="e">
        <f>(LM137-LL137)/LL137</f>
        <v>#VALUE!</v>
      </c>
      <c r="LO137" s="56" t="e">
        <f>(LM137-LK137)/LK137</f>
        <v>#VALUE!</v>
      </c>
      <c r="LQ137" s="544" t="s">
        <v>1</v>
      </c>
      <c r="LR137" s="7" t="s">
        <v>39</v>
      </c>
      <c r="LS137" s="33" t="str">
        <f>LU102</f>
        <v>-</v>
      </c>
      <c r="LT137" s="33" t="str">
        <f>LM137</f>
        <v>-</v>
      </c>
      <c r="LU137" s="33" t="s">
        <v>98</v>
      </c>
      <c r="LV137" s="55" t="e">
        <f>(LU137-LT137)/LT137</f>
        <v>#VALUE!</v>
      </c>
      <c r="LW137" s="56" t="e">
        <f>(LU137-LS137)/LS137</f>
        <v>#VALUE!</v>
      </c>
      <c r="LY137" s="544" t="s">
        <v>1</v>
      </c>
      <c r="LZ137" s="7" t="s">
        <v>39</v>
      </c>
      <c r="MA137" s="33" t="str">
        <f>MC102</f>
        <v>-</v>
      </c>
      <c r="MB137" s="33" t="str">
        <f>LU137</f>
        <v>-</v>
      </c>
      <c r="MC137" s="33" t="s">
        <v>98</v>
      </c>
      <c r="MD137" s="55" t="e">
        <f>(MC137-MB137)/MB137</f>
        <v>#VALUE!</v>
      </c>
      <c r="ME137" s="56" t="e">
        <f>(MC137-MA137)/MA137</f>
        <v>#VALUE!</v>
      </c>
      <c r="MG137" s="544" t="s">
        <v>1</v>
      </c>
      <c r="MH137" s="7" t="s">
        <v>39</v>
      </c>
      <c r="MI137" s="33" t="str">
        <f>MK102</f>
        <v>-</v>
      </c>
      <c r="MJ137" s="33" t="str">
        <f>MC137</f>
        <v>-</v>
      </c>
      <c r="MK137" s="33" t="s">
        <v>98</v>
      </c>
      <c r="ML137" s="55" t="e">
        <f>(MK137-MJ137)/MJ137</f>
        <v>#VALUE!</v>
      </c>
      <c r="MM137" s="56" t="e">
        <f>(MK137-MI137)/MI137</f>
        <v>#VALUE!</v>
      </c>
      <c r="MO137" s="544" t="s">
        <v>1</v>
      </c>
      <c r="MP137" s="7" t="s">
        <v>39</v>
      </c>
      <c r="MQ137" s="33" t="str">
        <f>MS102</f>
        <v>-</v>
      </c>
      <c r="MR137" s="33" t="str">
        <f>MK137</f>
        <v>-</v>
      </c>
      <c r="MS137" s="33" t="s">
        <v>98</v>
      </c>
      <c r="MT137" s="55" t="e">
        <f>(MS137-MR137)/MR137</f>
        <v>#VALUE!</v>
      </c>
      <c r="MU137" s="56" t="e">
        <f>(MS137-MQ137)/MQ137</f>
        <v>#VALUE!</v>
      </c>
      <c r="MW137" s="544" t="s">
        <v>1</v>
      </c>
      <c r="MX137" s="7" t="s">
        <v>39</v>
      </c>
      <c r="MY137" s="33" t="str">
        <f>NA102</f>
        <v>-</v>
      </c>
      <c r="MZ137" s="33" t="str">
        <f>MS137</f>
        <v>-</v>
      </c>
      <c r="NA137" s="33" t="s">
        <v>98</v>
      </c>
      <c r="NB137" s="55" t="e">
        <f>(NA137-MZ137)/MZ137</f>
        <v>#VALUE!</v>
      </c>
      <c r="NC137" s="56" t="e">
        <f>(NA137-MY137)/MY137</f>
        <v>#VALUE!</v>
      </c>
      <c r="NE137" s="544" t="s">
        <v>1</v>
      </c>
      <c r="NF137" s="7" t="s">
        <v>39</v>
      </c>
      <c r="NG137" s="33" t="str">
        <f>NI102</f>
        <v>-</v>
      </c>
      <c r="NH137" s="33" t="str">
        <f>NA137</f>
        <v>-</v>
      </c>
      <c r="NI137" s="33" t="s">
        <v>98</v>
      </c>
      <c r="NJ137" s="55" t="e">
        <f>(NI137-NH137)/NH137</f>
        <v>#VALUE!</v>
      </c>
      <c r="NK137" s="56" t="e">
        <f>(NI137-NG137)/NG137</f>
        <v>#VALUE!</v>
      </c>
      <c r="NM137" s="544" t="s">
        <v>1</v>
      </c>
      <c r="NN137" s="7" t="s">
        <v>39</v>
      </c>
      <c r="NO137" s="33" t="str">
        <f>NQ102</f>
        <v>-</v>
      </c>
      <c r="NP137" s="33" t="str">
        <f>NI137</f>
        <v>-</v>
      </c>
      <c r="NQ137" s="33" t="s">
        <v>98</v>
      </c>
      <c r="NR137" s="55" t="e">
        <f>(NQ137-NP137)/NP137</f>
        <v>#VALUE!</v>
      </c>
      <c r="NS137" s="56" t="e">
        <f>(NQ137-NO137)/NO137</f>
        <v>#VALUE!</v>
      </c>
      <c r="NU137" s="544" t="s">
        <v>1</v>
      </c>
      <c r="NV137" s="7" t="s">
        <v>39</v>
      </c>
      <c r="NW137" s="33" t="str">
        <f>NY102</f>
        <v>-</v>
      </c>
      <c r="NX137" s="33" t="str">
        <f>NQ137</f>
        <v>-</v>
      </c>
      <c r="NY137" s="33" t="s">
        <v>98</v>
      </c>
      <c r="NZ137" s="55" t="e">
        <f>(NY137-NX137)/NX137</f>
        <v>#VALUE!</v>
      </c>
      <c r="OA137" s="56" t="e">
        <f>(NY137-NW137)/NW137</f>
        <v>#VALUE!</v>
      </c>
      <c r="OC137" s="544" t="s">
        <v>1</v>
      </c>
      <c r="OD137" s="7" t="s">
        <v>39</v>
      </c>
      <c r="OE137" s="33" t="str">
        <f>OG102</f>
        <v>-</v>
      </c>
      <c r="OF137" s="33" t="str">
        <f>NY137</f>
        <v>-</v>
      </c>
      <c r="OG137" s="33" t="s">
        <v>98</v>
      </c>
      <c r="OH137" s="55" t="e">
        <f>(OG137-OF137)/OF137</f>
        <v>#VALUE!</v>
      </c>
      <c r="OI137" s="56" t="e">
        <f>(OG137-OE137)/OE137</f>
        <v>#VALUE!</v>
      </c>
      <c r="OK137" s="544" t="s">
        <v>1</v>
      </c>
      <c r="OL137" s="7" t="s">
        <v>39</v>
      </c>
      <c r="OM137" s="33" t="str">
        <f>OO102</f>
        <v>-</v>
      </c>
      <c r="ON137" s="33" t="str">
        <f>OG137</f>
        <v>-</v>
      </c>
      <c r="OO137" s="33" t="s">
        <v>98</v>
      </c>
      <c r="OP137" s="55" t="e">
        <f>(OO137-ON137)/ON137</f>
        <v>#VALUE!</v>
      </c>
      <c r="OQ137" s="56" t="e">
        <f>(OO137-OM137)/OM137</f>
        <v>#VALUE!</v>
      </c>
      <c r="OS137" s="544" t="s">
        <v>1</v>
      </c>
      <c r="OT137" s="7" t="s">
        <v>39</v>
      </c>
      <c r="OU137" s="33" t="str">
        <f>OW102</f>
        <v>-</v>
      </c>
      <c r="OV137" s="33" t="str">
        <f>OO137</f>
        <v>-</v>
      </c>
      <c r="OW137" s="33" t="s">
        <v>98</v>
      </c>
      <c r="OX137" s="55" t="e">
        <f>(OW137-OV137)/OV137</f>
        <v>#VALUE!</v>
      </c>
      <c r="OY137" s="56" t="e">
        <f>(OW137-OU137)/OU137</f>
        <v>#VALUE!</v>
      </c>
    </row>
    <row r="138" spans="1:415" ht="17.25" hidden="1" customHeight="1">
      <c r="A138" s="542"/>
      <c r="B138" s="23" t="s">
        <v>40</v>
      </c>
      <c r="C138" s="36"/>
      <c r="D138" s="36"/>
      <c r="E138" s="36"/>
      <c r="F138" s="37" t="e">
        <f>(E138-D138)/D138</f>
        <v>#DIV/0!</v>
      </c>
      <c r="G138" s="38" t="e">
        <f>(E138-C138)/C138</f>
        <v>#DIV/0!</v>
      </c>
      <c r="I138" s="542"/>
      <c r="J138" s="23" t="s">
        <v>40</v>
      </c>
      <c r="K138" s="36"/>
      <c r="L138" s="36"/>
      <c r="M138" s="36"/>
      <c r="N138" s="37" t="e">
        <f>(M138-L138)/L138</f>
        <v>#DIV/0!</v>
      </c>
      <c r="O138" s="38" t="e">
        <f>(M138-K138)/K138</f>
        <v>#DIV/0!</v>
      </c>
      <c r="Q138" s="542"/>
      <c r="R138" s="23" t="s">
        <v>40</v>
      </c>
      <c r="S138" s="36"/>
      <c r="T138" s="36"/>
      <c r="U138" s="36"/>
      <c r="V138" s="37" t="e">
        <f>(U138-T138)/T138</f>
        <v>#DIV/0!</v>
      </c>
      <c r="W138" s="38" t="e">
        <f>(U138-S138)/S138</f>
        <v>#DIV/0!</v>
      </c>
      <c r="Y138" s="542"/>
      <c r="Z138" s="23" t="s">
        <v>40</v>
      </c>
      <c r="AA138" s="36"/>
      <c r="AB138" s="36"/>
      <c r="AC138" s="36"/>
      <c r="AD138" s="37" t="e">
        <f>(AC138-AB138)/AB138</f>
        <v>#DIV/0!</v>
      </c>
      <c r="AE138" s="38" t="e">
        <f>(AC138-AA138)/AA138</f>
        <v>#DIV/0!</v>
      </c>
      <c r="AG138" s="542"/>
      <c r="AH138" s="23" t="s">
        <v>40</v>
      </c>
      <c r="AI138" s="36"/>
      <c r="AJ138" s="36"/>
      <c r="AK138" s="36"/>
      <c r="AL138" s="37" t="e">
        <f>(AK138-AJ138)/AJ138</f>
        <v>#DIV/0!</v>
      </c>
      <c r="AM138" s="38" t="e">
        <f>(AK138-AI138)/AI138</f>
        <v>#DIV/0!</v>
      </c>
      <c r="AO138" s="542"/>
      <c r="AP138" s="23" t="s">
        <v>40</v>
      </c>
      <c r="AQ138" s="36"/>
      <c r="AR138" s="36"/>
      <c r="AS138" s="36"/>
      <c r="AT138" s="37" t="e">
        <f>(AS138-AR138)/AR138</f>
        <v>#DIV/0!</v>
      </c>
      <c r="AU138" s="38" t="e">
        <f>(AS138-AQ138)/AQ138</f>
        <v>#DIV/0!</v>
      </c>
      <c r="AW138" s="542"/>
      <c r="AX138" s="23" t="s">
        <v>40</v>
      </c>
      <c r="AY138" s="36"/>
      <c r="AZ138" s="36"/>
      <c r="BA138" s="36"/>
      <c r="BB138" s="37" t="e">
        <f>(BA138-AZ138)/AZ138</f>
        <v>#DIV/0!</v>
      </c>
      <c r="BC138" s="38" t="e">
        <f>(BA138-AY138)/AY138</f>
        <v>#DIV/0!</v>
      </c>
      <c r="BE138" s="542"/>
      <c r="BF138" s="23" t="s">
        <v>40</v>
      </c>
      <c r="BG138" s="36"/>
      <c r="BH138" s="36"/>
      <c r="BI138" s="36"/>
      <c r="BJ138" s="37" t="e">
        <f>(BI138-BH138)/BH138</f>
        <v>#DIV/0!</v>
      </c>
      <c r="BK138" s="38" t="e">
        <f>(BI138-BG138)/BG138</f>
        <v>#DIV/0!</v>
      </c>
      <c r="BM138" s="542"/>
      <c r="BN138" s="23" t="s">
        <v>40</v>
      </c>
      <c r="BO138" s="36"/>
      <c r="BP138" s="36"/>
      <c r="BQ138" s="36"/>
      <c r="BR138" s="37" t="e">
        <f>(BQ138-BP138)/BP138</f>
        <v>#DIV/0!</v>
      </c>
      <c r="BS138" s="38" t="e">
        <f>(BQ138-BO138)/BO138</f>
        <v>#DIV/0!</v>
      </c>
      <c r="BU138" s="542"/>
      <c r="BV138" s="23" t="s">
        <v>40</v>
      </c>
      <c r="BW138" s="36"/>
      <c r="BX138" s="36"/>
      <c r="BY138" s="36"/>
      <c r="BZ138" s="37" t="e">
        <f>(BY138-BX138)/BX138</f>
        <v>#DIV/0!</v>
      </c>
      <c r="CA138" s="38" t="e">
        <f>(BY138-BW138)/BW138</f>
        <v>#DIV/0!</v>
      </c>
      <c r="CC138" s="542"/>
      <c r="CD138" s="23" t="s">
        <v>40</v>
      </c>
      <c r="CE138" s="36"/>
      <c r="CF138" s="36"/>
      <c r="CG138" s="36"/>
      <c r="CH138" s="37" t="e">
        <f>(CG138-CF138)/CF138</f>
        <v>#DIV/0!</v>
      </c>
      <c r="CI138" s="38" t="e">
        <f>(CG138-CE138)/CE138</f>
        <v>#DIV/0!</v>
      </c>
      <c r="CK138" s="542"/>
      <c r="CL138" s="23" t="s">
        <v>40</v>
      </c>
      <c r="CM138" s="36"/>
      <c r="CN138" s="36"/>
      <c r="CO138" s="36"/>
      <c r="CP138" s="37" t="e">
        <f>(CO138-CN138)/CN138</f>
        <v>#DIV/0!</v>
      </c>
      <c r="CQ138" s="38" t="e">
        <f>(CO138-CM138)/CM138</f>
        <v>#DIV/0!</v>
      </c>
      <c r="CS138" s="542"/>
      <c r="CT138" s="23" t="s">
        <v>40</v>
      </c>
      <c r="CU138" s="36"/>
      <c r="CV138" s="36"/>
      <c r="CW138" s="36"/>
      <c r="CX138" s="37" t="e">
        <f>(CW138-CV138)/CV138</f>
        <v>#DIV/0!</v>
      </c>
      <c r="CY138" s="38" t="e">
        <f>(CW138-CU138)/CU138</f>
        <v>#DIV/0!</v>
      </c>
      <c r="DA138" s="542"/>
      <c r="DB138" s="23" t="s">
        <v>40</v>
      </c>
      <c r="DC138" s="36"/>
      <c r="DD138" s="36"/>
      <c r="DE138" s="36"/>
      <c r="DF138" s="37" t="e">
        <f>(DE138-DD138)/DD138</f>
        <v>#DIV/0!</v>
      </c>
      <c r="DG138" s="38" t="e">
        <f>(DE138-DC138)/DC138</f>
        <v>#DIV/0!</v>
      </c>
      <c r="DI138" s="542"/>
      <c r="DJ138" s="23" t="s">
        <v>40</v>
      </c>
      <c r="DK138" s="36"/>
      <c r="DL138" s="36"/>
      <c r="DM138" s="36"/>
      <c r="DN138" s="37" t="e">
        <f>(DM138-DL138)/DL138</f>
        <v>#DIV/0!</v>
      </c>
      <c r="DO138" s="38" t="e">
        <f>(DM138-DK138)/DK138</f>
        <v>#DIV/0!</v>
      </c>
      <c r="DQ138" s="542"/>
      <c r="DR138" s="23" t="s">
        <v>40</v>
      </c>
      <c r="DS138" s="36"/>
      <c r="DT138" s="36"/>
      <c r="DU138" s="36"/>
      <c r="DV138" s="37" t="e">
        <f>(DU138-DT138)/DT138</f>
        <v>#DIV/0!</v>
      </c>
      <c r="DW138" s="38" t="e">
        <f>(DU138-DS138)/DS138</f>
        <v>#DIV/0!</v>
      </c>
      <c r="DY138" s="542"/>
      <c r="DZ138" s="23" t="s">
        <v>40</v>
      </c>
      <c r="EA138" s="36"/>
      <c r="EB138" s="36"/>
      <c r="EC138" s="36"/>
      <c r="ED138" s="37" t="e">
        <f>(EC138-EB138)/EB138</f>
        <v>#DIV/0!</v>
      </c>
      <c r="EE138" s="38" t="e">
        <f>(EC138-EA138)/EA138</f>
        <v>#DIV/0!</v>
      </c>
      <c r="EG138" s="542"/>
      <c r="EH138" s="23" t="s">
        <v>40</v>
      </c>
      <c r="EI138" s="36"/>
      <c r="EJ138" s="36"/>
      <c r="EK138" s="36"/>
      <c r="EL138" s="37" t="e">
        <f>(EK138-EJ138)/EJ138</f>
        <v>#DIV/0!</v>
      </c>
      <c r="EM138" s="38" t="e">
        <f>(EK138-EI138)/EI138</f>
        <v>#DIV/0!</v>
      </c>
      <c r="EO138" s="542"/>
      <c r="EP138" s="23" t="s">
        <v>40</v>
      </c>
      <c r="EQ138" s="36"/>
      <c r="ER138" s="36"/>
      <c r="ES138" s="36"/>
      <c r="ET138" s="37" t="e">
        <f>(ES138-ER138)/ER138</f>
        <v>#DIV/0!</v>
      </c>
      <c r="EU138" s="38" t="e">
        <f>(ES138-EQ138)/EQ138</f>
        <v>#DIV/0!</v>
      </c>
      <c r="EW138" s="542"/>
      <c r="EX138" s="23" t="s">
        <v>40</v>
      </c>
      <c r="EY138" s="36"/>
      <c r="EZ138" s="36"/>
      <c r="FA138" s="36"/>
      <c r="FB138" s="37" t="e">
        <f>(FA138-EZ138)/EZ138</f>
        <v>#DIV/0!</v>
      </c>
      <c r="FC138" s="38" t="e">
        <f>(FA138-EY138)/EY138</f>
        <v>#DIV/0!</v>
      </c>
      <c r="FE138" s="542"/>
      <c r="FF138" s="23" t="s">
        <v>40</v>
      </c>
      <c r="FG138" s="36"/>
      <c r="FH138" s="36"/>
      <c r="FI138" s="36"/>
      <c r="FJ138" s="37" t="e">
        <f>(FI138-FH138)/FH138</f>
        <v>#DIV/0!</v>
      </c>
      <c r="FK138" s="38" t="e">
        <f>(FI138-FG138)/FG138</f>
        <v>#DIV/0!</v>
      </c>
      <c r="FM138" s="542"/>
      <c r="FN138" s="23" t="s">
        <v>40</v>
      </c>
      <c r="FO138" s="36"/>
      <c r="FP138" s="36"/>
      <c r="FQ138" s="36"/>
      <c r="FR138" s="37" t="e">
        <f>(FQ138-FP138)/FP138</f>
        <v>#DIV/0!</v>
      </c>
      <c r="FS138" s="38" t="e">
        <f>(FQ138-FO138)/FO138</f>
        <v>#DIV/0!</v>
      </c>
      <c r="FU138" s="542"/>
      <c r="FV138" s="23" t="s">
        <v>40</v>
      </c>
      <c r="FW138" s="36"/>
      <c r="FX138" s="36"/>
      <c r="FY138" s="36"/>
      <c r="FZ138" s="37" t="e">
        <f>(FY138-FX138)/FX138</f>
        <v>#DIV/0!</v>
      </c>
      <c r="GA138" s="38" t="e">
        <f>(FY138-FW138)/FW138</f>
        <v>#DIV/0!</v>
      </c>
      <c r="GC138" s="542"/>
      <c r="GD138" s="23" t="s">
        <v>40</v>
      </c>
      <c r="GE138" s="36"/>
      <c r="GF138" s="36"/>
      <c r="GG138" s="36"/>
      <c r="GH138" s="37" t="e">
        <f>(GG138-GF138)/GF138</f>
        <v>#DIV/0!</v>
      </c>
      <c r="GI138" s="38" t="e">
        <f>(GG138-GE138)/GE138</f>
        <v>#DIV/0!</v>
      </c>
      <c r="GK138" s="542"/>
      <c r="GL138" s="23" t="s">
        <v>40</v>
      </c>
      <c r="GM138" s="36"/>
      <c r="GN138" s="36"/>
      <c r="GO138" s="36"/>
      <c r="GP138" s="37" t="e">
        <f>(GO138-GN138)/GN138</f>
        <v>#DIV/0!</v>
      </c>
      <c r="GQ138" s="38" t="e">
        <f>(GO138-GM138)/GM138</f>
        <v>#DIV/0!</v>
      </c>
      <c r="GS138" s="542"/>
      <c r="GT138" s="23" t="s">
        <v>40</v>
      </c>
      <c r="GU138" s="36"/>
      <c r="GV138" s="36"/>
      <c r="GW138" s="36"/>
      <c r="GX138" s="37" t="e">
        <f>(GW138-GV138)/GV138</f>
        <v>#DIV/0!</v>
      </c>
      <c r="GY138" s="38" t="e">
        <f>(GW138-GU138)/GU138</f>
        <v>#DIV/0!</v>
      </c>
      <c r="HA138" s="542"/>
      <c r="HB138" s="23" t="s">
        <v>40</v>
      </c>
      <c r="HC138" s="36"/>
      <c r="HD138" s="36"/>
      <c r="HE138" s="36"/>
      <c r="HF138" s="37" t="e">
        <f>(HE138-HD138)/HD138</f>
        <v>#DIV/0!</v>
      </c>
      <c r="HG138" s="38" t="e">
        <f>(HE138-HC138)/HC138</f>
        <v>#DIV/0!</v>
      </c>
      <c r="HI138" s="542"/>
      <c r="HJ138" s="23" t="s">
        <v>40</v>
      </c>
      <c r="HK138" s="36"/>
      <c r="HL138" s="36"/>
      <c r="HM138" s="36"/>
      <c r="HN138" s="37" t="e">
        <f>(HM138-HL138)/HL138</f>
        <v>#DIV/0!</v>
      </c>
      <c r="HO138" s="38" t="e">
        <f>(HM138-HK138)/HK138</f>
        <v>#DIV/0!</v>
      </c>
      <c r="HQ138" s="542"/>
      <c r="HR138" s="23" t="s">
        <v>40</v>
      </c>
      <c r="HS138" s="36"/>
      <c r="HT138" s="36"/>
      <c r="HU138" s="36"/>
      <c r="HV138" s="37" t="e">
        <f>(HU138-HT138)/HT138</f>
        <v>#DIV/0!</v>
      </c>
      <c r="HW138" s="38" t="e">
        <f>(HU138-HS138)/HS138</f>
        <v>#DIV/0!</v>
      </c>
      <c r="HY138" s="542"/>
      <c r="HZ138" s="23" t="s">
        <v>40</v>
      </c>
      <c r="IA138" s="36"/>
      <c r="IB138" s="36"/>
      <c r="IC138" s="36"/>
      <c r="ID138" s="37" t="e">
        <f>(IC138-IB138)/IB138</f>
        <v>#DIV/0!</v>
      </c>
      <c r="IE138" s="38" t="e">
        <f>(IC138-IA138)/IA138</f>
        <v>#DIV/0!</v>
      </c>
      <c r="IG138" s="542"/>
      <c r="IH138" s="23" t="s">
        <v>40</v>
      </c>
      <c r="II138" s="36"/>
      <c r="IJ138" s="36"/>
      <c r="IK138" s="36"/>
      <c r="IL138" s="37" t="e">
        <f>(IK138-IJ138)/IJ138</f>
        <v>#DIV/0!</v>
      </c>
      <c r="IM138" s="38" t="e">
        <f>(IK138-II138)/II138</f>
        <v>#DIV/0!</v>
      </c>
      <c r="IO138" s="542"/>
      <c r="IP138" s="23" t="s">
        <v>40</v>
      </c>
      <c r="IQ138" s="36"/>
      <c r="IR138" s="36"/>
      <c r="IS138" s="36"/>
      <c r="IT138" s="37" t="e">
        <f>(IS138-IR138)/IR138</f>
        <v>#DIV/0!</v>
      </c>
      <c r="IU138" s="38" t="e">
        <f>(IS138-IQ138)/IQ138</f>
        <v>#DIV/0!</v>
      </c>
      <c r="IW138" s="542"/>
      <c r="IX138" s="23" t="s">
        <v>40</v>
      </c>
      <c r="IY138" s="36"/>
      <c r="IZ138" s="36"/>
      <c r="JA138" s="36"/>
      <c r="JB138" s="37" t="e">
        <f>(JA138-IZ138)/IZ138</f>
        <v>#DIV/0!</v>
      </c>
      <c r="JC138" s="38" t="e">
        <f>(JA138-IY138)/IY138</f>
        <v>#DIV/0!</v>
      </c>
      <c r="JE138" s="542"/>
      <c r="JF138" s="23" t="s">
        <v>40</v>
      </c>
      <c r="JG138" s="36"/>
      <c r="JH138" s="36"/>
      <c r="JI138" s="36"/>
      <c r="JJ138" s="37" t="e">
        <f>(JI138-JH138)/JH138</f>
        <v>#DIV/0!</v>
      </c>
      <c r="JK138" s="38" t="e">
        <f>(JI138-JG138)/JG138</f>
        <v>#DIV/0!</v>
      </c>
      <c r="JM138" s="542"/>
      <c r="JN138" s="23" t="s">
        <v>40</v>
      </c>
      <c r="JO138" s="36"/>
      <c r="JP138" s="36"/>
      <c r="JQ138" s="36"/>
      <c r="JR138" s="37" t="e">
        <f>(JQ138-JP138)/JP138</f>
        <v>#DIV/0!</v>
      </c>
      <c r="JS138" s="38" t="e">
        <f>(JQ138-JO138)/JO138</f>
        <v>#DIV/0!</v>
      </c>
      <c r="JU138" s="542"/>
      <c r="JV138" s="23" t="s">
        <v>40</v>
      </c>
      <c r="JW138" s="36"/>
      <c r="JX138" s="36"/>
      <c r="JY138" s="36"/>
      <c r="JZ138" s="37" t="e">
        <f>(JY138-JX138)/JX138</f>
        <v>#DIV/0!</v>
      </c>
      <c r="KA138" s="38" t="e">
        <f>(JY138-JW138)/JW138</f>
        <v>#DIV/0!</v>
      </c>
      <c r="KC138" s="542"/>
      <c r="KD138" s="23" t="s">
        <v>40</v>
      </c>
      <c r="KE138" s="36"/>
      <c r="KF138" s="36"/>
      <c r="KG138" s="36"/>
      <c r="KH138" s="37" t="e">
        <f>(KG138-KF138)/KF138</f>
        <v>#DIV/0!</v>
      </c>
      <c r="KI138" s="38" t="e">
        <f>(KG138-KE138)/KE138</f>
        <v>#DIV/0!</v>
      </c>
      <c r="KK138" s="542"/>
      <c r="KL138" s="23" t="s">
        <v>40</v>
      </c>
      <c r="KM138" s="36"/>
      <c r="KN138" s="36"/>
      <c r="KO138" s="36"/>
      <c r="KP138" s="37" t="e">
        <f>(KO138-KN138)/KN138</f>
        <v>#DIV/0!</v>
      </c>
      <c r="KQ138" s="38" t="e">
        <f>(KO138-KM138)/KM138</f>
        <v>#DIV/0!</v>
      </c>
      <c r="KS138" s="542"/>
      <c r="KT138" s="23" t="s">
        <v>40</v>
      </c>
      <c r="KU138" s="36"/>
      <c r="KV138" s="36"/>
      <c r="KW138" s="36"/>
      <c r="KX138" s="37" t="e">
        <f>(KW138-KV138)/KV138</f>
        <v>#DIV/0!</v>
      </c>
      <c r="KY138" s="38" t="e">
        <f>(KW138-KU138)/KU138</f>
        <v>#DIV/0!</v>
      </c>
      <c r="LA138" s="542"/>
      <c r="LB138" s="23" t="s">
        <v>40</v>
      </c>
      <c r="LC138" s="36"/>
      <c r="LD138" s="36"/>
      <c r="LE138" s="36"/>
      <c r="LF138" s="37" t="e">
        <f>(LE138-LD138)/LD138</f>
        <v>#DIV/0!</v>
      </c>
      <c r="LG138" s="38" t="e">
        <f>(LE138-LC138)/LC138</f>
        <v>#DIV/0!</v>
      </c>
      <c r="LI138" s="542"/>
      <c r="LJ138" s="23" t="s">
        <v>40</v>
      </c>
      <c r="LK138" s="36"/>
      <c r="LL138" s="36"/>
      <c r="LM138" s="36"/>
      <c r="LN138" s="37" t="e">
        <f>(LM138-LL138)/LL138</f>
        <v>#DIV/0!</v>
      </c>
      <c r="LO138" s="38" t="e">
        <f>(LM138-LK138)/LK138</f>
        <v>#DIV/0!</v>
      </c>
      <c r="LQ138" s="542"/>
      <c r="LR138" s="23" t="s">
        <v>40</v>
      </c>
      <c r="LS138" s="36"/>
      <c r="LT138" s="36"/>
      <c r="LU138" s="36"/>
      <c r="LV138" s="37" t="e">
        <f>(LU138-LT138)/LT138</f>
        <v>#DIV/0!</v>
      </c>
      <c r="LW138" s="38" t="e">
        <f>(LU138-LS138)/LS138</f>
        <v>#DIV/0!</v>
      </c>
      <c r="LY138" s="542"/>
      <c r="LZ138" s="23" t="s">
        <v>40</v>
      </c>
      <c r="MA138" s="36"/>
      <c r="MB138" s="36"/>
      <c r="MC138" s="36"/>
      <c r="MD138" s="37" t="e">
        <f>(MC138-MB138)/MB138</f>
        <v>#DIV/0!</v>
      </c>
      <c r="ME138" s="38" t="e">
        <f>(MC138-MA138)/MA138</f>
        <v>#DIV/0!</v>
      </c>
      <c r="MG138" s="542"/>
      <c r="MH138" s="23" t="s">
        <v>40</v>
      </c>
      <c r="MI138" s="36"/>
      <c r="MJ138" s="36"/>
      <c r="MK138" s="36"/>
      <c r="ML138" s="37" t="e">
        <f>(MK138-MJ138)/MJ138</f>
        <v>#DIV/0!</v>
      </c>
      <c r="MM138" s="38" t="e">
        <f>(MK138-MI138)/MI138</f>
        <v>#DIV/0!</v>
      </c>
      <c r="MO138" s="542"/>
      <c r="MP138" s="23" t="s">
        <v>40</v>
      </c>
      <c r="MQ138" s="36"/>
      <c r="MR138" s="36"/>
      <c r="MS138" s="36"/>
      <c r="MT138" s="37" t="e">
        <f>(MS138-MR138)/MR138</f>
        <v>#DIV/0!</v>
      </c>
      <c r="MU138" s="38" t="e">
        <f>(MS138-MQ138)/MQ138</f>
        <v>#DIV/0!</v>
      </c>
      <c r="MW138" s="542"/>
      <c r="MX138" s="23" t="s">
        <v>40</v>
      </c>
      <c r="MY138" s="36"/>
      <c r="MZ138" s="36"/>
      <c r="NA138" s="36"/>
      <c r="NB138" s="37" t="e">
        <f>(NA138-MZ138)/MZ138</f>
        <v>#DIV/0!</v>
      </c>
      <c r="NC138" s="38" t="e">
        <f>(NA138-MY138)/MY138</f>
        <v>#DIV/0!</v>
      </c>
      <c r="NE138" s="542"/>
      <c r="NF138" s="23" t="s">
        <v>40</v>
      </c>
      <c r="NG138" s="36"/>
      <c r="NH138" s="36"/>
      <c r="NI138" s="36"/>
      <c r="NJ138" s="37" t="e">
        <f>(NI138-NH138)/NH138</f>
        <v>#DIV/0!</v>
      </c>
      <c r="NK138" s="38" t="e">
        <f>(NI138-NG138)/NG138</f>
        <v>#DIV/0!</v>
      </c>
      <c r="NM138" s="542"/>
      <c r="NN138" s="23" t="s">
        <v>40</v>
      </c>
      <c r="NO138" s="36"/>
      <c r="NP138" s="36"/>
      <c r="NQ138" s="36"/>
      <c r="NR138" s="37" t="e">
        <f>(NQ138-NP138)/NP138</f>
        <v>#DIV/0!</v>
      </c>
      <c r="NS138" s="38" t="e">
        <f>(NQ138-NO138)/NO138</f>
        <v>#DIV/0!</v>
      </c>
      <c r="NU138" s="542"/>
      <c r="NV138" s="23" t="s">
        <v>40</v>
      </c>
      <c r="NW138" s="36"/>
      <c r="NX138" s="36"/>
      <c r="NY138" s="36"/>
      <c r="NZ138" s="37" t="e">
        <f>(NY138-NX138)/NX138</f>
        <v>#DIV/0!</v>
      </c>
      <c r="OA138" s="38" t="e">
        <f>(NY138-NW138)/NW138</f>
        <v>#DIV/0!</v>
      </c>
      <c r="OC138" s="542"/>
      <c r="OD138" s="23" t="s">
        <v>40</v>
      </c>
      <c r="OE138" s="36"/>
      <c r="OF138" s="36"/>
      <c r="OG138" s="36"/>
      <c r="OH138" s="37" t="e">
        <f>(OG138-OF138)/OF138</f>
        <v>#DIV/0!</v>
      </c>
      <c r="OI138" s="38" t="e">
        <f>(OG138-OE138)/OE138</f>
        <v>#DIV/0!</v>
      </c>
      <c r="OK138" s="542"/>
      <c r="OL138" s="23" t="s">
        <v>40</v>
      </c>
      <c r="OM138" s="36"/>
      <c r="ON138" s="36"/>
      <c r="OO138" s="36"/>
      <c r="OP138" s="37" t="e">
        <f>(OO138-ON138)/ON138</f>
        <v>#DIV/0!</v>
      </c>
      <c r="OQ138" s="38" t="e">
        <f>(OO138-OM138)/OM138</f>
        <v>#DIV/0!</v>
      </c>
      <c r="OS138" s="542"/>
      <c r="OT138" s="23" t="s">
        <v>40</v>
      </c>
      <c r="OU138" s="36"/>
      <c r="OV138" s="36"/>
      <c r="OW138" s="36"/>
      <c r="OX138" s="37" t="e">
        <f>(OW138-OV138)/OV138</f>
        <v>#DIV/0!</v>
      </c>
      <c r="OY138" s="38" t="e">
        <f>(OW138-OU138)/OU138</f>
        <v>#DIV/0!</v>
      </c>
    </row>
    <row r="139" spans="1:415" ht="17.25" hidden="1">
      <c r="A139" s="541" t="s">
        <v>2</v>
      </c>
      <c r="B139" s="77" t="s">
        <v>64</v>
      </c>
      <c r="C139" s="79">
        <v>1.3</v>
      </c>
      <c r="D139" s="79">
        <v>2.09</v>
      </c>
      <c r="E139" s="79" t="s">
        <v>419</v>
      </c>
      <c r="F139" s="58" t="e">
        <f>(E139-D139)/D139</f>
        <v>#VALUE!</v>
      </c>
      <c r="G139" s="57" t="e">
        <f>(E139-C139)/C139</f>
        <v>#VALUE!</v>
      </c>
      <c r="I139" s="541" t="s">
        <v>2</v>
      </c>
      <c r="J139" s="77" t="s">
        <v>64</v>
      </c>
      <c r="K139" s="79">
        <v>1.31</v>
      </c>
      <c r="L139" s="79">
        <v>2.09</v>
      </c>
      <c r="M139" s="79">
        <v>2.09</v>
      </c>
      <c r="N139" s="58">
        <f>(M139-L139)/L139</f>
        <v>0</v>
      </c>
      <c r="O139" s="57">
        <f>(M139-K139)/K139</f>
        <v>0.59541984732824416</v>
      </c>
      <c r="Q139" s="541" t="s">
        <v>2</v>
      </c>
      <c r="R139" s="77" t="s">
        <v>64</v>
      </c>
      <c r="S139" s="79">
        <v>1.31</v>
      </c>
      <c r="T139" s="79">
        <v>2.09</v>
      </c>
      <c r="U139" s="79">
        <v>2.09</v>
      </c>
      <c r="V139" s="58">
        <f>(U139-T139)/T139</f>
        <v>0</v>
      </c>
      <c r="W139" s="57">
        <f>(U139-S139)/S139</f>
        <v>0.59541984732824416</v>
      </c>
      <c r="Y139" s="541" t="s">
        <v>2</v>
      </c>
      <c r="Z139" s="77" t="s">
        <v>64</v>
      </c>
      <c r="AA139" s="79">
        <v>1.3</v>
      </c>
      <c r="AB139" s="79">
        <v>2.09</v>
      </c>
      <c r="AC139" s="79">
        <v>2.09</v>
      </c>
      <c r="AD139" s="58">
        <f>(AC139-AB139)/AB139</f>
        <v>0</v>
      </c>
      <c r="AE139" s="57">
        <f>(AC139-AA139)/AA139</f>
        <v>0.60769230769230753</v>
      </c>
      <c r="AG139" s="541" t="s">
        <v>2</v>
      </c>
      <c r="AH139" s="77" t="s">
        <v>64</v>
      </c>
      <c r="AI139" s="79">
        <v>1.29</v>
      </c>
      <c r="AJ139" s="79">
        <v>2.09</v>
      </c>
      <c r="AK139" s="79">
        <v>2.08</v>
      </c>
      <c r="AL139" s="58">
        <f>(AK139-AJ139)/AJ139</f>
        <v>-4.7846889952152093E-3</v>
      </c>
      <c r="AM139" s="57">
        <f>(AK139-AI139)/AI139</f>
        <v>0.61240310077519378</v>
      </c>
      <c r="AO139" s="541" t="s">
        <v>2</v>
      </c>
      <c r="AP139" s="77" t="s">
        <v>64</v>
      </c>
      <c r="AQ139" s="79">
        <v>1.28</v>
      </c>
      <c r="AR139" s="79">
        <v>2.08</v>
      </c>
      <c r="AS139" s="79">
        <v>2.09</v>
      </c>
      <c r="AT139" s="58">
        <f>(AS139-AR139)/AR139</f>
        <v>4.8076923076922047E-3</v>
      </c>
      <c r="AU139" s="57">
        <f>(AS139-AQ139)/AQ139</f>
        <v>0.63281249999999989</v>
      </c>
      <c r="AW139" s="541" t="s">
        <v>2</v>
      </c>
      <c r="AX139" s="77" t="s">
        <v>64</v>
      </c>
      <c r="AY139" s="79">
        <v>1.28</v>
      </c>
      <c r="AZ139" s="79">
        <v>2.09</v>
      </c>
      <c r="BA139" s="164">
        <v>2.14</v>
      </c>
      <c r="BB139" s="58">
        <f>(BA139-AZ139)/AZ139</f>
        <v>2.3923444976076683E-2</v>
      </c>
      <c r="BC139" s="57">
        <f>(BA139-AY139)/AY139</f>
        <v>0.67187500000000011</v>
      </c>
      <c r="BE139" s="541" t="s">
        <v>2</v>
      </c>
      <c r="BF139" s="77" t="s">
        <v>64</v>
      </c>
      <c r="BG139" s="79">
        <v>1.28</v>
      </c>
      <c r="BH139" s="164">
        <v>2.14</v>
      </c>
      <c r="BI139" s="164">
        <v>2.2414999999999998</v>
      </c>
      <c r="BJ139" s="58">
        <f>(BI139-BH139)/BH139</f>
        <v>4.7429906542055936E-2</v>
      </c>
      <c r="BK139" s="57">
        <f>(BI139-BG139)/BG139</f>
        <v>0.75117187499999982</v>
      </c>
      <c r="BM139" s="541" t="s">
        <v>2</v>
      </c>
      <c r="BN139" s="77" t="s">
        <v>64</v>
      </c>
      <c r="BO139" s="79">
        <v>1.31</v>
      </c>
      <c r="BP139" s="164">
        <v>2.2414999999999998</v>
      </c>
      <c r="BQ139" s="79">
        <v>2.34</v>
      </c>
      <c r="BR139" s="58">
        <f>(BQ139-BP139)/BP139</f>
        <v>4.3943787642203899E-2</v>
      </c>
      <c r="BS139" s="57">
        <f>(BQ139-BO139)/BO139</f>
        <v>0.78625954198473269</v>
      </c>
      <c r="BU139" s="541" t="s">
        <v>2</v>
      </c>
      <c r="BV139" s="77" t="s">
        <v>64</v>
      </c>
      <c r="BW139" s="79">
        <v>1.37</v>
      </c>
      <c r="BX139" s="79">
        <v>2.34</v>
      </c>
      <c r="BY139" s="79">
        <v>2.36</v>
      </c>
      <c r="BZ139" s="58">
        <f>(BY139-BX139)/BX139</f>
        <v>8.5470085470085548E-3</v>
      </c>
      <c r="CA139" s="57">
        <f>(BY139-BW139)/BW139</f>
        <v>0.72262773722627716</v>
      </c>
      <c r="CC139" s="541" t="s">
        <v>2</v>
      </c>
      <c r="CD139" s="77" t="s">
        <v>64</v>
      </c>
      <c r="CE139" s="79">
        <v>1.51</v>
      </c>
      <c r="CF139" s="79">
        <v>2.36</v>
      </c>
      <c r="CG139" s="164">
        <v>2.37</v>
      </c>
      <c r="CH139" s="58">
        <f>(CG139-CF139)/CF139</f>
        <v>4.2372881355933183E-3</v>
      </c>
      <c r="CI139" s="57">
        <f>(CG139-CE139)/CE139</f>
        <v>0.56953642384105962</v>
      </c>
      <c r="CK139" s="541" t="s">
        <v>2</v>
      </c>
      <c r="CL139" s="77" t="s">
        <v>64</v>
      </c>
      <c r="CM139" s="79">
        <v>1.74</v>
      </c>
      <c r="CN139" s="164">
        <v>2.37</v>
      </c>
      <c r="CO139" s="164">
        <v>2.38</v>
      </c>
      <c r="CP139" s="58">
        <f>(CO139-CN139)/CN139</f>
        <v>4.2194092827003314E-3</v>
      </c>
      <c r="CQ139" s="57">
        <f>(CO139-CM139)/CM139</f>
        <v>0.36781609195402293</v>
      </c>
      <c r="CS139" s="541" t="s">
        <v>2</v>
      </c>
      <c r="CT139" s="77" t="s">
        <v>64</v>
      </c>
      <c r="CU139" s="79">
        <v>1.89</v>
      </c>
      <c r="CV139" s="164">
        <v>2.38</v>
      </c>
      <c r="CW139" s="164">
        <v>2.38</v>
      </c>
      <c r="CX139" s="58">
        <f>(CW139-CV139)/CV139</f>
        <v>0</v>
      </c>
      <c r="CY139" s="57">
        <f>(CW139-CU139)/CU139</f>
        <v>0.25925925925925924</v>
      </c>
      <c r="DA139" s="541" t="s">
        <v>2</v>
      </c>
      <c r="DB139" s="77" t="s">
        <v>64</v>
      </c>
      <c r="DC139" s="79">
        <v>1.97</v>
      </c>
      <c r="DD139" s="164">
        <v>2.38</v>
      </c>
      <c r="DE139" s="164">
        <v>2.41</v>
      </c>
      <c r="DF139" s="58">
        <f>(DE139-DD139)/DD139</f>
        <v>1.2605042016806827E-2</v>
      </c>
      <c r="DG139" s="57">
        <f>(DE139-DC139)/DC139</f>
        <v>0.22335025380710669</v>
      </c>
      <c r="DI139" s="541" t="s">
        <v>2</v>
      </c>
      <c r="DJ139" s="77" t="s">
        <v>64</v>
      </c>
      <c r="DK139" s="79">
        <v>2.02</v>
      </c>
      <c r="DL139" s="164">
        <v>2.41</v>
      </c>
      <c r="DM139" s="170">
        <v>2.4300000000000002</v>
      </c>
      <c r="DN139" s="58">
        <f>(DM139-DL139)/DL139</f>
        <v>8.2987551867219986E-3</v>
      </c>
      <c r="DO139" s="57">
        <f>(DM139-DK139)/DK139</f>
        <v>0.20297029702970304</v>
      </c>
      <c r="DQ139" s="541" t="s">
        <v>2</v>
      </c>
      <c r="DR139" s="77" t="s">
        <v>64</v>
      </c>
      <c r="DS139" s="79">
        <v>2.0299999999999998</v>
      </c>
      <c r="DT139" s="173">
        <v>2.4300000000000002</v>
      </c>
      <c r="DU139" s="173">
        <v>2.4300000000000002</v>
      </c>
      <c r="DV139" s="58">
        <f>(DU139-DT139)/DT139</f>
        <v>0</v>
      </c>
      <c r="DW139" s="57">
        <f>(DU139-DS139)/DS139</f>
        <v>0.19704433497536966</v>
      </c>
      <c r="DY139" s="541" t="s">
        <v>2</v>
      </c>
      <c r="DZ139" s="77" t="s">
        <v>64</v>
      </c>
      <c r="EA139" s="79">
        <v>2.0299999999999998</v>
      </c>
      <c r="EB139" s="173">
        <v>2.4300000000000002</v>
      </c>
      <c r="EC139" s="173">
        <v>2.4300000000000002</v>
      </c>
      <c r="ED139" s="58">
        <f>(EC139-EB139)/EB139</f>
        <v>0</v>
      </c>
      <c r="EE139" s="57">
        <f>(EC139-EA139)/EA139</f>
        <v>0.19704433497536966</v>
      </c>
      <c r="EG139" s="541" t="s">
        <v>2</v>
      </c>
      <c r="EH139" s="77" t="s">
        <v>64</v>
      </c>
      <c r="EI139" s="79">
        <v>2.0299999999999998</v>
      </c>
      <c r="EJ139" s="173">
        <v>2.4300000000000002</v>
      </c>
      <c r="EK139" s="173">
        <v>2.4300000000000002</v>
      </c>
      <c r="EL139" s="58">
        <f>(EK139-EJ139)/EJ139</f>
        <v>0</v>
      </c>
      <c r="EM139" s="57">
        <f>(EK139-EI139)/EI139</f>
        <v>0.19704433497536966</v>
      </c>
      <c r="EO139" s="541" t="s">
        <v>2</v>
      </c>
      <c r="EP139" s="77" t="s">
        <v>64</v>
      </c>
      <c r="EQ139" s="79">
        <v>2.0299999999999998</v>
      </c>
      <c r="ER139" s="173">
        <v>2.4300000000000002</v>
      </c>
      <c r="ES139" s="173">
        <v>2.4300000000000002</v>
      </c>
      <c r="ET139" s="58">
        <f>(ES139-ER139)/ER139</f>
        <v>0</v>
      </c>
      <c r="EU139" s="57">
        <f>(ES139-EQ139)/EQ139</f>
        <v>0.19704433497536966</v>
      </c>
      <c r="EW139" s="541" t="s">
        <v>2</v>
      </c>
      <c r="EX139" s="77" t="s">
        <v>64</v>
      </c>
      <c r="EY139" s="79">
        <v>1.94</v>
      </c>
      <c r="EZ139" s="173">
        <v>2.4300000000000002</v>
      </c>
      <c r="FA139" s="173">
        <v>2.44</v>
      </c>
      <c r="FB139" s="58">
        <f>(FA139-EZ139)/EZ139</f>
        <v>4.1152263374484715E-3</v>
      </c>
      <c r="FC139" s="57">
        <f>(FA139-EY139)/EY139</f>
        <v>0.25773195876288663</v>
      </c>
      <c r="FE139" s="541" t="s">
        <v>2</v>
      </c>
      <c r="FF139" s="77" t="s">
        <v>64</v>
      </c>
      <c r="FG139" s="79">
        <v>1.89</v>
      </c>
      <c r="FH139" s="173">
        <v>2.44</v>
      </c>
      <c r="FI139" s="173">
        <v>2.4300000000000002</v>
      </c>
      <c r="FJ139" s="58">
        <f>(FI139-FH139)/FH139</f>
        <v>-4.0983606557376175E-3</v>
      </c>
      <c r="FK139" s="57">
        <f>(FI139-FG139)/FG139</f>
        <v>0.28571428571428586</v>
      </c>
      <c r="FM139" s="541" t="s">
        <v>2</v>
      </c>
      <c r="FN139" s="77" t="s">
        <v>64</v>
      </c>
      <c r="FO139" s="79">
        <v>1.88</v>
      </c>
      <c r="FP139" s="173">
        <v>2.4300000000000002</v>
      </c>
      <c r="FQ139" s="173">
        <v>2.4300000000000002</v>
      </c>
      <c r="FR139" s="58">
        <f>(FQ139-FP139)/FP139</f>
        <v>0</v>
      </c>
      <c r="FS139" s="57">
        <f>(FQ139-FO139)/FO139</f>
        <v>0.29255319148936187</v>
      </c>
      <c r="FU139" s="541" t="s">
        <v>2</v>
      </c>
      <c r="FV139" s="77" t="s">
        <v>64</v>
      </c>
      <c r="FW139" s="79">
        <v>1.88</v>
      </c>
      <c r="FX139" s="173">
        <v>2.4300000000000002</v>
      </c>
      <c r="FY139" s="173">
        <v>2.46</v>
      </c>
      <c r="FZ139" s="58">
        <f>(FY139-FX139)/FX139</f>
        <v>1.2345679012345599E-2</v>
      </c>
      <c r="GA139" s="57">
        <f>(FY139-FW139)/FW139</f>
        <v>0.3085106382978724</v>
      </c>
      <c r="GC139" s="541" t="s">
        <v>2</v>
      </c>
      <c r="GD139" s="77" t="s">
        <v>64</v>
      </c>
      <c r="GE139" s="79">
        <v>1.88</v>
      </c>
      <c r="GF139" s="173">
        <v>2.46</v>
      </c>
      <c r="GG139" s="173">
        <v>2.48</v>
      </c>
      <c r="GH139" s="58">
        <f>(GG139-GF139)/GF139</f>
        <v>8.1300813008130159E-3</v>
      </c>
      <c r="GI139" s="57">
        <f>(GG139-GE139)/GE139</f>
        <v>0.31914893617021284</v>
      </c>
      <c r="GK139" s="541" t="s">
        <v>2</v>
      </c>
      <c r="GL139" s="77" t="s">
        <v>64</v>
      </c>
      <c r="GM139" s="79">
        <v>1.88</v>
      </c>
      <c r="GN139" s="173">
        <v>2.48</v>
      </c>
      <c r="GO139" s="173">
        <v>2.5099999999999998</v>
      </c>
      <c r="GP139" s="58">
        <f>(GO139-GN139)/GN139</f>
        <v>1.2096774193548309E-2</v>
      </c>
      <c r="GQ139" s="57">
        <f>(GO139-GM139)/GM139</f>
        <v>0.33510638297872336</v>
      </c>
      <c r="GS139" s="541" t="s">
        <v>2</v>
      </c>
      <c r="GT139" s="77" t="s">
        <v>64</v>
      </c>
      <c r="GU139" s="79">
        <v>1.88</v>
      </c>
      <c r="GV139" s="173">
        <v>2.5099999999999998</v>
      </c>
      <c r="GW139" s="173">
        <v>2.54</v>
      </c>
      <c r="GX139" s="58">
        <f>(GW139-GV139)/GV139</f>
        <v>1.1952191235059861E-2</v>
      </c>
      <c r="GY139" s="57">
        <f>(GW139-GU139)/GU139</f>
        <v>0.35106382978723416</v>
      </c>
      <c r="HA139" s="541" t="s">
        <v>2</v>
      </c>
      <c r="HB139" s="77" t="s">
        <v>64</v>
      </c>
      <c r="HC139" s="79">
        <v>1.91</v>
      </c>
      <c r="HD139" s="173">
        <v>2.54</v>
      </c>
      <c r="HE139" s="173">
        <v>2.5299999999999998</v>
      </c>
      <c r="HF139" s="58">
        <f>(HE139-HD139)/HD139</f>
        <v>-3.937007874015839E-3</v>
      </c>
      <c r="HG139" s="57">
        <f>(HE139-HC139)/HC139</f>
        <v>0.32460732984293189</v>
      </c>
      <c r="HI139" s="541" t="s">
        <v>2</v>
      </c>
      <c r="HJ139" s="77" t="s">
        <v>64</v>
      </c>
      <c r="HK139" s="79">
        <v>1.93</v>
      </c>
      <c r="HL139" s="173">
        <v>2.5299999999999998</v>
      </c>
      <c r="HM139" s="173">
        <v>2.57</v>
      </c>
      <c r="HN139" s="58">
        <f>(HM139-HL139)/HL139</f>
        <v>1.5810276679841914E-2</v>
      </c>
      <c r="HO139" s="57">
        <f>(HM139-HK139)/HK139</f>
        <v>0.33160621761658027</v>
      </c>
      <c r="HQ139" s="541" t="s">
        <v>2</v>
      </c>
      <c r="HR139" s="77" t="s">
        <v>64</v>
      </c>
      <c r="HS139" s="79">
        <v>1.94</v>
      </c>
      <c r="HT139" s="173">
        <v>2.57</v>
      </c>
      <c r="HU139" s="183">
        <v>2.6</v>
      </c>
      <c r="HV139" s="58">
        <f>(HU139-HT139)/HT139</f>
        <v>1.167315175097286E-2</v>
      </c>
      <c r="HW139" s="57">
        <f>(HU139-HS139)/HS139</f>
        <v>0.34020618556701038</v>
      </c>
      <c r="HY139" s="541" t="s">
        <v>2</v>
      </c>
      <c r="HZ139" s="77" t="s">
        <v>64</v>
      </c>
      <c r="IA139" s="79">
        <f>IC104</f>
        <v>1.93</v>
      </c>
      <c r="IB139" s="183">
        <f>HU139</f>
        <v>2.6</v>
      </c>
      <c r="IC139" s="183">
        <v>2.61</v>
      </c>
      <c r="ID139" s="58">
        <f>(IC139-IB139)/IB139</f>
        <v>3.846153846153764E-3</v>
      </c>
      <c r="IE139" s="57">
        <f>(IC139-IA139)/IA139</f>
        <v>0.35233160621761656</v>
      </c>
      <c r="IG139" s="541" t="s">
        <v>2</v>
      </c>
      <c r="IH139" s="77" t="s">
        <v>64</v>
      </c>
      <c r="II139" s="79">
        <f>IK104</f>
        <v>1.93</v>
      </c>
      <c r="IJ139" s="183">
        <f>IC139</f>
        <v>2.61</v>
      </c>
      <c r="IK139" s="183">
        <v>2.61</v>
      </c>
      <c r="IL139" s="58">
        <f>(IK139-IJ139)/IJ139</f>
        <v>0</v>
      </c>
      <c r="IM139" s="57">
        <f>(IK139-II139)/II139</f>
        <v>0.35233160621761656</v>
      </c>
      <c r="IO139" s="541" t="s">
        <v>2</v>
      </c>
      <c r="IP139" s="77" t="s">
        <v>64</v>
      </c>
      <c r="IQ139" s="79">
        <f>IS104</f>
        <v>1.92</v>
      </c>
      <c r="IR139" s="183">
        <f>IK139</f>
        <v>2.61</v>
      </c>
      <c r="IS139" s="183">
        <v>2.61</v>
      </c>
      <c r="IT139" s="58">
        <f>(IS139-IR139)/IR139</f>
        <v>0</v>
      </c>
      <c r="IU139" s="57">
        <f>(IS139-IQ139)/IQ139</f>
        <v>0.359375</v>
      </c>
      <c r="IW139" s="541" t="s">
        <v>2</v>
      </c>
      <c r="IX139" s="77" t="s">
        <v>64</v>
      </c>
      <c r="IY139" s="79">
        <f>JA104</f>
        <v>1.93</v>
      </c>
      <c r="IZ139" s="183">
        <f>IS139</f>
        <v>2.61</v>
      </c>
      <c r="JA139" s="183">
        <v>2.5499999999999998</v>
      </c>
      <c r="JB139" s="58">
        <f>(JA139-IZ139)/IZ139</f>
        <v>-2.2988505747126457E-2</v>
      </c>
      <c r="JC139" s="57">
        <f>(JA139-IY139)/IY139</f>
        <v>0.32124352331606215</v>
      </c>
      <c r="JE139" s="541" t="s">
        <v>2</v>
      </c>
      <c r="JF139" s="77" t="s">
        <v>64</v>
      </c>
      <c r="JG139" s="79">
        <f>JI104</f>
        <v>1.99</v>
      </c>
      <c r="JH139" s="183">
        <f>JA139</f>
        <v>2.5499999999999998</v>
      </c>
      <c r="JI139" s="183">
        <v>2.5099999999999998</v>
      </c>
      <c r="JJ139" s="58">
        <f>(JI139-JH139)/JH139</f>
        <v>-1.5686274509803935E-2</v>
      </c>
      <c r="JK139" s="57">
        <f>(JI139-JG139)/JG139</f>
        <v>0.26130653266331649</v>
      </c>
      <c r="JM139" s="541" t="s">
        <v>2</v>
      </c>
      <c r="JN139" s="77" t="s">
        <v>64</v>
      </c>
      <c r="JO139" s="79">
        <f>JQ104</f>
        <v>2.06</v>
      </c>
      <c r="JP139" s="183">
        <f>JI139</f>
        <v>2.5099999999999998</v>
      </c>
      <c r="JQ139" s="183">
        <v>2.4500000000000002</v>
      </c>
      <c r="JR139" s="58">
        <f>(JQ139-JP139)/JP139</f>
        <v>-2.3904382470119369E-2</v>
      </c>
      <c r="JS139" s="57">
        <f>(JQ139-JO139)/JO139</f>
        <v>0.18932038834951462</v>
      </c>
      <c r="JU139" s="541" t="s">
        <v>2</v>
      </c>
      <c r="JV139" s="77" t="s">
        <v>64</v>
      </c>
      <c r="JW139" s="79">
        <f>JY104</f>
        <v>2.12</v>
      </c>
      <c r="JX139" s="183">
        <f>JQ139</f>
        <v>2.4500000000000002</v>
      </c>
      <c r="JY139" s="183">
        <v>2.42</v>
      </c>
      <c r="JZ139" s="58">
        <f>(JY139-JX139)/JX139</f>
        <v>-1.2244897959183773E-2</v>
      </c>
      <c r="KA139" s="57">
        <f>(JY139-JW139)/JW139</f>
        <v>0.14150943396226406</v>
      </c>
      <c r="KC139" s="541" t="s">
        <v>2</v>
      </c>
      <c r="KD139" s="77" t="s">
        <v>64</v>
      </c>
      <c r="KE139" s="79">
        <f>KG104</f>
        <v>2.13</v>
      </c>
      <c r="KF139" s="183">
        <f>JY139</f>
        <v>2.42</v>
      </c>
      <c r="KG139" s="183">
        <v>2.41</v>
      </c>
      <c r="KH139" s="58">
        <f>(KG139-KF139)/KF139</f>
        <v>-4.1322314049585893E-3</v>
      </c>
      <c r="KI139" s="57">
        <f>(KG139-KE139)/KE139</f>
        <v>0.13145539906103298</v>
      </c>
      <c r="KK139" s="541" t="s">
        <v>2</v>
      </c>
      <c r="KL139" s="77" t="s">
        <v>64</v>
      </c>
      <c r="KM139" s="79">
        <f>KO104</f>
        <v>2.16</v>
      </c>
      <c r="KN139" s="183">
        <f>KG139</f>
        <v>2.41</v>
      </c>
      <c r="KO139" s="183">
        <v>2.41</v>
      </c>
      <c r="KP139" s="58">
        <f>(KO139-KN139)/KN139</f>
        <v>0</v>
      </c>
      <c r="KQ139" s="57">
        <f>(KO139-KM139)/KM139</f>
        <v>0.11574074074074073</v>
      </c>
      <c r="KS139" s="541" t="s">
        <v>2</v>
      </c>
      <c r="KT139" s="77" t="s">
        <v>64</v>
      </c>
      <c r="KU139" s="79">
        <f>KW104</f>
        <v>2.1800000000000002</v>
      </c>
      <c r="KV139" s="183">
        <f>KO139</f>
        <v>2.41</v>
      </c>
      <c r="KW139" s="183">
        <v>2.41</v>
      </c>
      <c r="KX139" s="58">
        <f>(KW139-KV139)/KV139</f>
        <v>0</v>
      </c>
      <c r="KY139" s="57">
        <f>(KW139-KU139)/KU139</f>
        <v>0.10550458715596328</v>
      </c>
      <c r="LA139" s="541" t="s">
        <v>2</v>
      </c>
      <c r="LB139" s="77" t="s">
        <v>64</v>
      </c>
      <c r="LC139" s="79">
        <f>LE104</f>
        <v>2.1800000000000002</v>
      </c>
      <c r="LD139" s="183">
        <f>KW139</f>
        <v>2.41</v>
      </c>
      <c r="LE139" s="183">
        <v>2.38</v>
      </c>
      <c r="LF139" s="58">
        <f>(LE139-LD139)/LD139</f>
        <v>-1.2448132780083091E-2</v>
      </c>
      <c r="LG139" s="57">
        <f>(LE139-LC139)/LC139</f>
        <v>9.1743119266054912E-2</v>
      </c>
      <c r="LI139" s="541" t="s">
        <v>2</v>
      </c>
      <c r="LJ139" s="77" t="s">
        <v>64</v>
      </c>
      <c r="LK139" s="79">
        <f>LM104</f>
        <v>2.13</v>
      </c>
      <c r="LL139" s="183">
        <f>LE139</f>
        <v>2.38</v>
      </c>
      <c r="LM139" s="183">
        <v>2.35</v>
      </c>
      <c r="LN139" s="58">
        <f>(LM139-LL139)/LL139</f>
        <v>-1.2605042016806641E-2</v>
      </c>
      <c r="LO139" s="57">
        <f>(LM139-LK139)/LK139</f>
        <v>0.10328638497652592</v>
      </c>
      <c r="LQ139" s="541" t="s">
        <v>2</v>
      </c>
      <c r="LR139" s="77" t="s">
        <v>64</v>
      </c>
      <c r="LS139" s="79">
        <f>LU104</f>
        <v>2.09</v>
      </c>
      <c r="LT139" s="183">
        <f>LM139</f>
        <v>2.35</v>
      </c>
      <c r="LU139" s="183">
        <v>2.3199999999999998</v>
      </c>
      <c r="LV139" s="58">
        <f>(LU139-LT139)/LT139</f>
        <v>-1.2765957446808616E-2</v>
      </c>
      <c r="LW139" s="57">
        <f>(LU139-LS139)/LS139</f>
        <v>0.11004784688995216</v>
      </c>
      <c r="LY139" s="541" t="s">
        <v>2</v>
      </c>
      <c r="LZ139" s="77" t="s">
        <v>64</v>
      </c>
      <c r="MA139" s="79">
        <f>MC104</f>
        <v>2.09</v>
      </c>
      <c r="MB139" s="183">
        <f>LU139</f>
        <v>2.3199999999999998</v>
      </c>
      <c r="MC139" s="183">
        <v>2.25</v>
      </c>
      <c r="MD139" s="58">
        <f>(MC139-MB139)/MB139</f>
        <v>-3.017241379310338E-2</v>
      </c>
      <c r="ME139" s="57">
        <f>(MC139-MA139)/MA139</f>
        <v>7.6555023923445042E-2</v>
      </c>
      <c r="MG139" s="541" t="s">
        <v>2</v>
      </c>
      <c r="MH139" s="77" t="s">
        <v>64</v>
      </c>
      <c r="MI139" s="79">
        <f>MK104</f>
        <v>2.0299999999999998</v>
      </c>
      <c r="MJ139" s="183">
        <f>MC139</f>
        <v>2.25</v>
      </c>
      <c r="MK139" s="183">
        <v>2.21</v>
      </c>
      <c r="ML139" s="58">
        <f>(MK139-MJ139)/MJ139</f>
        <v>-1.7777777777777795E-2</v>
      </c>
      <c r="MM139" s="57">
        <f>(MK139-MI139)/MI139</f>
        <v>8.8669950738916342E-2</v>
      </c>
      <c r="MO139" s="541" t="s">
        <v>2</v>
      </c>
      <c r="MP139" s="77" t="s">
        <v>64</v>
      </c>
      <c r="MQ139" s="79">
        <f>MS104</f>
        <v>1.99</v>
      </c>
      <c r="MR139" s="183">
        <f>MK139</f>
        <v>2.21</v>
      </c>
      <c r="MS139" s="183">
        <v>2.2000000000000002</v>
      </c>
      <c r="MT139" s="58">
        <f>(MS139-MR139)/MR139</f>
        <v>-4.5248868778279576E-3</v>
      </c>
      <c r="MU139" s="57">
        <f>(MS139-MQ139)/MQ139</f>
        <v>0.10552763819095487</v>
      </c>
      <c r="MW139" s="541" t="s">
        <v>2</v>
      </c>
      <c r="MX139" s="77" t="s">
        <v>64</v>
      </c>
      <c r="MY139" s="79">
        <f>NA104</f>
        <v>1.99</v>
      </c>
      <c r="MZ139" s="183">
        <f>MS139</f>
        <v>2.2000000000000002</v>
      </c>
      <c r="NA139" s="183">
        <v>2.2000000000000002</v>
      </c>
      <c r="NB139" s="58">
        <f>(NA139-MZ139)/MZ139</f>
        <v>0</v>
      </c>
      <c r="NC139" s="57">
        <f>(NA139-MY139)/MY139</f>
        <v>0.10552763819095487</v>
      </c>
      <c r="NE139" s="541" t="s">
        <v>2</v>
      </c>
      <c r="NF139" s="77" t="s">
        <v>64</v>
      </c>
      <c r="NG139" s="79">
        <f>NI104</f>
        <v>1.98</v>
      </c>
      <c r="NH139" s="183">
        <f>NA139</f>
        <v>2.2000000000000002</v>
      </c>
      <c r="NI139" s="183">
        <v>2.2000000000000002</v>
      </c>
      <c r="NJ139" s="58">
        <f>(NI139-NH139)/NH139</f>
        <v>0</v>
      </c>
      <c r="NK139" s="57">
        <f>(NI139-NG139)/NG139</f>
        <v>0.11111111111111122</v>
      </c>
      <c r="NM139" s="541" t="s">
        <v>2</v>
      </c>
      <c r="NN139" s="77" t="s">
        <v>64</v>
      </c>
      <c r="NO139" s="79">
        <f>NQ104</f>
        <v>1.99</v>
      </c>
      <c r="NP139" s="183">
        <f>NI139</f>
        <v>2.2000000000000002</v>
      </c>
      <c r="NQ139" s="183">
        <v>2.2000000000000002</v>
      </c>
      <c r="NR139" s="58">
        <f>(NQ139-NP139)/NP139</f>
        <v>0</v>
      </c>
      <c r="NS139" s="57">
        <f>(NQ139-NO139)/NO139</f>
        <v>0.10552763819095487</v>
      </c>
      <c r="NU139" s="541" t="s">
        <v>2</v>
      </c>
      <c r="NV139" s="77" t="s">
        <v>64</v>
      </c>
      <c r="NW139" s="79">
        <f>NY104</f>
        <v>2.02</v>
      </c>
      <c r="NX139" s="183">
        <f>NQ139</f>
        <v>2.2000000000000002</v>
      </c>
      <c r="NY139" s="183">
        <v>2.2000000000000002</v>
      </c>
      <c r="NZ139" s="58">
        <f>(NY139-NX139)/NX139</f>
        <v>0</v>
      </c>
      <c r="OA139" s="57">
        <f>(NY139-NW139)/NW139</f>
        <v>8.9108910891089188E-2</v>
      </c>
      <c r="OC139" s="541" t="s">
        <v>2</v>
      </c>
      <c r="OD139" s="77" t="s">
        <v>64</v>
      </c>
      <c r="OE139" s="79">
        <f>OG104</f>
        <v>2.0699999999999998</v>
      </c>
      <c r="OF139" s="183">
        <f>NY139</f>
        <v>2.2000000000000002</v>
      </c>
      <c r="OG139" s="183">
        <v>2.2000000000000002</v>
      </c>
      <c r="OH139" s="58">
        <f>(OG139-OF139)/OF139</f>
        <v>0</v>
      </c>
      <c r="OI139" s="57">
        <f>(OG139-OE139)/OE139</f>
        <v>6.2801932367149926E-2</v>
      </c>
      <c r="OK139" s="541" t="s">
        <v>2</v>
      </c>
      <c r="OL139" s="77" t="s">
        <v>64</v>
      </c>
      <c r="OM139" s="79">
        <f>OO104</f>
        <v>2.09</v>
      </c>
      <c r="ON139" s="183">
        <f>OG139</f>
        <v>2.2000000000000002</v>
      </c>
      <c r="OO139" s="183">
        <v>2.21</v>
      </c>
      <c r="OP139" s="58">
        <f>(OO139-ON139)/ON139</f>
        <v>4.5454545454544481E-3</v>
      </c>
      <c r="OQ139" s="57">
        <f>(OO139-OM139)/OM139</f>
        <v>5.7416267942583789E-2</v>
      </c>
      <c r="OS139" s="541" t="s">
        <v>2</v>
      </c>
      <c r="OT139" s="77" t="s">
        <v>64</v>
      </c>
      <c r="OU139" s="79">
        <f>OW104</f>
        <v>2.09</v>
      </c>
      <c r="OV139" s="183">
        <f>OO139</f>
        <v>2.21</v>
      </c>
      <c r="OW139" s="183">
        <v>2.21</v>
      </c>
      <c r="OX139" s="58">
        <f>(OW139-OV139)/OV139</f>
        <v>0</v>
      </c>
      <c r="OY139" s="57">
        <f>(OW139-OU139)/OU139</f>
        <v>5.7416267942583789E-2</v>
      </c>
    </row>
    <row r="140" spans="1:415" ht="17.25" hidden="1">
      <c r="A140" s="542"/>
      <c r="B140" s="78" t="s">
        <v>41</v>
      </c>
      <c r="C140" s="75">
        <v>1759</v>
      </c>
      <c r="D140" s="75">
        <v>2901</v>
      </c>
      <c r="E140" s="75" t="s">
        <v>419</v>
      </c>
      <c r="F140" s="72" t="e">
        <f>(E140-D140)/D140</f>
        <v>#VALUE!</v>
      </c>
      <c r="G140" s="73" t="e">
        <f>(E140-C140)/C140</f>
        <v>#VALUE!</v>
      </c>
      <c r="I140" s="542"/>
      <c r="J140" s="78" t="s">
        <v>41</v>
      </c>
      <c r="K140" s="75">
        <v>1760</v>
      </c>
      <c r="L140" s="75">
        <v>2901</v>
      </c>
      <c r="M140" s="75">
        <v>2825</v>
      </c>
      <c r="N140" s="72">
        <f>(M140-L140)/L140</f>
        <v>-2.6197862805928989E-2</v>
      </c>
      <c r="O140" s="73">
        <f>(M140-K140)/K140</f>
        <v>0.60511363636363635</v>
      </c>
      <c r="Q140" s="542"/>
      <c r="R140" s="78" t="s">
        <v>41</v>
      </c>
      <c r="S140" s="75">
        <v>1776</v>
      </c>
      <c r="T140" s="75">
        <v>2825</v>
      </c>
      <c r="U140" s="75">
        <v>2801</v>
      </c>
      <c r="V140" s="72">
        <f>(U140-T140)/T140</f>
        <v>-8.4955752212389386E-3</v>
      </c>
      <c r="W140" s="73">
        <f>(U140-S140)/S140</f>
        <v>0.57713963963963966</v>
      </c>
      <c r="Y140" s="542"/>
      <c r="Z140" s="78" t="s">
        <v>41</v>
      </c>
      <c r="AA140" s="75">
        <v>1772</v>
      </c>
      <c r="AB140" s="75">
        <v>2801</v>
      </c>
      <c r="AC140" s="75">
        <v>2809</v>
      </c>
      <c r="AD140" s="72">
        <f>(AC140-AB140)/AB140</f>
        <v>2.8561228132809712E-3</v>
      </c>
      <c r="AE140" s="73">
        <f>(AC140-AA140)/AA140</f>
        <v>0.58521444695259595</v>
      </c>
      <c r="AG140" s="542"/>
      <c r="AH140" s="78" t="s">
        <v>41</v>
      </c>
      <c r="AI140" s="75">
        <v>1744</v>
      </c>
      <c r="AJ140" s="75">
        <v>2809</v>
      </c>
      <c r="AK140" s="75">
        <v>2807</v>
      </c>
      <c r="AL140" s="72">
        <f>(AK140-AJ140)/AJ140</f>
        <v>-7.1199715201139199E-4</v>
      </c>
      <c r="AM140" s="73">
        <f>(AK140-AI140)/AI140</f>
        <v>0.60951834862385323</v>
      </c>
      <c r="AO140" s="542"/>
      <c r="AP140" s="78" t="s">
        <v>41</v>
      </c>
      <c r="AQ140" s="75">
        <v>1742</v>
      </c>
      <c r="AR140" s="75">
        <v>2807</v>
      </c>
      <c r="AS140" s="75">
        <v>2802</v>
      </c>
      <c r="AT140" s="72">
        <f>(AS140-AR140)/AR140</f>
        <v>-1.7812611328820805E-3</v>
      </c>
      <c r="AU140" s="73">
        <f>(AS140-AQ140)/AQ140</f>
        <v>0.60849598163030993</v>
      </c>
      <c r="AW140" s="542"/>
      <c r="AX140" s="78" t="s">
        <v>41</v>
      </c>
      <c r="AY140" s="75">
        <v>1762</v>
      </c>
      <c r="AZ140" s="75">
        <v>2802</v>
      </c>
      <c r="BA140" s="75">
        <v>2890</v>
      </c>
      <c r="BB140" s="72">
        <f>(BA140-AZ140)/AZ140</f>
        <v>3.1406138472519628E-2</v>
      </c>
      <c r="BC140" s="73">
        <f>(BA140-AY140)/AY140</f>
        <v>0.64018161180476729</v>
      </c>
      <c r="BE140" s="542"/>
      <c r="BF140" s="78" t="s">
        <v>41</v>
      </c>
      <c r="BG140" s="75">
        <v>1741</v>
      </c>
      <c r="BH140" s="75">
        <v>2890</v>
      </c>
      <c r="BI140" s="75">
        <v>3041.4689349999999</v>
      </c>
      <c r="BJ140" s="72">
        <f>(BI140-BH140)/BH140</f>
        <v>5.2411396193771581E-2</v>
      </c>
      <c r="BK140" s="73">
        <f>(BI140-BG140)/BG140</f>
        <v>0.74696664847788619</v>
      </c>
      <c r="BM140" s="542"/>
      <c r="BN140" s="78" t="s">
        <v>41</v>
      </c>
      <c r="BO140" s="75">
        <v>1782</v>
      </c>
      <c r="BP140" s="75">
        <v>3041.4689349999999</v>
      </c>
      <c r="BQ140" s="75">
        <v>3249</v>
      </c>
      <c r="BR140" s="72">
        <f>(BQ140-BP140)/BP140</f>
        <v>6.8233826955066412E-2</v>
      </c>
      <c r="BS140" s="73">
        <f>(BQ140-BO140)/BO140</f>
        <v>0.8232323232323232</v>
      </c>
      <c r="BU140" s="542"/>
      <c r="BV140" s="78" t="s">
        <v>41</v>
      </c>
      <c r="BW140" s="75">
        <v>1841</v>
      </c>
      <c r="BX140" s="75">
        <v>3249</v>
      </c>
      <c r="BY140" s="75">
        <v>3282.0284000000001</v>
      </c>
      <c r="BZ140" s="72">
        <f>(BY140-BX140)/BX140</f>
        <v>1.0165712526931409E-2</v>
      </c>
      <c r="CA140" s="73">
        <f>(BY140-BW140)/BW140</f>
        <v>0.78274220532319405</v>
      </c>
      <c r="CC140" s="542"/>
      <c r="CD140" s="78" t="s">
        <v>41</v>
      </c>
      <c r="CE140" s="75">
        <v>2061</v>
      </c>
      <c r="CF140" s="75">
        <v>3282.0284000000001</v>
      </c>
      <c r="CG140" s="75">
        <v>3277</v>
      </c>
      <c r="CH140" s="72">
        <f>(CG140-CF140)/CF140</f>
        <v>-1.5321013066188418E-3</v>
      </c>
      <c r="CI140" s="73">
        <f>(CG140-CE140)/CE140</f>
        <v>0.59000485201358566</v>
      </c>
      <c r="CK140" s="542"/>
      <c r="CL140" s="78" t="s">
        <v>41</v>
      </c>
      <c r="CM140" s="75">
        <v>2397</v>
      </c>
      <c r="CN140" s="75">
        <v>3277</v>
      </c>
      <c r="CO140" s="75">
        <v>3345</v>
      </c>
      <c r="CP140" s="72">
        <f>(CO140-CN140)/CN140</f>
        <v>2.0750686603600854E-2</v>
      </c>
      <c r="CQ140" s="73">
        <f>(CO140-CM140)/CM140</f>
        <v>0.39549436795994991</v>
      </c>
      <c r="CS140" s="542"/>
      <c r="CT140" s="78" t="s">
        <v>41</v>
      </c>
      <c r="CU140" s="75">
        <v>2532</v>
      </c>
      <c r="CV140" s="75">
        <v>3345</v>
      </c>
      <c r="CW140" s="75">
        <v>3310</v>
      </c>
      <c r="CX140" s="72">
        <f>(CW140-CV140)/CV140</f>
        <v>-1.0463378176382661E-2</v>
      </c>
      <c r="CY140" s="73">
        <f>(CW140-CU140)/CU140</f>
        <v>0.30726698262243285</v>
      </c>
      <c r="DA140" s="542"/>
      <c r="DB140" s="78" t="s">
        <v>41</v>
      </c>
      <c r="DC140" s="75">
        <v>2652</v>
      </c>
      <c r="DD140" s="75">
        <v>3310</v>
      </c>
      <c r="DE140" s="75">
        <v>3371</v>
      </c>
      <c r="DF140" s="72">
        <f>(DE140-DD140)/DD140</f>
        <v>1.8429003021148038E-2</v>
      </c>
      <c r="DG140" s="73">
        <f>(DE140-DC140)/DC140</f>
        <v>0.27111613876319757</v>
      </c>
      <c r="DI140" s="542"/>
      <c r="DJ140" s="78" t="s">
        <v>41</v>
      </c>
      <c r="DK140" s="75">
        <v>2715</v>
      </c>
      <c r="DL140" s="75">
        <v>3371</v>
      </c>
      <c r="DM140" s="171">
        <v>3449</v>
      </c>
      <c r="DN140" s="72">
        <f>(DM140-DL140)/DL140</f>
        <v>2.31385345594779E-2</v>
      </c>
      <c r="DO140" s="73">
        <f>(DM140-DK140)/DK140</f>
        <v>0.27034990791896868</v>
      </c>
      <c r="DQ140" s="542"/>
      <c r="DR140" s="78" t="s">
        <v>41</v>
      </c>
      <c r="DS140" s="75">
        <v>2716</v>
      </c>
      <c r="DT140" s="174">
        <v>3449</v>
      </c>
      <c r="DU140" s="75">
        <v>3495.3546719999999</v>
      </c>
      <c r="DV140" s="72"/>
      <c r="DW140" s="73"/>
      <c r="DY140" s="542"/>
      <c r="DZ140" s="78" t="s">
        <v>41</v>
      </c>
      <c r="EA140" s="75">
        <v>2696</v>
      </c>
      <c r="EB140" s="75">
        <v>3495.3546719999999</v>
      </c>
      <c r="EC140" s="75">
        <v>3495</v>
      </c>
      <c r="ED140" s="72"/>
      <c r="EE140" s="73"/>
      <c r="EG140" s="542"/>
      <c r="EH140" s="78" t="s">
        <v>41</v>
      </c>
      <c r="EI140" s="75">
        <v>2730</v>
      </c>
      <c r="EJ140" s="75">
        <v>3495</v>
      </c>
      <c r="EK140" s="75">
        <v>3558</v>
      </c>
      <c r="EL140" s="72"/>
      <c r="EM140" s="73"/>
      <c r="EO140" s="542"/>
      <c r="EP140" s="78" t="s">
        <v>41</v>
      </c>
      <c r="EQ140" s="75">
        <v>2700</v>
      </c>
      <c r="ER140" s="75">
        <v>3558</v>
      </c>
      <c r="ES140" s="75">
        <v>3586</v>
      </c>
      <c r="ET140" s="72"/>
      <c r="EU140" s="73"/>
      <c r="EW140" s="542"/>
      <c r="EX140" s="78" t="s">
        <v>41</v>
      </c>
      <c r="EY140" s="75">
        <v>2606</v>
      </c>
      <c r="EZ140" s="75">
        <v>3586</v>
      </c>
      <c r="FA140" s="75">
        <v>3547</v>
      </c>
      <c r="FB140" s="72"/>
      <c r="FC140" s="73"/>
      <c r="FE140" s="542"/>
      <c r="FF140" s="78" t="s">
        <v>41</v>
      </c>
      <c r="FG140" s="75">
        <v>2514</v>
      </c>
      <c r="FH140" s="75">
        <v>3547</v>
      </c>
      <c r="FI140" s="75">
        <v>3545</v>
      </c>
      <c r="FJ140" s="72"/>
      <c r="FK140" s="73"/>
      <c r="FM140" s="542"/>
      <c r="FN140" s="78" t="s">
        <v>41</v>
      </c>
      <c r="FO140" s="75">
        <v>2525</v>
      </c>
      <c r="FP140" s="75">
        <v>3545</v>
      </c>
      <c r="FQ140" s="75">
        <v>3494</v>
      </c>
      <c r="FR140" s="72"/>
      <c r="FS140" s="73"/>
      <c r="FU140" s="542"/>
      <c r="FV140" s="78" t="s">
        <v>41</v>
      </c>
      <c r="FW140" s="75">
        <v>2527</v>
      </c>
      <c r="FX140" s="75">
        <v>3494</v>
      </c>
      <c r="FY140" s="75">
        <v>3509</v>
      </c>
      <c r="FZ140" s="72"/>
      <c r="GA140" s="73"/>
      <c r="GC140" s="542"/>
      <c r="GD140" s="78" t="s">
        <v>41</v>
      </c>
      <c r="GE140" s="75">
        <v>2521</v>
      </c>
      <c r="GF140" s="75">
        <v>3509</v>
      </c>
      <c r="GG140" s="75">
        <v>3476</v>
      </c>
      <c r="GH140" s="72"/>
      <c r="GI140" s="73"/>
      <c r="GK140" s="542"/>
      <c r="GL140" s="78" t="s">
        <v>41</v>
      </c>
      <c r="GM140" s="75">
        <v>2533</v>
      </c>
      <c r="GN140" s="75">
        <v>3476</v>
      </c>
      <c r="GO140" s="75">
        <v>3496</v>
      </c>
      <c r="GP140" s="72"/>
      <c r="GQ140" s="73"/>
      <c r="GS140" s="542"/>
      <c r="GT140" s="78" t="s">
        <v>41</v>
      </c>
      <c r="GU140" s="75">
        <v>2551</v>
      </c>
      <c r="GV140" s="75">
        <v>3496</v>
      </c>
      <c r="GW140" s="75">
        <v>3546</v>
      </c>
      <c r="GX140" s="72"/>
      <c r="GY140" s="73"/>
      <c r="HA140" s="542"/>
      <c r="HB140" s="78" t="s">
        <v>41</v>
      </c>
      <c r="HC140" s="75">
        <v>2618</v>
      </c>
      <c r="HD140" s="75">
        <v>3546</v>
      </c>
      <c r="HE140" s="75">
        <v>3623</v>
      </c>
      <c r="HF140" s="72"/>
      <c r="HG140" s="73"/>
      <c r="HI140" s="542"/>
      <c r="HJ140" s="78" t="s">
        <v>41</v>
      </c>
      <c r="HK140" s="75">
        <v>2621</v>
      </c>
      <c r="HL140" s="75">
        <v>3623</v>
      </c>
      <c r="HM140" s="75">
        <v>3703</v>
      </c>
      <c r="HN140" s="72"/>
      <c r="HO140" s="73"/>
      <c r="HQ140" s="542"/>
      <c r="HR140" s="78" t="s">
        <v>41</v>
      </c>
      <c r="HS140" s="75">
        <v>2563</v>
      </c>
      <c r="HT140" s="75">
        <v>3703</v>
      </c>
      <c r="HU140" s="75">
        <v>3712</v>
      </c>
      <c r="HV140" s="72"/>
      <c r="HW140" s="73"/>
      <c r="HY140" s="542"/>
      <c r="HZ140" s="78" t="s">
        <v>41</v>
      </c>
      <c r="IA140" s="75">
        <f>IC105</f>
        <v>2572</v>
      </c>
      <c r="IB140" s="75">
        <f>HU140</f>
        <v>3712</v>
      </c>
      <c r="IC140" s="75">
        <v>3727</v>
      </c>
      <c r="ID140" s="72"/>
      <c r="IE140" s="73"/>
      <c r="IG140" s="542"/>
      <c r="IH140" s="78" t="s">
        <v>41</v>
      </c>
      <c r="II140" s="75">
        <f>IK105</f>
        <v>2583</v>
      </c>
      <c r="IJ140" s="75">
        <f>IC140</f>
        <v>3727</v>
      </c>
      <c r="IK140" s="75">
        <v>3742</v>
      </c>
      <c r="IL140" s="72"/>
      <c r="IM140" s="73"/>
      <c r="IO140" s="542"/>
      <c r="IP140" s="78" t="s">
        <v>41</v>
      </c>
      <c r="IQ140" s="75">
        <f>IS105</f>
        <v>2563</v>
      </c>
      <c r="IR140" s="75">
        <f>IK140</f>
        <v>3742</v>
      </c>
      <c r="IS140" s="75">
        <v>3673</v>
      </c>
      <c r="IT140" s="72"/>
      <c r="IU140" s="73"/>
      <c r="IW140" s="542"/>
      <c r="IX140" s="78" t="s">
        <v>41</v>
      </c>
      <c r="IY140" s="75">
        <f>JA105</f>
        <v>2569</v>
      </c>
      <c r="IZ140" s="75">
        <f>IS140</f>
        <v>3673</v>
      </c>
      <c r="JA140" s="75">
        <v>3670</v>
      </c>
      <c r="JB140" s="72"/>
      <c r="JC140" s="73"/>
      <c r="JE140" s="542"/>
      <c r="JF140" s="78" t="s">
        <v>41</v>
      </c>
      <c r="JG140" s="75">
        <f>JI105</f>
        <v>2659</v>
      </c>
      <c r="JH140" s="75">
        <f>JA140</f>
        <v>3670</v>
      </c>
      <c r="JI140" s="75">
        <v>3660</v>
      </c>
      <c r="JJ140" s="72"/>
      <c r="JK140" s="73"/>
      <c r="JM140" s="542"/>
      <c r="JN140" s="78" t="s">
        <v>41</v>
      </c>
      <c r="JO140" s="75">
        <f>JQ105</f>
        <v>2761</v>
      </c>
      <c r="JP140" s="75">
        <f>JI140</f>
        <v>3660</v>
      </c>
      <c r="JQ140" s="75">
        <v>3580</v>
      </c>
      <c r="JR140" s="72"/>
      <c r="JS140" s="73"/>
      <c r="JU140" s="542"/>
      <c r="JV140" s="78" t="s">
        <v>41</v>
      </c>
      <c r="JW140" s="75">
        <f>JY105</f>
        <v>2836</v>
      </c>
      <c r="JX140" s="75">
        <f>JQ140</f>
        <v>3580</v>
      </c>
      <c r="JY140" s="75">
        <v>3459</v>
      </c>
      <c r="JZ140" s="72"/>
      <c r="KA140" s="73"/>
      <c r="KC140" s="542"/>
      <c r="KD140" s="78" t="s">
        <v>41</v>
      </c>
      <c r="KE140" s="75">
        <f>KG105</f>
        <v>2895</v>
      </c>
      <c r="KF140" s="75">
        <f>JY140</f>
        <v>3459</v>
      </c>
      <c r="KG140" s="75">
        <v>3425</v>
      </c>
      <c r="KH140" s="72"/>
      <c r="KI140" s="73"/>
      <c r="KK140" s="542"/>
      <c r="KL140" s="78" t="s">
        <v>41</v>
      </c>
      <c r="KM140" s="75">
        <f>KO105</f>
        <v>3018</v>
      </c>
      <c r="KN140" s="75">
        <f>KG140</f>
        <v>3425</v>
      </c>
      <c r="KO140" s="75">
        <v>3442</v>
      </c>
      <c r="KP140" s="72"/>
      <c r="KQ140" s="73"/>
      <c r="KS140" s="542"/>
      <c r="KT140" s="78" t="s">
        <v>41</v>
      </c>
      <c r="KU140" s="75">
        <f>KW105</f>
        <v>3031</v>
      </c>
      <c r="KV140" s="75">
        <f>KO140</f>
        <v>3442</v>
      </c>
      <c r="KW140" s="75">
        <v>3418</v>
      </c>
      <c r="KX140" s="72"/>
      <c r="KY140" s="73"/>
      <c r="LA140" s="542"/>
      <c r="LB140" s="78" t="s">
        <v>41</v>
      </c>
      <c r="LC140" s="75">
        <f>LE105</f>
        <v>3011</v>
      </c>
      <c r="LD140" s="75">
        <f>KW140</f>
        <v>3418</v>
      </c>
      <c r="LE140" s="75">
        <v>3385</v>
      </c>
      <c r="LF140" s="72"/>
      <c r="LG140" s="73"/>
      <c r="LI140" s="542"/>
      <c r="LJ140" s="78" t="s">
        <v>41</v>
      </c>
      <c r="LK140" s="75">
        <f>LM105</f>
        <v>3003</v>
      </c>
      <c r="LL140" s="75">
        <f>LE140</f>
        <v>3385</v>
      </c>
      <c r="LM140" s="75">
        <v>3349</v>
      </c>
      <c r="LN140" s="72"/>
      <c r="LO140" s="73"/>
      <c r="LQ140" s="542"/>
      <c r="LR140" s="78" t="s">
        <v>41</v>
      </c>
      <c r="LS140" s="75">
        <f>LU105</f>
        <v>2900</v>
      </c>
      <c r="LT140" s="75">
        <f>LM140</f>
        <v>3349</v>
      </c>
      <c r="LU140" s="75">
        <v>3312</v>
      </c>
      <c r="LV140" s="72"/>
      <c r="LW140" s="73"/>
      <c r="LY140" s="542"/>
      <c r="LZ140" s="78" t="s">
        <v>41</v>
      </c>
      <c r="MA140" s="75">
        <f>MC105</f>
        <v>2929</v>
      </c>
      <c r="MB140" s="75">
        <f>LU140</f>
        <v>3312</v>
      </c>
      <c r="MC140" s="75">
        <v>3198</v>
      </c>
      <c r="MD140" s="72"/>
      <c r="ME140" s="73"/>
      <c r="MG140" s="542"/>
      <c r="MH140" s="78" t="s">
        <v>41</v>
      </c>
      <c r="MI140" s="75">
        <f>MK105</f>
        <v>2881</v>
      </c>
      <c r="MJ140" s="75">
        <f>MC140</f>
        <v>3198</v>
      </c>
      <c r="MK140" s="75">
        <v>3164</v>
      </c>
      <c r="ML140" s="72"/>
      <c r="MM140" s="73"/>
      <c r="MO140" s="542"/>
      <c r="MP140" s="78" t="s">
        <v>41</v>
      </c>
      <c r="MQ140" s="75">
        <f>MS105</f>
        <v>2826</v>
      </c>
      <c r="MR140" s="75">
        <f>MK140</f>
        <v>3164</v>
      </c>
      <c r="MS140" s="75">
        <v>3163</v>
      </c>
      <c r="MT140" s="72"/>
      <c r="MU140" s="73"/>
      <c r="MW140" s="542"/>
      <c r="MX140" s="78" t="s">
        <v>41</v>
      </c>
      <c r="MY140" s="75">
        <f>NA105</f>
        <v>2794</v>
      </c>
      <c r="MZ140" s="75">
        <f>MS140</f>
        <v>3163</v>
      </c>
      <c r="NA140" s="75">
        <v>3100</v>
      </c>
      <c r="NB140" s="72"/>
      <c r="NC140" s="73"/>
      <c r="NE140" s="542"/>
      <c r="NF140" s="78" t="s">
        <v>41</v>
      </c>
      <c r="NG140" s="75">
        <f>NI105</f>
        <v>2703</v>
      </c>
      <c r="NH140" s="75">
        <f>NA140</f>
        <v>3100</v>
      </c>
      <c r="NI140" s="75">
        <v>3110</v>
      </c>
      <c r="NJ140" s="72"/>
      <c r="NK140" s="73"/>
      <c r="NM140" s="542"/>
      <c r="NN140" s="78" t="s">
        <v>41</v>
      </c>
      <c r="NO140" s="75">
        <f>NQ105</f>
        <v>2755</v>
      </c>
      <c r="NP140" s="75">
        <f>NI140</f>
        <v>3110</v>
      </c>
      <c r="NQ140" s="75">
        <v>3117</v>
      </c>
      <c r="NR140" s="72"/>
      <c r="NS140" s="73"/>
      <c r="NU140" s="542"/>
      <c r="NV140" s="78" t="s">
        <v>41</v>
      </c>
      <c r="NW140" s="75">
        <f>NY105</f>
        <v>2800</v>
      </c>
      <c r="NX140" s="75">
        <f>NQ140</f>
        <v>3117</v>
      </c>
      <c r="NY140" s="75">
        <v>3143</v>
      </c>
      <c r="NZ140" s="72"/>
      <c r="OA140" s="73"/>
      <c r="OC140" s="542"/>
      <c r="OD140" s="78" t="s">
        <v>41</v>
      </c>
      <c r="OE140" s="75">
        <f>OG105</f>
        <v>2835</v>
      </c>
      <c r="OF140" s="75">
        <f>NY140</f>
        <v>3143</v>
      </c>
      <c r="OG140" s="75">
        <v>3113</v>
      </c>
      <c r="OH140" s="72"/>
      <c r="OI140" s="73"/>
      <c r="OK140" s="542"/>
      <c r="OL140" s="78" t="s">
        <v>41</v>
      </c>
      <c r="OM140" s="75">
        <f>OO105</f>
        <v>2872</v>
      </c>
      <c r="ON140" s="75">
        <f>OG140</f>
        <v>3113</v>
      </c>
      <c r="OO140" s="75">
        <v>3135</v>
      </c>
      <c r="OP140" s="72"/>
      <c r="OQ140" s="73"/>
      <c r="OS140" s="542"/>
      <c r="OT140" s="78" t="s">
        <v>41</v>
      </c>
      <c r="OU140" s="75">
        <f>OW105</f>
        <v>2901</v>
      </c>
      <c r="OV140" s="75">
        <f>OO140</f>
        <v>3135</v>
      </c>
      <c r="OW140" s="75">
        <v>3143</v>
      </c>
      <c r="OX140" s="72"/>
      <c r="OY140" s="73"/>
    </row>
    <row r="141" spans="1:415" hidden="1"/>
    <row r="142" spans="1:415" hidden="1"/>
    <row r="143" spans="1:415" hidden="1">
      <c r="A143" s="14" t="s">
        <v>482</v>
      </c>
      <c r="I143" s="14" t="s">
        <v>487</v>
      </c>
      <c r="Q143" s="14" t="s">
        <v>488</v>
      </c>
      <c r="Y143" s="14" t="s">
        <v>491</v>
      </c>
      <c r="AG143" s="14" t="s">
        <v>493</v>
      </c>
      <c r="AO143" s="14" t="s">
        <v>494</v>
      </c>
      <c r="AW143" s="14" t="s">
        <v>495</v>
      </c>
      <c r="BE143" s="14" t="s">
        <v>496</v>
      </c>
      <c r="BM143" s="14" t="s">
        <v>497</v>
      </c>
      <c r="BU143" s="14" t="s">
        <v>498</v>
      </c>
      <c r="CC143" s="14" t="s">
        <v>499</v>
      </c>
      <c r="CK143" s="14" t="s">
        <v>500</v>
      </c>
      <c r="CS143" s="14" t="s">
        <v>501</v>
      </c>
      <c r="DA143" s="14" t="s">
        <v>502</v>
      </c>
      <c r="DI143" s="14" t="s">
        <v>503</v>
      </c>
      <c r="DQ143" s="14" t="s">
        <v>505</v>
      </c>
      <c r="DY143" s="14" t="s">
        <v>506</v>
      </c>
      <c r="EG143" s="14" t="s">
        <v>507</v>
      </c>
      <c r="EO143" s="14" t="s">
        <v>508</v>
      </c>
      <c r="EW143" s="14" t="s">
        <v>510</v>
      </c>
      <c r="FE143" s="14" t="s">
        <v>511</v>
      </c>
      <c r="FM143" s="14" t="s">
        <v>512</v>
      </c>
      <c r="FU143" s="14" t="s">
        <v>513</v>
      </c>
      <c r="GC143" s="14" t="s">
        <v>515</v>
      </c>
      <c r="GK143" s="14" t="s">
        <v>516</v>
      </c>
      <c r="GS143" s="14" t="s">
        <v>517</v>
      </c>
      <c r="HA143" s="14" t="s">
        <v>521</v>
      </c>
      <c r="HI143" s="14" t="s">
        <v>522</v>
      </c>
      <c r="HQ143" s="14" t="s">
        <v>523</v>
      </c>
      <c r="HY143" s="14" t="s">
        <v>525</v>
      </c>
      <c r="IG143" s="14" t="s">
        <v>526</v>
      </c>
      <c r="IO143" s="14" t="s">
        <v>527</v>
      </c>
      <c r="IW143" s="14" t="s">
        <v>528</v>
      </c>
      <c r="JE143" s="14" t="s">
        <v>529</v>
      </c>
      <c r="JM143" s="14" t="s">
        <v>530</v>
      </c>
      <c r="JU143" s="14" t="s">
        <v>531</v>
      </c>
      <c r="KC143" s="14" t="s">
        <v>532</v>
      </c>
      <c r="KK143" s="14" t="s">
        <v>533</v>
      </c>
      <c r="KS143" s="14" t="s">
        <v>534</v>
      </c>
      <c r="LA143" s="14" t="s">
        <v>535</v>
      </c>
      <c r="LI143" s="14" t="s">
        <v>536</v>
      </c>
      <c r="LQ143" s="14" t="s">
        <v>537</v>
      </c>
      <c r="LY143" s="14" t="s">
        <v>538</v>
      </c>
      <c r="MG143" s="14" t="s">
        <v>539</v>
      </c>
      <c r="MO143" s="14" t="s">
        <v>540</v>
      </c>
      <c r="MW143" s="14" t="s">
        <v>541</v>
      </c>
      <c r="NE143" s="14" t="s">
        <v>542</v>
      </c>
      <c r="NM143" s="14" t="s">
        <v>543</v>
      </c>
      <c r="NU143" s="14" t="s">
        <v>544</v>
      </c>
      <c r="OC143" s="14" t="s">
        <v>545</v>
      </c>
      <c r="OK143" s="14" t="s">
        <v>547</v>
      </c>
      <c r="OS143" s="14" t="s">
        <v>549</v>
      </c>
    </row>
    <row r="144" spans="1:415" hidden="1"/>
    <row r="145" spans="1:415" hidden="1">
      <c r="A145" t="s">
        <v>18</v>
      </c>
      <c r="I145" t="s">
        <v>18</v>
      </c>
      <c r="Q145" t="s">
        <v>18</v>
      </c>
      <c r="Y145" t="s">
        <v>18</v>
      </c>
      <c r="AG145" t="s">
        <v>18</v>
      </c>
      <c r="AO145" t="s">
        <v>18</v>
      </c>
      <c r="AW145" t="s">
        <v>18</v>
      </c>
      <c r="BE145" t="s">
        <v>18</v>
      </c>
      <c r="BM145" t="s">
        <v>18</v>
      </c>
      <c r="BU145" t="s">
        <v>18</v>
      </c>
      <c r="CC145" t="s">
        <v>18</v>
      </c>
      <c r="CK145" t="s">
        <v>18</v>
      </c>
      <c r="CS145" t="s">
        <v>18</v>
      </c>
      <c r="DA145" t="s">
        <v>18</v>
      </c>
      <c r="DI145" t="s">
        <v>18</v>
      </c>
      <c r="DQ145" t="s">
        <v>18</v>
      </c>
      <c r="DY145" t="s">
        <v>18</v>
      </c>
      <c r="EG145" t="s">
        <v>18</v>
      </c>
      <c r="EO145" t="s">
        <v>18</v>
      </c>
      <c r="EW145" t="s">
        <v>18</v>
      </c>
      <c r="FE145" t="s">
        <v>18</v>
      </c>
      <c r="FM145" t="s">
        <v>18</v>
      </c>
      <c r="FU145" t="s">
        <v>18</v>
      </c>
      <c r="GC145" t="s">
        <v>18</v>
      </c>
      <c r="GK145" t="s">
        <v>18</v>
      </c>
      <c r="GS145" t="s">
        <v>18</v>
      </c>
      <c r="HA145" t="s">
        <v>18</v>
      </c>
      <c r="HI145" t="s">
        <v>18</v>
      </c>
      <c r="HQ145" t="s">
        <v>18</v>
      </c>
      <c r="HY145" t="s">
        <v>18</v>
      </c>
      <c r="IG145" t="s">
        <v>18</v>
      </c>
      <c r="IO145" t="s">
        <v>18</v>
      </c>
      <c r="IW145" t="s">
        <v>18</v>
      </c>
      <c r="JE145" t="s">
        <v>18</v>
      </c>
      <c r="JM145" t="s">
        <v>18</v>
      </c>
      <c r="JU145" t="s">
        <v>18</v>
      </c>
      <c r="KC145" t="s">
        <v>18</v>
      </c>
      <c r="KK145" t="s">
        <v>18</v>
      </c>
      <c r="KS145" t="s">
        <v>18</v>
      </c>
      <c r="LA145" t="s">
        <v>18</v>
      </c>
      <c r="LI145" t="s">
        <v>18</v>
      </c>
      <c r="LQ145" t="s">
        <v>18</v>
      </c>
      <c r="LY145" t="s">
        <v>18</v>
      </c>
      <c r="MG145" t="s">
        <v>18</v>
      </c>
      <c r="MO145" t="s">
        <v>18</v>
      </c>
      <c r="MW145" t="s">
        <v>18</v>
      </c>
      <c r="NE145" t="s">
        <v>18</v>
      </c>
      <c r="NM145" t="s">
        <v>18</v>
      </c>
      <c r="NU145" t="s">
        <v>18</v>
      </c>
      <c r="OC145" t="s">
        <v>18</v>
      </c>
      <c r="OK145" t="s">
        <v>18</v>
      </c>
      <c r="OS145" t="s">
        <v>18</v>
      </c>
    </row>
    <row r="146" spans="1:415" ht="17.25" hidden="1">
      <c r="A146" s="535" t="s">
        <v>0</v>
      </c>
      <c r="B146" s="536"/>
      <c r="C146" s="1" t="s">
        <v>484</v>
      </c>
      <c r="D146" s="543" t="s">
        <v>485</v>
      </c>
      <c r="E146" s="540"/>
      <c r="F146" s="2" t="s">
        <v>9</v>
      </c>
      <c r="G146" s="4" t="s">
        <v>8</v>
      </c>
      <c r="I146" s="535" t="s">
        <v>0</v>
      </c>
      <c r="J146" s="536"/>
      <c r="K146" s="1" t="s">
        <v>484</v>
      </c>
      <c r="L146" s="543" t="s">
        <v>485</v>
      </c>
      <c r="M146" s="540"/>
      <c r="N146" s="2" t="s">
        <v>9</v>
      </c>
      <c r="O146" s="4" t="s">
        <v>8</v>
      </c>
      <c r="Q146" s="535" t="s">
        <v>0</v>
      </c>
      <c r="R146" s="536"/>
      <c r="S146" s="1" t="s">
        <v>484</v>
      </c>
      <c r="T146" s="543" t="s">
        <v>485</v>
      </c>
      <c r="U146" s="540"/>
      <c r="V146" s="2" t="s">
        <v>9</v>
      </c>
      <c r="W146" s="4" t="s">
        <v>8</v>
      </c>
      <c r="Y146" s="535" t="s">
        <v>0</v>
      </c>
      <c r="Z146" s="536"/>
      <c r="AA146" s="1" t="s">
        <v>484</v>
      </c>
      <c r="AB146" s="543" t="s">
        <v>485</v>
      </c>
      <c r="AC146" s="540"/>
      <c r="AD146" s="2" t="s">
        <v>9</v>
      </c>
      <c r="AE146" s="4" t="s">
        <v>8</v>
      </c>
      <c r="AG146" s="535" t="s">
        <v>0</v>
      </c>
      <c r="AH146" s="536"/>
      <c r="AI146" s="1" t="s">
        <v>484</v>
      </c>
      <c r="AJ146" s="543" t="s">
        <v>485</v>
      </c>
      <c r="AK146" s="540"/>
      <c r="AL146" s="2" t="s">
        <v>9</v>
      </c>
      <c r="AM146" s="4" t="s">
        <v>8</v>
      </c>
      <c r="AO146" s="535" t="s">
        <v>0</v>
      </c>
      <c r="AP146" s="536"/>
      <c r="AQ146" s="1" t="s">
        <v>484</v>
      </c>
      <c r="AR146" s="543" t="s">
        <v>485</v>
      </c>
      <c r="AS146" s="540"/>
      <c r="AT146" s="2" t="s">
        <v>9</v>
      </c>
      <c r="AU146" s="4" t="s">
        <v>8</v>
      </c>
      <c r="AW146" s="535" t="s">
        <v>0</v>
      </c>
      <c r="AX146" s="536"/>
      <c r="AY146" s="1" t="s">
        <v>484</v>
      </c>
      <c r="AZ146" s="543" t="s">
        <v>485</v>
      </c>
      <c r="BA146" s="540"/>
      <c r="BB146" s="2" t="s">
        <v>9</v>
      </c>
      <c r="BC146" s="4" t="s">
        <v>8</v>
      </c>
      <c r="BE146" s="535" t="s">
        <v>0</v>
      </c>
      <c r="BF146" s="536"/>
      <c r="BG146" s="1" t="s">
        <v>484</v>
      </c>
      <c r="BH146" s="543" t="s">
        <v>485</v>
      </c>
      <c r="BI146" s="540"/>
      <c r="BJ146" s="2" t="s">
        <v>9</v>
      </c>
      <c r="BK146" s="4" t="s">
        <v>8</v>
      </c>
      <c r="BM146" s="535" t="s">
        <v>0</v>
      </c>
      <c r="BN146" s="536"/>
      <c r="BO146" s="1" t="s">
        <v>484</v>
      </c>
      <c r="BP146" s="543" t="s">
        <v>485</v>
      </c>
      <c r="BQ146" s="540"/>
      <c r="BR146" s="2" t="s">
        <v>9</v>
      </c>
      <c r="BS146" s="4" t="s">
        <v>8</v>
      </c>
      <c r="BU146" s="535" t="s">
        <v>0</v>
      </c>
      <c r="BV146" s="536"/>
      <c r="BW146" s="1" t="s">
        <v>484</v>
      </c>
      <c r="BX146" s="543" t="s">
        <v>485</v>
      </c>
      <c r="BY146" s="540"/>
      <c r="BZ146" s="2" t="s">
        <v>9</v>
      </c>
      <c r="CA146" s="4" t="s">
        <v>8</v>
      </c>
      <c r="CC146" s="535" t="s">
        <v>0</v>
      </c>
      <c r="CD146" s="536"/>
      <c r="CE146" s="1" t="s">
        <v>484</v>
      </c>
      <c r="CF146" s="543" t="s">
        <v>485</v>
      </c>
      <c r="CG146" s="540"/>
      <c r="CH146" s="2" t="s">
        <v>9</v>
      </c>
      <c r="CI146" s="4" t="s">
        <v>8</v>
      </c>
      <c r="CK146" s="535" t="s">
        <v>0</v>
      </c>
      <c r="CL146" s="536"/>
      <c r="CM146" s="1" t="s">
        <v>484</v>
      </c>
      <c r="CN146" s="543" t="s">
        <v>485</v>
      </c>
      <c r="CO146" s="540"/>
      <c r="CP146" s="2" t="s">
        <v>9</v>
      </c>
      <c r="CQ146" s="4" t="s">
        <v>8</v>
      </c>
      <c r="CS146" s="535" t="s">
        <v>0</v>
      </c>
      <c r="CT146" s="536"/>
      <c r="CU146" s="1" t="s">
        <v>484</v>
      </c>
      <c r="CV146" s="543" t="s">
        <v>485</v>
      </c>
      <c r="CW146" s="540"/>
      <c r="CX146" s="2" t="s">
        <v>9</v>
      </c>
      <c r="CY146" s="4" t="s">
        <v>8</v>
      </c>
      <c r="DA146" s="535" t="s">
        <v>0</v>
      </c>
      <c r="DB146" s="536"/>
      <c r="DC146" s="1" t="s">
        <v>484</v>
      </c>
      <c r="DD146" s="543" t="s">
        <v>485</v>
      </c>
      <c r="DE146" s="540"/>
      <c r="DF146" s="2" t="s">
        <v>9</v>
      </c>
      <c r="DG146" s="4" t="s">
        <v>8</v>
      </c>
      <c r="DI146" s="535" t="s">
        <v>0</v>
      </c>
      <c r="DJ146" s="536"/>
      <c r="DK146" s="1" t="s">
        <v>484</v>
      </c>
      <c r="DL146" s="543" t="s">
        <v>485</v>
      </c>
      <c r="DM146" s="540"/>
      <c r="DN146" s="2" t="s">
        <v>9</v>
      </c>
      <c r="DO146" s="4" t="s">
        <v>8</v>
      </c>
      <c r="DQ146" s="535" t="s">
        <v>0</v>
      </c>
      <c r="DR146" s="536"/>
      <c r="DS146" s="1" t="s">
        <v>484</v>
      </c>
      <c r="DT146" s="543" t="s">
        <v>485</v>
      </c>
      <c r="DU146" s="540"/>
      <c r="DV146" s="2" t="s">
        <v>9</v>
      </c>
      <c r="DW146" s="4" t="s">
        <v>8</v>
      </c>
      <c r="DY146" s="535" t="s">
        <v>0</v>
      </c>
      <c r="DZ146" s="536"/>
      <c r="EA146" s="1" t="s">
        <v>484</v>
      </c>
      <c r="EB146" s="543" t="s">
        <v>485</v>
      </c>
      <c r="EC146" s="540"/>
      <c r="ED146" s="2" t="s">
        <v>9</v>
      </c>
      <c r="EE146" s="4" t="s">
        <v>8</v>
      </c>
      <c r="EG146" s="535" t="s">
        <v>0</v>
      </c>
      <c r="EH146" s="536"/>
      <c r="EI146" s="1" t="s">
        <v>484</v>
      </c>
      <c r="EJ146" s="543" t="s">
        <v>485</v>
      </c>
      <c r="EK146" s="540"/>
      <c r="EL146" s="2" t="s">
        <v>9</v>
      </c>
      <c r="EM146" s="4" t="s">
        <v>8</v>
      </c>
      <c r="EO146" s="535" t="s">
        <v>0</v>
      </c>
      <c r="EP146" s="536"/>
      <c r="EQ146" s="1" t="s">
        <v>484</v>
      </c>
      <c r="ER146" s="543" t="s">
        <v>485</v>
      </c>
      <c r="ES146" s="540"/>
      <c r="ET146" s="2" t="s">
        <v>9</v>
      </c>
      <c r="EU146" s="4" t="s">
        <v>8</v>
      </c>
      <c r="EW146" s="535" t="s">
        <v>0</v>
      </c>
      <c r="EX146" s="536"/>
      <c r="EY146" s="1" t="s">
        <v>484</v>
      </c>
      <c r="EZ146" s="543" t="s">
        <v>485</v>
      </c>
      <c r="FA146" s="540"/>
      <c r="FB146" s="2" t="s">
        <v>9</v>
      </c>
      <c r="FC146" s="4" t="s">
        <v>8</v>
      </c>
      <c r="FE146" s="535" t="s">
        <v>0</v>
      </c>
      <c r="FF146" s="536"/>
      <c r="FG146" s="1" t="s">
        <v>484</v>
      </c>
      <c r="FH146" s="543" t="s">
        <v>485</v>
      </c>
      <c r="FI146" s="540"/>
      <c r="FJ146" s="2" t="s">
        <v>9</v>
      </c>
      <c r="FK146" s="4" t="s">
        <v>8</v>
      </c>
      <c r="FM146" s="535" t="s">
        <v>0</v>
      </c>
      <c r="FN146" s="536"/>
      <c r="FO146" s="1" t="s">
        <v>484</v>
      </c>
      <c r="FP146" s="543" t="s">
        <v>485</v>
      </c>
      <c r="FQ146" s="540"/>
      <c r="FR146" s="2" t="s">
        <v>9</v>
      </c>
      <c r="FS146" s="4" t="s">
        <v>8</v>
      </c>
      <c r="FU146" s="535" t="s">
        <v>0</v>
      </c>
      <c r="FV146" s="536"/>
      <c r="FW146" s="1" t="s">
        <v>484</v>
      </c>
      <c r="FX146" s="543" t="s">
        <v>485</v>
      </c>
      <c r="FY146" s="540"/>
      <c r="FZ146" s="2" t="s">
        <v>9</v>
      </c>
      <c r="GA146" s="4" t="s">
        <v>8</v>
      </c>
      <c r="GC146" s="535" t="s">
        <v>0</v>
      </c>
      <c r="GD146" s="536"/>
      <c r="GE146" s="1" t="s">
        <v>484</v>
      </c>
      <c r="GF146" s="543" t="s">
        <v>485</v>
      </c>
      <c r="GG146" s="540"/>
      <c r="GH146" s="2" t="s">
        <v>9</v>
      </c>
      <c r="GI146" s="4" t="s">
        <v>8</v>
      </c>
      <c r="GK146" s="535" t="s">
        <v>0</v>
      </c>
      <c r="GL146" s="536"/>
      <c r="GM146" s="1" t="s">
        <v>484</v>
      </c>
      <c r="GN146" s="543" t="s">
        <v>485</v>
      </c>
      <c r="GO146" s="540"/>
      <c r="GP146" s="2" t="s">
        <v>9</v>
      </c>
      <c r="GQ146" s="4" t="s">
        <v>8</v>
      </c>
      <c r="GS146" s="535" t="s">
        <v>0</v>
      </c>
      <c r="GT146" s="536"/>
      <c r="GU146" s="1" t="s">
        <v>484</v>
      </c>
      <c r="GV146" s="543" t="s">
        <v>485</v>
      </c>
      <c r="GW146" s="540"/>
      <c r="GX146" s="2" t="s">
        <v>9</v>
      </c>
      <c r="GY146" s="4" t="s">
        <v>8</v>
      </c>
      <c r="HA146" s="535" t="s">
        <v>86</v>
      </c>
      <c r="HB146" s="536"/>
      <c r="HC146" s="1" t="s">
        <v>484</v>
      </c>
      <c r="HD146" s="543" t="s">
        <v>485</v>
      </c>
      <c r="HE146" s="540"/>
      <c r="HF146" s="2" t="s">
        <v>9</v>
      </c>
      <c r="HG146" s="4" t="s">
        <v>8</v>
      </c>
      <c r="HI146" s="535" t="s">
        <v>86</v>
      </c>
      <c r="HJ146" s="536"/>
      <c r="HK146" s="1" t="s">
        <v>484</v>
      </c>
      <c r="HL146" s="543" t="s">
        <v>485</v>
      </c>
      <c r="HM146" s="540"/>
      <c r="HN146" s="2" t="s">
        <v>9</v>
      </c>
      <c r="HO146" s="4" t="s">
        <v>8</v>
      </c>
      <c r="HQ146" s="535" t="s">
        <v>86</v>
      </c>
      <c r="HR146" s="536"/>
      <c r="HS146" s="1" t="s">
        <v>484</v>
      </c>
      <c r="HT146" s="543" t="s">
        <v>485</v>
      </c>
      <c r="HU146" s="540"/>
      <c r="HV146" s="2" t="s">
        <v>9</v>
      </c>
      <c r="HW146" s="4" t="s">
        <v>8</v>
      </c>
      <c r="HY146" s="535" t="s">
        <v>86</v>
      </c>
      <c r="HZ146" s="536"/>
      <c r="IA146" s="1" t="s">
        <v>484</v>
      </c>
      <c r="IB146" s="543" t="s">
        <v>485</v>
      </c>
      <c r="IC146" s="540"/>
      <c r="ID146" s="2" t="s">
        <v>9</v>
      </c>
      <c r="IE146" s="4" t="s">
        <v>8</v>
      </c>
      <c r="IG146" s="535" t="s">
        <v>86</v>
      </c>
      <c r="IH146" s="536"/>
      <c r="II146" s="1" t="s">
        <v>484</v>
      </c>
      <c r="IJ146" s="543" t="s">
        <v>485</v>
      </c>
      <c r="IK146" s="540"/>
      <c r="IL146" s="2" t="s">
        <v>9</v>
      </c>
      <c r="IM146" s="4" t="s">
        <v>8</v>
      </c>
      <c r="IO146" s="535" t="s">
        <v>86</v>
      </c>
      <c r="IP146" s="536"/>
      <c r="IQ146" s="1" t="s">
        <v>484</v>
      </c>
      <c r="IR146" s="543" t="s">
        <v>485</v>
      </c>
      <c r="IS146" s="540"/>
      <c r="IT146" s="2" t="s">
        <v>9</v>
      </c>
      <c r="IU146" s="4" t="s">
        <v>8</v>
      </c>
      <c r="IW146" s="535" t="s">
        <v>86</v>
      </c>
      <c r="IX146" s="536"/>
      <c r="IY146" s="1" t="s">
        <v>484</v>
      </c>
      <c r="IZ146" s="543" t="s">
        <v>485</v>
      </c>
      <c r="JA146" s="540"/>
      <c r="JB146" s="2" t="s">
        <v>9</v>
      </c>
      <c r="JC146" s="4" t="s">
        <v>8</v>
      </c>
      <c r="JE146" s="535" t="s">
        <v>86</v>
      </c>
      <c r="JF146" s="536"/>
      <c r="JG146" s="1" t="s">
        <v>484</v>
      </c>
      <c r="JH146" s="543" t="s">
        <v>485</v>
      </c>
      <c r="JI146" s="540"/>
      <c r="JJ146" s="2" t="s">
        <v>9</v>
      </c>
      <c r="JK146" s="4" t="s">
        <v>8</v>
      </c>
      <c r="JM146" s="535" t="s">
        <v>86</v>
      </c>
      <c r="JN146" s="536"/>
      <c r="JO146" s="1" t="s">
        <v>484</v>
      </c>
      <c r="JP146" s="543" t="s">
        <v>485</v>
      </c>
      <c r="JQ146" s="540"/>
      <c r="JR146" s="2" t="s">
        <v>9</v>
      </c>
      <c r="JS146" s="4" t="s">
        <v>8</v>
      </c>
      <c r="JU146" s="535" t="s">
        <v>86</v>
      </c>
      <c r="JV146" s="536"/>
      <c r="JW146" s="1" t="s">
        <v>484</v>
      </c>
      <c r="JX146" s="543" t="s">
        <v>485</v>
      </c>
      <c r="JY146" s="540"/>
      <c r="JZ146" s="2" t="s">
        <v>9</v>
      </c>
      <c r="KA146" s="4" t="s">
        <v>8</v>
      </c>
      <c r="KC146" s="535" t="s">
        <v>86</v>
      </c>
      <c r="KD146" s="536"/>
      <c r="KE146" s="1" t="s">
        <v>484</v>
      </c>
      <c r="KF146" s="543" t="s">
        <v>485</v>
      </c>
      <c r="KG146" s="540"/>
      <c r="KH146" s="2" t="s">
        <v>9</v>
      </c>
      <c r="KI146" s="4" t="s">
        <v>8</v>
      </c>
      <c r="KK146" s="535" t="s">
        <v>86</v>
      </c>
      <c r="KL146" s="536"/>
      <c r="KM146" s="1" t="s">
        <v>484</v>
      </c>
      <c r="KN146" s="543" t="s">
        <v>485</v>
      </c>
      <c r="KO146" s="540"/>
      <c r="KP146" s="2" t="s">
        <v>9</v>
      </c>
      <c r="KQ146" s="4" t="s">
        <v>8</v>
      </c>
      <c r="KS146" s="535" t="s">
        <v>86</v>
      </c>
      <c r="KT146" s="536"/>
      <c r="KU146" s="1" t="s">
        <v>484</v>
      </c>
      <c r="KV146" s="543" t="s">
        <v>485</v>
      </c>
      <c r="KW146" s="540"/>
      <c r="KX146" s="2" t="s">
        <v>9</v>
      </c>
      <c r="KY146" s="4" t="s">
        <v>8</v>
      </c>
      <c r="LA146" s="535" t="s">
        <v>86</v>
      </c>
      <c r="LB146" s="536"/>
      <c r="LC146" s="1" t="s">
        <v>484</v>
      </c>
      <c r="LD146" s="543" t="s">
        <v>485</v>
      </c>
      <c r="LE146" s="540"/>
      <c r="LF146" s="2" t="s">
        <v>9</v>
      </c>
      <c r="LG146" s="4" t="s">
        <v>8</v>
      </c>
      <c r="LI146" s="535" t="s">
        <v>86</v>
      </c>
      <c r="LJ146" s="536"/>
      <c r="LK146" s="1" t="s">
        <v>484</v>
      </c>
      <c r="LL146" s="543" t="s">
        <v>485</v>
      </c>
      <c r="LM146" s="540"/>
      <c r="LN146" s="2" t="s">
        <v>9</v>
      </c>
      <c r="LO146" s="4" t="s">
        <v>8</v>
      </c>
      <c r="LQ146" s="535" t="s">
        <v>86</v>
      </c>
      <c r="LR146" s="536"/>
      <c r="LS146" s="1" t="s">
        <v>484</v>
      </c>
      <c r="LT146" s="543" t="s">
        <v>485</v>
      </c>
      <c r="LU146" s="540"/>
      <c r="LV146" s="2" t="s">
        <v>9</v>
      </c>
      <c r="LW146" s="4" t="s">
        <v>8</v>
      </c>
      <c r="LY146" s="535" t="s">
        <v>86</v>
      </c>
      <c r="LZ146" s="536"/>
      <c r="MA146" s="1" t="s">
        <v>484</v>
      </c>
      <c r="MB146" s="543" t="s">
        <v>485</v>
      </c>
      <c r="MC146" s="540"/>
      <c r="MD146" s="2" t="s">
        <v>9</v>
      </c>
      <c r="ME146" s="4" t="s">
        <v>8</v>
      </c>
      <c r="MG146" s="535" t="s">
        <v>86</v>
      </c>
      <c r="MH146" s="536"/>
      <c r="MI146" s="1" t="s">
        <v>484</v>
      </c>
      <c r="MJ146" s="543" t="s">
        <v>485</v>
      </c>
      <c r="MK146" s="540"/>
      <c r="ML146" s="2" t="s">
        <v>9</v>
      </c>
      <c r="MM146" s="4" t="s">
        <v>8</v>
      </c>
      <c r="MO146" s="535" t="s">
        <v>86</v>
      </c>
      <c r="MP146" s="536"/>
      <c r="MQ146" s="1" t="s">
        <v>484</v>
      </c>
      <c r="MR146" s="543" t="s">
        <v>485</v>
      </c>
      <c r="MS146" s="540"/>
      <c r="MT146" s="2" t="s">
        <v>9</v>
      </c>
      <c r="MU146" s="4" t="s">
        <v>8</v>
      </c>
      <c r="MW146" s="535" t="s">
        <v>86</v>
      </c>
      <c r="MX146" s="536"/>
      <c r="MY146" s="1" t="s">
        <v>484</v>
      </c>
      <c r="MZ146" s="543" t="s">
        <v>485</v>
      </c>
      <c r="NA146" s="540"/>
      <c r="NB146" s="2" t="s">
        <v>9</v>
      </c>
      <c r="NC146" s="4" t="s">
        <v>8</v>
      </c>
      <c r="NE146" s="535" t="s">
        <v>86</v>
      </c>
      <c r="NF146" s="536"/>
      <c r="NG146" s="1" t="s">
        <v>484</v>
      </c>
      <c r="NH146" s="543" t="s">
        <v>485</v>
      </c>
      <c r="NI146" s="540"/>
      <c r="NJ146" s="2" t="s">
        <v>9</v>
      </c>
      <c r="NK146" s="4" t="s">
        <v>8</v>
      </c>
      <c r="NM146" s="535" t="s">
        <v>86</v>
      </c>
      <c r="NN146" s="536"/>
      <c r="NO146" s="1" t="s">
        <v>484</v>
      </c>
      <c r="NP146" s="543" t="s">
        <v>485</v>
      </c>
      <c r="NQ146" s="540"/>
      <c r="NR146" s="2" t="s">
        <v>9</v>
      </c>
      <c r="NS146" s="4" t="s">
        <v>8</v>
      </c>
      <c r="NU146" s="535" t="s">
        <v>86</v>
      </c>
      <c r="NV146" s="536"/>
      <c r="NW146" s="1" t="s">
        <v>484</v>
      </c>
      <c r="NX146" s="543" t="s">
        <v>485</v>
      </c>
      <c r="NY146" s="540"/>
      <c r="NZ146" s="2" t="s">
        <v>9</v>
      </c>
      <c r="OA146" s="4" t="s">
        <v>8</v>
      </c>
      <c r="OC146" s="535" t="s">
        <v>86</v>
      </c>
      <c r="OD146" s="536"/>
      <c r="OE146" s="1" t="s">
        <v>484</v>
      </c>
      <c r="OF146" s="543" t="s">
        <v>485</v>
      </c>
      <c r="OG146" s="540"/>
      <c r="OH146" s="2" t="s">
        <v>9</v>
      </c>
      <c r="OI146" s="4" t="s">
        <v>8</v>
      </c>
      <c r="OK146" s="535" t="s">
        <v>86</v>
      </c>
      <c r="OL146" s="536"/>
      <c r="OM146" s="1" t="s">
        <v>484</v>
      </c>
      <c r="ON146" s="543" t="s">
        <v>485</v>
      </c>
      <c r="OO146" s="540"/>
      <c r="OP146" s="2" t="s">
        <v>9</v>
      </c>
      <c r="OQ146" s="4" t="s">
        <v>8</v>
      </c>
      <c r="OS146" s="535" t="s">
        <v>86</v>
      </c>
      <c r="OT146" s="536"/>
      <c r="OU146" s="1" t="s">
        <v>484</v>
      </c>
      <c r="OV146" s="543" t="s">
        <v>485</v>
      </c>
      <c r="OW146" s="540"/>
      <c r="OX146" s="2" t="s">
        <v>9</v>
      </c>
      <c r="OY146" s="4" t="s">
        <v>8</v>
      </c>
    </row>
    <row r="147" spans="1:415" ht="18" hidden="1" thickBot="1">
      <c r="A147" s="537"/>
      <c r="B147" s="538"/>
      <c r="C147" s="83" t="str">
        <f>E112</f>
        <v>12월4주</v>
      </c>
      <c r="D147" s="83" t="s">
        <v>483</v>
      </c>
      <c r="E147" s="83" t="str">
        <f>C147</f>
        <v>12월4주</v>
      </c>
      <c r="F147" s="3" t="s">
        <v>7</v>
      </c>
      <c r="G147" s="5" t="s">
        <v>7</v>
      </c>
      <c r="I147" s="537"/>
      <c r="J147" s="538"/>
      <c r="K147" s="83" t="str">
        <f>M112</f>
        <v>1월1주</v>
      </c>
      <c r="L147" s="83" t="str">
        <f>E147</f>
        <v>12월4주</v>
      </c>
      <c r="M147" s="83" t="str">
        <f>K147</f>
        <v>1월1주</v>
      </c>
      <c r="N147" s="3" t="s">
        <v>7</v>
      </c>
      <c r="O147" s="5" t="s">
        <v>7</v>
      </c>
      <c r="Q147" s="537"/>
      <c r="R147" s="538"/>
      <c r="S147" s="83" t="str">
        <f>U112</f>
        <v>1월2주</v>
      </c>
      <c r="T147" s="83" t="str">
        <f>M147</f>
        <v>1월1주</v>
      </c>
      <c r="U147" s="83" t="str">
        <f>S147</f>
        <v>1월2주</v>
      </c>
      <c r="V147" s="3" t="s">
        <v>7</v>
      </c>
      <c r="W147" s="5" t="s">
        <v>7</v>
      </c>
      <c r="Y147" s="537"/>
      <c r="Z147" s="538"/>
      <c r="AA147" s="83" t="str">
        <f>AC112</f>
        <v>1월3주</v>
      </c>
      <c r="AB147" s="83" t="str">
        <f>U147</f>
        <v>1월2주</v>
      </c>
      <c r="AC147" s="83" t="str">
        <f>AA147</f>
        <v>1월3주</v>
      </c>
      <c r="AD147" s="3" t="s">
        <v>7</v>
      </c>
      <c r="AE147" s="5" t="s">
        <v>7</v>
      </c>
      <c r="AG147" s="537"/>
      <c r="AH147" s="538"/>
      <c r="AI147" s="83" t="str">
        <f>AK112</f>
        <v>1월4주</v>
      </c>
      <c r="AJ147" s="83" t="str">
        <f>AC147</f>
        <v>1월3주</v>
      </c>
      <c r="AK147" s="83" t="str">
        <f>AI147</f>
        <v>1월4주</v>
      </c>
      <c r="AL147" s="3" t="s">
        <v>7</v>
      </c>
      <c r="AM147" s="5" t="s">
        <v>7</v>
      </c>
      <c r="AO147" s="537"/>
      <c r="AP147" s="538"/>
      <c r="AQ147" s="83" t="str">
        <f>AS112</f>
        <v>2월1주</v>
      </c>
      <c r="AR147" s="83" t="str">
        <f>AK147</f>
        <v>1월4주</v>
      </c>
      <c r="AS147" s="83" t="str">
        <f>AQ147</f>
        <v>2월1주</v>
      </c>
      <c r="AT147" s="3" t="s">
        <v>7</v>
      </c>
      <c r="AU147" s="5" t="s">
        <v>7</v>
      </c>
      <c r="AW147" s="537"/>
      <c r="AX147" s="538"/>
      <c r="AY147" s="83" t="str">
        <f>BA112</f>
        <v>2월2주</v>
      </c>
      <c r="AZ147" s="83" t="str">
        <f>AS147</f>
        <v>2월1주</v>
      </c>
      <c r="BA147" s="83" t="str">
        <f>AY147</f>
        <v>2월2주</v>
      </c>
      <c r="BB147" s="3" t="s">
        <v>7</v>
      </c>
      <c r="BC147" s="5" t="s">
        <v>7</v>
      </c>
      <c r="BE147" s="537"/>
      <c r="BF147" s="538"/>
      <c r="BG147" s="83" t="str">
        <f>BI112</f>
        <v>2월3주</v>
      </c>
      <c r="BH147" s="83" t="str">
        <f>BA147</f>
        <v>2월2주</v>
      </c>
      <c r="BI147" s="83" t="str">
        <f>BG147</f>
        <v>2월3주</v>
      </c>
      <c r="BJ147" s="3" t="s">
        <v>7</v>
      </c>
      <c r="BK147" s="5" t="s">
        <v>7</v>
      </c>
      <c r="BM147" s="537"/>
      <c r="BN147" s="538"/>
      <c r="BO147" s="83" t="str">
        <f>BQ112</f>
        <v>2월4주</v>
      </c>
      <c r="BP147" s="83" t="str">
        <f>BI147</f>
        <v>2월3주</v>
      </c>
      <c r="BQ147" s="83" t="str">
        <f>BO147</f>
        <v>2월4주</v>
      </c>
      <c r="BR147" s="3" t="s">
        <v>7</v>
      </c>
      <c r="BS147" s="5" t="s">
        <v>7</v>
      </c>
      <c r="BU147" s="537"/>
      <c r="BV147" s="538"/>
      <c r="BW147" s="83" t="str">
        <f>BY112</f>
        <v>3월1주</v>
      </c>
      <c r="BX147" s="83" t="str">
        <f>BQ147</f>
        <v>2월4주</v>
      </c>
      <c r="BY147" s="83" t="str">
        <f>BW147</f>
        <v>3월1주</v>
      </c>
      <c r="BZ147" s="3" t="s">
        <v>7</v>
      </c>
      <c r="CA147" s="5" t="s">
        <v>7</v>
      </c>
      <c r="CC147" s="537"/>
      <c r="CD147" s="538"/>
      <c r="CE147" s="83" t="str">
        <f>CG112</f>
        <v>3월2주</v>
      </c>
      <c r="CF147" s="83" t="str">
        <f>BY147</f>
        <v>3월1주</v>
      </c>
      <c r="CG147" s="83" t="str">
        <f>CE147</f>
        <v>3월2주</v>
      </c>
      <c r="CH147" s="3" t="s">
        <v>7</v>
      </c>
      <c r="CI147" s="5" t="s">
        <v>7</v>
      </c>
      <c r="CK147" s="537"/>
      <c r="CL147" s="538"/>
      <c r="CM147" s="83" t="str">
        <f>CO112</f>
        <v>3월3주</v>
      </c>
      <c r="CN147" s="83" t="str">
        <f>CG147</f>
        <v>3월2주</v>
      </c>
      <c r="CO147" s="83" t="str">
        <f>CM147</f>
        <v>3월3주</v>
      </c>
      <c r="CP147" s="3" t="s">
        <v>7</v>
      </c>
      <c r="CQ147" s="5" t="s">
        <v>7</v>
      </c>
      <c r="CS147" s="537"/>
      <c r="CT147" s="538"/>
      <c r="CU147" s="83" t="str">
        <f>CW112</f>
        <v>3월4주</v>
      </c>
      <c r="CV147" s="83" t="str">
        <f>CO147</f>
        <v>3월3주</v>
      </c>
      <c r="CW147" s="83" t="str">
        <f>CU147</f>
        <v>3월4주</v>
      </c>
      <c r="CX147" s="3" t="s">
        <v>7</v>
      </c>
      <c r="CY147" s="5" t="s">
        <v>7</v>
      </c>
      <c r="DA147" s="537"/>
      <c r="DB147" s="538"/>
      <c r="DC147" s="83" t="str">
        <f>DE112</f>
        <v>3월5주</v>
      </c>
      <c r="DD147" s="83" t="str">
        <f>CW147</f>
        <v>3월4주</v>
      </c>
      <c r="DE147" s="83" t="str">
        <f>DC147</f>
        <v>3월5주</v>
      </c>
      <c r="DF147" s="3" t="s">
        <v>7</v>
      </c>
      <c r="DG147" s="5" t="s">
        <v>7</v>
      </c>
      <c r="DI147" s="537"/>
      <c r="DJ147" s="538"/>
      <c r="DK147" s="83" t="str">
        <f>DM112</f>
        <v>4월1주</v>
      </c>
      <c r="DL147" s="83" t="str">
        <f>DE147</f>
        <v>3월5주</v>
      </c>
      <c r="DM147" s="83" t="str">
        <f>DK147</f>
        <v>4월1주</v>
      </c>
      <c r="DN147" s="3" t="s">
        <v>7</v>
      </c>
      <c r="DO147" s="5" t="s">
        <v>7</v>
      </c>
      <c r="DQ147" s="537"/>
      <c r="DR147" s="538"/>
      <c r="DS147" s="83" t="str">
        <f>DU112</f>
        <v>4월2주</v>
      </c>
      <c r="DT147" s="83" t="str">
        <f>DM147</f>
        <v>4월1주</v>
      </c>
      <c r="DU147" s="83" t="str">
        <f>DS147</f>
        <v>4월2주</v>
      </c>
      <c r="DV147" s="3" t="s">
        <v>7</v>
      </c>
      <c r="DW147" s="5" t="s">
        <v>7</v>
      </c>
      <c r="DY147" s="537"/>
      <c r="DZ147" s="538"/>
      <c r="EA147" s="83" t="str">
        <f>EC112</f>
        <v>4월3주</v>
      </c>
      <c r="EB147" s="83" t="str">
        <f>DU147</f>
        <v>4월2주</v>
      </c>
      <c r="EC147" s="83" t="str">
        <f>EA147</f>
        <v>4월3주</v>
      </c>
      <c r="ED147" s="3" t="s">
        <v>7</v>
      </c>
      <c r="EE147" s="5" t="s">
        <v>7</v>
      </c>
      <c r="EG147" s="537"/>
      <c r="EH147" s="538"/>
      <c r="EI147" s="83" t="str">
        <f>EK112</f>
        <v>4월4주</v>
      </c>
      <c r="EJ147" s="83" t="str">
        <f>EC147</f>
        <v>4월3주</v>
      </c>
      <c r="EK147" s="83" t="str">
        <f>EI147</f>
        <v>4월4주</v>
      </c>
      <c r="EL147" s="3" t="s">
        <v>7</v>
      </c>
      <c r="EM147" s="5" t="s">
        <v>7</v>
      </c>
      <c r="EO147" s="537"/>
      <c r="EP147" s="538"/>
      <c r="EQ147" s="83" t="str">
        <f>ES112</f>
        <v>5월1주</v>
      </c>
      <c r="ER147" s="83" t="str">
        <f>EK147</f>
        <v>4월4주</v>
      </c>
      <c r="ES147" s="83" t="str">
        <f>EQ147</f>
        <v>5월1주</v>
      </c>
      <c r="ET147" s="3" t="s">
        <v>7</v>
      </c>
      <c r="EU147" s="5" t="s">
        <v>7</v>
      </c>
      <c r="EW147" s="537"/>
      <c r="EX147" s="538"/>
      <c r="EY147" s="83" t="str">
        <f>FA112</f>
        <v>5월2주</v>
      </c>
      <c r="EZ147" s="83" t="str">
        <f>ES147</f>
        <v>5월1주</v>
      </c>
      <c r="FA147" s="83" t="str">
        <f>EY147</f>
        <v>5월2주</v>
      </c>
      <c r="FB147" s="3" t="s">
        <v>7</v>
      </c>
      <c r="FC147" s="5" t="s">
        <v>7</v>
      </c>
      <c r="FE147" s="537"/>
      <c r="FF147" s="538"/>
      <c r="FG147" s="83" t="str">
        <f>FI112</f>
        <v>5월3주</v>
      </c>
      <c r="FH147" s="83" t="str">
        <f>FA147</f>
        <v>5월2주</v>
      </c>
      <c r="FI147" s="83" t="str">
        <f>FG147</f>
        <v>5월3주</v>
      </c>
      <c r="FJ147" s="3" t="s">
        <v>7</v>
      </c>
      <c r="FK147" s="5" t="s">
        <v>7</v>
      </c>
      <c r="FM147" s="537"/>
      <c r="FN147" s="538"/>
      <c r="FO147" s="83" t="str">
        <f>FQ112</f>
        <v>5월4주</v>
      </c>
      <c r="FP147" s="83" t="str">
        <f>FI147</f>
        <v>5월3주</v>
      </c>
      <c r="FQ147" s="83" t="str">
        <f>FO147</f>
        <v>5월4주</v>
      </c>
      <c r="FR147" s="3" t="s">
        <v>7</v>
      </c>
      <c r="FS147" s="5" t="s">
        <v>7</v>
      </c>
      <c r="FU147" s="537"/>
      <c r="FV147" s="538"/>
      <c r="FW147" s="83" t="str">
        <f>FY112</f>
        <v>6월1주</v>
      </c>
      <c r="FX147" s="83" t="str">
        <f>FQ147</f>
        <v>5월4주</v>
      </c>
      <c r="FY147" s="83" t="str">
        <f>FW147</f>
        <v>6월1주</v>
      </c>
      <c r="FZ147" s="3" t="s">
        <v>7</v>
      </c>
      <c r="GA147" s="5" t="s">
        <v>7</v>
      </c>
      <c r="GC147" s="537"/>
      <c r="GD147" s="538"/>
      <c r="GE147" s="83" t="str">
        <f>GG112</f>
        <v>6월2주</v>
      </c>
      <c r="GF147" s="83" t="str">
        <f>FY147</f>
        <v>6월1주</v>
      </c>
      <c r="GG147" s="83" t="str">
        <f>GE147</f>
        <v>6월2주</v>
      </c>
      <c r="GH147" s="3" t="s">
        <v>7</v>
      </c>
      <c r="GI147" s="5" t="s">
        <v>7</v>
      </c>
      <c r="GK147" s="537"/>
      <c r="GL147" s="538"/>
      <c r="GM147" s="83" t="str">
        <f>GO112</f>
        <v>6월3주</v>
      </c>
      <c r="GN147" s="83" t="str">
        <f>GG147</f>
        <v>6월2주</v>
      </c>
      <c r="GO147" s="83" t="str">
        <f>GM147</f>
        <v>6월3주</v>
      </c>
      <c r="GP147" s="3" t="s">
        <v>7</v>
      </c>
      <c r="GQ147" s="5" t="s">
        <v>7</v>
      </c>
      <c r="GS147" s="537"/>
      <c r="GT147" s="538"/>
      <c r="GU147" s="83" t="str">
        <f>GW112</f>
        <v>6월4주</v>
      </c>
      <c r="GV147" s="83" t="str">
        <f>GO147</f>
        <v>6월3주</v>
      </c>
      <c r="GW147" s="83" t="str">
        <f>GU147</f>
        <v>6월4주</v>
      </c>
      <c r="GX147" s="3" t="s">
        <v>7</v>
      </c>
      <c r="GY147" s="5" t="s">
        <v>7</v>
      </c>
      <c r="HA147" s="537"/>
      <c r="HB147" s="538"/>
      <c r="HC147" s="83" t="str">
        <f>HE112</f>
        <v>6월5주</v>
      </c>
      <c r="HD147" s="83" t="str">
        <f>GW147</f>
        <v>6월4주</v>
      </c>
      <c r="HE147" s="83" t="str">
        <f>HC147</f>
        <v>6월5주</v>
      </c>
      <c r="HF147" s="3" t="s">
        <v>7</v>
      </c>
      <c r="HG147" s="5" t="s">
        <v>7</v>
      </c>
      <c r="HI147" s="537"/>
      <c r="HJ147" s="538"/>
      <c r="HK147" s="83" t="str">
        <f>HM112</f>
        <v>7월1주</v>
      </c>
      <c r="HL147" s="83" t="str">
        <f>HE147</f>
        <v>6월5주</v>
      </c>
      <c r="HM147" s="83" t="str">
        <f>HK147</f>
        <v>7월1주</v>
      </c>
      <c r="HN147" s="3" t="s">
        <v>7</v>
      </c>
      <c r="HO147" s="5" t="s">
        <v>7</v>
      </c>
      <c r="HQ147" s="537"/>
      <c r="HR147" s="538"/>
      <c r="HS147" s="83" t="str">
        <f>HU112</f>
        <v>7월2주</v>
      </c>
      <c r="HT147" s="83" t="str">
        <f>HM147</f>
        <v>7월1주</v>
      </c>
      <c r="HU147" s="83" t="str">
        <f>HS147</f>
        <v>7월2주</v>
      </c>
      <c r="HV147" s="3" t="s">
        <v>7</v>
      </c>
      <c r="HW147" s="5" t="s">
        <v>7</v>
      </c>
      <c r="HY147" s="537"/>
      <c r="HZ147" s="538"/>
      <c r="IA147" s="83" t="str">
        <f>IC112</f>
        <v>7월3주</v>
      </c>
      <c r="IB147" s="83" t="str">
        <f>HU147</f>
        <v>7월2주</v>
      </c>
      <c r="IC147" s="83" t="str">
        <f>IA147</f>
        <v>7월3주</v>
      </c>
      <c r="ID147" s="3" t="s">
        <v>7</v>
      </c>
      <c r="IE147" s="5" t="s">
        <v>7</v>
      </c>
      <c r="IG147" s="537"/>
      <c r="IH147" s="538"/>
      <c r="II147" s="83" t="str">
        <f>IK112</f>
        <v>7월4주</v>
      </c>
      <c r="IJ147" s="83" t="str">
        <f>IC147</f>
        <v>7월3주</v>
      </c>
      <c r="IK147" s="83" t="str">
        <f>II147</f>
        <v>7월4주</v>
      </c>
      <c r="IL147" s="3" t="s">
        <v>7</v>
      </c>
      <c r="IM147" s="5" t="s">
        <v>7</v>
      </c>
      <c r="IO147" s="537"/>
      <c r="IP147" s="538"/>
      <c r="IQ147" s="83" t="str">
        <f>IS112</f>
        <v>8월1주</v>
      </c>
      <c r="IR147" s="83" t="str">
        <f>IK147</f>
        <v>7월4주</v>
      </c>
      <c r="IS147" s="83" t="str">
        <f>IQ147</f>
        <v>8월1주</v>
      </c>
      <c r="IT147" s="3" t="s">
        <v>7</v>
      </c>
      <c r="IU147" s="5" t="s">
        <v>7</v>
      </c>
      <c r="IW147" s="537"/>
      <c r="IX147" s="538"/>
      <c r="IY147" s="83" t="str">
        <f>JA112</f>
        <v>8월2주</v>
      </c>
      <c r="IZ147" s="83" t="str">
        <f>IS147</f>
        <v>8월1주</v>
      </c>
      <c r="JA147" s="83" t="str">
        <f>IY147</f>
        <v>8월2주</v>
      </c>
      <c r="JB147" s="3" t="s">
        <v>7</v>
      </c>
      <c r="JC147" s="5" t="s">
        <v>7</v>
      </c>
      <c r="JE147" s="537"/>
      <c r="JF147" s="538"/>
      <c r="JG147" s="83" t="str">
        <f>JI112</f>
        <v>8월3주</v>
      </c>
      <c r="JH147" s="83" t="str">
        <f>JA147</f>
        <v>8월2주</v>
      </c>
      <c r="JI147" s="83" t="str">
        <f>JG147</f>
        <v>8월3주</v>
      </c>
      <c r="JJ147" s="3" t="s">
        <v>7</v>
      </c>
      <c r="JK147" s="5" t="s">
        <v>7</v>
      </c>
      <c r="JM147" s="537"/>
      <c r="JN147" s="538"/>
      <c r="JO147" s="83" t="str">
        <f>JQ112</f>
        <v>8월4주</v>
      </c>
      <c r="JP147" s="83" t="str">
        <f>JI147</f>
        <v>8월3주</v>
      </c>
      <c r="JQ147" s="83" t="str">
        <f>JO147</f>
        <v>8월4주</v>
      </c>
      <c r="JR147" s="3" t="s">
        <v>7</v>
      </c>
      <c r="JS147" s="5" t="s">
        <v>7</v>
      </c>
      <c r="JU147" s="537"/>
      <c r="JV147" s="538"/>
      <c r="JW147" s="83" t="str">
        <f>JY112</f>
        <v>8월5주</v>
      </c>
      <c r="JX147" s="83" t="str">
        <f>JQ147</f>
        <v>8월4주</v>
      </c>
      <c r="JY147" s="83" t="str">
        <f>JW147</f>
        <v>8월5주</v>
      </c>
      <c r="JZ147" s="3" t="s">
        <v>7</v>
      </c>
      <c r="KA147" s="5" t="s">
        <v>7</v>
      </c>
      <c r="KC147" s="537"/>
      <c r="KD147" s="538"/>
      <c r="KE147" s="83" t="str">
        <f>KG112</f>
        <v>9월1주</v>
      </c>
      <c r="KF147" s="83" t="str">
        <f>JY147</f>
        <v>8월5주</v>
      </c>
      <c r="KG147" s="83" t="str">
        <f>KE147</f>
        <v>9월1주</v>
      </c>
      <c r="KH147" s="3" t="s">
        <v>7</v>
      </c>
      <c r="KI147" s="5" t="s">
        <v>7</v>
      </c>
      <c r="KK147" s="537"/>
      <c r="KL147" s="538"/>
      <c r="KM147" s="83" t="str">
        <f>KO112</f>
        <v>9월2주</v>
      </c>
      <c r="KN147" s="83" t="str">
        <f>KG147</f>
        <v>9월1주</v>
      </c>
      <c r="KO147" s="83" t="str">
        <f>KM147</f>
        <v>9월2주</v>
      </c>
      <c r="KP147" s="3" t="s">
        <v>7</v>
      </c>
      <c r="KQ147" s="5" t="s">
        <v>7</v>
      </c>
      <c r="KS147" s="537"/>
      <c r="KT147" s="538"/>
      <c r="KU147" s="83" t="str">
        <f>KW112</f>
        <v>9월3주</v>
      </c>
      <c r="KV147" s="83" t="str">
        <f>KO147</f>
        <v>9월2주</v>
      </c>
      <c r="KW147" s="83" t="str">
        <f>KU147</f>
        <v>9월3주</v>
      </c>
      <c r="KX147" s="3" t="s">
        <v>7</v>
      </c>
      <c r="KY147" s="5" t="s">
        <v>7</v>
      </c>
      <c r="LA147" s="537"/>
      <c r="LB147" s="538"/>
      <c r="LC147" s="83" t="str">
        <f>LE112</f>
        <v>9월4주</v>
      </c>
      <c r="LD147" s="83" t="str">
        <f>KW147</f>
        <v>9월3주</v>
      </c>
      <c r="LE147" s="83" t="str">
        <f>LC147</f>
        <v>9월4주</v>
      </c>
      <c r="LF147" s="3" t="s">
        <v>7</v>
      </c>
      <c r="LG147" s="5" t="s">
        <v>7</v>
      </c>
      <c r="LI147" s="537"/>
      <c r="LJ147" s="538"/>
      <c r="LK147" s="83" t="str">
        <f>LM112</f>
        <v>10월1주</v>
      </c>
      <c r="LL147" s="83" t="str">
        <f>LE147</f>
        <v>9월4주</v>
      </c>
      <c r="LM147" s="83" t="str">
        <f>LK147</f>
        <v>10월1주</v>
      </c>
      <c r="LN147" s="3" t="s">
        <v>7</v>
      </c>
      <c r="LO147" s="5" t="s">
        <v>7</v>
      </c>
      <c r="LQ147" s="537"/>
      <c r="LR147" s="538"/>
      <c r="LS147" s="83" t="str">
        <f>LU112</f>
        <v>10월2주</v>
      </c>
      <c r="LT147" s="83" t="str">
        <f>LM147</f>
        <v>10월1주</v>
      </c>
      <c r="LU147" s="83" t="str">
        <f>LS147</f>
        <v>10월2주</v>
      </c>
      <c r="LV147" s="3" t="s">
        <v>7</v>
      </c>
      <c r="LW147" s="5" t="s">
        <v>7</v>
      </c>
      <c r="LY147" s="537"/>
      <c r="LZ147" s="538"/>
      <c r="MA147" s="83" t="str">
        <f>MC112</f>
        <v>10월3주</v>
      </c>
      <c r="MB147" s="83" t="str">
        <f>LU147</f>
        <v>10월2주</v>
      </c>
      <c r="MC147" s="83" t="str">
        <f>MA147</f>
        <v>10월3주</v>
      </c>
      <c r="MD147" s="3" t="s">
        <v>7</v>
      </c>
      <c r="ME147" s="5" t="s">
        <v>7</v>
      </c>
      <c r="MG147" s="537"/>
      <c r="MH147" s="538"/>
      <c r="MI147" s="83" t="str">
        <f>MK112</f>
        <v>10월4주</v>
      </c>
      <c r="MJ147" s="83" t="str">
        <f>MC147</f>
        <v>10월3주</v>
      </c>
      <c r="MK147" s="83" t="str">
        <f>MI147</f>
        <v>10월4주</v>
      </c>
      <c r="ML147" s="3" t="s">
        <v>7</v>
      </c>
      <c r="MM147" s="5" t="s">
        <v>7</v>
      </c>
      <c r="MO147" s="537"/>
      <c r="MP147" s="538"/>
      <c r="MQ147" s="83" t="str">
        <f>MS112</f>
        <v>11월1주</v>
      </c>
      <c r="MR147" s="83" t="str">
        <f>MK147</f>
        <v>10월4주</v>
      </c>
      <c r="MS147" s="83" t="str">
        <f>MQ147</f>
        <v>11월1주</v>
      </c>
      <c r="MT147" s="3" t="s">
        <v>7</v>
      </c>
      <c r="MU147" s="5" t="s">
        <v>7</v>
      </c>
      <c r="MW147" s="537"/>
      <c r="MX147" s="538"/>
      <c r="MY147" s="83" t="str">
        <f>NA112</f>
        <v>11월2주</v>
      </c>
      <c r="MZ147" s="83" t="str">
        <f>MS147</f>
        <v>11월1주</v>
      </c>
      <c r="NA147" s="83" t="str">
        <f>MY147</f>
        <v>11월2주</v>
      </c>
      <c r="NB147" s="3" t="s">
        <v>7</v>
      </c>
      <c r="NC147" s="5" t="s">
        <v>7</v>
      </c>
      <c r="NE147" s="537"/>
      <c r="NF147" s="538"/>
      <c r="NG147" s="83" t="str">
        <f>NI112</f>
        <v>11월3주</v>
      </c>
      <c r="NH147" s="83" t="str">
        <f>NA147</f>
        <v>11월2주</v>
      </c>
      <c r="NI147" s="83" t="str">
        <f>NG147</f>
        <v>11월3주</v>
      </c>
      <c r="NJ147" s="3" t="s">
        <v>7</v>
      </c>
      <c r="NK147" s="5" t="s">
        <v>7</v>
      </c>
      <c r="NM147" s="537"/>
      <c r="NN147" s="538"/>
      <c r="NO147" s="83" t="str">
        <f>NQ112</f>
        <v>11월4주</v>
      </c>
      <c r="NP147" s="83" t="str">
        <f>NI147</f>
        <v>11월3주</v>
      </c>
      <c r="NQ147" s="83" t="str">
        <f>NO147</f>
        <v>11월4주</v>
      </c>
      <c r="NR147" s="3" t="s">
        <v>7</v>
      </c>
      <c r="NS147" s="5" t="s">
        <v>7</v>
      </c>
      <c r="NU147" s="537"/>
      <c r="NV147" s="538"/>
      <c r="NW147" s="83" t="s">
        <v>126</v>
      </c>
      <c r="NX147" s="83" t="str">
        <f>NQ147</f>
        <v>11월4주</v>
      </c>
      <c r="NY147" s="83" t="s">
        <v>126</v>
      </c>
      <c r="NZ147" s="3" t="s">
        <v>7</v>
      </c>
      <c r="OA147" s="5" t="s">
        <v>7</v>
      </c>
      <c r="OC147" s="537"/>
      <c r="OD147" s="538"/>
      <c r="OE147" s="83" t="s">
        <v>129</v>
      </c>
      <c r="OF147" s="83" t="str">
        <f>NY147</f>
        <v>12월1주</v>
      </c>
      <c r="OG147" s="83" t="str">
        <f>OE147</f>
        <v>12월2주</v>
      </c>
      <c r="OH147" s="3" t="s">
        <v>7</v>
      </c>
      <c r="OI147" s="5" t="s">
        <v>7</v>
      </c>
      <c r="OK147" s="537"/>
      <c r="OL147" s="538"/>
      <c r="OM147" s="83" t="s">
        <v>548</v>
      </c>
      <c r="ON147" s="83" t="str">
        <f>OG147</f>
        <v>12월2주</v>
      </c>
      <c r="OO147" s="83" t="str">
        <f>OM147</f>
        <v>12월 3주</v>
      </c>
      <c r="OP147" s="3" t="s">
        <v>7</v>
      </c>
      <c r="OQ147" s="5" t="s">
        <v>7</v>
      </c>
      <c r="OS147" s="537"/>
      <c r="OT147" s="538"/>
      <c r="OU147" s="83" t="s">
        <v>550</v>
      </c>
      <c r="OV147" s="83" t="str">
        <f>OO147</f>
        <v>12월 3주</v>
      </c>
      <c r="OW147" s="83" t="str">
        <f>OU147</f>
        <v>12월 4주</v>
      </c>
      <c r="OX147" s="3" t="s">
        <v>7</v>
      </c>
      <c r="OY147" s="5" t="s">
        <v>7</v>
      </c>
    </row>
    <row r="148" spans="1:415" ht="18.75" hidden="1" thickTop="1" thickBot="1">
      <c r="A148" s="544" t="s">
        <v>1</v>
      </c>
      <c r="B148" s="7" t="s">
        <v>12</v>
      </c>
      <c r="C148" s="8">
        <f>E113</f>
        <v>547</v>
      </c>
      <c r="D148" s="159">
        <v>621</v>
      </c>
      <c r="E148" s="159">
        <v>508</v>
      </c>
      <c r="F148" s="52">
        <f>(E148-D148)/D148</f>
        <v>-0.1819645732689211</v>
      </c>
      <c r="G148" s="61">
        <f>(E148-C148)/C148</f>
        <v>-7.1297989031078604E-2</v>
      </c>
      <c r="I148" s="544" t="s">
        <v>1</v>
      </c>
      <c r="J148" s="7" t="s">
        <v>12</v>
      </c>
      <c r="K148" s="8">
        <f>M113</f>
        <v>563</v>
      </c>
      <c r="L148" s="159">
        <f>E148</f>
        <v>508</v>
      </c>
      <c r="M148" s="159">
        <v>556</v>
      </c>
      <c r="N148" s="52">
        <f>(M148-L148)/L148</f>
        <v>9.4488188976377951E-2</v>
      </c>
      <c r="O148" s="61">
        <f>(M148-K148)/K148</f>
        <v>-1.2433392539964476E-2</v>
      </c>
      <c r="Q148" s="544" t="s">
        <v>1</v>
      </c>
      <c r="R148" s="7" t="s">
        <v>12</v>
      </c>
      <c r="S148" s="8">
        <f>U113</f>
        <v>661</v>
      </c>
      <c r="T148" s="184">
        <v>551</v>
      </c>
      <c r="U148" s="217">
        <v>556</v>
      </c>
      <c r="V148" s="52">
        <f>(U148-T148)/T148</f>
        <v>9.0744101633393835E-3</v>
      </c>
      <c r="W148" s="61">
        <f>(U148-S148)/S148</f>
        <v>-0.15885022692889561</v>
      </c>
      <c r="Y148" s="544" t="s">
        <v>1</v>
      </c>
      <c r="Z148" s="7" t="s">
        <v>12</v>
      </c>
      <c r="AA148" s="8">
        <f>AC113</f>
        <v>646</v>
      </c>
      <c r="AB148" s="184">
        <v>556</v>
      </c>
      <c r="AC148" s="199">
        <v>617</v>
      </c>
      <c r="AD148" s="52">
        <f>(AC148-AB148)/AB148</f>
        <v>0.10971223021582734</v>
      </c>
      <c r="AE148" s="61">
        <f>(AC148-AA148)/AA148</f>
        <v>-4.4891640866873063E-2</v>
      </c>
      <c r="AG148" s="544" t="s">
        <v>1</v>
      </c>
      <c r="AH148" s="7" t="s">
        <v>12</v>
      </c>
      <c r="AI148" s="8">
        <f>AK113</f>
        <v>659</v>
      </c>
      <c r="AJ148" s="200">
        <f>AC148</f>
        <v>617</v>
      </c>
      <c r="AK148" s="212">
        <v>618</v>
      </c>
      <c r="AL148" s="52">
        <f>(AK148-AJ148)/AJ148</f>
        <v>1.6207455429497568E-3</v>
      </c>
      <c r="AM148" s="61">
        <f>(AK148-AI148)/AI148</f>
        <v>-6.2215477996965099E-2</v>
      </c>
      <c r="AO148" s="544" t="s">
        <v>1</v>
      </c>
      <c r="AP148" s="7" t="s">
        <v>12</v>
      </c>
      <c r="AQ148" s="8">
        <f>AS113</f>
        <v>641</v>
      </c>
      <c r="AR148" s="200">
        <f>AK148</f>
        <v>618</v>
      </c>
      <c r="AS148" s="212">
        <v>637</v>
      </c>
      <c r="AT148" s="52">
        <f>(AS148-AR148)/AR148</f>
        <v>3.0744336569579287E-2</v>
      </c>
      <c r="AU148" s="61">
        <f>(AS148-AQ148)/AQ148</f>
        <v>-6.2402496099843996E-3</v>
      </c>
      <c r="AW148" s="544" t="s">
        <v>1</v>
      </c>
      <c r="AX148" s="7" t="s">
        <v>12</v>
      </c>
      <c r="AY148" s="8">
        <f>BA113</f>
        <v>630</v>
      </c>
      <c r="AZ148" s="200">
        <f>AS148</f>
        <v>637</v>
      </c>
      <c r="BA148" s="212">
        <v>622</v>
      </c>
      <c r="BB148" s="52">
        <f>(BA148-AZ148)/AZ148</f>
        <v>-2.3547880690737835E-2</v>
      </c>
      <c r="BC148" s="61">
        <f>(BA148-AY148)/AY148</f>
        <v>-1.2698412698412698E-2</v>
      </c>
      <c r="BE148" s="544" t="s">
        <v>1</v>
      </c>
      <c r="BF148" s="7" t="s">
        <v>12</v>
      </c>
      <c r="BG148" s="8">
        <f>BI113</f>
        <v>627</v>
      </c>
      <c r="BH148" s="200">
        <f>BA148</f>
        <v>622</v>
      </c>
      <c r="BI148" s="212">
        <v>608</v>
      </c>
      <c r="BJ148" s="52">
        <f>(BI148-BH148)/BH148</f>
        <v>-2.2508038585209004E-2</v>
      </c>
      <c r="BK148" s="61">
        <f>(BI148-BG148)/BG148</f>
        <v>-3.0303030303030304E-2</v>
      </c>
      <c r="BM148" s="544" t="s">
        <v>1</v>
      </c>
      <c r="BN148" s="7" t="s">
        <v>12</v>
      </c>
      <c r="BO148" s="8">
        <f>BQ113</f>
        <v>618</v>
      </c>
      <c r="BP148" s="200">
        <f>BI148</f>
        <v>608</v>
      </c>
      <c r="BQ148" s="212">
        <v>593</v>
      </c>
      <c r="BR148" s="52">
        <f>(BQ148-BP148)/BP148</f>
        <v>-2.4671052631578948E-2</v>
      </c>
      <c r="BS148" s="61">
        <f>(BQ148-BO148)/BO148</f>
        <v>-4.0453074433656956E-2</v>
      </c>
      <c r="BU148" s="544" t="s">
        <v>1</v>
      </c>
      <c r="BV148" s="7" t="s">
        <v>12</v>
      </c>
      <c r="BW148" s="8">
        <f>BY113</f>
        <v>629</v>
      </c>
      <c r="BX148" s="200">
        <f>BQ148</f>
        <v>593</v>
      </c>
      <c r="BY148" s="212">
        <v>599</v>
      </c>
      <c r="BZ148" s="52">
        <f>(BY148-BX148)/BX148</f>
        <v>1.0118043844856661E-2</v>
      </c>
      <c r="CA148" s="61">
        <f>(BY148-BW148)/BW148</f>
        <v>-4.7694753577106522E-2</v>
      </c>
      <c r="CC148" s="544" t="s">
        <v>1</v>
      </c>
      <c r="CD148" s="7" t="s">
        <v>12</v>
      </c>
      <c r="CE148" s="8">
        <f>CG113</f>
        <v>634</v>
      </c>
      <c r="CF148" s="200">
        <f>BY148</f>
        <v>599</v>
      </c>
      <c r="CG148" s="212">
        <v>583</v>
      </c>
      <c r="CH148" s="52">
        <f>(CG148-CF148)/CF148</f>
        <v>-2.6711185308848081E-2</v>
      </c>
      <c r="CI148" s="61">
        <f>(CG148-CE148)/CE148</f>
        <v>-8.0441640378548895E-2</v>
      </c>
      <c r="CK148" s="544" t="s">
        <v>1</v>
      </c>
      <c r="CL148" s="7" t="s">
        <v>12</v>
      </c>
      <c r="CM148" s="8">
        <f>CO113</f>
        <v>631</v>
      </c>
      <c r="CN148" s="200">
        <f>CG148</f>
        <v>583</v>
      </c>
      <c r="CO148" s="212">
        <v>601</v>
      </c>
      <c r="CP148" s="52">
        <f>(CO148-CN148)/CN148</f>
        <v>3.0874785591766724E-2</v>
      </c>
      <c r="CQ148" s="61">
        <f>(CO148-CM148)/CM148</f>
        <v>-4.7543581616481777E-2</v>
      </c>
      <c r="CS148" s="544" t="s">
        <v>1</v>
      </c>
      <c r="CT148" s="7" t="s">
        <v>12</v>
      </c>
      <c r="CU148" s="8">
        <f>CW113</f>
        <v>626</v>
      </c>
      <c r="CV148" s="200">
        <f>CO148</f>
        <v>601</v>
      </c>
      <c r="CW148" s="212">
        <v>598</v>
      </c>
      <c r="CX148" s="52">
        <f>(CW148-CV148)/CV148</f>
        <v>-4.9916805324459234E-3</v>
      </c>
      <c r="CY148" s="61">
        <f>(CW148-CU148)/CU148</f>
        <v>-4.472843450479233E-2</v>
      </c>
      <c r="DA148" s="544" t="s">
        <v>1</v>
      </c>
      <c r="DB148" s="7" t="s">
        <v>12</v>
      </c>
      <c r="DC148" s="8">
        <f>DE113</f>
        <v>651</v>
      </c>
      <c r="DD148" s="200">
        <f>CW148</f>
        <v>598</v>
      </c>
      <c r="DE148" s="212">
        <v>586</v>
      </c>
      <c r="DF148" s="52">
        <f>(DE148-DD148)/DD148</f>
        <v>-2.0066889632107024E-2</v>
      </c>
      <c r="DG148" s="61">
        <f>(DE148-DC148)/DC148</f>
        <v>-9.9846390168970817E-2</v>
      </c>
      <c r="DI148" s="544" t="s">
        <v>1</v>
      </c>
      <c r="DJ148" s="7" t="s">
        <v>12</v>
      </c>
      <c r="DK148" s="8">
        <f>DM113</f>
        <v>603</v>
      </c>
      <c r="DL148" s="200">
        <f>DE148</f>
        <v>586</v>
      </c>
      <c r="DM148" s="223">
        <v>613</v>
      </c>
      <c r="DN148" s="52">
        <f>(DM148-DL148)/DL148</f>
        <v>4.607508532423208E-2</v>
      </c>
      <c r="DO148" s="61">
        <f>(DM148-DK148)/DK148</f>
        <v>1.658374792703151E-2</v>
      </c>
      <c r="DQ148" s="544" t="s">
        <v>1</v>
      </c>
      <c r="DR148" s="7" t="s">
        <v>12</v>
      </c>
      <c r="DS148" s="8">
        <f>DU113</f>
        <v>613</v>
      </c>
      <c r="DT148" s="200">
        <f>DM148</f>
        <v>613</v>
      </c>
      <c r="DU148" s="212">
        <v>603</v>
      </c>
      <c r="DV148" s="52">
        <f>(DU148-DT148)/DT148</f>
        <v>-1.6313213703099509E-2</v>
      </c>
      <c r="DW148" s="61">
        <f>(DU148-DS148)/DS148</f>
        <v>-1.6313213703099509E-2</v>
      </c>
      <c r="DY148" s="544" t="s">
        <v>1</v>
      </c>
      <c r="DZ148" s="7" t="s">
        <v>12</v>
      </c>
      <c r="EA148" s="8">
        <f>EC113</f>
        <v>622</v>
      </c>
      <c r="EB148" s="200">
        <f>DU148</f>
        <v>603</v>
      </c>
      <c r="EC148" s="212">
        <v>620</v>
      </c>
      <c r="ED148" s="52">
        <f>(EC148-EB148)/EB148</f>
        <v>2.8192371475953566E-2</v>
      </c>
      <c r="EE148" s="61">
        <f>(EC148-EA148)/EA148</f>
        <v>-3.2154340836012861E-3</v>
      </c>
      <c r="EG148" s="544" t="s">
        <v>1</v>
      </c>
      <c r="EH148" s="7" t="s">
        <v>12</v>
      </c>
      <c r="EI148" s="8">
        <f>EK113</f>
        <v>620</v>
      </c>
      <c r="EJ148" s="200">
        <f>EC148</f>
        <v>620</v>
      </c>
      <c r="EK148" s="212">
        <v>613</v>
      </c>
      <c r="EL148" s="52">
        <f>(EK148-EJ148)/EJ148</f>
        <v>-1.1290322580645161E-2</v>
      </c>
      <c r="EM148" s="61">
        <f>(EK148-EI148)/EI148</f>
        <v>-1.1290322580645161E-2</v>
      </c>
      <c r="EO148" s="544" t="s">
        <v>1</v>
      </c>
      <c r="EP148" s="7" t="s">
        <v>12</v>
      </c>
      <c r="EQ148" s="8">
        <f>ES113</f>
        <v>623</v>
      </c>
      <c r="ER148" s="200">
        <f>EK148</f>
        <v>613</v>
      </c>
      <c r="ES148" s="223">
        <v>622</v>
      </c>
      <c r="ET148" s="52">
        <f>(ES148-ER148)/ER148</f>
        <v>1.468189233278956E-2</v>
      </c>
      <c r="EU148" s="61">
        <f>(ES148-EQ148)/EQ148</f>
        <v>-1.6051364365971107E-3</v>
      </c>
      <c r="EW148" s="544" t="s">
        <v>1</v>
      </c>
      <c r="EX148" s="7" t="s">
        <v>12</v>
      </c>
      <c r="EY148" s="8">
        <f>FA113</f>
        <v>646</v>
      </c>
      <c r="EZ148" s="200">
        <f>ES148</f>
        <v>622</v>
      </c>
      <c r="FA148" s="212">
        <v>622</v>
      </c>
      <c r="FB148" s="52">
        <f>(FA148-EZ148)/EZ148</f>
        <v>0</v>
      </c>
      <c r="FC148" s="61">
        <f>(FA148-EY148)/EY148</f>
        <v>-3.7151702786377708E-2</v>
      </c>
      <c r="FE148" s="544" t="s">
        <v>1</v>
      </c>
      <c r="FF148" s="7" t="s">
        <v>12</v>
      </c>
      <c r="FG148" s="8">
        <f>FI113</f>
        <v>642</v>
      </c>
      <c r="FH148" s="200">
        <f>FA148</f>
        <v>622</v>
      </c>
      <c r="FI148" s="212">
        <v>598</v>
      </c>
      <c r="FJ148" s="52">
        <f>(FI148-FH148)/FH148</f>
        <v>-3.8585209003215437E-2</v>
      </c>
      <c r="FK148" s="61">
        <f>(FI148-FG148)/FG148</f>
        <v>-6.8535825545171333E-2</v>
      </c>
      <c r="FM148" s="544" t="s">
        <v>1</v>
      </c>
      <c r="FN148" s="7" t="s">
        <v>12</v>
      </c>
      <c r="FO148" s="8">
        <f>FQ113</f>
        <v>625</v>
      </c>
      <c r="FP148" s="200">
        <f>FI148</f>
        <v>598</v>
      </c>
      <c r="FQ148" s="212">
        <v>607</v>
      </c>
      <c r="FR148" s="52">
        <f>(FQ148-FP148)/FP148</f>
        <v>1.5050167224080268E-2</v>
      </c>
      <c r="FS148" s="61">
        <f>(FQ148-FO148)/FO148</f>
        <v>-2.8799999999999999E-2</v>
      </c>
      <c r="FU148" s="544" t="s">
        <v>1</v>
      </c>
      <c r="FV148" s="7" t="s">
        <v>12</v>
      </c>
      <c r="FW148" s="8">
        <f>FY113</f>
        <v>573</v>
      </c>
      <c r="FX148" s="200">
        <f>FQ148</f>
        <v>607</v>
      </c>
      <c r="FY148" s="212">
        <v>540</v>
      </c>
      <c r="FZ148" s="52">
        <f>(FY148-FX148)/FX148</f>
        <v>-0.11037891268533773</v>
      </c>
      <c r="GA148" s="61">
        <f>(FY148-FW148)/FW148</f>
        <v>-5.7591623036649213E-2</v>
      </c>
      <c r="GC148" s="544" t="s">
        <v>1</v>
      </c>
      <c r="GD148" s="7" t="s">
        <v>12</v>
      </c>
      <c r="GE148" s="8">
        <f>GG113</f>
        <v>621</v>
      </c>
      <c r="GF148" s="200">
        <f>FY148</f>
        <v>540</v>
      </c>
      <c r="GG148" s="212">
        <v>614</v>
      </c>
      <c r="GH148" s="52">
        <f>(GG148-GF148)/GF148</f>
        <v>0.13703703703703704</v>
      </c>
      <c r="GI148" s="61">
        <f>(GG148-GE148)/GE148</f>
        <v>-1.1272141706924315E-2</v>
      </c>
      <c r="GK148" s="544" t="s">
        <v>1</v>
      </c>
      <c r="GL148" s="7" t="s">
        <v>12</v>
      </c>
      <c r="GM148" s="8">
        <f>GO113</f>
        <v>634</v>
      </c>
      <c r="GN148" s="200">
        <f>GG148</f>
        <v>614</v>
      </c>
      <c r="GO148" s="212">
        <v>615</v>
      </c>
      <c r="GP148" s="52">
        <f>(GO148-GN148)/GN148</f>
        <v>1.6286644951140066E-3</v>
      </c>
      <c r="GQ148" s="61">
        <f>(GO148-GM148)/GM148</f>
        <v>-2.996845425867508E-2</v>
      </c>
      <c r="GS148" s="544" t="s">
        <v>1</v>
      </c>
      <c r="GT148" s="7" t="s">
        <v>12</v>
      </c>
      <c r="GU148" s="8">
        <f>GW113</f>
        <v>649</v>
      </c>
      <c r="GV148" s="200">
        <f>GO148</f>
        <v>615</v>
      </c>
      <c r="GW148" s="212">
        <v>620</v>
      </c>
      <c r="GX148" s="52">
        <f>(GW148-GV148)/GV148</f>
        <v>8.130081300813009E-3</v>
      </c>
      <c r="GY148" s="61">
        <f>(GW148-GU148)/GU148</f>
        <v>-4.4684129429892139E-2</v>
      </c>
      <c r="HA148" s="544" t="s">
        <v>1</v>
      </c>
      <c r="HB148" s="7" t="s">
        <v>12</v>
      </c>
      <c r="HC148" s="8">
        <f>HE113</f>
        <v>647</v>
      </c>
      <c r="HD148" s="200">
        <f>GW148</f>
        <v>620</v>
      </c>
      <c r="HE148" s="212">
        <v>609</v>
      </c>
      <c r="HF148" s="52">
        <f>(HE148-HD148)/HD148</f>
        <v>-1.7741935483870968E-2</v>
      </c>
      <c r="HG148" s="61">
        <f>(HE148-HC148)/HC148</f>
        <v>-5.8732612055641419E-2</v>
      </c>
      <c r="HI148" s="544" t="s">
        <v>1</v>
      </c>
      <c r="HJ148" s="7" t="s">
        <v>12</v>
      </c>
      <c r="HK148" s="8">
        <f>HM113</f>
        <v>539</v>
      </c>
      <c r="HL148" s="200">
        <f>HE148</f>
        <v>609</v>
      </c>
      <c r="HM148" s="223">
        <v>522</v>
      </c>
      <c r="HN148" s="52">
        <f>(HM148-HL148)/HL148</f>
        <v>-0.14285714285714285</v>
      </c>
      <c r="HO148" s="61">
        <f>(HM148-HK148)/HK148</f>
        <v>-3.1539888682745827E-2</v>
      </c>
      <c r="HQ148" s="544" t="s">
        <v>1</v>
      </c>
      <c r="HR148" s="7" t="s">
        <v>12</v>
      </c>
      <c r="HS148" s="8">
        <f>HU113</f>
        <v>633</v>
      </c>
      <c r="HT148" s="200">
        <f>HM148</f>
        <v>522</v>
      </c>
      <c r="HU148" s="212">
        <v>601</v>
      </c>
      <c r="HV148" s="52">
        <f>(HU148-HT148)/HT148</f>
        <v>0.15134099616858238</v>
      </c>
      <c r="HW148" s="61">
        <f>(HU148-HS148)/HS148</f>
        <v>-5.0552922590837282E-2</v>
      </c>
      <c r="HY148" s="544" t="s">
        <v>1</v>
      </c>
      <c r="HZ148" s="7" t="s">
        <v>12</v>
      </c>
      <c r="IA148" s="8">
        <f>IC113</f>
        <v>628</v>
      </c>
      <c r="IB148" s="200">
        <f>HU148</f>
        <v>601</v>
      </c>
      <c r="IC148" s="212">
        <v>584</v>
      </c>
      <c r="ID148" s="52">
        <f>(IC148-IB148)/IB148</f>
        <v>-2.8286189683860232E-2</v>
      </c>
      <c r="IE148" s="61">
        <f>(IC148-IA148)/IA148</f>
        <v>-7.0063694267515922E-2</v>
      </c>
      <c r="IG148" s="544" t="s">
        <v>1</v>
      </c>
      <c r="IH148" s="7" t="s">
        <v>12</v>
      </c>
      <c r="II148" s="8">
        <f>IK113</f>
        <v>619</v>
      </c>
      <c r="IJ148" s="200">
        <f>IC148</f>
        <v>584</v>
      </c>
      <c r="IK148" s="212">
        <v>600</v>
      </c>
      <c r="IL148" s="52">
        <f>(IK148-IJ148)/IJ148</f>
        <v>2.7397260273972601E-2</v>
      </c>
      <c r="IM148" s="61">
        <f>(IK148-II148)/II148</f>
        <v>-3.0694668820678513E-2</v>
      </c>
      <c r="IO148" s="544" t="s">
        <v>1</v>
      </c>
      <c r="IP148" s="7" t="s">
        <v>12</v>
      </c>
      <c r="IQ148" s="8">
        <f>IS113</f>
        <v>613</v>
      </c>
      <c r="IR148" s="200">
        <f>IK148</f>
        <v>600</v>
      </c>
      <c r="IS148" s="212">
        <v>593</v>
      </c>
      <c r="IT148" s="52">
        <f>(IS148-IR148)/IR148</f>
        <v>-1.1666666666666667E-2</v>
      </c>
      <c r="IU148" s="61">
        <f>(IS148-IQ148)/IQ148</f>
        <v>-3.2626427406199018E-2</v>
      </c>
      <c r="IW148" s="544" t="s">
        <v>1</v>
      </c>
      <c r="IX148" s="7" t="s">
        <v>12</v>
      </c>
      <c r="IY148" s="8">
        <f>JA113</f>
        <v>603</v>
      </c>
      <c r="IZ148" s="200">
        <f>IS148</f>
        <v>593</v>
      </c>
      <c r="JA148" s="212">
        <v>591</v>
      </c>
      <c r="JB148" s="52">
        <f>(JA148-IZ148)/IZ148</f>
        <v>-3.3726812816188868E-3</v>
      </c>
      <c r="JC148" s="61">
        <f>(JA148-IY148)/IY148</f>
        <v>-1.9900497512437811E-2</v>
      </c>
      <c r="JE148" s="544" t="s">
        <v>1</v>
      </c>
      <c r="JF148" s="7" t="s">
        <v>12</v>
      </c>
      <c r="JG148" s="8">
        <f>JI113</f>
        <v>616</v>
      </c>
      <c r="JH148" s="200">
        <f>JA148</f>
        <v>591</v>
      </c>
      <c r="JI148" s="212">
        <v>602</v>
      </c>
      <c r="JJ148" s="52">
        <f>(JI148-JH148)/JH148</f>
        <v>1.8612521150592216E-2</v>
      </c>
      <c r="JK148" s="61">
        <f>(JI148-JG148)/JG148</f>
        <v>-2.2727272727272728E-2</v>
      </c>
      <c r="JM148" s="544" t="s">
        <v>1</v>
      </c>
      <c r="JN148" s="7" t="s">
        <v>12</v>
      </c>
      <c r="JO148" s="8">
        <f>JQ113</f>
        <v>626</v>
      </c>
      <c r="JP148" s="200">
        <f>JI148</f>
        <v>602</v>
      </c>
      <c r="JQ148" s="212">
        <v>608</v>
      </c>
      <c r="JR148" s="52">
        <f>(JQ148-JP148)/JP148</f>
        <v>9.9667774086378731E-3</v>
      </c>
      <c r="JS148" s="61">
        <f>(JQ148-JO148)/JO148</f>
        <v>-2.8753993610223641E-2</v>
      </c>
      <c r="JU148" s="544" t="s">
        <v>1</v>
      </c>
      <c r="JV148" s="7" t="s">
        <v>12</v>
      </c>
      <c r="JW148" s="8">
        <f>JY113</f>
        <v>629</v>
      </c>
      <c r="JX148" s="200">
        <f>JQ148</f>
        <v>608</v>
      </c>
      <c r="JY148" s="212">
        <v>611</v>
      </c>
      <c r="JZ148" s="52">
        <f>(JY148-JX148)/JX148</f>
        <v>4.9342105263157892E-3</v>
      </c>
      <c r="KA148" s="61">
        <f>(JY148-JW148)/JW148</f>
        <v>-2.8616852146263912E-2</v>
      </c>
      <c r="KC148" s="544" t="s">
        <v>1</v>
      </c>
      <c r="KD148" s="7" t="s">
        <v>12</v>
      </c>
      <c r="KE148" s="8">
        <f>KG113</f>
        <v>559</v>
      </c>
      <c r="KF148" s="200">
        <f>JY148</f>
        <v>611</v>
      </c>
      <c r="KG148" s="212">
        <v>542</v>
      </c>
      <c r="KH148" s="52">
        <f>(KG148-KF148)/KF148</f>
        <v>-0.11292962356792144</v>
      </c>
      <c r="KI148" s="61">
        <f>(KG148-KE148)/KE148</f>
        <v>-3.041144901610018E-2</v>
      </c>
      <c r="KK148" s="544" t="s">
        <v>1</v>
      </c>
      <c r="KL148" s="7" t="s">
        <v>12</v>
      </c>
      <c r="KM148" s="8">
        <f>KO113</f>
        <v>632</v>
      </c>
      <c r="KN148" s="200">
        <f>KG148</f>
        <v>542</v>
      </c>
      <c r="KO148" s="212">
        <v>620</v>
      </c>
      <c r="KP148" s="52">
        <f>(KO148-KN148)/KN148</f>
        <v>0.14391143911439114</v>
      </c>
      <c r="KQ148" s="61">
        <f>(KO148-KM148)/KM148</f>
        <v>-1.8987341772151899E-2</v>
      </c>
      <c r="KS148" s="544" t="s">
        <v>1</v>
      </c>
      <c r="KT148" s="7" t="s">
        <v>12</v>
      </c>
      <c r="KU148" s="8">
        <f>KW113</f>
        <v>625</v>
      </c>
      <c r="KV148" s="200">
        <f>KO148</f>
        <v>620</v>
      </c>
      <c r="KW148" s="212">
        <v>610</v>
      </c>
      <c r="KX148" s="52">
        <f>(KW148-KV148)/KV148</f>
        <v>-1.6129032258064516E-2</v>
      </c>
      <c r="KY148" s="61">
        <f>(KW148-KU148)/KU148</f>
        <v>-2.4E-2</v>
      </c>
      <c r="LA148" s="544" t="s">
        <v>1</v>
      </c>
      <c r="LB148" s="7" t="s">
        <v>12</v>
      </c>
      <c r="LC148" s="8">
        <f>LE113</f>
        <v>612</v>
      </c>
      <c r="LD148" s="200">
        <f>KW148</f>
        <v>610</v>
      </c>
      <c r="LE148" s="212">
        <v>612</v>
      </c>
      <c r="LF148" s="52">
        <f>(LE148-LD148)/LD148</f>
        <v>3.2786885245901639E-3</v>
      </c>
      <c r="LG148" s="61">
        <f>(LE148-LC148)/LC148</f>
        <v>0</v>
      </c>
      <c r="LI148" s="544" t="s">
        <v>1</v>
      </c>
      <c r="LJ148" s="7" t="s">
        <v>12</v>
      </c>
      <c r="LK148" s="8">
        <f>LM113</f>
        <v>628</v>
      </c>
      <c r="LL148" s="200">
        <f>LE148</f>
        <v>612</v>
      </c>
      <c r="LM148" s="212">
        <v>611</v>
      </c>
      <c r="LN148" s="52">
        <f>(LM148-LL148)/LL148</f>
        <v>-1.6339869281045752E-3</v>
      </c>
      <c r="LO148" s="61">
        <f>(LM148-LK148)/LK148</f>
        <v>-2.7070063694267517E-2</v>
      </c>
      <c r="LQ148" s="544" t="s">
        <v>1</v>
      </c>
      <c r="LR148" s="7" t="s">
        <v>12</v>
      </c>
      <c r="LS148" s="8">
        <f>LU113</f>
        <v>617</v>
      </c>
      <c r="LT148" s="200">
        <f>LM148</f>
        <v>611</v>
      </c>
      <c r="LU148" s="212">
        <v>586</v>
      </c>
      <c r="LV148" s="52">
        <f>(LU148-LT148)/LT148</f>
        <v>-4.0916530278232409E-2</v>
      </c>
      <c r="LW148" s="61">
        <f>(LU148-LS148)/LS148</f>
        <v>-5.0243111831442464E-2</v>
      </c>
      <c r="LY148" s="544" t="s">
        <v>1</v>
      </c>
      <c r="LZ148" s="7" t="s">
        <v>12</v>
      </c>
      <c r="MA148" s="8">
        <f>MC113</f>
        <v>638</v>
      </c>
      <c r="MB148" s="200">
        <f>LU148</f>
        <v>586</v>
      </c>
      <c r="MC148" s="212">
        <v>608</v>
      </c>
      <c r="MD148" s="52">
        <f>(MC148-MB148)/MB148</f>
        <v>3.7542662116040959E-2</v>
      </c>
      <c r="ME148" s="61">
        <f>(MC148-MA148)/MA148</f>
        <v>-4.7021943573667714E-2</v>
      </c>
      <c r="MG148" s="544" t="s">
        <v>1</v>
      </c>
      <c r="MH148" s="7" t="s">
        <v>12</v>
      </c>
      <c r="MI148" s="8">
        <f>MK113</f>
        <v>636</v>
      </c>
      <c r="MJ148" s="200">
        <f>MC148</f>
        <v>608</v>
      </c>
      <c r="MK148" s="212">
        <v>623</v>
      </c>
      <c r="ML148" s="52">
        <f>(MK148-MJ148)/MJ148</f>
        <v>2.4671052631578948E-2</v>
      </c>
      <c r="MM148" s="61">
        <f>(MK148-MI148)/MI148</f>
        <v>-2.0440251572327043E-2</v>
      </c>
      <c r="MO148" s="544" t="s">
        <v>1</v>
      </c>
      <c r="MP148" s="7" t="s">
        <v>12</v>
      </c>
      <c r="MQ148" s="8">
        <f>MS113</f>
        <v>632</v>
      </c>
      <c r="MR148" s="200">
        <f>MK148</f>
        <v>623</v>
      </c>
      <c r="MS148" s="212">
        <v>615</v>
      </c>
      <c r="MT148" s="52">
        <f>(MS148-MR148)/MR148</f>
        <v>-1.2841091492776886E-2</v>
      </c>
      <c r="MU148" s="61">
        <f>(MS148-MQ148)/MQ148</f>
        <v>-2.6898734177215191E-2</v>
      </c>
      <c r="MW148" s="544" t="s">
        <v>1</v>
      </c>
      <c r="MX148" s="7" t="s">
        <v>12</v>
      </c>
      <c r="MY148" s="8">
        <f>NA113</f>
        <v>618</v>
      </c>
      <c r="MZ148" s="200">
        <f>MS148</f>
        <v>615</v>
      </c>
      <c r="NA148" s="212">
        <v>619</v>
      </c>
      <c r="NB148" s="52">
        <f>(NA148-MZ148)/MZ148</f>
        <v>6.5040650406504065E-3</v>
      </c>
      <c r="NC148" s="61">
        <f>(NA148-MY148)/MY148</f>
        <v>1.6181229773462784E-3</v>
      </c>
      <c r="NE148" s="544" t="s">
        <v>1</v>
      </c>
      <c r="NF148" s="7" t="s">
        <v>12</v>
      </c>
      <c r="NG148" s="8">
        <f>NI113</f>
        <v>636</v>
      </c>
      <c r="NH148" s="200">
        <f>NA148</f>
        <v>619</v>
      </c>
      <c r="NI148" s="212">
        <v>606</v>
      </c>
      <c r="NJ148" s="52">
        <f>(NI148-NH148)/NH148</f>
        <v>-2.10016155088853E-2</v>
      </c>
      <c r="NK148" s="61">
        <f>(NI148-NG148)/NG148</f>
        <v>-4.716981132075472E-2</v>
      </c>
      <c r="NM148" s="544" t="s">
        <v>1</v>
      </c>
      <c r="NN148" s="7" t="s">
        <v>12</v>
      </c>
      <c r="NO148" s="8">
        <f>NQ113</f>
        <v>538</v>
      </c>
      <c r="NP148" s="200">
        <f>NI148</f>
        <v>606</v>
      </c>
      <c r="NQ148" s="212">
        <v>631</v>
      </c>
      <c r="NR148" s="52">
        <f>(NQ148-NP148)/NP148</f>
        <v>4.1254125412541254E-2</v>
      </c>
      <c r="NS148" s="61">
        <f>(NQ148-NO148)/NO148</f>
        <v>0.17286245353159851</v>
      </c>
      <c r="NU148" s="544" t="s">
        <v>1</v>
      </c>
      <c r="NV148" s="7" t="s">
        <v>12</v>
      </c>
      <c r="NW148" s="8">
        <f>NY113</f>
        <v>635</v>
      </c>
      <c r="NX148" s="200">
        <f>NQ148</f>
        <v>631</v>
      </c>
      <c r="NY148" s="223">
        <v>536</v>
      </c>
      <c r="NZ148" s="52">
        <f>(NY148-NX148)/NX148</f>
        <v>-0.15055467511885895</v>
      </c>
      <c r="OA148" s="61">
        <f>(NY148-NW148)/NW148</f>
        <v>-0.15590551181102363</v>
      </c>
      <c r="OC148" s="544" t="s">
        <v>1</v>
      </c>
      <c r="OD148" s="7" t="s">
        <v>12</v>
      </c>
      <c r="OE148" s="8">
        <f>OG113</f>
        <v>635</v>
      </c>
      <c r="OF148" s="200">
        <f>NY148</f>
        <v>536</v>
      </c>
      <c r="OG148" s="212">
        <v>614</v>
      </c>
      <c r="OH148" s="52">
        <f>(OG148-OF148)/OF148</f>
        <v>0.1455223880597015</v>
      </c>
      <c r="OI148" s="61">
        <f>(OG148-OE148)/OE148</f>
        <v>-3.3070866141732283E-2</v>
      </c>
      <c r="OK148" s="544" t="s">
        <v>1</v>
      </c>
      <c r="OL148" s="7" t="s">
        <v>12</v>
      </c>
      <c r="OM148" s="8">
        <f>OO113</f>
        <v>649</v>
      </c>
      <c r="ON148" s="200">
        <f>OG148</f>
        <v>614</v>
      </c>
      <c r="OO148" s="212">
        <v>609</v>
      </c>
      <c r="OP148" s="52">
        <f>(OO148-ON148)/ON148</f>
        <v>-8.1433224755700327E-3</v>
      </c>
      <c r="OQ148" s="61">
        <f>(OO148-OM148)/OM148</f>
        <v>-6.1633281972265024E-2</v>
      </c>
      <c r="OS148" s="544" t="s">
        <v>1</v>
      </c>
      <c r="OT148" s="7" t="s">
        <v>12</v>
      </c>
      <c r="OU148" s="8">
        <f>OW113</f>
        <v>621</v>
      </c>
      <c r="OV148" s="200">
        <f>OO148</f>
        <v>609</v>
      </c>
      <c r="OW148" s="212">
        <v>617</v>
      </c>
      <c r="OX148" s="52">
        <f>(OW148-OV148)/OV148</f>
        <v>1.3136288998357963E-2</v>
      </c>
      <c r="OY148" s="61">
        <f>(OW148-OU148)/OU148</f>
        <v>-6.4412238325281803E-3</v>
      </c>
    </row>
    <row r="149" spans="1:415" ht="18" hidden="1" customHeight="1" thickTop="1">
      <c r="A149" s="542"/>
      <c r="B149" s="23" t="s">
        <v>28</v>
      </c>
      <c r="C149" s="24"/>
      <c r="D149" s="159" t="e">
        <f>#REF!</f>
        <v>#REF!</v>
      </c>
      <c r="E149" s="24"/>
      <c r="F149" s="25" t="e">
        <f>(E149-D149)/D149</f>
        <v>#REF!</v>
      </c>
      <c r="G149" s="26" t="e">
        <f>(E149-C149)/C149</f>
        <v>#DIV/0!</v>
      </c>
      <c r="I149" s="542"/>
      <c r="J149" s="23" t="s">
        <v>28</v>
      </c>
      <c r="K149" s="24"/>
      <c r="L149" s="24" t="e">
        <f>#REF!</f>
        <v>#REF!</v>
      </c>
      <c r="M149" s="24"/>
      <c r="N149" s="25" t="e">
        <f>(M149-L149)/L149</f>
        <v>#REF!</v>
      </c>
      <c r="O149" s="26" t="e">
        <f>(M149-K149)/K149</f>
        <v>#DIV/0!</v>
      </c>
      <c r="Q149" s="542"/>
      <c r="R149" s="23" t="s">
        <v>28</v>
      </c>
      <c r="S149" s="24"/>
      <c r="T149" s="24" t="e">
        <f>#REF!</f>
        <v>#REF!</v>
      </c>
      <c r="U149" s="24"/>
      <c r="V149" s="25" t="e">
        <f>(U149-T149)/T149</f>
        <v>#REF!</v>
      </c>
      <c r="W149" s="26" t="e">
        <f>(U149-S149)/S149</f>
        <v>#DIV/0!</v>
      </c>
      <c r="Y149" s="542"/>
      <c r="Z149" s="23" t="s">
        <v>28</v>
      </c>
      <c r="AA149" s="24"/>
      <c r="AB149" s="24" t="e">
        <f>#REF!</f>
        <v>#REF!</v>
      </c>
      <c r="AC149" s="24"/>
      <c r="AD149" s="25" t="e">
        <f>(AC149-AB149)/AB149</f>
        <v>#REF!</v>
      </c>
      <c r="AE149" s="26" t="e">
        <f>(AC149-AA149)/AA149</f>
        <v>#DIV/0!</v>
      </c>
      <c r="AG149" s="542"/>
      <c r="AH149" s="23" t="s">
        <v>28</v>
      </c>
      <c r="AI149" s="24"/>
      <c r="AJ149" s="24" t="e">
        <f>#REF!</f>
        <v>#REF!</v>
      </c>
      <c r="AK149" s="24"/>
      <c r="AL149" s="25" t="e">
        <f>(AK149-AJ149)/AJ149</f>
        <v>#REF!</v>
      </c>
      <c r="AM149" s="26" t="e">
        <f>(AK149-AI149)/AI149</f>
        <v>#DIV/0!</v>
      </c>
      <c r="AO149" s="542"/>
      <c r="AP149" s="23" t="s">
        <v>28</v>
      </c>
      <c r="AQ149" s="24"/>
      <c r="AR149" s="24" t="e">
        <f>#REF!</f>
        <v>#REF!</v>
      </c>
      <c r="AS149" s="24"/>
      <c r="AT149" s="25" t="e">
        <f>(AS149-AR149)/AR149</f>
        <v>#REF!</v>
      </c>
      <c r="AU149" s="26" t="e">
        <f>(AS149-AQ149)/AQ149</f>
        <v>#DIV/0!</v>
      </c>
      <c r="AW149" s="542"/>
      <c r="AX149" s="23" t="s">
        <v>28</v>
      </c>
      <c r="AY149" s="24"/>
      <c r="AZ149" s="24" t="e">
        <f>#REF!</f>
        <v>#REF!</v>
      </c>
      <c r="BA149" s="24"/>
      <c r="BB149" s="25" t="e">
        <f>(BA149-AZ149)/AZ149</f>
        <v>#REF!</v>
      </c>
      <c r="BC149" s="26" t="e">
        <f>(BA149-AY149)/AY149</f>
        <v>#DIV/0!</v>
      </c>
      <c r="BE149" s="542"/>
      <c r="BF149" s="23" t="s">
        <v>28</v>
      </c>
      <c r="BG149" s="24"/>
      <c r="BH149" s="24" t="e">
        <f>#REF!</f>
        <v>#REF!</v>
      </c>
      <c r="BI149" s="24"/>
      <c r="BJ149" s="25" t="e">
        <f>(BI149-BH149)/BH149</f>
        <v>#REF!</v>
      </c>
      <c r="BK149" s="26" t="e">
        <f>(BI149-BG149)/BG149</f>
        <v>#DIV/0!</v>
      </c>
      <c r="BM149" s="542"/>
      <c r="BN149" s="23" t="s">
        <v>28</v>
      </c>
      <c r="BO149" s="24"/>
      <c r="BP149" s="24" t="e">
        <f>#REF!</f>
        <v>#REF!</v>
      </c>
      <c r="BQ149" s="24"/>
      <c r="BR149" s="25" t="e">
        <f>(BQ149-BP149)/BP149</f>
        <v>#REF!</v>
      </c>
      <c r="BS149" s="26" t="e">
        <f>(BQ149-BO149)/BO149</f>
        <v>#DIV/0!</v>
      </c>
      <c r="BU149" s="542"/>
      <c r="BV149" s="23" t="s">
        <v>28</v>
      </c>
      <c r="BW149" s="24"/>
      <c r="BX149" s="24" t="e">
        <f>#REF!</f>
        <v>#REF!</v>
      </c>
      <c r="BY149" s="24"/>
      <c r="BZ149" s="25" t="e">
        <f>(BY149-BX149)/BX149</f>
        <v>#REF!</v>
      </c>
      <c r="CA149" s="26" t="e">
        <f>(BY149-BW149)/BW149</f>
        <v>#DIV/0!</v>
      </c>
      <c r="CC149" s="542"/>
      <c r="CD149" s="23" t="s">
        <v>28</v>
      </c>
      <c r="CE149" s="24"/>
      <c r="CF149" s="24" t="e">
        <f>#REF!</f>
        <v>#REF!</v>
      </c>
      <c r="CG149" s="24"/>
      <c r="CH149" s="25" t="e">
        <f>(CG149-CF149)/CF149</f>
        <v>#REF!</v>
      </c>
      <c r="CI149" s="26" t="e">
        <f>(CG149-CE149)/CE149</f>
        <v>#DIV/0!</v>
      </c>
      <c r="CK149" s="542"/>
      <c r="CL149" s="23" t="s">
        <v>28</v>
      </c>
      <c r="CM149" s="24"/>
      <c r="CN149" s="24" t="e">
        <f>#REF!</f>
        <v>#REF!</v>
      </c>
      <c r="CO149" s="24"/>
      <c r="CP149" s="25" t="e">
        <f>(CO149-CN149)/CN149</f>
        <v>#REF!</v>
      </c>
      <c r="CQ149" s="26" t="e">
        <f>(CO149-CM149)/CM149</f>
        <v>#DIV/0!</v>
      </c>
      <c r="CS149" s="542"/>
      <c r="CT149" s="23" t="s">
        <v>28</v>
      </c>
      <c r="CU149" s="24"/>
      <c r="CV149" s="24" t="e">
        <f>#REF!</f>
        <v>#REF!</v>
      </c>
      <c r="CW149" s="24"/>
      <c r="CX149" s="25" t="e">
        <f>(CW149-CV149)/CV149</f>
        <v>#REF!</v>
      </c>
      <c r="CY149" s="26" t="e">
        <f>(CW149-CU149)/CU149</f>
        <v>#DIV/0!</v>
      </c>
      <c r="DA149" s="542"/>
      <c r="DB149" s="23" t="s">
        <v>28</v>
      </c>
      <c r="DC149" s="24"/>
      <c r="DD149" s="24" t="e">
        <f>#REF!</f>
        <v>#REF!</v>
      </c>
      <c r="DE149" s="24"/>
      <c r="DF149" s="25" t="e">
        <f>(DE149-DD149)/DD149</f>
        <v>#REF!</v>
      </c>
      <c r="DG149" s="26" t="e">
        <f>(DE149-DC149)/DC149</f>
        <v>#DIV/0!</v>
      </c>
      <c r="DI149" s="542"/>
      <c r="DJ149" s="23" t="s">
        <v>28</v>
      </c>
      <c r="DK149" s="24"/>
      <c r="DL149" s="24" t="e">
        <f>#REF!</f>
        <v>#REF!</v>
      </c>
      <c r="DM149" s="24"/>
      <c r="DN149" s="25" t="e">
        <f>(DM149-DL149)/DL149</f>
        <v>#REF!</v>
      </c>
      <c r="DO149" s="26" t="e">
        <f>(DM149-DK149)/DK149</f>
        <v>#DIV/0!</v>
      </c>
      <c r="DQ149" s="542"/>
      <c r="DR149" s="23" t="s">
        <v>28</v>
      </c>
      <c r="DS149" s="24"/>
      <c r="DT149" s="24" t="e">
        <f>#REF!</f>
        <v>#REF!</v>
      </c>
      <c r="DU149" s="24"/>
      <c r="DV149" s="25" t="e">
        <f>(DU149-DT149)/DT149</f>
        <v>#REF!</v>
      </c>
      <c r="DW149" s="26" t="e">
        <f>(DU149-DS149)/DS149</f>
        <v>#DIV/0!</v>
      </c>
      <c r="DY149" s="542"/>
      <c r="DZ149" s="23" t="s">
        <v>28</v>
      </c>
      <c r="EA149" s="24"/>
      <c r="EB149" s="24" t="e">
        <f>#REF!</f>
        <v>#REF!</v>
      </c>
      <c r="EC149" s="24"/>
      <c r="ED149" s="25" t="e">
        <f>(EC149-EB149)/EB149</f>
        <v>#REF!</v>
      </c>
      <c r="EE149" s="26" t="e">
        <f>(EC149-EA149)/EA149</f>
        <v>#DIV/0!</v>
      </c>
      <c r="EG149" s="542"/>
      <c r="EH149" s="23" t="s">
        <v>28</v>
      </c>
      <c r="EI149" s="24"/>
      <c r="EJ149" s="24" t="e">
        <f>#REF!</f>
        <v>#REF!</v>
      </c>
      <c r="EK149" s="24"/>
      <c r="EL149" s="25" t="e">
        <f>(EK149-EJ149)/EJ149</f>
        <v>#REF!</v>
      </c>
      <c r="EM149" s="26" t="e">
        <f>(EK149-EI149)/EI149</f>
        <v>#DIV/0!</v>
      </c>
      <c r="EO149" s="542"/>
      <c r="EP149" s="23" t="s">
        <v>28</v>
      </c>
      <c r="EQ149" s="24"/>
      <c r="ER149" s="24" t="e">
        <f>#REF!</f>
        <v>#REF!</v>
      </c>
      <c r="ES149" s="24"/>
      <c r="ET149" s="25" t="e">
        <f>(ES149-ER149)/ER149</f>
        <v>#REF!</v>
      </c>
      <c r="EU149" s="26" t="e">
        <f>(ES149-EQ149)/EQ149</f>
        <v>#DIV/0!</v>
      </c>
      <c r="EW149" s="542"/>
      <c r="EX149" s="23" t="s">
        <v>28</v>
      </c>
      <c r="EY149" s="24"/>
      <c r="EZ149" s="24" t="e">
        <f>#REF!</f>
        <v>#REF!</v>
      </c>
      <c r="FA149" s="24"/>
      <c r="FB149" s="25" t="e">
        <f>(FA149-EZ149)/EZ149</f>
        <v>#REF!</v>
      </c>
      <c r="FC149" s="26" t="e">
        <f>(FA149-EY149)/EY149</f>
        <v>#DIV/0!</v>
      </c>
      <c r="FE149" s="542"/>
      <c r="FF149" s="23" t="s">
        <v>28</v>
      </c>
      <c r="FG149" s="24"/>
      <c r="FH149" s="24" t="e">
        <f>#REF!</f>
        <v>#REF!</v>
      </c>
      <c r="FI149" s="24"/>
      <c r="FJ149" s="25" t="e">
        <f>(FI149-FH149)/FH149</f>
        <v>#REF!</v>
      </c>
      <c r="FK149" s="26" t="e">
        <f>(FI149-FG149)/FG149</f>
        <v>#DIV/0!</v>
      </c>
      <c r="FM149" s="542"/>
      <c r="FN149" s="23" t="s">
        <v>28</v>
      </c>
      <c r="FO149" s="24"/>
      <c r="FP149" s="24" t="e">
        <f>#REF!</f>
        <v>#REF!</v>
      </c>
      <c r="FQ149" s="24"/>
      <c r="FR149" s="25" t="e">
        <f>(FQ149-FP149)/FP149</f>
        <v>#REF!</v>
      </c>
      <c r="FS149" s="26" t="e">
        <f>(FQ149-FO149)/FO149</f>
        <v>#DIV/0!</v>
      </c>
      <c r="FU149" s="542"/>
      <c r="FV149" s="23" t="s">
        <v>28</v>
      </c>
      <c r="FW149" s="24"/>
      <c r="FX149" s="24" t="e">
        <f>#REF!</f>
        <v>#REF!</v>
      </c>
      <c r="FY149" s="24"/>
      <c r="FZ149" s="25" t="e">
        <f>(FY149-FX149)/FX149</f>
        <v>#REF!</v>
      </c>
      <c r="GA149" s="26" t="e">
        <f>(FY149-FW149)/FW149</f>
        <v>#DIV/0!</v>
      </c>
      <c r="GC149" s="542"/>
      <c r="GD149" s="23" t="s">
        <v>28</v>
      </c>
      <c r="GE149" s="24"/>
      <c r="GF149" s="24" t="e">
        <f>#REF!</f>
        <v>#REF!</v>
      </c>
      <c r="GG149" s="24"/>
      <c r="GH149" s="25" t="e">
        <f>(GG149-GF149)/GF149</f>
        <v>#REF!</v>
      </c>
      <c r="GI149" s="26" t="e">
        <f>(GG149-GE149)/GE149</f>
        <v>#DIV/0!</v>
      </c>
      <c r="GK149" s="542"/>
      <c r="GL149" s="23" t="s">
        <v>28</v>
      </c>
      <c r="GM149" s="24"/>
      <c r="GN149" s="24" t="e">
        <f>#REF!</f>
        <v>#REF!</v>
      </c>
      <c r="GO149" s="24"/>
      <c r="GP149" s="25" t="e">
        <f>(GO149-GN149)/GN149</f>
        <v>#REF!</v>
      </c>
      <c r="GQ149" s="26" t="e">
        <f>(GO149-GM149)/GM149</f>
        <v>#DIV/0!</v>
      </c>
      <c r="GS149" s="542"/>
      <c r="GT149" s="23" t="s">
        <v>28</v>
      </c>
      <c r="GU149" s="24"/>
      <c r="GV149" s="24" t="e">
        <f>#REF!</f>
        <v>#REF!</v>
      </c>
      <c r="GW149" s="24"/>
      <c r="GX149" s="25" t="e">
        <f>(GW149-GV149)/GV149</f>
        <v>#REF!</v>
      </c>
      <c r="GY149" s="26" t="e">
        <f>(GW149-GU149)/GU149</f>
        <v>#DIV/0!</v>
      </c>
      <c r="HA149" s="542"/>
      <c r="HB149" s="23" t="s">
        <v>28</v>
      </c>
      <c r="HC149" s="24"/>
      <c r="HD149" s="24" t="e">
        <f>#REF!</f>
        <v>#REF!</v>
      </c>
      <c r="HE149" s="24"/>
      <c r="HF149" s="25" t="e">
        <f>(HE149-HD149)/HD149</f>
        <v>#REF!</v>
      </c>
      <c r="HG149" s="26" t="e">
        <f>(HE149-HC149)/HC149</f>
        <v>#DIV/0!</v>
      </c>
      <c r="HI149" s="542"/>
      <c r="HJ149" s="23" t="s">
        <v>28</v>
      </c>
      <c r="HK149" s="24"/>
      <c r="HL149" s="24" t="e">
        <f>#REF!</f>
        <v>#REF!</v>
      </c>
      <c r="HM149" s="24"/>
      <c r="HN149" s="25" t="e">
        <f>(HM149-HL149)/HL149</f>
        <v>#REF!</v>
      </c>
      <c r="HO149" s="26" t="e">
        <f>(HM149-HK149)/HK149</f>
        <v>#DIV/0!</v>
      </c>
      <c r="HQ149" s="542"/>
      <c r="HR149" s="23" t="s">
        <v>28</v>
      </c>
      <c r="HS149" s="24"/>
      <c r="HT149" s="24" t="e">
        <f>#REF!</f>
        <v>#REF!</v>
      </c>
      <c r="HU149" s="24"/>
      <c r="HV149" s="25" t="e">
        <f>(HU149-HT149)/HT149</f>
        <v>#REF!</v>
      </c>
      <c r="HW149" s="26" t="e">
        <f>(HU149-HS149)/HS149</f>
        <v>#DIV/0!</v>
      </c>
      <c r="HY149" s="542"/>
      <c r="HZ149" s="23" t="s">
        <v>28</v>
      </c>
      <c r="IA149" s="24"/>
      <c r="IB149" s="24" t="e">
        <f>#REF!</f>
        <v>#REF!</v>
      </c>
      <c r="IC149" s="24"/>
      <c r="ID149" s="25" t="e">
        <f>(IC149-IB149)/IB149</f>
        <v>#REF!</v>
      </c>
      <c r="IE149" s="26" t="e">
        <f>(IC149-IA149)/IA149</f>
        <v>#DIV/0!</v>
      </c>
      <c r="IG149" s="542"/>
      <c r="IH149" s="23" t="s">
        <v>28</v>
      </c>
      <c r="II149" s="24"/>
      <c r="IJ149" s="24" t="e">
        <f>#REF!</f>
        <v>#REF!</v>
      </c>
      <c r="IK149" s="24"/>
      <c r="IL149" s="25" t="e">
        <f>(IK149-IJ149)/IJ149</f>
        <v>#REF!</v>
      </c>
      <c r="IM149" s="26" t="e">
        <f>(IK149-II149)/II149</f>
        <v>#DIV/0!</v>
      </c>
      <c r="IO149" s="542"/>
      <c r="IP149" s="23" t="s">
        <v>28</v>
      </c>
      <c r="IQ149" s="24"/>
      <c r="IR149" s="24" t="e">
        <f>#REF!</f>
        <v>#REF!</v>
      </c>
      <c r="IS149" s="24"/>
      <c r="IT149" s="25" t="e">
        <f>(IS149-IR149)/IR149</f>
        <v>#REF!</v>
      </c>
      <c r="IU149" s="26" t="e">
        <f>(IS149-IQ149)/IQ149</f>
        <v>#DIV/0!</v>
      </c>
      <c r="IW149" s="542"/>
      <c r="IX149" s="23" t="s">
        <v>28</v>
      </c>
      <c r="IY149" s="24"/>
      <c r="IZ149" s="24" t="e">
        <f>#REF!</f>
        <v>#REF!</v>
      </c>
      <c r="JA149" s="24"/>
      <c r="JB149" s="25" t="e">
        <f>(JA149-IZ149)/IZ149</f>
        <v>#REF!</v>
      </c>
      <c r="JC149" s="26" t="e">
        <f>(JA149-IY149)/IY149</f>
        <v>#DIV/0!</v>
      </c>
      <c r="JE149" s="542"/>
      <c r="JF149" s="23" t="s">
        <v>28</v>
      </c>
      <c r="JG149" s="24"/>
      <c r="JH149" s="24" t="e">
        <f>#REF!</f>
        <v>#REF!</v>
      </c>
      <c r="JI149" s="24"/>
      <c r="JJ149" s="25" t="e">
        <f>(JI149-JH149)/JH149</f>
        <v>#REF!</v>
      </c>
      <c r="JK149" s="26" t="e">
        <f>(JI149-JG149)/JG149</f>
        <v>#DIV/0!</v>
      </c>
      <c r="JM149" s="542"/>
      <c r="JN149" s="23" t="s">
        <v>28</v>
      </c>
      <c r="JO149" s="24"/>
      <c r="JP149" s="24" t="e">
        <f>#REF!</f>
        <v>#REF!</v>
      </c>
      <c r="JQ149" s="24"/>
      <c r="JR149" s="25" t="e">
        <f>(JQ149-JP149)/JP149</f>
        <v>#REF!</v>
      </c>
      <c r="JS149" s="26" t="e">
        <f>(JQ149-JO149)/JO149</f>
        <v>#DIV/0!</v>
      </c>
      <c r="JU149" s="542"/>
      <c r="JV149" s="23" t="s">
        <v>28</v>
      </c>
      <c r="JW149" s="24"/>
      <c r="JX149" s="24" t="e">
        <f>#REF!</f>
        <v>#REF!</v>
      </c>
      <c r="JY149" s="24"/>
      <c r="JZ149" s="25" t="e">
        <f>(JY149-JX149)/JX149</f>
        <v>#REF!</v>
      </c>
      <c r="KA149" s="26" t="e">
        <f>(JY149-JW149)/JW149</f>
        <v>#DIV/0!</v>
      </c>
      <c r="KC149" s="542"/>
      <c r="KD149" s="23" t="s">
        <v>28</v>
      </c>
      <c r="KE149" s="24"/>
      <c r="KF149" s="24" t="e">
        <f>#REF!</f>
        <v>#REF!</v>
      </c>
      <c r="KG149" s="24"/>
      <c r="KH149" s="25" t="e">
        <f>(KG149-KF149)/KF149</f>
        <v>#REF!</v>
      </c>
      <c r="KI149" s="26" t="e">
        <f>(KG149-KE149)/KE149</f>
        <v>#DIV/0!</v>
      </c>
      <c r="KK149" s="542"/>
      <c r="KL149" s="23" t="s">
        <v>28</v>
      </c>
      <c r="KM149" s="24"/>
      <c r="KN149" s="24" t="e">
        <f>#REF!</f>
        <v>#REF!</v>
      </c>
      <c r="KO149" s="24"/>
      <c r="KP149" s="25" t="e">
        <f>(KO149-KN149)/KN149</f>
        <v>#REF!</v>
      </c>
      <c r="KQ149" s="26" t="e">
        <f>(KO149-KM149)/KM149</f>
        <v>#DIV/0!</v>
      </c>
      <c r="KS149" s="542"/>
      <c r="KT149" s="23" t="s">
        <v>28</v>
      </c>
      <c r="KU149" s="24"/>
      <c r="KV149" s="24" t="e">
        <f>#REF!</f>
        <v>#REF!</v>
      </c>
      <c r="KW149" s="24"/>
      <c r="KX149" s="25" t="e">
        <f>(KW149-KV149)/KV149</f>
        <v>#REF!</v>
      </c>
      <c r="KY149" s="26" t="e">
        <f>(KW149-KU149)/KU149</f>
        <v>#DIV/0!</v>
      </c>
      <c r="LA149" s="542"/>
      <c r="LB149" s="23" t="s">
        <v>28</v>
      </c>
      <c r="LC149" s="24"/>
      <c r="LD149" s="24" t="e">
        <f>#REF!</f>
        <v>#REF!</v>
      </c>
      <c r="LE149" s="24"/>
      <c r="LF149" s="25" t="e">
        <f>(LE149-LD149)/LD149</f>
        <v>#REF!</v>
      </c>
      <c r="LG149" s="26" t="e">
        <f>(LE149-LC149)/LC149</f>
        <v>#DIV/0!</v>
      </c>
      <c r="LI149" s="542"/>
      <c r="LJ149" s="23" t="s">
        <v>28</v>
      </c>
      <c r="LK149" s="24"/>
      <c r="LL149" s="24" t="e">
        <f>#REF!</f>
        <v>#REF!</v>
      </c>
      <c r="LM149" s="24"/>
      <c r="LN149" s="25" t="e">
        <f>(LM149-LL149)/LL149</f>
        <v>#REF!</v>
      </c>
      <c r="LO149" s="26" t="e">
        <f>(LM149-LK149)/LK149</f>
        <v>#DIV/0!</v>
      </c>
      <c r="LQ149" s="542"/>
      <c r="LR149" s="23" t="s">
        <v>28</v>
      </c>
      <c r="LS149" s="24"/>
      <c r="LT149" s="24" t="e">
        <f>#REF!</f>
        <v>#REF!</v>
      </c>
      <c r="LU149" s="24"/>
      <c r="LV149" s="25" t="e">
        <f>(LU149-LT149)/LT149</f>
        <v>#REF!</v>
      </c>
      <c r="LW149" s="26" t="e">
        <f>(LU149-LS149)/LS149</f>
        <v>#DIV/0!</v>
      </c>
      <c r="LY149" s="542"/>
      <c r="LZ149" s="23" t="s">
        <v>28</v>
      </c>
      <c r="MA149" s="24"/>
      <c r="MB149" s="24" t="e">
        <f>#REF!</f>
        <v>#REF!</v>
      </c>
      <c r="MC149" s="24"/>
      <c r="MD149" s="25" t="e">
        <f>(MC149-MB149)/MB149</f>
        <v>#REF!</v>
      </c>
      <c r="ME149" s="26" t="e">
        <f>(MC149-MA149)/MA149</f>
        <v>#DIV/0!</v>
      </c>
      <c r="MG149" s="542"/>
      <c r="MH149" s="23" t="s">
        <v>28</v>
      </c>
      <c r="MI149" s="24"/>
      <c r="MJ149" s="24" t="e">
        <f>#REF!</f>
        <v>#REF!</v>
      </c>
      <c r="MK149" s="24"/>
      <c r="ML149" s="25" t="e">
        <f>(MK149-MJ149)/MJ149</f>
        <v>#REF!</v>
      </c>
      <c r="MM149" s="26" t="e">
        <f>(MK149-MI149)/MI149</f>
        <v>#DIV/0!</v>
      </c>
      <c r="MO149" s="542"/>
      <c r="MP149" s="23" t="s">
        <v>28</v>
      </c>
      <c r="MQ149" s="24"/>
      <c r="MR149" s="24" t="e">
        <f>#REF!</f>
        <v>#REF!</v>
      </c>
      <c r="MS149" s="24"/>
      <c r="MT149" s="25" t="e">
        <f>(MS149-MR149)/MR149</f>
        <v>#REF!</v>
      </c>
      <c r="MU149" s="26" t="e">
        <f>(MS149-MQ149)/MQ149</f>
        <v>#DIV/0!</v>
      </c>
      <c r="MW149" s="542"/>
      <c r="MX149" s="23" t="s">
        <v>28</v>
      </c>
      <c r="MY149" s="24"/>
      <c r="MZ149" s="24" t="e">
        <f>#REF!</f>
        <v>#REF!</v>
      </c>
      <c r="NA149" s="24"/>
      <c r="NB149" s="25" t="e">
        <f>(NA149-MZ149)/MZ149</f>
        <v>#REF!</v>
      </c>
      <c r="NC149" s="26" t="e">
        <f>(NA149-MY149)/MY149</f>
        <v>#DIV/0!</v>
      </c>
      <c r="NE149" s="542"/>
      <c r="NF149" s="23" t="s">
        <v>28</v>
      </c>
      <c r="NG149" s="24"/>
      <c r="NH149" s="24" t="e">
        <f>#REF!</f>
        <v>#REF!</v>
      </c>
      <c r="NI149" s="24"/>
      <c r="NJ149" s="25" t="e">
        <f>(NI149-NH149)/NH149</f>
        <v>#REF!</v>
      </c>
      <c r="NK149" s="26" t="e">
        <f>(NI149-NG149)/NG149</f>
        <v>#DIV/0!</v>
      </c>
      <c r="NM149" s="542"/>
      <c r="NN149" s="23" t="s">
        <v>28</v>
      </c>
      <c r="NO149" s="24"/>
      <c r="NP149" s="24" t="e">
        <f>#REF!</f>
        <v>#REF!</v>
      </c>
      <c r="NQ149" s="24"/>
      <c r="NR149" s="25" t="e">
        <f>(NQ149-NP149)/NP149</f>
        <v>#REF!</v>
      </c>
      <c r="NS149" s="26" t="e">
        <f>(NQ149-NO149)/NO149</f>
        <v>#DIV/0!</v>
      </c>
      <c r="NU149" s="542"/>
      <c r="NV149" s="23" t="s">
        <v>28</v>
      </c>
      <c r="NW149" s="24"/>
      <c r="NX149" s="24" t="e">
        <f>#REF!</f>
        <v>#REF!</v>
      </c>
      <c r="NY149" s="24"/>
      <c r="NZ149" s="25" t="e">
        <f>(NY149-NX149)/NX149</f>
        <v>#REF!</v>
      </c>
      <c r="OA149" s="26" t="e">
        <f>(NY149-NW149)/NW149</f>
        <v>#DIV/0!</v>
      </c>
      <c r="OC149" s="542"/>
      <c r="OD149" s="23" t="s">
        <v>28</v>
      </c>
      <c r="OE149" s="24"/>
      <c r="OF149" s="24" t="e">
        <f>#REF!</f>
        <v>#REF!</v>
      </c>
      <c r="OG149" s="24"/>
      <c r="OH149" s="25" t="e">
        <f>(OG149-OF149)/OF149</f>
        <v>#REF!</v>
      </c>
      <c r="OI149" s="26" t="e">
        <f>(OG149-OE149)/OE149</f>
        <v>#DIV/0!</v>
      </c>
      <c r="OK149" s="542"/>
      <c r="OL149" s="23" t="s">
        <v>28</v>
      </c>
      <c r="OM149" s="24"/>
      <c r="ON149" s="24" t="e">
        <f>#REF!</f>
        <v>#REF!</v>
      </c>
      <c r="OO149" s="24"/>
      <c r="OP149" s="25" t="e">
        <f>(OO149-ON149)/ON149</f>
        <v>#REF!</v>
      </c>
      <c r="OQ149" s="26" t="e">
        <f>(OO149-OM149)/OM149</f>
        <v>#DIV/0!</v>
      </c>
      <c r="OS149" s="542"/>
      <c r="OT149" s="23" t="s">
        <v>28</v>
      </c>
      <c r="OU149" s="24"/>
      <c r="OV149" s="24" t="e">
        <f>#REF!</f>
        <v>#REF!</v>
      </c>
      <c r="OW149" s="24"/>
      <c r="OX149" s="25" t="e">
        <f>(OW149-OV149)/OV149</f>
        <v>#REF!</v>
      </c>
      <c r="OY149" s="26" t="e">
        <f>(OW149-OU149)/OU149</f>
        <v>#DIV/0!</v>
      </c>
    </row>
    <row r="150" spans="1:415" ht="17.25" hidden="1">
      <c r="A150" s="541" t="s">
        <v>2</v>
      </c>
      <c r="B150" s="65" t="s">
        <v>63</v>
      </c>
      <c r="C150" s="66">
        <f>E115</f>
        <v>6.17</v>
      </c>
      <c r="D150" s="160">
        <v>6.39</v>
      </c>
      <c r="E150" s="160">
        <v>6.42</v>
      </c>
      <c r="F150" s="59">
        <f>(E150-D150)/D150</f>
        <v>4.6948356807512128E-3</v>
      </c>
      <c r="G150" s="60">
        <f>(E150-C150)/C150</f>
        <v>4.0518638573743923E-2</v>
      </c>
      <c r="I150" s="541" t="s">
        <v>2</v>
      </c>
      <c r="J150" s="65" t="s">
        <v>63</v>
      </c>
      <c r="K150" s="66">
        <f>M115</f>
        <v>6.26</v>
      </c>
      <c r="L150" s="160">
        <f>E150</f>
        <v>6.42</v>
      </c>
      <c r="M150" s="160">
        <v>6.15</v>
      </c>
      <c r="N150" s="59">
        <f>(M150-L150)/L150</f>
        <v>-4.2056074766355075E-2</v>
      </c>
      <c r="O150" s="60">
        <f>(M150-K150)/K150</f>
        <v>-1.7571884984025468E-2</v>
      </c>
      <c r="Q150" s="541" t="s">
        <v>2</v>
      </c>
      <c r="R150" s="65" t="s">
        <v>63</v>
      </c>
      <c r="S150" s="66">
        <f>U115</f>
        <v>6.19</v>
      </c>
      <c r="T150" s="160">
        <f>M150</f>
        <v>6.15</v>
      </c>
      <c r="U150" s="160">
        <v>6.24</v>
      </c>
      <c r="V150" s="59">
        <f>(U150-T150)/T150</f>
        <v>1.4634146341463391E-2</v>
      </c>
      <c r="W150" s="60">
        <f>(U150-S150)/S150</f>
        <v>8.0775444264943163E-3</v>
      </c>
      <c r="Y150" s="541" t="s">
        <v>2</v>
      </c>
      <c r="Z150" s="65" t="s">
        <v>63</v>
      </c>
      <c r="AA150" s="66">
        <f>AC115</f>
        <v>6.04</v>
      </c>
      <c r="AB150" s="160">
        <f>U150</f>
        <v>6.24</v>
      </c>
      <c r="AC150" s="160">
        <v>6.5</v>
      </c>
      <c r="AD150" s="59">
        <f>(AC150-AB150)/AB150</f>
        <v>4.166666666666663E-2</v>
      </c>
      <c r="AE150" s="60">
        <f>(AC150-AA150)/AA150</f>
        <v>7.6158940397350994E-2</v>
      </c>
      <c r="AG150" s="541" t="s">
        <v>2</v>
      </c>
      <c r="AH150" s="65" t="s">
        <v>63</v>
      </c>
      <c r="AI150" s="66">
        <f>AK115</f>
        <v>5.93</v>
      </c>
      <c r="AJ150" s="160">
        <f>AC150</f>
        <v>6.5</v>
      </c>
      <c r="AK150" s="160">
        <v>6.61</v>
      </c>
      <c r="AL150" s="59">
        <f>(AK150-AJ150)/AJ150</f>
        <v>1.6923076923076971E-2</v>
      </c>
      <c r="AM150" s="60">
        <f>(AK150-AI150)/AI150</f>
        <v>0.11467116357504227</v>
      </c>
      <c r="AO150" s="541" t="s">
        <v>2</v>
      </c>
      <c r="AP150" s="65" t="s">
        <v>63</v>
      </c>
      <c r="AQ150" s="66">
        <f>AS115</f>
        <v>5.86</v>
      </c>
      <c r="AR150" s="160">
        <f>AK150</f>
        <v>6.61</v>
      </c>
      <c r="AS150" s="160">
        <v>6.53</v>
      </c>
      <c r="AT150" s="59">
        <f>(AS150-AR150)/AR150</f>
        <v>-1.2102874432677772E-2</v>
      </c>
      <c r="AU150" s="60">
        <f>(AS150-AQ150)/AQ150</f>
        <v>0.11433447098976107</v>
      </c>
      <c r="AW150" s="541" t="s">
        <v>2</v>
      </c>
      <c r="AX150" s="65" t="s">
        <v>63</v>
      </c>
      <c r="AY150" s="66">
        <f>BA115</f>
        <v>5.91</v>
      </c>
      <c r="AZ150" s="160">
        <f>AS150</f>
        <v>6.53</v>
      </c>
      <c r="BA150" s="160">
        <v>6.48</v>
      </c>
      <c r="BB150" s="59">
        <f>(BA150-AZ150)/AZ150</f>
        <v>-7.6569678407350412E-3</v>
      </c>
      <c r="BC150" s="60">
        <f>(BA150-AY150)/AY150</f>
        <v>9.6446700507614253E-2</v>
      </c>
      <c r="BE150" s="541" t="s">
        <v>2</v>
      </c>
      <c r="BF150" s="65" t="s">
        <v>63</v>
      </c>
      <c r="BG150" s="160">
        <f>BI115</f>
        <v>6.0847633997072297</v>
      </c>
      <c r="BH150" s="160">
        <f>BA150</f>
        <v>6.48</v>
      </c>
      <c r="BI150" s="160">
        <v>6.48</v>
      </c>
      <c r="BJ150" s="59">
        <f>(BI150-BH150)/BH150</f>
        <v>0</v>
      </c>
      <c r="BK150" s="60">
        <f>(BI150-BG150)/BG150</f>
        <v>6.4955130434782016E-2</v>
      </c>
      <c r="BM150" s="541" t="s">
        <v>2</v>
      </c>
      <c r="BN150" s="65" t="s">
        <v>63</v>
      </c>
      <c r="BO150" s="160">
        <f>BQ115</f>
        <v>6.33</v>
      </c>
      <c r="BP150" s="160">
        <f>BI150</f>
        <v>6.48</v>
      </c>
      <c r="BQ150" s="160">
        <v>6.59</v>
      </c>
      <c r="BR150" s="59">
        <f>(BQ150-BP150)/BP150</f>
        <v>1.6975308641975221E-2</v>
      </c>
      <c r="BS150" s="60">
        <f>(BQ150-BO150)/BO150</f>
        <v>4.1074249605055256E-2</v>
      </c>
      <c r="BU150" s="541" t="s">
        <v>2</v>
      </c>
      <c r="BV150" s="65" t="s">
        <v>63</v>
      </c>
      <c r="BW150" s="160">
        <f>BY115</f>
        <v>6.37</v>
      </c>
      <c r="BX150" s="160">
        <f>BQ150</f>
        <v>6.59</v>
      </c>
      <c r="BY150" s="160">
        <v>6.68</v>
      </c>
      <c r="BZ150" s="59">
        <f>(BY150-BX150)/BX150</f>
        <v>1.3657056145675243E-2</v>
      </c>
      <c r="CA150" s="60">
        <f>(BY150-BW150)/BW150</f>
        <v>4.866562009419146E-2</v>
      </c>
      <c r="CC150" s="541" t="s">
        <v>2</v>
      </c>
      <c r="CD150" s="65" t="s">
        <v>63</v>
      </c>
      <c r="CE150" s="160">
        <f>CG115</f>
        <v>6.31</v>
      </c>
      <c r="CF150" s="160">
        <f>BY150</f>
        <v>6.68</v>
      </c>
      <c r="CG150" s="160">
        <v>6.75</v>
      </c>
      <c r="CH150" s="59">
        <f>(CG150-CF150)/CF150</f>
        <v>1.0479041916167707E-2</v>
      </c>
      <c r="CI150" s="60">
        <f>(CG150-CE150)/CE150</f>
        <v>6.9730586370840009E-2</v>
      </c>
      <c r="CK150" s="541" t="s">
        <v>2</v>
      </c>
      <c r="CL150" s="65" t="s">
        <v>63</v>
      </c>
      <c r="CM150" s="160">
        <f>CO115</f>
        <v>6.26</v>
      </c>
      <c r="CN150" s="160">
        <f>CG150</f>
        <v>6.75</v>
      </c>
      <c r="CO150" s="160">
        <v>6.83</v>
      </c>
      <c r="CP150" s="59">
        <f>(CO150-CN150)/CN150</f>
        <v>1.1851851851851862E-2</v>
      </c>
      <c r="CQ150" s="60">
        <f>(CO150-CM150)/CM150</f>
        <v>9.1054313099041578E-2</v>
      </c>
      <c r="CS150" s="541" t="s">
        <v>2</v>
      </c>
      <c r="CT150" s="65" t="s">
        <v>63</v>
      </c>
      <c r="CU150" s="160">
        <f>CW115</f>
        <v>6.19</v>
      </c>
      <c r="CV150" s="160">
        <f>CO150</f>
        <v>6.83</v>
      </c>
      <c r="CW150" s="160">
        <v>6.9</v>
      </c>
      <c r="CX150" s="59">
        <f>(CW150-CV150)/CV150</f>
        <v>1.0248901903367538E-2</v>
      </c>
      <c r="CY150" s="60">
        <f>(CW150-CU150)/CU150</f>
        <v>0.11470113085621969</v>
      </c>
      <c r="DA150" s="541" t="s">
        <v>2</v>
      </c>
      <c r="DB150" s="65" t="s">
        <v>63</v>
      </c>
      <c r="DC150" s="160">
        <f>DE115</f>
        <v>6.19</v>
      </c>
      <c r="DD150" s="160">
        <f>CW150</f>
        <v>6.9</v>
      </c>
      <c r="DE150" s="160">
        <v>6.81</v>
      </c>
      <c r="DF150" s="59">
        <f>(DE150-DD150)/DD150</f>
        <v>-1.3043478260869672E-2</v>
      </c>
      <c r="DG150" s="60">
        <f>(DE150-DC150)/DC150</f>
        <v>0.10016155088852975</v>
      </c>
      <c r="DI150" s="541" t="s">
        <v>2</v>
      </c>
      <c r="DJ150" s="65" t="s">
        <v>63</v>
      </c>
      <c r="DK150" s="160">
        <f>DM115</f>
        <v>6.35</v>
      </c>
      <c r="DL150" s="160">
        <f>DE150</f>
        <v>6.81</v>
      </c>
      <c r="DM150" s="160">
        <v>6.64</v>
      </c>
      <c r="DN150" s="59">
        <f>(DM150-DL150)/DL150</f>
        <v>-2.4963289280469887E-2</v>
      </c>
      <c r="DO150" s="60">
        <f>(DM150-DK150)/DK150</f>
        <v>4.5669291338582683E-2</v>
      </c>
      <c r="DQ150" s="541" t="s">
        <v>2</v>
      </c>
      <c r="DR150" s="65" t="s">
        <v>63</v>
      </c>
      <c r="DS150" s="160">
        <f>DU115</f>
        <v>6.57</v>
      </c>
      <c r="DT150" s="160">
        <f>DM150</f>
        <v>6.64</v>
      </c>
      <c r="DU150" s="160">
        <v>6.61</v>
      </c>
      <c r="DV150" s="59">
        <f>(DU150-DT150)/DT150</f>
        <v>-4.51807228915653E-3</v>
      </c>
      <c r="DW150" s="60">
        <f>(DU150-DS150)/DS150</f>
        <v>6.0882800608828055E-3</v>
      </c>
      <c r="DY150" s="541" t="s">
        <v>2</v>
      </c>
      <c r="DZ150" s="65" t="s">
        <v>63</v>
      </c>
      <c r="EA150" s="160">
        <f>EC115</f>
        <v>6.77</v>
      </c>
      <c r="EB150" s="160">
        <f>DU150</f>
        <v>6.61</v>
      </c>
      <c r="EC150" s="160">
        <v>6.55</v>
      </c>
      <c r="ED150" s="59">
        <f>(EC150-EB150)/EB150</f>
        <v>-9.0771558245083955E-3</v>
      </c>
      <c r="EE150" s="60">
        <f>(EC150-EA150)/EA150</f>
        <v>-3.2496307237813847E-2</v>
      </c>
      <c r="EG150" s="541" t="s">
        <v>2</v>
      </c>
      <c r="EH150" s="65" t="s">
        <v>63</v>
      </c>
      <c r="EI150" s="160">
        <f>EK115</f>
        <v>6.81</v>
      </c>
      <c r="EJ150" s="160">
        <f>EC150</f>
        <v>6.55</v>
      </c>
      <c r="EK150" s="160">
        <v>6.55</v>
      </c>
      <c r="EL150" s="59">
        <f>(EK150-EJ150)/EJ150</f>
        <v>0</v>
      </c>
      <c r="EM150" s="60">
        <f>(EK150-EI150)/EI150</f>
        <v>-3.8179148311306872E-2</v>
      </c>
      <c r="EO150" s="541" t="s">
        <v>2</v>
      </c>
      <c r="EP150" s="65" t="s">
        <v>63</v>
      </c>
      <c r="EQ150" s="160">
        <f>ES115</f>
        <v>6.81</v>
      </c>
      <c r="ER150" s="160">
        <f>EK150</f>
        <v>6.55</v>
      </c>
      <c r="ES150" s="160">
        <v>6.5</v>
      </c>
      <c r="ET150" s="59">
        <f>(ES150-ER150)/ER150</f>
        <v>-7.6335877862595148E-3</v>
      </c>
      <c r="EU150" s="60">
        <f>(ES150-EQ150)/EQ150</f>
        <v>-4.5521292217327404E-2</v>
      </c>
      <c r="EW150" s="541" t="s">
        <v>2</v>
      </c>
      <c r="EX150" s="65" t="s">
        <v>63</v>
      </c>
      <c r="EY150" s="160">
        <f>FA115</f>
        <v>6.77</v>
      </c>
      <c r="EZ150" s="160">
        <f>ES150</f>
        <v>6.5</v>
      </c>
      <c r="FA150" s="160">
        <v>6.55</v>
      </c>
      <c r="FB150" s="59">
        <f>(FA150-EZ150)/EZ150</f>
        <v>7.692307692307665E-3</v>
      </c>
      <c r="FC150" s="60">
        <f>(FA150-EY150)/EY150</f>
        <v>-3.2496307237813847E-2</v>
      </c>
      <c r="FE150" s="541" t="s">
        <v>2</v>
      </c>
      <c r="FF150" s="65" t="s">
        <v>63</v>
      </c>
      <c r="FG150" s="160">
        <f>FI115</f>
        <v>6.61</v>
      </c>
      <c r="FH150" s="160">
        <f>FA150</f>
        <v>6.55</v>
      </c>
      <c r="FI150" s="160">
        <v>6.77</v>
      </c>
      <c r="FJ150" s="59">
        <f>(FI150-FH150)/FH150</f>
        <v>3.3587786259541945E-2</v>
      </c>
      <c r="FK150" s="60">
        <f>(FI150-FG150)/FG150</f>
        <v>2.4205748865355408E-2</v>
      </c>
      <c r="FM150" s="541" t="s">
        <v>2</v>
      </c>
      <c r="FN150" s="65" t="s">
        <v>63</v>
      </c>
      <c r="FO150" s="160">
        <f>FQ115</f>
        <v>6.64</v>
      </c>
      <c r="FP150" s="160">
        <f>FI150</f>
        <v>6.77</v>
      </c>
      <c r="FQ150" s="160">
        <v>6.88</v>
      </c>
      <c r="FR150" s="59">
        <f>(FQ150-FP150)/FP150</f>
        <v>1.6248153618906989E-2</v>
      </c>
      <c r="FS150" s="60">
        <f>(FQ150-FO150)/FO150</f>
        <v>3.6144578313253045E-2</v>
      </c>
      <c r="FU150" s="541" t="s">
        <v>2</v>
      </c>
      <c r="FV150" s="65" t="s">
        <v>63</v>
      </c>
      <c r="FW150" s="160">
        <f>FY115</f>
        <v>6.77</v>
      </c>
      <c r="FX150" s="160">
        <f>FQ150</f>
        <v>6.88</v>
      </c>
      <c r="FY150" s="160">
        <v>6.9</v>
      </c>
      <c r="FZ150" s="59">
        <f>(FY150-FX150)/FX150</f>
        <v>2.9069767441861137E-3</v>
      </c>
      <c r="GA150" s="60">
        <f>(FY150-FW150)/FW150</f>
        <v>1.9202363367799232E-2</v>
      </c>
      <c r="GC150" s="541" t="s">
        <v>2</v>
      </c>
      <c r="GD150" s="65" t="s">
        <v>63</v>
      </c>
      <c r="GE150" s="160">
        <f>GG115</f>
        <v>7.14</v>
      </c>
      <c r="GF150" s="160">
        <f>FY150</f>
        <v>6.9</v>
      </c>
      <c r="GG150" s="160">
        <v>6.97</v>
      </c>
      <c r="GH150" s="59">
        <f>(GG150-GF150)/GF150</f>
        <v>1.0144927536231797E-2</v>
      </c>
      <c r="GI150" s="60">
        <f>(GG150-GE150)/GE150</f>
        <v>-2.3809523809523801E-2</v>
      </c>
      <c r="GK150" s="541" t="s">
        <v>2</v>
      </c>
      <c r="GL150" s="65" t="s">
        <v>63</v>
      </c>
      <c r="GM150" s="160">
        <f>GO115</f>
        <v>7.5</v>
      </c>
      <c r="GN150" s="160">
        <f>GG150</f>
        <v>6.97</v>
      </c>
      <c r="GO150" s="160">
        <v>7.01</v>
      </c>
      <c r="GP150" s="59">
        <f>(GO150-GN150)/GN150</f>
        <v>5.7388809182209524E-3</v>
      </c>
      <c r="GQ150" s="60">
        <f>(GO150-GM150)/GM150</f>
        <v>-6.5333333333333368E-2</v>
      </c>
      <c r="GS150" s="541" t="s">
        <v>2</v>
      </c>
      <c r="GT150" s="65" t="s">
        <v>63</v>
      </c>
      <c r="GU150" s="160">
        <f>GW115</f>
        <v>7.41</v>
      </c>
      <c r="GV150" s="160">
        <f>GO150</f>
        <v>7.01</v>
      </c>
      <c r="GW150" s="160">
        <v>7.08</v>
      </c>
      <c r="GX150" s="59">
        <f>(GW150-GV150)/GV150</f>
        <v>9.985734664764663E-3</v>
      </c>
      <c r="GY150" s="60">
        <f>(GW150-GU150)/GU150</f>
        <v>-4.4534412955465598E-2</v>
      </c>
      <c r="HA150" s="541" t="s">
        <v>2</v>
      </c>
      <c r="HB150" s="65" t="s">
        <v>63</v>
      </c>
      <c r="HC150" s="160">
        <f>HE115</f>
        <v>7.25</v>
      </c>
      <c r="HD150" s="160">
        <f>GW150</f>
        <v>7.08</v>
      </c>
      <c r="HE150" s="160">
        <v>7.14</v>
      </c>
      <c r="HF150" s="59">
        <f>(HE150-HD150)/HD150</f>
        <v>8.4745762711863851E-3</v>
      </c>
      <c r="HG150" s="60">
        <f>(HE150-HC150)/HC150</f>
        <v>-1.5172413793103492E-2</v>
      </c>
      <c r="HI150" s="541" t="s">
        <v>2</v>
      </c>
      <c r="HJ150" s="65" t="s">
        <v>63</v>
      </c>
      <c r="HK150" s="160">
        <f>HM115</f>
        <v>7.1</v>
      </c>
      <c r="HL150" s="160">
        <f>HE150</f>
        <v>7.14</v>
      </c>
      <c r="HM150" s="160">
        <v>7.28</v>
      </c>
      <c r="HN150" s="59">
        <f>(HM150-HL150)/HL150</f>
        <v>1.9607843137254981E-2</v>
      </c>
      <c r="HO150" s="60">
        <f>(HM150-HK150)/HK150</f>
        <v>2.5352112676056426E-2</v>
      </c>
      <c r="HQ150" s="541" t="s">
        <v>2</v>
      </c>
      <c r="HR150" s="65" t="s">
        <v>63</v>
      </c>
      <c r="HS150" s="160">
        <f>HU115</f>
        <v>6.83</v>
      </c>
      <c r="HT150" s="160">
        <f>HM150</f>
        <v>7.28</v>
      </c>
      <c r="HU150" s="160">
        <v>7.17</v>
      </c>
      <c r="HV150" s="59">
        <f>(HU150-HT150)/HT150</f>
        <v>-1.5109890109890153E-2</v>
      </c>
      <c r="HW150" s="60">
        <f>(HU150-HS150)/HS150</f>
        <v>4.9780380673499249E-2</v>
      </c>
      <c r="HY150" s="541" t="s">
        <v>2</v>
      </c>
      <c r="HZ150" s="65" t="s">
        <v>63</v>
      </c>
      <c r="IA150" s="160">
        <f>IC115</f>
        <v>6.7</v>
      </c>
      <c r="IB150" s="160">
        <f>HU150</f>
        <v>7.17</v>
      </c>
      <c r="IC150" s="160">
        <v>7.01</v>
      </c>
      <c r="ID150" s="59">
        <f>(IC150-IB150)/IB150</f>
        <v>-2.2315202231520243E-2</v>
      </c>
      <c r="IE150" s="60">
        <f>(IC150-IA150)/IA150</f>
        <v>4.6268656716417854E-2</v>
      </c>
      <c r="IG150" s="541" t="s">
        <v>2</v>
      </c>
      <c r="IH150" s="65" t="s">
        <v>63</v>
      </c>
      <c r="II150" s="160">
        <f>IK115</f>
        <v>6.68</v>
      </c>
      <c r="IJ150" s="160">
        <f>IC150</f>
        <v>7.01</v>
      </c>
      <c r="IK150" s="160">
        <v>6.9</v>
      </c>
      <c r="IL150" s="59">
        <f>(IK150-IJ150)/IJ150</f>
        <v>-1.5691868758915754E-2</v>
      </c>
      <c r="IM150" s="60">
        <f>(IK150-II150)/II150</f>
        <v>3.2934131736527046E-2</v>
      </c>
      <c r="IO150" s="541" t="s">
        <v>2</v>
      </c>
      <c r="IP150" s="65" t="s">
        <v>63</v>
      </c>
      <c r="IQ150" s="160">
        <f>IS115</f>
        <v>6.68</v>
      </c>
      <c r="IR150" s="160">
        <f>IK150</f>
        <v>6.9</v>
      </c>
      <c r="IS150" s="160">
        <v>6.92</v>
      </c>
      <c r="IT150" s="59">
        <f>(IS150-IR150)/IR150</f>
        <v>2.8985507246376192E-3</v>
      </c>
      <c r="IU150" s="60">
        <f>(IS150-IQ150)/IQ150</f>
        <v>3.5928143712574884E-2</v>
      </c>
      <c r="IW150" s="541" t="s">
        <v>2</v>
      </c>
      <c r="IX150" s="65" t="s">
        <v>63</v>
      </c>
      <c r="IY150" s="160">
        <f>JA115</f>
        <v>6.66</v>
      </c>
      <c r="IZ150" s="160">
        <f>IS150</f>
        <v>6.92</v>
      </c>
      <c r="JA150" s="160">
        <v>6.92</v>
      </c>
      <c r="JB150" s="59">
        <f>(JA150-IZ150)/IZ150</f>
        <v>0</v>
      </c>
      <c r="JC150" s="60">
        <f>(JA150-IY150)/IY150</f>
        <v>3.9039039039039006E-2</v>
      </c>
      <c r="JE150" s="541" t="s">
        <v>2</v>
      </c>
      <c r="JF150" s="65" t="s">
        <v>63</v>
      </c>
      <c r="JG150" s="160">
        <f>JI115</f>
        <v>6.83</v>
      </c>
      <c r="JH150" s="160">
        <f>JA150</f>
        <v>6.92</v>
      </c>
      <c r="JI150" s="160">
        <v>6.97</v>
      </c>
      <c r="JJ150" s="59">
        <f>(JI150-JH150)/JH150</f>
        <v>7.2254335260115354E-3</v>
      </c>
      <c r="JK150" s="60">
        <f>(JI150-JG150)/JG150</f>
        <v>2.0497803806734945E-2</v>
      </c>
      <c r="JM150" s="541" t="s">
        <v>2</v>
      </c>
      <c r="JN150" s="65" t="s">
        <v>63</v>
      </c>
      <c r="JO150" s="160">
        <f>JQ115</f>
        <v>6.99</v>
      </c>
      <c r="JP150" s="160">
        <f>JI150</f>
        <v>6.97</v>
      </c>
      <c r="JQ150" s="160">
        <v>6.97</v>
      </c>
      <c r="JR150" s="59">
        <f>(JQ150-JP150)/JP150</f>
        <v>0</v>
      </c>
      <c r="JS150" s="60">
        <f>(JQ150-JO150)/JO150</f>
        <v>-2.8612303290415537E-3</v>
      </c>
      <c r="JU150" s="541" t="s">
        <v>2</v>
      </c>
      <c r="JV150" s="65" t="s">
        <v>63</v>
      </c>
      <c r="JW150" s="160">
        <f>JY115</f>
        <v>6.94</v>
      </c>
      <c r="JX150" s="160">
        <f>JQ150</f>
        <v>6.97</v>
      </c>
      <c r="JY150" s="160">
        <v>6.86</v>
      </c>
      <c r="JZ150" s="59">
        <f>(JY150-JX150)/JX150</f>
        <v>-1.5781922525107524E-2</v>
      </c>
      <c r="KA150" s="60">
        <f>(JY150-JW150)/JW150</f>
        <v>-1.1527377521613843E-2</v>
      </c>
      <c r="KC150" s="541" t="s">
        <v>2</v>
      </c>
      <c r="KD150" s="65" t="s">
        <v>63</v>
      </c>
      <c r="KE150" s="160">
        <f>KG115</f>
        <v>6.9</v>
      </c>
      <c r="KF150" s="160">
        <f>JY150</f>
        <v>6.86</v>
      </c>
      <c r="KG150" s="160">
        <v>6.86</v>
      </c>
      <c r="KH150" s="59">
        <f>(KG150-KF150)/KF150</f>
        <v>0</v>
      </c>
      <c r="KI150" s="60">
        <f>(KG150-KE150)/KE150</f>
        <v>-5.7971014492753676E-3</v>
      </c>
      <c r="KK150" s="541" t="s">
        <v>2</v>
      </c>
      <c r="KL150" s="65" t="s">
        <v>63</v>
      </c>
      <c r="KM150" s="160">
        <f>KO115</f>
        <v>6.79</v>
      </c>
      <c r="KN150" s="160">
        <f>KG150</f>
        <v>6.86</v>
      </c>
      <c r="KO150" s="160">
        <v>6.77</v>
      </c>
      <c r="KP150" s="59">
        <f>(KO150-KN150)/KN150</f>
        <v>-1.3119533527696901E-2</v>
      </c>
      <c r="KQ150" s="60">
        <f>(KO150-KM150)/KM150</f>
        <v>-2.9455081001473434E-3</v>
      </c>
      <c r="KS150" s="541" t="s">
        <v>2</v>
      </c>
      <c r="KT150" s="65" t="s">
        <v>63</v>
      </c>
      <c r="KU150" s="160">
        <f>KW115</f>
        <v>6.68</v>
      </c>
      <c r="KV150" s="160">
        <f>KO150</f>
        <v>6.77</v>
      </c>
      <c r="KW150" s="160">
        <v>6.66</v>
      </c>
      <c r="KX150" s="59">
        <f>(KW150-KV150)/KV150</f>
        <v>-1.6248153618906861E-2</v>
      </c>
      <c r="KY150" s="60">
        <f>(KW150-KU150)/KU150</f>
        <v>-2.9940119760478406E-3</v>
      </c>
      <c r="LA150" s="541" t="s">
        <v>2</v>
      </c>
      <c r="LB150" s="65" t="s">
        <v>63</v>
      </c>
      <c r="LC150" s="160">
        <f>LE115</f>
        <v>6.64</v>
      </c>
      <c r="LD150" s="160">
        <f>KW150</f>
        <v>6.66</v>
      </c>
      <c r="LE150" s="160">
        <v>6.59</v>
      </c>
      <c r="LF150" s="59">
        <f>(LE150-LD150)/LD150</f>
        <v>-1.0510510510510553E-2</v>
      </c>
      <c r="LG150" s="60">
        <f>(LE150-LC150)/LC150</f>
        <v>-7.5301204819276848E-3</v>
      </c>
      <c r="LI150" s="541" t="s">
        <v>2</v>
      </c>
      <c r="LJ150" s="65" t="s">
        <v>63</v>
      </c>
      <c r="LK150" s="160">
        <f>LM115</f>
        <v>6.61</v>
      </c>
      <c r="LL150" s="160">
        <f>LE150</f>
        <v>6.59</v>
      </c>
      <c r="LM150" s="160">
        <v>6.61</v>
      </c>
      <c r="LN150" s="59">
        <f>(LM150-LL150)/LL150</f>
        <v>3.0349013657056849E-3</v>
      </c>
      <c r="LO150" s="60">
        <f>(LM150-LK150)/LK150</f>
        <v>0</v>
      </c>
      <c r="LQ150" s="541" t="s">
        <v>2</v>
      </c>
      <c r="LR150" s="65" t="s">
        <v>63</v>
      </c>
      <c r="LS150" s="160">
        <f>LU115</f>
        <v>6.64</v>
      </c>
      <c r="LT150" s="160">
        <f>LM150</f>
        <v>6.61</v>
      </c>
      <c r="LU150" s="160">
        <v>6.79</v>
      </c>
      <c r="LV150" s="59">
        <f>(LU150-LT150)/LT150</f>
        <v>2.7231467473524919E-2</v>
      </c>
      <c r="LW150" s="60">
        <f>(LU150-LS150)/LS150</f>
        <v>2.2590361445783188E-2</v>
      </c>
      <c r="LY150" s="541" t="s">
        <v>2</v>
      </c>
      <c r="LZ150" s="65" t="s">
        <v>63</v>
      </c>
      <c r="MA150" s="160">
        <f>MC115</f>
        <v>6.72</v>
      </c>
      <c r="MB150" s="160">
        <f>LU150</f>
        <v>6.79</v>
      </c>
      <c r="MC150" s="160">
        <v>7.01</v>
      </c>
      <c r="MD150" s="59">
        <f>(MC150-MB150)/MB150</f>
        <v>3.2400589101619991E-2</v>
      </c>
      <c r="ME150" s="60">
        <f>(MC150-MA150)/MA150</f>
        <v>4.3154761904761911E-2</v>
      </c>
      <c r="MG150" s="541" t="s">
        <v>2</v>
      </c>
      <c r="MH150" s="65" t="s">
        <v>63</v>
      </c>
      <c r="MI150" s="160">
        <f>MK115</f>
        <v>6.75</v>
      </c>
      <c r="MJ150" s="160">
        <f>MC150</f>
        <v>7.01</v>
      </c>
      <c r="MK150" s="160">
        <v>7.1</v>
      </c>
      <c r="ML150" s="59">
        <f>(MK150-MJ150)/MJ150</f>
        <v>1.2838801711840209E-2</v>
      </c>
      <c r="MM150" s="60">
        <f>(MK150-MI150)/MI150</f>
        <v>5.1851851851851802E-2</v>
      </c>
      <c r="MO150" s="541" t="s">
        <v>2</v>
      </c>
      <c r="MP150" s="65" t="s">
        <v>63</v>
      </c>
      <c r="MQ150" s="160">
        <f>MS115</f>
        <v>6.72</v>
      </c>
      <c r="MR150" s="160">
        <f>MK150</f>
        <v>7.1</v>
      </c>
      <c r="MS150" s="160">
        <v>7.05</v>
      </c>
      <c r="MT150" s="59">
        <f>(MS150-MR150)/MR150</f>
        <v>-7.0422535211267356E-3</v>
      </c>
      <c r="MU150" s="60">
        <f>(MS150-MQ150)/MQ150</f>
        <v>4.910714285714287E-2</v>
      </c>
      <c r="MW150" s="541" t="s">
        <v>2</v>
      </c>
      <c r="MX150" s="65" t="s">
        <v>63</v>
      </c>
      <c r="MY150" s="160">
        <f>NA115</f>
        <v>6.61</v>
      </c>
      <c r="MZ150" s="160">
        <f>MS150</f>
        <v>7.05</v>
      </c>
      <c r="NA150" s="160">
        <v>6.9</v>
      </c>
      <c r="NB150" s="59">
        <f>(NA150-MZ150)/MZ150</f>
        <v>-2.1276595744680778E-2</v>
      </c>
      <c r="NC150" s="60">
        <f>(NA150-MY150)/MY150</f>
        <v>4.3872919818456889E-2</v>
      </c>
      <c r="NE150" s="541" t="s">
        <v>2</v>
      </c>
      <c r="NF150" s="65" t="s">
        <v>63</v>
      </c>
      <c r="NG150" s="160">
        <f>NI115</f>
        <v>6.53</v>
      </c>
      <c r="NH150" s="160">
        <f>NA150</f>
        <v>6.9</v>
      </c>
      <c r="NI150" s="160">
        <v>6.75</v>
      </c>
      <c r="NJ150" s="59">
        <f>(NI150-NH150)/NH150</f>
        <v>-2.173913043478266E-2</v>
      </c>
      <c r="NK150" s="60">
        <f>(NI150-NG150)/NG150</f>
        <v>3.3690658499234263E-2</v>
      </c>
      <c r="NM150" s="541" t="s">
        <v>2</v>
      </c>
      <c r="NN150" s="65" t="s">
        <v>63</v>
      </c>
      <c r="NO150" s="160">
        <f>NQ115</f>
        <v>6.55</v>
      </c>
      <c r="NP150" s="160">
        <f>NI150</f>
        <v>6.75</v>
      </c>
      <c r="NQ150" s="160">
        <v>6.77</v>
      </c>
      <c r="NR150" s="59">
        <f>(NQ150-NP150)/NP150</f>
        <v>2.9629629629628999E-3</v>
      </c>
      <c r="NS150" s="60">
        <f>(NQ150-NO150)/NO150</f>
        <v>3.3587786259541945E-2</v>
      </c>
      <c r="NU150" s="541" t="s">
        <v>2</v>
      </c>
      <c r="NV150" s="65" t="s">
        <v>63</v>
      </c>
      <c r="NW150" s="160">
        <f>NY115</f>
        <v>6.57</v>
      </c>
      <c r="NX150" s="160">
        <f>NQ150</f>
        <v>6.77</v>
      </c>
      <c r="NY150" s="160">
        <v>6.86</v>
      </c>
      <c r="NZ150" s="59">
        <f>(NY150-NX150)/NX150</f>
        <v>1.3293943870014882E-2</v>
      </c>
      <c r="OA150" s="60">
        <f>(NY150-NW150)/NW150</f>
        <v>4.4140030441400309E-2</v>
      </c>
      <c r="OC150" s="541" t="s">
        <v>2</v>
      </c>
      <c r="OD150" s="65" t="s">
        <v>63</v>
      </c>
      <c r="OE150" s="160">
        <f>OG115</f>
        <v>6.42</v>
      </c>
      <c r="OF150" s="160">
        <f>NY150</f>
        <v>6.86</v>
      </c>
      <c r="OG150" s="160">
        <v>6.83</v>
      </c>
      <c r="OH150" s="59">
        <f>(OG150-OF150)/OF150</f>
        <v>-4.3731778425656334E-3</v>
      </c>
      <c r="OI150" s="60">
        <f>(OG150-OE150)/OE150</f>
        <v>6.3862928348909678E-2</v>
      </c>
      <c r="OK150" s="541" t="s">
        <v>2</v>
      </c>
      <c r="OL150" s="65" t="s">
        <v>63</v>
      </c>
      <c r="OM150" s="160">
        <f>OO115</f>
        <v>6.44</v>
      </c>
      <c r="ON150" s="160">
        <f>OG150</f>
        <v>6.83</v>
      </c>
      <c r="OO150" s="160">
        <v>6.92</v>
      </c>
      <c r="OP150" s="59">
        <f>(OO150-ON150)/ON150</f>
        <v>1.3177159590043903E-2</v>
      </c>
      <c r="OQ150" s="60">
        <f>(OO150-OM150)/OM150</f>
        <v>7.4534161490683148E-2</v>
      </c>
      <c r="OS150" s="541" t="s">
        <v>2</v>
      </c>
      <c r="OT150" s="65" t="s">
        <v>63</v>
      </c>
      <c r="OU150" s="160">
        <f>OW115</f>
        <v>6.39</v>
      </c>
      <c r="OV150" s="160">
        <f>OO150</f>
        <v>6.92</v>
      </c>
      <c r="OW150" s="160">
        <v>6.99</v>
      </c>
      <c r="OX150" s="59">
        <f>(OW150-OV150)/OV150</f>
        <v>1.0115606936416227E-2</v>
      </c>
      <c r="OY150" s="60">
        <f>(OW150-OU150)/OU150</f>
        <v>9.3896713615023567E-2</v>
      </c>
    </row>
    <row r="151" spans="1:415" ht="17.25" hidden="1">
      <c r="A151" s="542"/>
      <c r="B151" s="9" t="s">
        <v>41</v>
      </c>
      <c r="C151" s="31">
        <f>E116</f>
        <v>7926</v>
      </c>
      <c r="D151" s="31">
        <v>8331</v>
      </c>
      <c r="E151" s="31">
        <v>8334</v>
      </c>
      <c r="F151" s="32"/>
      <c r="G151" s="26"/>
      <c r="I151" s="542"/>
      <c r="J151" s="9" t="s">
        <v>41</v>
      </c>
      <c r="K151" s="31">
        <f>M116</f>
        <v>7889</v>
      </c>
      <c r="L151" s="31">
        <f>E151</f>
        <v>8334</v>
      </c>
      <c r="M151" s="31">
        <v>8095</v>
      </c>
      <c r="N151" s="32"/>
      <c r="O151" s="26"/>
      <c r="Q151" s="542"/>
      <c r="R151" s="9" t="s">
        <v>41</v>
      </c>
      <c r="S151" s="31">
        <f>U116</f>
        <v>7694</v>
      </c>
      <c r="T151" s="31">
        <f>M151</f>
        <v>8095</v>
      </c>
      <c r="U151" s="31">
        <v>8204</v>
      </c>
      <c r="V151" s="32"/>
      <c r="W151" s="26"/>
      <c r="Y151" s="542"/>
      <c r="Z151" s="9" t="s">
        <v>41</v>
      </c>
      <c r="AA151" s="31">
        <f>AC116</f>
        <v>7490</v>
      </c>
      <c r="AB151" s="31">
        <f>U151</f>
        <v>8204</v>
      </c>
      <c r="AC151" s="31">
        <v>8699</v>
      </c>
      <c r="AD151" s="32"/>
      <c r="AE151" s="26"/>
      <c r="AG151" s="542"/>
      <c r="AH151" s="9" t="s">
        <v>41</v>
      </c>
      <c r="AI151" s="31">
        <f>AK116</f>
        <v>7324</v>
      </c>
      <c r="AJ151" s="31">
        <f>AC151</f>
        <v>8699</v>
      </c>
      <c r="AK151" s="31">
        <v>8849</v>
      </c>
      <c r="AL151" s="32"/>
      <c r="AM151" s="26"/>
      <c r="AO151" s="542"/>
      <c r="AP151" s="9" t="s">
        <v>41</v>
      </c>
      <c r="AQ151" s="31">
        <f>AS116</f>
        <v>7336</v>
      </c>
      <c r="AR151" s="31">
        <f>AK151</f>
        <v>8849</v>
      </c>
      <c r="AS151" s="31">
        <v>8735</v>
      </c>
      <c r="AT151" s="32"/>
      <c r="AU151" s="26"/>
      <c r="AW151" s="542"/>
      <c r="AX151" s="9" t="s">
        <v>41</v>
      </c>
      <c r="AY151" s="31">
        <f>BA116</f>
        <v>7507</v>
      </c>
      <c r="AZ151" s="31">
        <f>AS151</f>
        <v>8735</v>
      </c>
      <c r="BA151" s="31">
        <v>8633</v>
      </c>
      <c r="BB151" s="32"/>
      <c r="BC151" s="26"/>
      <c r="BE151" s="542"/>
      <c r="BF151" s="9" t="s">
        <v>41</v>
      </c>
      <c r="BG151" s="31">
        <f>BI116</f>
        <v>7910.1924196193904</v>
      </c>
      <c r="BH151" s="31">
        <f>BA151</f>
        <v>8633</v>
      </c>
      <c r="BI151" s="31">
        <v>8656</v>
      </c>
      <c r="BJ151" s="32"/>
      <c r="BK151" s="26"/>
      <c r="BM151" s="542"/>
      <c r="BN151" s="9" t="s">
        <v>41</v>
      </c>
      <c r="BO151" s="31">
        <f>BQ116</f>
        <v>8339</v>
      </c>
      <c r="BP151" s="31">
        <f>BI151</f>
        <v>8656</v>
      </c>
      <c r="BQ151" s="31">
        <v>8780</v>
      </c>
      <c r="BR151" s="32"/>
      <c r="BS151" s="26"/>
      <c r="BU151" s="542"/>
      <c r="BV151" s="9" t="s">
        <v>41</v>
      </c>
      <c r="BW151" s="31">
        <f>BY116</f>
        <v>8289.1453112047802</v>
      </c>
      <c r="BX151" s="31">
        <f>BQ151</f>
        <v>8780</v>
      </c>
      <c r="BY151" s="31">
        <v>8924</v>
      </c>
      <c r="BZ151" s="32"/>
      <c r="CA151" s="26"/>
      <c r="CC151" s="542"/>
      <c r="CD151" s="9" t="s">
        <v>41</v>
      </c>
      <c r="CE151" s="31">
        <f>CG116</f>
        <v>8342</v>
      </c>
      <c r="CF151" s="31">
        <f>BY151</f>
        <v>8924</v>
      </c>
      <c r="CG151" s="31">
        <v>8905</v>
      </c>
      <c r="CH151" s="32"/>
      <c r="CI151" s="26"/>
      <c r="CK151" s="542"/>
      <c r="CL151" s="9" t="s">
        <v>41</v>
      </c>
      <c r="CM151" s="31">
        <f>CO116</f>
        <v>8199</v>
      </c>
      <c r="CN151" s="31">
        <f>CG151</f>
        <v>8905</v>
      </c>
      <c r="CO151" s="31">
        <v>9103</v>
      </c>
      <c r="CP151" s="32"/>
      <c r="CQ151" s="26"/>
      <c r="CS151" s="542"/>
      <c r="CT151" s="9" t="s">
        <v>41</v>
      </c>
      <c r="CU151" s="31">
        <f>CW116</f>
        <v>8053</v>
      </c>
      <c r="CV151" s="31">
        <f>CO151</f>
        <v>9103</v>
      </c>
      <c r="CW151" s="31">
        <v>9288</v>
      </c>
      <c r="CX151" s="32"/>
      <c r="CY151" s="26"/>
      <c r="DA151" s="542"/>
      <c r="DB151" s="9" t="s">
        <v>41</v>
      </c>
      <c r="DC151" s="31">
        <f>DE116</f>
        <v>8115</v>
      </c>
      <c r="DD151" s="31">
        <f>CW151</f>
        <v>9288</v>
      </c>
      <c r="DE151" s="31">
        <v>9180</v>
      </c>
      <c r="DF151" s="32"/>
      <c r="DG151" s="26"/>
      <c r="DI151" s="542"/>
      <c r="DJ151" s="9" t="s">
        <v>41</v>
      </c>
      <c r="DK151" s="31">
        <f>DM116</f>
        <v>8375</v>
      </c>
      <c r="DL151" s="31">
        <f>DE151</f>
        <v>9180</v>
      </c>
      <c r="DM151" s="31">
        <v>8978</v>
      </c>
      <c r="DN151" s="32"/>
      <c r="DO151" s="26"/>
      <c r="DQ151" s="542"/>
      <c r="DR151" s="9" t="s">
        <v>41</v>
      </c>
      <c r="DS151" s="31">
        <f>DU116</f>
        <v>8587</v>
      </c>
      <c r="DT151" s="31">
        <f>DM151</f>
        <v>8978</v>
      </c>
      <c r="DU151" s="31">
        <v>9160</v>
      </c>
      <c r="DV151" s="32"/>
      <c r="DW151" s="26"/>
      <c r="DY151" s="542"/>
      <c r="DZ151" s="9" t="s">
        <v>41</v>
      </c>
      <c r="EA151" s="31">
        <f>EC116</f>
        <v>9015</v>
      </c>
      <c r="EB151" s="31">
        <f>DU151</f>
        <v>9160</v>
      </c>
      <c r="EC151" s="31">
        <v>9029</v>
      </c>
      <c r="ED151" s="32"/>
      <c r="EE151" s="26"/>
      <c r="EG151" s="542"/>
      <c r="EH151" s="9" t="s">
        <v>41</v>
      </c>
      <c r="EI151" s="31">
        <f>EK116</f>
        <v>9135</v>
      </c>
      <c r="EJ151" s="31">
        <f>EC151</f>
        <v>9029</v>
      </c>
      <c r="EK151" s="31">
        <v>9029</v>
      </c>
      <c r="EL151" s="32"/>
      <c r="EM151" s="26"/>
      <c r="EO151" s="542"/>
      <c r="EP151" s="9" t="s">
        <v>41</v>
      </c>
      <c r="EQ151" s="31">
        <f>ES116</f>
        <v>9040</v>
      </c>
      <c r="ER151" s="31">
        <f>EK151</f>
        <v>9029</v>
      </c>
      <c r="ES151" s="31">
        <v>8838</v>
      </c>
      <c r="ET151" s="32"/>
      <c r="EU151" s="26"/>
      <c r="EW151" s="542"/>
      <c r="EX151" s="9" t="s">
        <v>41</v>
      </c>
      <c r="EY151" s="31">
        <f>FA116</f>
        <v>9096</v>
      </c>
      <c r="EZ151" s="31">
        <f>ES151</f>
        <v>8838</v>
      </c>
      <c r="FA151" s="31">
        <v>8987</v>
      </c>
      <c r="FB151" s="32"/>
      <c r="FC151" s="26"/>
      <c r="FE151" s="542"/>
      <c r="FF151" s="9" t="s">
        <v>41</v>
      </c>
      <c r="FG151" s="31">
        <f>FI116</f>
        <v>8787</v>
      </c>
      <c r="FH151" s="31">
        <f>FA151</f>
        <v>8987</v>
      </c>
      <c r="FI151" s="31">
        <v>9174</v>
      </c>
      <c r="FJ151" s="32"/>
      <c r="FK151" s="26"/>
      <c r="FM151" s="542"/>
      <c r="FN151" s="9" t="s">
        <v>41</v>
      </c>
      <c r="FO151" s="31">
        <f>FQ116</f>
        <v>8813</v>
      </c>
      <c r="FP151" s="31">
        <f>FI151</f>
        <v>9174</v>
      </c>
      <c r="FQ151" s="31">
        <v>9410</v>
      </c>
      <c r="FR151" s="32"/>
      <c r="FS151" s="26"/>
      <c r="FU151" s="542"/>
      <c r="FV151" s="9" t="s">
        <v>41</v>
      </c>
      <c r="FW151" s="31">
        <f>FY116</f>
        <v>8866</v>
      </c>
      <c r="FX151" s="31">
        <f>FQ151</f>
        <v>9410</v>
      </c>
      <c r="FY151" s="31">
        <v>9557</v>
      </c>
      <c r="FZ151" s="32"/>
      <c r="GA151" s="26"/>
      <c r="GC151" s="542"/>
      <c r="GD151" s="9" t="s">
        <v>41</v>
      </c>
      <c r="GE151" s="31">
        <f>GG116</f>
        <v>9239</v>
      </c>
      <c r="GF151" s="31">
        <f>FY151</f>
        <v>9557</v>
      </c>
      <c r="GG151" s="31">
        <v>9621</v>
      </c>
      <c r="GH151" s="32"/>
      <c r="GI151" s="26"/>
      <c r="GK151" s="542"/>
      <c r="GL151" s="9" t="s">
        <v>41</v>
      </c>
      <c r="GM151" s="31">
        <f>GO116</f>
        <v>9595</v>
      </c>
      <c r="GN151" s="31">
        <f>GG151</f>
        <v>9621</v>
      </c>
      <c r="GO151" s="31">
        <v>9738</v>
      </c>
      <c r="GP151" s="32"/>
      <c r="GQ151" s="26"/>
      <c r="GS151" s="542"/>
      <c r="GT151" s="9" t="s">
        <v>41</v>
      </c>
      <c r="GU151" s="31">
        <f>GW116</f>
        <v>9719</v>
      </c>
      <c r="GV151" s="31">
        <f>GO151</f>
        <v>9738</v>
      </c>
      <c r="GW151" s="31">
        <v>9844</v>
      </c>
      <c r="GX151" s="32"/>
      <c r="GY151" s="26"/>
      <c r="HA151" s="542"/>
      <c r="HB151" s="9" t="s">
        <v>41</v>
      </c>
      <c r="HC151" s="31">
        <f>HE116</f>
        <v>9567</v>
      </c>
      <c r="HD151" s="31">
        <f>GW151</f>
        <v>9844</v>
      </c>
      <c r="HE151" s="31">
        <v>9872</v>
      </c>
      <c r="HF151" s="32"/>
      <c r="HG151" s="26"/>
      <c r="HI151" s="542"/>
      <c r="HJ151" s="9" t="s">
        <v>41</v>
      </c>
      <c r="HK151" s="31">
        <f>HM116</f>
        <v>9250</v>
      </c>
      <c r="HL151" s="31">
        <f>HE151</f>
        <v>9872</v>
      </c>
      <c r="HM151" s="31">
        <v>10058</v>
      </c>
      <c r="HN151" s="32"/>
      <c r="HO151" s="26"/>
      <c r="HQ151" s="542"/>
      <c r="HR151" s="9" t="s">
        <v>41</v>
      </c>
      <c r="HS151" s="31">
        <f>HU116</f>
        <v>8700</v>
      </c>
      <c r="HT151" s="31">
        <f>HM151</f>
        <v>10058</v>
      </c>
      <c r="HU151" s="31">
        <v>9866</v>
      </c>
      <c r="HV151" s="32"/>
      <c r="HW151" s="26"/>
      <c r="HY151" s="542"/>
      <c r="HZ151" s="9" t="s">
        <v>41</v>
      </c>
      <c r="IA151" s="31">
        <f>IC116</f>
        <v>8639</v>
      </c>
      <c r="IB151" s="31">
        <f>HU151</f>
        <v>9866</v>
      </c>
      <c r="IC151" s="31">
        <v>9755</v>
      </c>
      <c r="ID151" s="32"/>
      <c r="IE151" s="26"/>
      <c r="IG151" s="542"/>
      <c r="IH151" s="9" t="s">
        <v>41</v>
      </c>
      <c r="II151" s="31">
        <f>IK116</f>
        <v>8537</v>
      </c>
      <c r="IJ151" s="31">
        <f>IC151</f>
        <v>9755</v>
      </c>
      <c r="IK151" s="31">
        <v>9561</v>
      </c>
      <c r="IL151" s="32"/>
      <c r="IM151" s="26"/>
      <c r="IO151" s="542"/>
      <c r="IP151" s="9" t="s">
        <v>41</v>
      </c>
      <c r="IQ151" s="31">
        <f>IS116</f>
        <v>8737</v>
      </c>
      <c r="IR151" s="31">
        <f>IK151</f>
        <v>9561</v>
      </c>
      <c r="IS151" s="31">
        <v>9425</v>
      </c>
      <c r="IT151" s="32"/>
      <c r="IU151" s="26"/>
      <c r="IW151" s="542"/>
      <c r="IX151" s="9" t="s">
        <v>41</v>
      </c>
      <c r="IY151" s="31">
        <f>JA116</f>
        <v>8868</v>
      </c>
      <c r="IZ151" s="31">
        <f>IS151</f>
        <v>9425</v>
      </c>
      <c r="JA151" s="31">
        <v>9456</v>
      </c>
      <c r="JB151" s="32"/>
      <c r="JC151" s="26"/>
      <c r="JE151" s="542"/>
      <c r="JF151" s="9" t="s">
        <v>41</v>
      </c>
      <c r="JG151" s="31">
        <f>JI116</f>
        <v>9179</v>
      </c>
      <c r="JH151" s="31">
        <f>JA151</f>
        <v>9456</v>
      </c>
      <c r="JI151" s="31">
        <v>9436</v>
      </c>
      <c r="JJ151" s="32"/>
      <c r="JK151" s="26"/>
      <c r="JM151" s="542"/>
      <c r="JN151" s="9" t="s">
        <v>41</v>
      </c>
      <c r="JO151" s="31">
        <f>JQ116</f>
        <v>9274</v>
      </c>
      <c r="JP151" s="31">
        <f>JI151</f>
        <v>9436</v>
      </c>
      <c r="JQ151" s="31">
        <v>9259</v>
      </c>
      <c r="JR151" s="32"/>
      <c r="JS151" s="26"/>
      <c r="JU151" s="542"/>
      <c r="JV151" s="9" t="s">
        <v>41</v>
      </c>
      <c r="JW151" s="31">
        <f>JY116</f>
        <v>9177</v>
      </c>
      <c r="JX151" s="31">
        <f>JQ151</f>
        <v>9259</v>
      </c>
      <c r="JY151" s="31">
        <v>9181</v>
      </c>
      <c r="JZ151" s="32"/>
      <c r="KA151" s="26"/>
      <c r="KC151" s="542"/>
      <c r="KD151" s="9" t="s">
        <v>41</v>
      </c>
      <c r="KE151" s="31">
        <f>KG116</f>
        <v>9226</v>
      </c>
      <c r="KF151" s="31">
        <f>JY151</f>
        <v>9181</v>
      </c>
      <c r="KG151" s="31">
        <v>9184</v>
      </c>
      <c r="KH151" s="32"/>
      <c r="KI151" s="26"/>
      <c r="KK151" s="542"/>
      <c r="KL151" s="9" t="s">
        <v>41</v>
      </c>
      <c r="KM151" s="31">
        <f>KO116</f>
        <v>9038</v>
      </c>
      <c r="KN151" s="31">
        <f>KG151</f>
        <v>9184</v>
      </c>
      <c r="KO151" s="31">
        <v>9015</v>
      </c>
      <c r="KP151" s="32"/>
      <c r="KQ151" s="26"/>
      <c r="KS151" s="542"/>
      <c r="KT151" s="9" t="s">
        <v>41</v>
      </c>
      <c r="KU151" s="31">
        <f>KW116</f>
        <v>8928</v>
      </c>
      <c r="KV151" s="31">
        <f>KO151</f>
        <v>9015</v>
      </c>
      <c r="KW151" s="31">
        <v>8895</v>
      </c>
      <c r="KX151" s="32"/>
      <c r="KY151" s="26"/>
      <c r="LA151" s="542"/>
      <c r="LB151" s="9" t="s">
        <v>41</v>
      </c>
      <c r="LC151" s="31">
        <f>LE116</f>
        <v>9031</v>
      </c>
      <c r="LD151" s="31">
        <f>KW151</f>
        <v>8895</v>
      </c>
      <c r="LE151" s="31">
        <v>8731</v>
      </c>
      <c r="LF151" s="32"/>
      <c r="LG151" s="26"/>
      <c r="LI151" s="542"/>
      <c r="LJ151" s="9" t="s">
        <v>41</v>
      </c>
      <c r="LK151" s="31">
        <f>LM116</f>
        <v>8942</v>
      </c>
      <c r="LL151" s="31">
        <f>LE151</f>
        <v>8731</v>
      </c>
      <c r="LM151" s="31">
        <v>8939</v>
      </c>
      <c r="LN151" s="32"/>
      <c r="LO151" s="26"/>
      <c r="LQ151" s="542"/>
      <c r="LR151" s="9" t="s">
        <v>41</v>
      </c>
      <c r="LS151" s="31">
        <f>LU116</f>
        <v>8992</v>
      </c>
      <c r="LT151" s="31">
        <f>LM151</f>
        <v>8939</v>
      </c>
      <c r="LU151" s="31">
        <v>9177</v>
      </c>
      <c r="LV151" s="32"/>
      <c r="LW151" s="26"/>
      <c r="LY151" s="542"/>
      <c r="LZ151" s="9" t="s">
        <v>41</v>
      </c>
      <c r="MA151" s="31">
        <f>MC116</f>
        <v>9098</v>
      </c>
      <c r="MB151" s="31">
        <f>LU151</f>
        <v>9177</v>
      </c>
      <c r="MC151" s="31">
        <v>9601</v>
      </c>
      <c r="MD151" s="32"/>
      <c r="ME151" s="26"/>
      <c r="MG151" s="542"/>
      <c r="MH151" s="9" t="s">
        <v>41</v>
      </c>
      <c r="MI151" s="31">
        <f>MK116</f>
        <v>9161</v>
      </c>
      <c r="MJ151" s="31">
        <f>MC151</f>
        <v>9601</v>
      </c>
      <c r="MK151" s="31">
        <v>9871</v>
      </c>
      <c r="ML151" s="32"/>
      <c r="MM151" s="26"/>
      <c r="MO151" s="542"/>
      <c r="MP151" s="9" t="s">
        <v>41</v>
      </c>
      <c r="MQ151" s="31">
        <f>MS116</f>
        <v>8822</v>
      </c>
      <c r="MR151" s="31">
        <f>MK151</f>
        <v>9871</v>
      </c>
      <c r="MS151" s="31">
        <v>9739</v>
      </c>
      <c r="MT151" s="32"/>
      <c r="MU151" s="26"/>
      <c r="MW151" s="542"/>
      <c r="MX151" s="9" t="s">
        <v>41</v>
      </c>
      <c r="MY151" s="31">
        <f>NA116</f>
        <v>8734</v>
      </c>
      <c r="MZ151" s="31">
        <f>MS151</f>
        <v>9739</v>
      </c>
      <c r="NA151" s="31">
        <v>9657</v>
      </c>
      <c r="NB151" s="32"/>
      <c r="NC151" s="26"/>
      <c r="NE151" s="542"/>
      <c r="NF151" s="9" t="s">
        <v>41</v>
      </c>
      <c r="NG151" s="31">
        <f>NI116</f>
        <v>8461</v>
      </c>
      <c r="NH151" s="31">
        <f>NA151</f>
        <v>9657</v>
      </c>
      <c r="NI151" s="31">
        <v>9418</v>
      </c>
      <c r="NJ151" s="32"/>
      <c r="NK151" s="26"/>
      <c r="NM151" s="542"/>
      <c r="NN151" s="9" t="s">
        <v>41</v>
      </c>
      <c r="NO151" s="31">
        <f>NQ116</f>
        <v>8551</v>
      </c>
      <c r="NP151" s="31">
        <f>NI151</f>
        <v>9418</v>
      </c>
      <c r="NQ151" s="31">
        <v>9513</v>
      </c>
      <c r="NR151" s="32"/>
      <c r="NS151" s="26"/>
      <c r="NU151" s="542"/>
      <c r="NV151" s="9" t="s">
        <v>41</v>
      </c>
      <c r="NW151" s="31">
        <f>NY116</f>
        <v>8534</v>
      </c>
      <c r="NX151" s="31">
        <f>NQ151</f>
        <v>9513</v>
      </c>
      <c r="NY151" s="31">
        <v>9575</v>
      </c>
      <c r="NZ151" s="32"/>
      <c r="OA151" s="26"/>
      <c r="OC151" s="542"/>
      <c r="OD151" s="9" t="s">
        <v>41</v>
      </c>
      <c r="OE151" s="31">
        <f>OG116</f>
        <v>8468</v>
      </c>
      <c r="OF151" s="31">
        <f>NY151</f>
        <v>9575</v>
      </c>
      <c r="OG151" s="31">
        <v>9732</v>
      </c>
      <c r="OH151" s="32"/>
      <c r="OI151" s="26"/>
      <c r="OK151" s="542"/>
      <c r="OL151" s="9" t="s">
        <v>41</v>
      </c>
      <c r="OM151" s="31">
        <f>OO116</f>
        <v>8395</v>
      </c>
      <c r="ON151" s="31">
        <f>OG151</f>
        <v>9732</v>
      </c>
      <c r="OO151" s="31">
        <v>9942</v>
      </c>
      <c r="OP151" s="32"/>
      <c r="OQ151" s="26"/>
      <c r="OS151" s="542"/>
      <c r="OT151" s="9" t="s">
        <v>41</v>
      </c>
      <c r="OU151" s="31">
        <f>OW116</f>
        <v>8331</v>
      </c>
      <c r="OV151" s="31">
        <f>OO151</f>
        <v>9942</v>
      </c>
      <c r="OW151" s="31">
        <v>10130</v>
      </c>
      <c r="OX151" s="32"/>
      <c r="OY151" s="26"/>
    </row>
    <row r="152" spans="1:415" hidden="1"/>
    <row r="153" spans="1:415" hidden="1">
      <c r="A153" t="s">
        <v>19</v>
      </c>
      <c r="I153" t="s">
        <v>19</v>
      </c>
      <c r="Q153" t="s">
        <v>19</v>
      </c>
      <c r="Y153" t="s">
        <v>19</v>
      </c>
      <c r="AG153" t="s">
        <v>19</v>
      </c>
      <c r="AO153" t="s">
        <v>19</v>
      </c>
      <c r="AW153" t="s">
        <v>19</v>
      </c>
      <c r="BE153" t="s">
        <v>19</v>
      </c>
      <c r="BM153" t="s">
        <v>19</v>
      </c>
      <c r="BU153" t="s">
        <v>19</v>
      </c>
      <c r="CC153" t="s">
        <v>19</v>
      </c>
      <c r="CK153" t="s">
        <v>19</v>
      </c>
      <c r="CS153" t="s">
        <v>19</v>
      </c>
      <c r="DA153" t="s">
        <v>19</v>
      </c>
      <c r="DI153" t="s">
        <v>19</v>
      </c>
      <c r="DQ153" t="s">
        <v>19</v>
      </c>
      <c r="DY153" t="s">
        <v>19</v>
      </c>
      <c r="EG153" t="s">
        <v>19</v>
      </c>
      <c r="EO153" t="s">
        <v>19</v>
      </c>
      <c r="EW153" t="s">
        <v>19</v>
      </c>
      <c r="FE153" t="s">
        <v>19</v>
      </c>
      <c r="FM153" t="s">
        <v>19</v>
      </c>
      <c r="FU153" t="s">
        <v>19</v>
      </c>
      <c r="GC153" t="s">
        <v>19</v>
      </c>
      <c r="GK153" t="s">
        <v>19</v>
      </c>
      <c r="GS153" t="s">
        <v>19</v>
      </c>
      <c r="HA153" t="s">
        <v>19</v>
      </c>
      <c r="HI153" t="s">
        <v>19</v>
      </c>
      <c r="HQ153" t="s">
        <v>19</v>
      </c>
      <c r="HY153" t="s">
        <v>19</v>
      </c>
      <c r="IG153" t="s">
        <v>19</v>
      </c>
      <c r="IO153" t="s">
        <v>19</v>
      </c>
      <c r="IW153" t="s">
        <v>19</v>
      </c>
      <c r="JE153" t="s">
        <v>19</v>
      </c>
      <c r="JM153" t="s">
        <v>19</v>
      </c>
      <c r="JU153" t="s">
        <v>19</v>
      </c>
      <c r="KC153" t="s">
        <v>19</v>
      </c>
      <c r="KK153" t="s">
        <v>19</v>
      </c>
      <c r="KS153" t="s">
        <v>19</v>
      </c>
      <c r="LA153" t="s">
        <v>19</v>
      </c>
      <c r="LI153" t="s">
        <v>19</v>
      </c>
      <c r="LQ153" t="s">
        <v>19</v>
      </c>
      <c r="LY153" t="s">
        <v>19</v>
      </c>
      <c r="MG153" t="s">
        <v>19</v>
      </c>
      <c r="MO153" t="s">
        <v>19</v>
      </c>
      <c r="MW153" t="s">
        <v>19</v>
      </c>
      <c r="NE153" t="s">
        <v>19</v>
      </c>
      <c r="NM153" t="s">
        <v>19</v>
      </c>
      <c r="NU153" t="s">
        <v>19</v>
      </c>
      <c r="OC153" t="s">
        <v>19</v>
      </c>
      <c r="OK153" t="s">
        <v>19</v>
      </c>
      <c r="OS153" t="s">
        <v>19</v>
      </c>
    </row>
    <row r="154" spans="1:415" ht="17.25" hidden="1">
      <c r="A154" s="535" t="s">
        <v>0</v>
      </c>
      <c r="B154" s="536"/>
      <c r="C154" s="1" t="s">
        <v>484</v>
      </c>
      <c r="D154" s="543" t="s">
        <v>485</v>
      </c>
      <c r="E154" s="540"/>
      <c r="F154" s="2" t="s">
        <v>9</v>
      </c>
      <c r="G154" s="4" t="s">
        <v>8</v>
      </c>
      <c r="I154" s="535" t="s">
        <v>0</v>
      </c>
      <c r="J154" s="536"/>
      <c r="K154" s="1" t="s">
        <v>484</v>
      </c>
      <c r="L154" s="543" t="s">
        <v>485</v>
      </c>
      <c r="M154" s="540"/>
      <c r="N154" s="2" t="s">
        <v>9</v>
      </c>
      <c r="O154" s="4" t="s">
        <v>8</v>
      </c>
      <c r="Q154" s="535" t="s">
        <v>0</v>
      </c>
      <c r="R154" s="536"/>
      <c r="S154" s="1" t="s">
        <v>484</v>
      </c>
      <c r="T154" s="543" t="s">
        <v>485</v>
      </c>
      <c r="U154" s="540"/>
      <c r="V154" s="2" t="s">
        <v>9</v>
      </c>
      <c r="W154" s="4" t="s">
        <v>8</v>
      </c>
      <c r="Y154" s="535" t="s">
        <v>0</v>
      </c>
      <c r="Z154" s="536"/>
      <c r="AA154" s="1" t="s">
        <v>484</v>
      </c>
      <c r="AB154" s="543" t="s">
        <v>485</v>
      </c>
      <c r="AC154" s="540"/>
      <c r="AD154" s="2" t="s">
        <v>9</v>
      </c>
      <c r="AE154" s="4" t="s">
        <v>8</v>
      </c>
      <c r="AG154" s="535" t="s">
        <v>0</v>
      </c>
      <c r="AH154" s="536"/>
      <c r="AI154" s="1" t="s">
        <v>484</v>
      </c>
      <c r="AJ154" s="543" t="s">
        <v>485</v>
      </c>
      <c r="AK154" s="540"/>
      <c r="AL154" s="2" t="s">
        <v>9</v>
      </c>
      <c r="AM154" s="4" t="s">
        <v>8</v>
      </c>
      <c r="AO154" s="535" t="s">
        <v>0</v>
      </c>
      <c r="AP154" s="536"/>
      <c r="AQ154" s="1" t="s">
        <v>484</v>
      </c>
      <c r="AR154" s="543" t="s">
        <v>485</v>
      </c>
      <c r="AS154" s="540"/>
      <c r="AT154" s="2" t="s">
        <v>9</v>
      </c>
      <c r="AU154" s="4" t="s">
        <v>8</v>
      </c>
      <c r="AW154" s="535" t="s">
        <v>0</v>
      </c>
      <c r="AX154" s="536"/>
      <c r="AY154" s="1" t="s">
        <v>484</v>
      </c>
      <c r="AZ154" s="543" t="s">
        <v>485</v>
      </c>
      <c r="BA154" s="540"/>
      <c r="BB154" s="2" t="s">
        <v>9</v>
      </c>
      <c r="BC154" s="4" t="s">
        <v>8</v>
      </c>
      <c r="BE154" s="535" t="s">
        <v>0</v>
      </c>
      <c r="BF154" s="536"/>
      <c r="BG154" s="1" t="s">
        <v>484</v>
      </c>
      <c r="BH154" s="543" t="s">
        <v>485</v>
      </c>
      <c r="BI154" s="540"/>
      <c r="BJ154" s="2" t="s">
        <v>9</v>
      </c>
      <c r="BK154" s="4" t="s">
        <v>8</v>
      </c>
      <c r="BM154" s="535" t="s">
        <v>0</v>
      </c>
      <c r="BN154" s="536"/>
      <c r="BO154" s="1" t="s">
        <v>484</v>
      </c>
      <c r="BP154" s="543" t="s">
        <v>485</v>
      </c>
      <c r="BQ154" s="540"/>
      <c r="BR154" s="2" t="s">
        <v>9</v>
      </c>
      <c r="BS154" s="4" t="s">
        <v>8</v>
      </c>
      <c r="BU154" s="535" t="s">
        <v>0</v>
      </c>
      <c r="BV154" s="536"/>
      <c r="BW154" s="1" t="s">
        <v>484</v>
      </c>
      <c r="BX154" s="543" t="s">
        <v>485</v>
      </c>
      <c r="BY154" s="540"/>
      <c r="BZ154" s="2" t="s">
        <v>9</v>
      </c>
      <c r="CA154" s="4" t="s">
        <v>8</v>
      </c>
      <c r="CC154" s="535" t="s">
        <v>0</v>
      </c>
      <c r="CD154" s="536"/>
      <c r="CE154" s="1" t="s">
        <v>484</v>
      </c>
      <c r="CF154" s="543" t="s">
        <v>485</v>
      </c>
      <c r="CG154" s="540"/>
      <c r="CH154" s="2" t="s">
        <v>9</v>
      </c>
      <c r="CI154" s="4" t="s">
        <v>8</v>
      </c>
      <c r="CK154" s="535" t="s">
        <v>0</v>
      </c>
      <c r="CL154" s="536"/>
      <c r="CM154" s="1" t="s">
        <v>484</v>
      </c>
      <c r="CN154" s="543" t="s">
        <v>485</v>
      </c>
      <c r="CO154" s="540"/>
      <c r="CP154" s="2" t="s">
        <v>9</v>
      </c>
      <c r="CQ154" s="4" t="s">
        <v>8</v>
      </c>
      <c r="CS154" s="535" t="s">
        <v>0</v>
      </c>
      <c r="CT154" s="536"/>
      <c r="CU154" s="1" t="s">
        <v>484</v>
      </c>
      <c r="CV154" s="543" t="s">
        <v>485</v>
      </c>
      <c r="CW154" s="540"/>
      <c r="CX154" s="2" t="s">
        <v>9</v>
      </c>
      <c r="CY154" s="4" t="s">
        <v>8</v>
      </c>
      <c r="DA154" s="535" t="s">
        <v>0</v>
      </c>
      <c r="DB154" s="536"/>
      <c r="DC154" s="1" t="s">
        <v>484</v>
      </c>
      <c r="DD154" s="543" t="s">
        <v>485</v>
      </c>
      <c r="DE154" s="540"/>
      <c r="DF154" s="2" t="s">
        <v>9</v>
      </c>
      <c r="DG154" s="4" t="s">
        <v>8</v>
      </c>
      <c r="DI154" s="535" t="s">
        <v>0</v>
      </c>
      <c r="DJ154" s="536"/>
      <c r="DK154" s="1" t="s">
        <v>484</v>
      </c>
      <c r="DL154" s="543" t="s">
        <v>485</v>
      </c>
      <c r="DM154" s="540"/>
      <c r="DN154" s="2" t="s">
        <v>9</v>
      </c>
      <c r="DO154" s="4" t="s">
        <v>8</v>
      </c>
      <c r="DQ154" s="535" t="s">
        <v>0</v>
      </c>
      <c r="DR154" s="536"/>
      <c r="DS154" s="1" t="s">
        <v>484</v>
      </c>
      <c r="DT154" s="543" t="s">
        <v>485</v>
      </c>
      <c r="DU154" s="540"/>
      <c r="DV154" s="2" t="s">
        <v>9</v>
      </c>
      <c r="DW154" s="4" t="s">
        <v>8</v>
      </c>
      <c r="DY154" s="535" t="s">
        <v>0</v>
      </c>
      <c r="DZ154" s="536"/>
      <c r="EA154" s="1" t="s">
        <v>484</v>
      </c>
      <c r="EB154" s="543" t="s">
        <v>485</v>
      </c>
      <c r="EC154" s="540"/>
      <c r="ED154" s="2" t="s">
        <v>9</v>
      </c>
      <c r="EE154" s="4" t="s">
        <v>8</v>
      </c>
      <c r="EG154" s="535" t="s">
        <v>0</v>
      </c>
      <c r="EH154" s="536"/>
      <c r="EI154" s="1" t="s">
        <v>484</v>
      </c>
      <c r="EJ154" s="543" t="s">
        <v>485</v>
      </c>
      <c r="EK154" s="540"/>
      <c r="EL154" s="2" t="s">
        <v>9</v>
      </c>
      <c r="EM154" s="4" t="s">
        <v>8</v>
      </c>
      <c r="EO154" s="535" t="s">
        <v>0</v>
      </c>
      <c r="EP154" s="536"/>
      <c r="EQ154" s="1" t="s">
        <v>484</v>
      </c>
      <c r="ER154" s="543" t="s">
        <v>485</v>
      </c>
      <c r="ES154" s="540"/>
      <c r="ET154" s="2" t="s">
        <v>9</v>
      </c>
      <c r="EU154" s="4" t="s">
        <v>8</v>
      </c>
      <c r="EW154" s="535" t="s">
        <v>0</v>
      </c>
      <c r="EX154" s="536"/>
      <c r="EY154" s="1" t="s">
        <v>484</v>
      </c>
      <c r="EZ154" s="543" t="s">
        <v>485</v>
      </c>
      <c r="FA154" s="540"/>
      <c r="FB154" s="2" t="s">
        <v>9</v>
      </c>
      <c r="FC154" s="4" t="s">
        <v>8</v>
      </c>
      <c r="FE154" s="535" t="s">
        <v>0</v>
      </c>
      <c r="FF154" s="536"/>
      <c r="FG154" s="1" t="s">
        <v>484</v>
      </c>
      <c r="FH154" s="543" t="s">
        <v>485</v>
      </c>
      <c r="FI154" s="540"/>
      <c r="FJ154" s="2" t="s">
        <v>9</v>
      </c>
      <c r="FK154" s="4" t="s">
        <v>8</v>
      </c>
      <c r="FM154" s="535" t="s">
        <v>0</v>
      </c>
      <c r="FN154" s="536"/>
      <c r="FO154" s="1" t="s">
        <v>484</v>
      </c>
      <c r="FP154" s="543" t="s">
        <v>485</v>
      </c>
      <c r="FQ154" s="540"/>
      <c r="FR154" s="2" t="s">
        <v>9</v>
      </c>
      <c r="FS154" s="4" t="s">
        <v>8</v>
      </c>
      <c r="FU154" s="535" t="s">
        <v>0</v>
      </c>
      <c r="FV154" s="536"/>
      <c r="FW154" s="1" t="s">
        <v>484</v>
      </c>
      <c r="FX154" s="543" t="s">
        <v>485</v>
      </c>
      <c r="FY154" s="540"/>
      <c r="FZ154" s="2" t="s">
        <v>9</v>
      </c>
      <c r="GA154" s="4" t="s">
        <v>8</v>
      </c>
      <c r="GC154" s="535" t="s">
        <v>0</v>
      </c>
      <c r="GD154" s="536"/>
      <c r="GE154" s="1" t="s">
        <v>484</v>
      </c>
      <c r="GF154" s="543" t="s">
        <v>485</v>
      </c>
      <c r="GG154" s="540"/>
      <c r="GH154" s="2" t="s">
        <v>9</v>
      </c>
      <c r="GI154" s="4" t="s">
        <v>8</v>
      </c>
      <c r="GK154" s="535" t="s">
        <v>0</v>
      </c>
      <c r="GL154" s="536"/>
      <c r="GM154" s="1" t="s">
        <v>484</v>
      </c>
      <c r="GN154" s="543" t="s">
        <v>485</v>
      </c>
      <c r="GO154" s="540"/>
      <c r="GP154" s="2" t="s">
        <v>9</v>
      </c>
      <c r="GQ154" s="4" t="s">
        <v>8</v>
      </c>
      <c r="GS154" s="535" t="s">
        <v>0</v>
      </c>
      <c r="GT154" s="536"/>
      <c r="GU154" s="1" t="s">
        <v>484</v>
      </c>
      <c r="GV154" s="543" t="s">
        <v>485</v>
      </c>
      <c r="GW154" s="540"/>
      <c r="GX154" s="2" t="s">
        <v>9</v>
      </c>
      <c r="GY154" s="4" t="s">
        <v>8</v>
      </c>
      <c r="HA154" s="535" t="s">
        <v>86</v>
      </c>
      <c r="HB154" s="536"/>
      <c r="HC154" s="1" t="s">
        <v>484</v>
      </c>
      <c r="HD154" s="543" t="s">
        <v>485</v>
      </c>
      <c r="HE154" s="540"/>
      <c r="HF154" s="2" t="s">
        <v>9</v>
      </c>
      <c r="HG154" s="4" t="s">
        <v>8</v>
      </c>
      <c r="HI154" s="535" t="s">
        <v>86</v>
      </c>
      <c r="HJ154" s="536"/>
      <c r="HK154" s="1" t="s">
        <v>484</v>
      </c>
      <c r="HL154" s="543" t="s">
        <v>485</v>
      </c>
      <c r="HM154" s="540"/>
      <c r="HN154" s="2" t="s">
        <v>9</v>
      </c>
      <c r="HO154" s="4" t="s">
        <v>8</v>
      </c>
      <c r="HQ154" s="535" t="s">
        <v>86</v>
      </c>
      <c r="HR154" s="536"/>
      <c r="HS154" s="1" t="s">
        <v>484</v>
      </c>
      <c r="HT154" s="543" t="s">
        <v>485</v>
      </c>
      <c r="HU154" s="540"/>
      <c r="HV154" s="2" t="s">
        <v>9</v>
      </c>
      <c r="HW154" s="4" t="s">
        <v>8</v>
      </c>
      <c r="HY154" s="535" t="s">
        <v>86</v>
      </c>
      <c r="HZ154" s="536"/>
      <c r="IA154" s="1" t="s">
        <v>484</v>
      </c>
      <c r="IB154" s="543" t="s">
        <v>485</v>
      </c>
      <c r="IC154" s="540"/>
      <c r="ID154" s="2" t="s">
        <v>9</v>
      </c>
      <c r="IE154" s="4" t="s">
        <v>8</v>
      </c>
      <c r="IG154" s="535" t="s">
        <v>86</v>
      </c>
      <c r="IH154" s="536"/>
      <c r="II154" s="1" t="s">
        <v>484</v>
      </c>
      <c r="IJ154" s="543" t="s">
        <v>485</v>
      </c>
      <c r="IK154" s="540"/>
      <c r="IL154" s="2" t="s">
        <v>9</v>
      </c>
      <c r="IM154" s="4" t="s">
        <v>8</v>
      </c>
      <c r="IO154" s="535" t="s">
        <v>86</v>
      </c>
      <c r="IP154" s="536"/>
      <c r="IQ154" s="1" t="s">
        <v>484</v>
      </c>
      <c r="IR154" s="543" t="s">
        <v>485</v>
      </c>
      <c r="IS154" s="540"/>
      <c r="IT154" s="2" t="s">
        <v>9</v>
      </c>
      <c r="IU154" s="4" t="s">
        <v>8</v>
      </c>
      <c r="IW154" s="535" t="s">
        <v>86</v>
      </c>
      <c r="IX154" s="536"/>
      <c r="IY154" s="1" t="s">
        <v>484</v>
      </c>
      <c r="IZ154" s="543" t="s">
        <v>485</v>
      </c>
      <c r="JA154" s="540"/>
      <c r="JB154" s="2" t="s">
        <v>9</v>
      </c>
      <c r="JC154" s="4" t="s">
        <v>8</v>
      </c>
      <c r="JE154" s="535" t="s">
        <v>86</v>
      </c>
      <c r="JF154" s="536"/>
      <c r="JG154" s="1" t="s">
        <v>484</v>
      </c>
      <c r="JH154" s="543" t="s">
        <v>485</v>
      </c>
      <c r="JI154" s="540"/>
      <c r="JJ154" s="2" t="s">
        <v>9</v>
      </c>
      <c r="JK154" s="4" t="s">
        <v>8</v>
      </c>
      <c r="JM154" s="535" t="s">
        <v>86</v>
      </c>
      <c r="JN154" s="536"/>
      <c r="JO154" s="1" t="s">
        <v>484</v>
      </c>
      <c r="JP154" s="543" t="s">
        <v>485</v>
      </c>
      <c r="JQ154" s="540"/>
      <c r="JR154" s="2" t="s">
        <v>9</v>
      </c>
      <c r="JS154" s="4" t="s">
        <v>8</v>
      </c>
      <c r="JU154" s="535" t="s">
        <v>86</v>
      </c>
      <c r="JV154" s="536"/>
      <c r="JW154" s="1" t="s">
        <v>484</v>
      </c>
      <c r="JX154" s="543" t="s">
        <v>485</v>
      </c>
      <c r="JY154" s="540"/>
      <c r="JZ154" s="2" t="s">
        <v>9</v>
      </c>
      <c r="KA154" s="4" t="s">
        <v>8</v>
      </c>
      <c r="KC154" s="535" t="s">
        <v>86</v>
      </c>
      <c r="KD154" s="536"/>
      <c r="KE154" s="1" t="s">
        <v>484</v>
      </c>
      <c r="KF154" s="543" t="s">
        <v>485</v>
      </c>
      <c r="KG154" s="540"/>
      <c r="KH154" s="2" t="s">
        <v>9</v>
      </c>
      <c r="KI154" s="4" t="s">
        <v>8</v>
      </c>
      <c r="KK154" s="535" t="s">
        <v>86</v>
      </c>
      <c r="KL154" s="536"/>
      <c r="KM154" s="1" t="s">
        <v>484</v>
      </c>
      <c r="KN154" s="543" t="s">
        <v>485</v>
      </c>
      <c r="KO154" s="540"/>
      <c r="KP154" s="2" t="s">
        <v>9</v>
      </c>
      <c r="KQ154" s="4" t="s">
        <v>8</v>
      </c>
      <c r="KS154" s="535" t="s">
        <v>86</v>
      </c>
      <c r="KT154" s="536"/>
      <c r="KU154" s="1" t="s">
        <v>484</v>
      </c>
      <c r="KV154" s="543" t="s">
        <v>485</v>
      </c>
      <c r="KW154" s="540"/>
      <c r="KX154" s="2" t="s">
        <v>9</v>
      </c>
      <c r="KY154" s="4" t="s">
        <v>8</v>
      </c>
      <c r="LA154" s="535" t="s">
        <v>86</v>
      </c>
      <c r="LB154" s="536"/>
      <c r="LC154" s="1" t="s">
        <v>484</v>
      </c>
      <c r="LD154" s="543" t="s">
        <v>485</v>
      </c>
      <c r="LE154" s="540"/>
      <c r="LF154" s="2" t="s">
        <v>9</v>
      </c>
      <c r="LG154" s="4" t="s">
        <v>8</v>
      </c>
      <c r="LI154" s="535" t="s">
        <v>86</v>
      </c>
      <c r="LJ154" s="536"/>
      <c r="LK154" s="1" t="s">
        <v>484</v>
      </c>
      <c r="LL154" s="543" t="s">
        <v>485</v>
      </c>
      <c r="LM154" s="540"/>
      <c r="LN154" s="2" t="s">
        <v>9</v>
      </c>
      <c r="LO154" s="4" t="s">
        <v>8</v>
      </c>
      <c r="LQ154" s="535" t="s">
        <v>86</v>
      </c>
      <c r="LR154" s="536"/>
      <c r="LS154" s="1" t="s">
        <v>484</v>
      </c>
      <c r="LT154" s="543" t="s">
        <v>485</v>
      </c>
      <c r="LU154" s="540"/>
      <c r="LV154" s="2" t="s">
        <v>9</v>
      </c>
      <c r="LW154" s="4" t="s">
        <v>8</v>
      </c>
      <c r="LY154" s="535" t="s">
        <v>86</v>
      </c>
      <c r="LZ154" s="536"/>
      <c r="MA154" s="1" t="s">
        <v>484</v>
      </c>
      <c r="MB154" s="543" t="s">
        <v>485</v>
      </c>
      <c r="MC154" s="540"/>
      <c r="MD154" s="2" t="s">
        <v>9</v>
      </c>
      <c r="ME154" s="4" t="s">
        <v>8</v>
      </c>
      <c r="MG154" s="535" t="s">
        <v>86</v>
      </c>
      <c r="MH154" s="536"/>
      <c r="MI154" s="1" t="s">
        <v>484</v>
      </c>
      <c r="MJ154" s="543" t="s">
        <v>485</v>
      </c>
      <c r="MK154" s="540"/>
      <c r="ML154" s="2" t="s">
        <v>9</v>
      </c>
      <c r="MM154" s="4" t="s">
        <v>8</v>
      </c>
      <c r="MO154" s="535" t="s">
        <v>86</v>
      </c>
      <c r="MP154" s="536"/>
      <c r="MQ154" s="1" t="s">
        <v>484</v>
      </c>
      <c r="MR154" s="543" t="s">
        <v>485</v>
      </c>
      <c r="MS154" s="540"/>
      <c r="MT154" s="2" t="s">
        <v>9</v>
      </c>
      <c r="MU154" s="4" t="s">
        <v>8</v>
      </c>
      <c r="MW154" s="535" t="s">
        <v>86</v>
      </c>
      <c r="MX154" s="536"/>
      <c r="MY154" s="1" t="s">
        <v>484</v>
      </c>
      <c r="MZ154" s="543" t="s">
        <v>485</v>
      </c>
      <c r="NA154" s="540"/>
      <c r="NB154" s="2" t="s">
        <v>9</v>
      </c>
      <c r="NC154" s="4" t="s">
        <v>8</v>
      </c>
      <c r="NE154" s="535" t="s">
        <v>86</v>
      </c>
      <c r="NF154" s="536"/>
      <c r="NG154" s="1" t="s">
        <v>484</v>
      </c>
      <c r="NH154" s="543" t="s">
        <v>485</v>
      </c>
      <c r="NI154" s="540"/>
      <c r="NJ154" s="2" t="s">
        <v>9</v>
      </c>
      <c r="NK154" s="4" t="s">
        <v>8</v>
      </c>
      <c r="NM154" s="535" t="s">
        <v>86</v>
      </c>
      <c r="NN154" s="536"/>
      <c r="NO154" s="1" t="s">
        <v>484</v>
      </c>
      <c r="NP154" s="543" t="s">
        <v>485</v>
      </c>
      <c r="NQ154" s="540"/>
      <c r="NR154" s="2" t="s">
        <v>9</v>
      </c>
      <c r="NS154" s="4" t="s">
        <v>8</v>
      </c>
      <c r="NU154" s="535" t="s">
        <v>86</v>
      </c>
      <c r="NV154" s="536"/>
      <c r="NW154" s="1" t="s">
        <v>484</v>
      </c>
      <c r="NX154" s="543" t="s">
        <v>485</v>
      </c>
      <c r="NY154" s="540"/>
      <c r="NZ154" s="2" t="s">
        <v>9</v>
      </c>
      <c r="OA154" s="4" t="s">
        <v>8</v>
      </c>
      <c r="OC154" s="535" t="s">
        <v>86</v>
      </c>
      <c r="OD154" s="536"/>
      <c r="OE154" s="1" t="s">
        <v>484</v>
      </c>
      <c r="OF154" s="543" t="s">
        <v>485</v>
      </c>
      <c r="OG154" s="540"/>
      <c r="OH154" s="2" t="s">
        <v>9</v>
      </c>
      <c r="OI154" s="4" t="s">
        <v>8</v>
      </c>
      <c r="OK154" s="535" t="s">
        <v>86</v>
      </c>
      <c r="OL154" s="536"/>
      <c r="OM154" s="1" t="s">
        <v>484</v>
      </c>
      <c r="ON154" s="543" t="s">
        <v>485</v>
      </c>
      <c r="OO154" s="540"/>
      <c r="OP154" s="2" t="s">
        <v>9</v>
      </c>
      <c r="OQ154" s="4" t="s">
        <v>8</v>
      </c>
      <c r="OS154" s="535" t="s">
        <v>86</v>
      </c>
      <c r="OT154" s="536"/>
      <c r="OU154" s="1" t="s">
        <v>484</v>
      </c>
      <c r="OV154" s="543" t="s">
        <v>485</v>
      </c>
      <c r="OW154" s="540"/>
      <c r="OX154" s="2" t="s">
        <v>9</v>
      </c>
      <c r="OY154" s="4" t="s">
        <v>8</v>
      </c>
    </row>
    <row r="155" spans="1:415" ht="18" hidden="1" thickBot="1">
      <c r="A155" s="537"/>
      <c r="B155" s="538"/>
      <c r="C155" s="83" t="str">
        <f>E120</f>
        <v>12월4주</v>
      </c>
      <c r="D155" s="83" t="s">
        <v>483</v>
      </c>
      <c r="E155" s="83" t="str">
        <f>C155</f>
        <v>12월4주</v>
      </c>
      <c r="F155" s="3" t="s">
        <v>7</v>
      </c>
      <c r="G155" s="5" t="s">
        <v>7</v>
      </c>
      <c r="I155" s="537"/>
      <c r="J155" s="538"/>
      <c r="K155" s="83" t="str">
        <f>M120</f>
        <v>1월1주</v>
      </c>
      <c r="L155" s="83" t="str">
        <f>E155</f>
        <v>12월4주</v>
      </c>
      <c r="M155" s="83" t="str">
        <f>K155</f>
        <v>1월1주</v>
      </c>
      <c r="N155" s="3" t="s">
        <v>7</v>
      </c>
      <c r="O155" s="5" t="s">
        <v>7</v>
      </c>
      <c r="Q155" s="537"/>
      <c r="R155" s="538"/>
      <c r="S155" s="83" t="str">
        <f>U120</f>
        <v>1월2주</v>
      </c>
      <c r="T155" s="83" t="str">
        <f>M155</f>
        <v>1월1주</v>
      </c>
      <c r="U155" s="83" t="str">
        <f>S155</f>
        <v>1월2주</v>
      </c>
      <c r="V155" s="3" t="s">
        <v>7</v>
      </c>
      <c r="W155" s="5" t="s">
        <v>7</v>
      </c>
      <c r="Y155" s="537"/>
      <c r="Z155" s="538"/>
      <c r="AA155" s="83" t="str">
        <f>AC120</f>
        <v>1월3주</v>
      </c>
      <c r="AB155" s="83" t="str">
        <f>U155</f>
        <v>1월2주</v>
      </c>
      <c r="AC155" s="83" t="str">
        <f>AA155</f>
        <v>1월3주</v>
      </c>
      <c r="AD155" s="3" t="s">
        <v>7</v>
      </c>
      <c r="AE155" s="5" t="s">
        <v>7</v>
      </c>
      <c r="AG155" s="537"/>
      <c r="AH155" s="538"/>
      <c r="AI155" s="83" t="str">
        <f>AK120</f>
        <v>1월4주</v>
      </c>
      <c r="AJ155" s="83" t="str">
        <f>AC155</f>
        <v>1월3주</v>
      </c>
      <c r="AK155" s="83" t="str">
        <f>AI155</f>
        <v>1월4주</v>
      </c>
      <c r="AL155" s="3" t="s">
        <v>7</v>
      </c>
      <c r="AM155" s="5" t="s">
        <v>7</v>
      </c>
      <c r="AO155" s="537"/>
      <c r="AP155" s="538"/>
      <c r="AQ155" s="83" t="str">
        <f>AS120</f>
        <v>2월1주</v>
      </c>
      <c r="AR155" s="83" t="str">
        <f>AK155</f>
        <v>1월4주</v>
      </c>
      <c r="AS155" s="83" t="str">
        <f>AQ155</f>
        <v>2월1주</v>
      </c>
      <c r="AT155" s="3" t="s">
        <v>7</v>
      </c>
      <c r="AU155" s="5" t="s">
        <v>7</v>
      </c>
      <c r="AW155" s="537"/>
      <c r="AX155" s="538"/>
      <c r="AY155" s="83" t="str">
        <f>BA120</f>
        <v>2월2주</v>
      </c>
      <c r="AZ155" s="83" t="str">
        <f>AS155</f>
        <v>2월1주</v>
      </c>
      <c r="BA155" s="83" t="str">
        <f>AY155</f>
        <v>2월2주</v>
      </c>
      <c r="BB155" s="3" t="s">
        <v>7</v>
      </c>
      <c r="BC155" s="5" t="s">
        <v>7</v>
      </c>
      <c r="BE155" s="537"/>
      <c r="BF155" s="538"/>
      <c r="BG155" s="83" t="str">
        <f>BI120</f>
        <v>2월3주</v>
      </c>
      <c r="BH155" s="83" t="str">
        <f>BA155</f>
        <v>2월2주</v>
      </c>
      <c r="BI155" s="83" t="str">
        <f>BG155</f>
        <v>2월3주</v>
      </c>
      <c r="BJ155" s="3" t="s">
        <v>7</v>
      </c>
      <c r="BK155" s="5" t="s">
        <v>7</v>
      </c>
      <c r="BM155" s="537"/>
      <c r="BN155" s="538"/>
      <c r="BO155" s="83" t="str">
        <f>BQ120</f>
        <v>2월4주</v>
      </c>
      <c r="BP155" s="83" t="str">
        <f>BI155</f>
        <v>2월3주</v>
      </c>
      <c r="BQ155" s="83" t="str">
        <f>BO155</f>
        <v>2월4주</v>
      </c>
      <c r="BR155" s="3" t="s">
        <v>7</v>
      </c>
      <c r="BS155" s="5" t="s">
        <v>7</v>
      </c>
      <c r="BU155" s="537"/>
      <c r="BV155" s="538"/>
      <c r="BW155" s="83" t="str">
        <f>BY120</f>
        <v>3월1주</v>
      </c>
      <c r="BX155" s="83" t="str">
        <f>BQ155</f>
        <v>2월4주</v>
      </c>
      <c r="BY155" s="83" t="str">
        <f>BW155</f>
        <v>3월1주</v>
      </c>
      <c r="BZ155" s="3" t="s">
        <v>7</v>
      </c>
      <c r="CA155" s="5" t="s">
        <v>7</v>
      </c>
      <c r="CC155" s="537"/>
      <c r="CD155" s="538"/>
      <c r="CE155" s="83" t="str">
        <f>CG120</f>
        <v>3월2주</v>
      </c>
      <c r="CF155" s="83" t="str">
        <f>BY155</f>
        <v>3월1주</v>
      </c>
      <c r="CG155" s="83" t="str">
        <f>CE155</f>
        <v>3월2주</v>
      </c>
      <c r="CH155" s="3" t="s">
        <v>7</v>
      </c>
      <c r="CI155" s="5" t="s">
        <v>7</v>
      </c>
      <c r="CK155" s="537"/>
      <c r="CL155" s="538"/>
      <c r="CM155" s="83" t="str">
        <f>CO120</f>
        <v>3월3주</v>
      </c>
      <c r="CN155" s="83" t="str">
        <f>CG155</f>
        <v>3월2주</v>
      </c>
      <c r="CO155" s="83" t="str">
        <f>CM155</f>
        <v>3월3주</v>
      </c>
      <c r="CP155" s="3" t="s">
        <v>7</v>
      </c>
      <c r="CQ155" s="5" t="s">
        <v>7</v>
      </c>
      <c r="CS155" s="537"/>
      <c r="CT155" s="538"/>
      <c r="CU155" s="83" t="str">
        <f>CW120</f>
        <v>3월4주</v>
      </c>
      <c r="CV155" s="83" t="str">
        <f>CO155</f>
        <v>3월3주</v>
      </c>
      <c r="CW155" s="83" t="str">
        <f>CU155</f>
        <v>3월4주</v>
      </c>
      <c r="CX155" s="3" t="s">
        <v>7</v>
      </c>
      <c r="CY155" s="5" t="s">
        <v>7</v>
      </c>
      <c r="DA155" s="537"/>
      <c r="DB155" s="538"/>
      <c r="DC155" s="83" t="str">
        <f>DE120</f>
        <v>3월5주</v>
      </c>
      <c r="DD155" s="83" t="str">
        <f>CW155</f>
        <v>3월4주</v>
      </c>
      <c r="DE155" s="83" t="str">
        <f>DC155</f>
        <v>3월5주</v>
      </c>
      <c r="DF155" s="3" t="s">
        <v>7</v>
      </c>
      <c r="DG155" s="5" t="s">
        <v>7</v>
      </c>
      <c r="DI155" s="537"/>
      <c r="DJ155" s="538"/>
      <c r="DK155" s="83" t="str">
        <f>DM120</f>
        <v>4월1주</v>
      </c>
      <c r="DL155" s="83" t="str">
        <f>DE155</f>
        <v>3월5주</v>
      </c>
      <c r="DM155" s="83" t="str">
        <f>DK155</f>
        <v>4월1주</v>
      </c>
      <c r="DN155" s="3" t="s">
        <v>7</v>
      </c>
      <c r="DO155" s="5" t="s">
        <v>7</v>
      </c>
      <c r="DQ155" s="537"/>
      <c r="DR155" s="538"/>
      <c r="DS155" s="83" t="str">
        <f>DU120</f>
        <v>4월2주</v>
      </c>
      <c r="DT155" s="83" t="str">
        <f>DM155</f>
        <v>4월1주</v>
      </c>
      <c r="DU155" s="83" t="str">
        <f>DS155</f>
        <v>4월2주</v>
      </c>
      <c r="DV155" s="3" t="s">
        <v>7</v>
      </c>
      <c r="DW155" s="5" t="s">
        <v>7</v>
      </c>
      <c r="DY155" s="537"/>
      <c r="DZ155" s="538"/>
      <c r="EA155" s="83" t="str">
        <f>EC120</f>
        <v>4월3주</v>
      </c>
      <c r="EB155" s="83" t="str">
        <f>DU155</f>
        <v>4월2주</v>
      </c>
      <c r="EC155" s="83" t="str">
        <f>EA155</f>
        <v>4월3주</v>
      </c>
      <c r="ED155" s="3" t="s">
        <v>7</v>
      </c>
      <c r="EE155" s="5" t="s">
        <v>7</v>
      </c>
      <c r="EG155" s="537"/>
      <c r="EH155" s="538"/>
      <c r="EI155" s="83" t="str">
        <f>EK120</f>
        <v>4월4주</v>
      </c>
      <c r="EJ155" s="83" t="str">
        <f>EC155</f>
        <v>4월3주</v>
      </c>
      <c r="EK155" s="83" t="str">
        <f>EI155</f>
        <v>4월4주</v>
      </c>
      <c r="EL155" s="3" t="s">
        <v>7</v>
      </c>
      <c r="EM155" s="5" t="s">
        <v>7</v>
      </c>
      <c r="EO155" s="537"/>
      <c r="EP155" s="538"/>
      <c r="EQ155" s="83" t="str">
        <f>ES120</f>
        <v>5월1주</v>
      </c>
      <c r="ER155" s="83" t="str">
        <f>EK155</f>
        <v>4월4주</v>
      </c>
      <c r="ES155" s="83" t="str">
        <f>EQ155</f>
        <v>5월1주</v>
      </c>
      <c r="ET155" s="3" t="s">
        <v>7</v>
      </c>
      <c r="EU155" s="5" t="s">
        <v>7</v>
      </c>
      <c r="EW155" s="537"/>
      <c r="EX155" s="538"/>
      <c r="EY155" s="83" t="str">
        <f>FA120</f>
        <v>5월2주</v>
      </c>
      <c r="EZ155" s="83" t="str">
        <f>ES155</f>
        <v>5월1주</v>
      </c>
      <c r="FA155" s="83" t="str">
        <f>EY155</f>
        <v>5월2주</v>
      </c>
      <c r="FB155" s="3" t="s">
        <v>7</v>
      </c>
      <c r="FC155" s="5" t="s">
        <v>7</v>
      </c>
      <c r="FE155" s="537"/>
      <c r="FF155" s="538"/>
      <c r="FG155" s="83" t="str">
        <f>FI120</f>
        <v>5월3주</v>
      </c>
      <c r="FH155" s="83" t="str">
        <f>FA155</f>
        <v>5월2주</v>
      </c>
      <c r="FI155" s="83" t="str">
        <f>FG155</f>
        <v>5월3주</v>
      </c>
      <c r="FJ155" s="3" t="s">
        <v>7</v>
      </c>
      <c r="FK155" s="5" t="s">
        <v>7</v>
      </c>
      <c r="FM155" s="537"/>
      <c r="FN155" s="538"/>
      <c r="FO155" s="83" t="str">
        <f>FQ120</f>
        <v>5월4주</v>
      </c>
      <c r="FP155" s="83" t="str">
        <f>FI155</f>
        <v>5월3주</v>
      </c>
      <c r="FQ155" s="83" t="str">
        <f>FO155</f>
        <v>5월4주</v>
      </c>
      <c r="FR155" s="3" t="s">
        <v>7</v>
      </c>
      <c r="FS155" s="5" t="s">
        <v>7</v>
      </c>
      <c r="FU155" s="537"/>
      <c r="FV155" s="538"/>
      <c r="FW155" s="83" t="str">
        <f>FY120</f>
        <v>6월1주</v>
      </c>
      <c r="FX155" s="83" t="str">
        <f>FQ155</f>
        <v>5월4주</v>
      </c>
      <c r="FY155" s="83" t="str">
        <f>FW155</f>
        <v>6월1주</v>
      </c>
      <c r="FZ155" s="3" t="s">
        <v>7</v>
      </c>
      <c r="GA155" s="5" t="s">
        <v>7</v>
      </c>
      <c r="GC155" s="537"/>
      <c r="GD155" s="538"/>
      <c r="GE155" s="83" t="str">
        <f>GG120</f>
        <v>6월2주</v>
      </c>
      <c r="GF155" s="83" t="str">
        <f>FY155</f>
        <v>6월1주</v>
      </c>
      <c r="GG155" s="83" t="str">
        <f>GE155</f>
        <v>6월2주</v>
      </c>
      <c r="GH155" s="3" t="s">
        <v>7</v>
      </c>
      <c r="GI155" s="5" t="s">
        <v>7</v>
      </c>
      <c r="GK155" s="537"/>
      <c r="GL155" s="538"/>
      <c r="GM155" s="83" t="str">
        <f>GO120</f>
        <v>6월3주</v>
      </c>
      <c r="GN155" s="83" t="str">
        <f>GG155</f>
        <v>6월2주</v>
      </c>
      <c r="GO155" s="83" t="str">
        <f>GM155</f>
        <v>6월3주</v>
      </c>
      <c r="GP155" s="3" t="s">
        <v>7</v>
      </c>
      <c r="GQ155" s="5" t="s">
        <v>7</v>
      </c>
      <c r="GS155" s="537"/>
      <c r="GT155" s="538"/>
      <c r="GU155" s="83" t="str">
        <f>GW120</f>
        <v>6월4주</v>
      </c>
      <c r="GV155" s="83" t="str">
        <f>GO155</f>
        <v>6월3주</v>
      </c>
      <c r="GW155" s="83" t="str">
        <f>GU155</f>
        <v>6월4주</v>
      </c>
      <c r="GX155" s="3" t="s">
        <v>7</v>
      </c>
      <c r="GY155" s="5" t="s">
        <v>7</v>
      </c>
      <c r="HA155" s="537"/>
      <c r="HB155" s="538"/>
      <c r="HC155" s="83" t="str">
        <f>HE120</f>
        <v>6월5주</v>
      </c>
      <c r="HD155" s="83" t="str">
        <f>GW155</f>
        <v>6월4주</v>
      </c>
      <c r="HE155" s="83" t="str">
        <f>HC155</f>
        <v>6월5주</v>
      </c>
      <c r="HF155" s="3" t="s">
        <v>7</v>
      </c>
      <c r="HG155" s="5" t="s">
        <v>7</v>
      </c>
      <c r="HI155" s="537"/>
      <c r="HJ155" s="538"/>
      <c r="HK155" s="83" t="str">
        <f>HM120</f>
        <v>7월1주</v>
      </c>
      <c r="HL155" s="83" t="str">
        <f>HE155</f>
        <v>6월5주</v>
      </c>
      <c r="HM155" s="83" t="str">
        <f>HK155</f>
        <v>7월1주</v>
      </c>
      <c r="HN155" s="3" t="s">
        <v>7</v>
      </c>
      <c r="HO155" s="5" t="s">
        <v>7</v>
      </c>
      <c r="HQ155" s="537"/>
      <c r="HR155" s="538"/>
      <c r="HS155" s="83" t="str">
        <f>HU120</f>
        <v>7월2주</v>
      </c>
      <c r="HT155" s="83" t="str">
        <f>HM155</f>
        <v>7월1주</v>
      </c>
      <c r="HU155" s="83" t="str">
        <f>HS155</f>
        <v>7월2주</v>
      </c>
      <c r="HV155" s="3" t="s">
        <v>7</v>
      </c>
      <c r="HW155" s="5" t="s">
        <v>7</v>
      </c>
      <c r="HY155" s="537"/>
      <c r="HZ155" s="538"/>
      <c r="IA155" s="83" t="str">
        <f>IC120</f>
        <v>7월3주</v>
      </c>
      <c r="IB155" s="83" t="str">
        <f>HU155</f>
        <v>7월2주</v>
      </c>
      <c r="IC155" s="83" t="str">
        <f>IA155</f>
        <v>7월3주</v>
      </c>
      <c r="ID155" s="3" t="s">
        <v>7</v>
      </c>
      <c r="IE155" s="5" t="s">
        <v>7</v>
      </c>
      <c r="IG155" s="537"/>
      <c r="IH155" s="538"/>
      <c r="II155" s="83" t="str">
        <f>IK120</f>
        <v>7월4주</v>
      </c>
      <c r="IJ155" s="83" t="str">
        <f>IC155</f>
        <v>7월3주</v>
      </c>
      <c r="IK155" s="83" t="str">
        <f>II155</f>
        <v>7월4주</v>
      </c>
      <c r="IL155" s="3" t="s">
        <v>7</v>
      </c>
      <c r="IM155" s="5" t="s">
        <v>7</v>
      </c>
      <c r="IO155" s="537"/>
      <c r="IP155" s="538"/>
      <c r="IQ155" s="83" t="str">
        <f>IS120</f>
        <v>8월1주</v>
      </c>
      <c r="IR155" s="83" t="str">
        <f>IK155</f>
        <v>7월4주</v>
      </c>
      <c r="IS155" s="83" t="str">
        <f>IQ155</f>
        <v>8월1주</v>
      </c>
      <c r="IT155" s="3" t="s">
        <v>7</v>
      </c>
      <c r="IU155" s="5" t="s">
        <v>7</v>
      </c>
      <c r="IW155" s="537"/>
      <c r="IX155" s="538"/>
      <c r="IY155" s="83" t="str">
        <f>JA120</f>
        <v>8월2주</v>
      </c>
      <c r="IZ155" s="83" t="str">
        <f>IS155</f>
        <v>8월1주</v>
      </c>
      <c r="JA155" s="83" t="str">
        <f>IY155</f>
        <v>8월2주</v>
      </c>
      <c r="JB155" s="3" t="s">
        <v>7</v>
      </c>
      <c r="JC155" s="5" t="s">
        <v>7</v>
      </c>
      <c r="JE155" s="537"/>
      <c r="JF155" s="538"/>
      <c r="JG155" s="83" t="str">
        <f>JI120</f>
        <v>8월3주</v>
      </c>
      <c r="JH155" s="83" t="str">
        <f>JA155</f>
        <v>8월2주</v>
      </c>
      <c r="JI155" s="83" t="str">
        <f>JG155</f>
        <v>8월3주</v>
      </c>
      <c r="JJ155" s="3" t="s">
        <v>7</v>
      </c>
      <c r="JK155" s="5" t="s">
        <v>7</v>
      </c>
      <c r="JM155" s="537"/>
      <c r="JN155" s="538"/>
      <c r="JO155" s="83" t="str">
        <f>JQ120</f>
        <v>8월4주</v>
      </c>
      <c r="JP155" s="83" t="str">
        <f>JI155</f>
        <v>8월3주</v>
      </c>
      <c r="JQ155" s="83" t="str">
        <f>JO155</f>
        <v>8월4주</v>
      </c>
      <c r="JR155" s="3" t="s">
        <v>7</v>
      </c>
      <c r="JS155" s="5" t="s">
        <v>7</v>
      </c>
      <c r="JU155" s="537"/>
      <c r="JV155" s="538"/>
      <c r="JW155" s="83" t="str">
        <f>JY120</f>
        <v>8월5주</v>
      </c>
      <c r="JX155" s="83" t="str">
        <f>JQ155</f>
        <v>8월4주</v>
      </c>
      <c r="JY155" s="83" t="str">
        <f>JW155</f>
        <v>8월5주</v>
      </c>
      <c r="JZ155" s="3" t="s">
        <v>7</v>
      </c>
      <c r="KA155" s="5" t="s">
        <v>7</v>
      </c>
      <c r="KC155" s="537"/>
      <c r="KD155" s="538"/>
      <c r="KE155" s="83" t="str">
        <f>KG120</f>
        <v>9월1주</v>
      </c>
      <c r="KF155" s="83" t="str">
        <f>JY155</f>
        <v>8월5주</v>
      </c>
      <c r="KG155" s="83" t="str">
        <f>KE155</f>
        <v>9월1주</v>
      </c>
      <c r="KH155" s="3" t="s">
        <v>7</v>
      </c>
      <c r="KI155" s="5" t="s">
        <v>7</v>
      </c>
      <c r="KK155" s="537"/>
      <c r="KL155" s="538"/>
      <c r="KM155" s="83" t="str">
        <f>KO120</f>
        <v>9월2주</v>
      </c>
      <c r="KN155" s="83" t="str">
        <f>KG155</f>
        <v>9월1주</v>
      </c>
      <c r="KO155" s="83" t="str">
        <f>KM155</f>
        <v>9월2주</v>
      </c>
      <c r="KP155" s="3" t="s">
        <v>7</v>
      </c>
      <c r="KQ155" s="5" t="s">
        <v>7</v>
      </c>
      <c r="KS155" s="537"/>
      <c r="KT155" s="538"/>
      <c r="KU155" s="83" t="str">
        <f>KW120</f>
        <v>9월3주</v>
      </c>
      <c r="KV155" s="83" t="str">
        <f>KO155</f>
        <v>9월2주</v>
      </c>
      <c r="KW155" s="83" t="str">
        <f>KU155</f>
        <v>9월3주</v>
      </c>
      <c r="KX155" s="3" t="s">
        <v>7</v>
      </c>
      <c r="KY155" s="5" t="s">
        <v>7</v>
      </c>
      <c r="LA155" s="537"/>
      <c r="LB155" s="538"/>
      <c r="LC155" s="83" t="str">
        <f>LE120</f>
        <v>9월4주</v>
      </c>
      <c r="LD155" s="83" t="str">
        <f>KW155</f>
        <v>9월3주</v>
      </c>
      <c r="LE155" s="83" t="str">
        <f>LC155</f>
        <v>9월4주</v>
      </c>
      <c r="LF155" s="3" t="s">
        <v>7</v>
      </c>
      <c r="LG155" s="5" t="s">
        <v>7</v>
      </c>
      <c r="LI155" s="537"/>
      <c r="LJ155" s="538"/>
      <c r="LK155" s="83" t="str">
        <f>LM120</f>
        <v>10월1주</v>
      </c>
      <c r="LL155" s="83" t="str">
        <f>LE155</f>
        <v>9월4주</v>
      </c>
      <c r="LM155" s="83" t="str">
        <f>LK155</f>
        <v>10월1주</v>
      </c>
      <c r="LN155" s="3" t="s">
        <v>7</v>
      </c>
      <c r="LO155" s="5" t="s">
        <v>7</v>
      </c>
      <c r="LQ155" s="537"/>
      <c r="LR155" s="538"/>
      <c r="LS155" s="83" t="str">
        <f>LU120</f>
        <v>10월2주</v>
      </c>
      <c r="LT155" s="83" t="str">
        <f>LM155</f>
        <v>10월1주</v>
      </c>
      <c r="LU155" s="83" t="str">
        <f>LS155</f>
        <v>10월2주</v>
      </c>
      <c r="LV155" s="3" t="s">
        <v>7</v>
      </c>
      <c r="LW155" s="5" t="s">
        <v>7</v>
      </c>
      <c r="LY155" s="537"/>
      <c r="LZ155" s="538"/>
      <c r="MA155" s="83" t="str">
        <f>MC120</f>
        <v>10월3주</v>
      </c>
      <c r="MB155" s="83" t="str">
        <f>LU155</f>
        <v>10월2주</v>
      </c>
      <c r="MC155" s="83" t="str">
        <f>MA155</f>
        <v>10월3주</v>
      </c>
      <c r="MD155" s="3" t="s">
        <v>7</v>
      </c>
      <c r="ME155" s="5" t="s">
        <v>7</v>
      </c>
      <c r="MG155" s="537"/>
      <c r="MH155" s="538"/>
      <c r="MI155" s="83" t="str">
        <f>MK120</f>
        <v>10월4주</v>
      </c>
      <c r="MJ155" s="83" t="str">
        <f>MC155</f>
        <v>10월3주</v>
      </c>
      <c r="MK155" s="83" t="str">
        <f>MI155</f>
        <v>10월4주</v>
      </c>
      <c r="ML155" s="3" t="s">
        <v>7</v>
      </c>
      <c r="MM155" s="5" t="s">
        <v>7</v>
      </c>
      <c r="MO155" s="537"/>
      <c r="MP155" s="538"/>
      <c r="MQ155" s="83" t="str">
        <f>MS120</f>
        <v>11월1주</v>
      </c>
      <c r="MR155" s="83" t="str">
        <f>MK155</f>
        <v>10월4주</v>
      </c>
      <c r="MS155" s="83" t="str">
        <f>MQ155</f>
        <v>11월1주</v>
      </c>
      <c r="MT155" s="3" t="s">
        <v>7</v>
      </c>
      <c r="MU155" s="5" t="s">
        <v>7</v>
      </c>
      <c r="MW155" s="537"/>
      <c r="MX155" s="538"/>
      <c r="MY155" s="83" t="str">
        <f>NA120</f>
        <v>11월2주</v>
      </c>
      <c r="MZ155" s="83" t="str">
        <f>MS155</f>
        <v>11월1주</v>
      </c>
      <c r="NA155" s="83" t="str">
        <f>MY155</f>
        <v>11월2주</v>
      </c>
      <c r="NB155" s="3" t="s">
        <v>7</v>
      </c>
      <c r="NC155" s="5" t="s">
        <v>7</v>
      </c>
      <c r="NE155" s="537"/>
      <c r="NF155" s="538"/>
      <c r="NG155" s="83" t="str">
        <f>NI120</f>
        <v>11월3주</v>
      </c>
      <c r="NH155" s="83" t="str">
        <f>NA155</f>
        <v>11월2주</v>
      </c>
      <c r="NI155" s="83" t="str">
        <f>NG155</f>
        <v>11월3주</v>
      </c>
      <c r="NJ155" s="3" t="s">
        <v>7</v>
      </c>
      <c r="NK155" s="5" t="s">
        <v>7</v>
      </c>
      <c r="NM155" s="537"/>
      <c r="NN155" s="538"/>
      <c r="NO155" s="83" t="str">
        <f>NQ120</f>
        <v>11월4주</v>
      </c>
      <c r="NP155" s="83" t="str">
        <f>NI155</f>
        <v>11월3주</v>
      </c>
      <c r="NQ155" s="83" t="str">
        <f>NO155</f>
        <v>11월4주</v>
      </c>
      <c r="NR155" s="3" t="s">
        <v>7</v>
      </c>
      <c r="NS155" s="5" t="s">
        <v>7</v>
      </c>
      <c r="NU155" s="537"/>
      <c r="NV155" s="538"/>
      <c r="NW155" s="83" t="s">
        <v>126</v>
      </c>
      <c r="NX155" s="83" t="str">
        <f>NQ155</f>
        <v>11월4주</v>
      </c>
      <c r="NY155" s="83" t="s">
        <v>126</v>
      </c>
      <c r="NZ155" s="3" t="s">
        <v>7</v>
      </c>
      <c r="OA155" s="5" t="s">
        <v>7</v>
      </c>
      <c r="OC155" s="537"/>
      <c r="OD155" s="538"/>
      <c r="OE155" s="83" t="s">
        <v>129</v>
      </c>
      <c r="OF155" s="83" t="str">
        <f>NY155</f>
        <v>12월1주</v>
      </c>
      <c r="OG155" s="83" t="str">
        <f>OE155</f>
        <v>12월2주</v>
      </c>
      <c r="OH155" s="3" t="s">
        <v>7</v>
      </c>
      <c r="OI155" s="5" t="s">
        <v>7</v>
      </c>
      <c r="OK155" s="537"/>
      <c r="OL155" s="538"/>
      <c r="OM155" s="83" t="str">
        <f>OM147</f>
        <v>12월 3주</v>
      </c>
      <c r="ON155" s="83" t="str">
        <f>OG155</f>
        <v>12월2주</v>
      </c>
      <c r="OO155" s="83" t="str">
        <f>OO147</f>
        <v>12월 3주</v>
      </c>
      <c r="OP155" s="3" t="s">
        <v>7</v>
      </c>
      <c r="OQ155" s="5" t="s">
        <v>7</v>
      </c>
      <c r="OS155" s="537"/>
      <c r="OT155" s="538"/>
      <c r="OU155" s="83" t="str">
        <f>OU147</f>
        <v>12월 4주</v>
      </c>
      <c r="OV155" s="83" t="str">
        <f>OO155</f>
        <v>12월 3주</v>
      </c>
      <c r="OW155" s="83" t="str">
        <f>OW147</f>
        <v>12월 4주</v>
      </c>
      <c r="OX155" s="3" t="s">
        <v>7</v>
      </c>
      <c r="OY155" s="5" t="s">
        <v>7</v>
      </c>
    </row>
    <row r="156" spans="1:415" ht="18" hidden="1" thickTop="1">
      <c r="A156" s="544" t="s">
        <v>1</v>
      </c>
      <c r="B156" s="7" t="s">
        <v>12</v>
      </c>
      <c r="C156" s="101" t="s">
        <v>98</v>
      </c>
      <c r="D156" s="101" t="s">
        <v>98</v>
      </c>
      <c r="E156" s="101" t="s">
        <v>98</v>
      </c>
      <c r="F156" s="64" t="e">
        <f>(E156-D156)/D156</f>
        <v>#VALUE!</v>
      </c>
      <c r="G156" s="51" t="e">
        <f>(E156-C156)/C156</f>
        <v>#VALUE!</v>
      </c>
      <c r="I156" s="544" t="s">
        <v>1</v>
      </c>
      <c r="J156" s="7" t="s">
        <v>12</v>
      </c>
      <c r="K156" s="101" t="s">
        <v>98</v>
      </c>
      <c r="L156" s="159" t="str">
        <f>E156</f>
        <v>-</v>
      </c>
      <c r="M156" s="101">
        <v>54</v>
      </c>
      <c r="N156" s="64" t="e">
        <f>(M156-L156)/L156</f>
        <v>#VALUE!</v>
      </c>
      <c r="O156" s="51" t="e">
        <f>(M156-K156)/K156</f>
        <v>#VALUE!</v>
      </c>
      <c r="Q156" s="544" t="s">
        <v>1</v>
      </c>
      <c r="R156" s="7" t="s">
        <v>12</v>
      </c>
      <c r="S156" s="10">
        <f>U121</f>
        <v>82</v>
      </c>
      <c r="T156" s="200">
        <f>M156</f>
        <v>54</v>
      </c>
      <c r="U156" s="202">
        <v>88</v>
      </c>
      <c r="V156" s="64">
        <f>(U156-T156)/T156</f>
        <v>0.62962962962962965</v>
      </c>
      <c r="W156" s="51">
        <f>(U156-S156)/S156</f>
        <v>7.3170731707317069E-2</v>
      </c>
      <c r="Y156" s="544" t="s">
        <v>1</v>
      </c>
      <c r="Z156" s="7" t="s">
        <v>12</v>
      </c>
      <c r="AA156" s="10">
        <f>AC121</f>
        <v>99</v>
      </c>
      <c r="AB156" s="200">
        <f>U156</f>
        <v>88</v>
      </c>
      <c r="AC156" s="202">
        <v>116</v>
      </c>
      <c r="AD156" s="64">
        <f>(AC156-AB156)/AB156</f>
        <v>0.31818181818181818</v>
      </c>
      <c r="AE156" s="51">
        <f>(AC156-AA156)/AA156</f>
        <v>0.17171717171717171</v>
      </c>
      <c r="AG156" s="544" t="s">
        <v>1</v>
      </c>
      <c r="AH156" s="7" t="s">
        <v>12</v>
      </c>
      <c r="AI156" s="10">
        <f>AK121</f>
        <v>83</v>
      </c>
      <c r="AJ156" s="200">
        <f>AC156</f>
        <v>116</v>
      </c>
      <c r="AK156" s="202">
        <v>96</v>
      </c>
      <c r="AL156" s="64">
        <f>(AK156-AJ156)/AJ156</f>
        <v>-0.17241379310344829</v>
      </c>
      <c r="AM156" s="51">
        <f>(AK156-AI156)/AI156</f>
        <v>0.15662650602409639</v>
      </c>
      <c r="AO156" s="544" t="s">
        <v>1</v>
      </c>
      <c r="AP156" s="7" t="s">
        <v>12</v>
      </c>
      <c r="AQ156" s="10">
        <f>AS121</f>
        <v>109</v>
      </c>
      <c r="AR156" s="200">
        <f>AK156</f>
        <v>96</v>
      </c>
      <c r="AS156" s="202">
        <v>114</v>
      </c>
      <c r="AT156" s="64">
        <f>(AS156-AR156)/AR156</f>
        <v>0.1875</v>
      </c>
      <c r="AU156" s="51">
        <f>(AS156-AQ156)/AQ156</f>
        <v>4.5871559633027525E-2</v>
      </c>
      <c r="AW156" s="544" t="s">
        <v>1</v>
      </c>
      <c r="AX156" s="7" t="s">
        <v>12</v>
      </c>
      <c r="AY156" s="10">
        <f>BA121</f>
        <v>109</v>
      </c>
      <c r="AZ156" s="200">
        <f>AS156</f>
        <v>114</v>
      </c>
      <c r="BA156" s="219">
        <v>103</v>
      </c>
      <c r="BB156" s="64">
        <f>(BA156-AZ156)/AZ156</f>
        <v>-9.6491228070175433E-2</v>
      </c>
      <c r="BC156" s="51">
        <f>(BA156-AY156)/AY156</f>
        <v>-5.5045871559633031E-2</v>
      </c>
      <c r="BE156" s="544" t="s">
        <v>1</v>
      </c>
      <c r="BF156" s="7" t="s">
        <v>12</v>
      </c>
      <c r="BG156" s="10">
        <f>BI121</f>
        <v>107</v>
      </c>
      <c r="BH156" s="200">
        <f>BA156</f>
        <v>103</v>
      </c>
      <c r="BI156" s="219">
        <v>125</v>
      </c>
      <c r="BJ156" s="64">
        <f>(BI156-BH156)/BH156</f>
        <v>0.21359223300970873</v>
      </c>
      <c r="BK156" s="51">
        <f>(BI156-BG156)/BG156</f>
        <v>0.16822429906542055</v>
      </c>
      <c r="BM156" s="544" t="s">
        <v>1</v>
      </c>
      <c r="BN156" s="7" t="s">
        <v>12</v>
      </c>
      <c r="BO156" s="10">
        <f>BQ121</f>
        <v>113</v>
      </c>
      <c r="BP156" s="200">
        <f>BI156</f>
        <v>125</v>
      </c>
      <c r="BQ156" s="219">
        <v>128</v>
      </c>
      <c r="BR156" s="64">
        <f>(BQ156-BP156)/BP156</f>
        <v>2.4E-2</v>
      </c>
      <c r="BS156" s="51">
        <f>(BQ156-BO156)/BO156</f>
        <v>0.13274336283185842</v>
      </c>
      <c r="BU156" s="544" t="s">
        <v>1</v>
      </c>
      <c r="BV156" s="7" t="s">
        <v>12</v>
      </c>
      <c r="BW156" s="10">
        <f>BY121</f>
        <v>113</v>
      </c>
      <c r="BX156" s="200">
        <f>BQ156</f>
        <v>128</v>
      </c>
      <c r="BY156" s="219">
        <v>116</v>
      </c>
      <c r="BZ156" s="64">
        <f>(BY156-BX156)/BX156</f>
        <v>-9.375E-2</v>
      </c>
      <c r="CA156" s="51">
        <f>(BY156-BW156)/BW156</f>
        <v>2.6548672566371681E-2</v>
      </c>
      <c r="CC156" s="544" t="s">
        <v>1</v>
      </c>
      <c r="CD156" s="7" t="s">
        <v>12</v>
      </c>
      <c r="CE156" s="10">
        <f>CG121</f>
        <v>113</v>
      </c>
      <c r="CF156" s="200">
        <f>BY156</f>
        <v>116</v>
      </c>
      <c r="CG156" s="219">
        <v>130</v>
      </c>
      <c r="CH156" s="64">
        <f>(CG156-CF156)/CF156</f>
        <v>0.1206896551724138</v>
      </c>
      <c r="CI156" s="51">
        <f>(CG156-CE156)/CE156</f>
        <v>0.15044247787610621</v>
      </c>
      <c r="CK156" s="544" t="s">
        <v>1</v>
      </c>
      <c r="CL156" s="7" t="s">
        <v>12</v>
      </c>
      <c r="CM156" s="10">
        <f>CO121</f>
        <v>109</v>
      </c>
      <c r="CN156" s="200">
        <f>CG156</f>
        <v>130</v>
      </c>
      <c r="CO156" s="219">
        <v>130</v>
      </c>
      <c r="CP156" s="64">
        <f>(CO156-CN156)/CN156</f>
        <v>0</v>
      </c>
      <c r="CQ156" s="51">
        <f>(CO156-CM156)/CM156</f>
        <v>0.19266055045871561</v>
      </c>
      <c r="CS156" s="544" t="s">
        <v>1</v>
      </c>
      <c r="CT156" s="7" t="s">
        <v>12</v>
      </c>
      <c r="CU156" s="10">
        <f>CW121</f>
        <v>114</v>
      </c>
      <c r="CV156" s="200">
        <f>CO156</f>
        <v>130</v>
      </c>
      <c r="CW156" s="219">
        <v>137</v>
      </c>
      <c r="CX156" s="64">
        <f>(CW156-CV156)/CV156</f>
        <v>5.3846153846153849E-2</v>
      </c>
      <c r="CY156" s="51">
        <f>(CW156-CU156)/CU156</f>
        <v>0.20175438596491227</v>
      </c>
      <c r="DA156" s="544" t="s">
        <v>1</v>
      </c>
      <c r="DB156" s="7" t="s">
        <v>12</v>
      </c>
      <c r="DC156" s="10">
        <f>DE121</f>
        <v>116</v>
      </c>
      <c r="DD156" s="200">
        <f>CW156</f>
        <v>137</v>
      </c>
      <c r="DE156" s="219">
        <v>106</v>
      </c>
      <c r="DF156" s="64">
        <f>(DE156-DD156)/DD156</f>
        <v>-0.22627737226277372</v>
      </c>
      <c r="DG156" s="51">
        <f>(DE156-DC156)/DC156</f>
        <v>-8.6206896551724144E-2</v>
      </c>
      <c r="DI156" s="544" t="s">
        <v>1</v>
      </c>
      <c r="DJ156" s="7" t="s">
        <v>12</v>
      </c>
      <c r="DK156" s="10">
        <f>DM121</f>
        <v>83</v>
      </c>
      <c r="DL156" s="200">
        <f>DE156</f>
        <v>106</v>
      </c>
      <c r="DM156" s="219">
        <v>99</v>
      </c>
      <c r="DN156" s="64">
        <f>(DM156-DL156)/DL156</f>
        <v>-6.6037735849056603E-2</v>
      </c>
      <c r="DO156" s="51">
        <f>(DM156-DK156)/DK156</f>
        <v>0.19277108433734941</v>
      </c>
      <c r="DQ156" s="544" t="s">
        <v>1</v>
      </c>
      <c r="DR156" s="7" t="s">
        <v>12</v>
      </c>
      <c r="DS156" s="10">
        <f>DU121</f>
        <v>0</v>
      </c>
      <c r="DT156" s="200">
        <f>DM156</f>
        <v>99</v>
      </c>
      <c r="DU156" s="219">
        <v>131</v>
      </c>
      <c r="DV156" s="64">
        <f>(DU156-DT156)/DT156</f>
        <v>0.32323232323232326</v>
      </c>
      <c r="DW156" s="51" t="e">
        <f>(DU156-DS156)/DS156</f>
        <v>#DIV/0!</v>
      </c>
      <c r="DY156" s="544" t="s">
        <v>1</v>
      </c>
      <c r="DZ156" s="7" t="s">
        <v>12</v>
      </c>
      <c r="EA156" s="10">
        <f>EC121</f>
        <v>115</v>
      </c>
      <c r="EB156" s="200">
        <f>DU156</f>
        <v>131</v>
      </c>
      <c r="EC156" s="219">
        <v>134</v>
      </c>
      <c r="ED156" s="64">
        <f>(EC156-EB156)/EB156</f>
        <v>2.2900763358778626E-2</v>
      </c>
      <c r="EE156" s="51">
        <f>(EC156-EA156)/EA156</f>
        <v>0.16521739130434782</v>
      </c>
      <c r="EG156" s="544" t="s">
        <v>1</v>
      </c>
      <c r="EH156" s="7" t="s">
        <v>12</v>
      </c>
      <c r="EI156" s="10">
        <f>EK121</f>
        <v>98</v>
      </c>
      <c r="EJ156" s="200">
        <f>EC156</f>
        <v>134</v>
      </c>
      <c r="EK156" s="219">
        <v>109</v>
      </c>
      <c r="EL156" s="64">
        <f>(EK156-EJ156)/EJ156</f>
        <v>-0.18656716417910449</v>
      </c>
      <c r="EM156" s="51">
        <f>(EK156-EI156)/EI156</f>
        <v>0.11224489795918367</v>
      </c>
      <c r="EO156" s="544" t="s">
        <v>1</v>
      </c>
      <c r="EP156" s="7" t="s">
        <v>12</v>
      </c>
      <c r="EQ156" s="10">
        <f>ES121</f>
        <v>108</v>
      </c>
      <c r="ER156" s="200">
        <f>EK156</f>
        <v>109</v>
      </c>
      <c r="ES156" s="219">
        <v>137</v>
      </c>
      <c r="ET156" s="64">
        <f>(ES156-ER156)/ER156</f>
        <v>0.25688073394495414</v>
      </c>
      <c r="EU156" s="51">
        <f>(ES156-EQ156)/EQ156</f>
        <v>0.26851851851851855</v>
      </c>
      <c r="EW156" s="544" t="s">
        <v>1</v>
      </c>
      <c r="EX156" s="7" t="s">
        <v>12</v>
      </c>
      <c r="EY156" s="10">
        <f>FA121</f>
        <v>119</v>
      </c>
      <c r="EZ156" s="200">
        <f>ES156</f>
        <v>137</v>
      </c>
      <c r="FA156" s="219">
        <v>129</v>
      </c>
      <c r="FB156" s="64">
        <f>(FA156-EZ156)/EZ156</f>
        <v>-5.8394160583941604E-2</v>
      </c>
      <c r="FC156" s="51">
        <f>(FA156-EY156)/EY156</f>
        <v>8.4033613445378158E-2</v>
      </c>
      <c r="FE156" s="544" t="s">
        <v>1</v>
      </c>
      <c r="FF156" s="7" t="s">
        <v>12</v>
      </c>
      <c r="FG156" s="10">
        <f>FI121</f>
        <v>120</v>
      </c>
      <c r="FH156" s="200">
        <f>FA156</f>
        <v>129</v>
      </c>
      <c r="FI156" s="219">
        <v>138</v>
      </c>
      <c r="FJ156" s="64">
        <f>(FI156-FH156)/FH156</f>
        <v>6.9767441860465115E-2</v>
      </c>
      <c r="FK156" s="51">
        <f>(FI156-FG156)/FG156</f>
        <v>0.15</v>
      </c>
      <c r="FM156" s="544" t="s">
        <v>1</v>
      </c>
      <c r="FN156" s="7" t="s">
        <v>12</v>
      </c>
      <c r="FO156" s="10">
        <f>FQ121</f>
        <v>117</v>
      </c>
      <c r="FP156" s="200">
        <f>FI156</f>
        <v>138</v>
      </c>
      <c r="FQ156" s="219">
        <v>139</v>
      </c>
      <c r="FR156" s="64">
        <f>(FQ156-FP156)/FP156</f>
        <v>7.246376811594203E-3</v>
      </c>
      <c r="FS156" s="51">
        <f>(FQ156-FO156)/FO156</f>
        <v>0.18803418803418803</v>
      </c>
      <c r="FU156" s="544" t="s">
        <v>1</v>
      </c>
      <c r="FV156" s="7" t="s">
        <v>12</v>
      </c>
      <c r="FW156" s="10">
        <f>FY121</f>
        <v>124</v>
      </c>
      <c r="FX156" s="200">
        <f>FQ156</f>
        <v>139</v>
      </c>
      <c r="FY156" s="219">
        <v>142</v>
      </c>
      <c r="FZ156" s="64">
        <f>(FY156-FX156)/FX156</f>
        <v>2.1582733812949641E-2</v>
      </c>
      <c r="GA156" s="51">
        <f>(FY156-FW156)/FW156</f>
        <v>0.14516129032258066</v>
      </c>
      <c r="GC156" s="544" t="s">
        <v>1</v>
      </c>
      <c r="GD156" s="7" t="s">
        <v>12</v>
      </c>
      <c r="GE156" s="10">
        <f>GG121</f>
        <v>120</v>
      </c>
      <c r="GF156" s="200">
        <f>FY156</f>
        <v>142</v>
      </c>
      <c r="GG156" s="219">
        <v>140</v>
      </c>
      <c r="GH156" s="64">
        <f>(GG156-GF156)/GF156</f>
        <v>-1.4084507042253521E-2</v>
      </c>
      <c r="GI156" s="51">
        <f>(GG156-GE156)/GE156</f>
        <v>0.16666666666666666</v>
      </c>
      <c r="GK156" s="544" t="s">
        <v>1</v>
      </c>
      <c r="GL156" s="7" t="s">
        <v>12</v>
      </c>
      <c r="GM156" s="10">
        <f>GO121</f>
        <v>114</v>
      </c>
      <c r="GN156" s="200">
        <f>GG156</f>
        <v>140</v>
      </c>
      <c r="GO156" s="219">
        <v>129</v>
      </c>
      <c r="GP156" s="64">
        <f>(GO156-GN156)/GN156</f>
        <v>-7.857142857142857E-2</v>
      </c>
      <c r="GQ156" s="51">
        <f>(GO156-GM156)/GM156</f>
        <v>0.13157894736842105</v>
      </c>
      <c r="GS156" s="544" t="s">
        <v>1</v>
      </c>
      <c r="GT156" s="7" t="s">
        <v>12</v>
      </c>
      <c r="GU156" s="10">
        <f>GW121</f>
        <v>124</v>
      </c>
      <c r="GV156" s="200">
        <f>GO156</f>
        <v>129</v>
      </c>
      <c r="GW156" s="219">
        <v>142</v>
      </c>
      <c r="GX156" s="64">
        <f>(GW156-GV156)/GV156</f>
        <v>0.10077519379844961</v>
      </c>
      <c r="GY156" s="51">
        <f>(GW156-GU156)/GU156</f>
        <v>0.14516129032258066</v>
      </c>
      <c r="HA156" s="544" t="s">
        <v>1</v>
      </c>
      <c r="HB156" s="7" t="s">
        <v>12</v>
      </c>
      <c r="HC156" s="10">
        <f>HE121</f>
        <v>123</v>
      </c>
      <c r="HD156" s="200">
        <f>GW156</f>
        <v>142</v>
      </c>
      <c r="HE156" s="219">
        <v>144</v>
      </c>
      <c r="HF156" s="64">
        <f>(HE156-HD156)/HD156</f>
        <v>1.4084507042253521E-2</v>
      </c>
      <c r="HG156" s="51">
        <f>(HE156-HC156)/HC156</f>
        <v>0.17073170731707318</v>
      </c>
      <c r="HI156" s="544" t="s">
        <v>1</v>
      </c>
      <c r="HJ156" s="7" t="s">
        <v>12</v>
      </c>
      <c r="HK156" s="10">
        <f>HM121</f>
        <v>118</v>
      </c>
      <c r="HL156" s="200">
        <f>HE156</f>
        <v>144</v>
      </c>
      <c r="HM156" s="219">
        <v>140</v>
      </c>
      <c r="HN156" s="64">
        <f>(HM156-HL156)/HL156</f>
        <v>-2.7777777777777776E-2</v>
      </c>
      <c r="HO156" s="51">
        <f>(HM156-HK156)/HK156</f>
        <v>0.1864406779661017</v>
      </c>
      <c r="HQ156" s="544" t="s">
        <v>1</v>
      </c>
      <c r="HR156" s="7" t="s">
        <v>12</v>
      </c>
      <c r="HS156" s="10">
        <f>HU121</f>
        <v>118</v>
      </c>
      <c r="HT156" s="200">
        <f>HM156</f>
        <v>140</v>
      </c>
      <c r="HU156" s="219">
        <v>139</v>
      </c>
      <c r="HV156" s="64">
        <f>(HU156-HT156)/HT156</f>
        <v>-7.1428571428571426E-3</v>
      </c>
      <c r="HW156" s="51">
        <f>(HU156-HS156)/HS156</f>
        <v>0.17796610169491525</v>
      </c>
      <c r="HY156" s="544" t="s">
        <v>1</v>
      </c>
      <c r="HZ156" s="7" t="s">
        <v>12</v>
      </c>
      <c r="IA156" s="10">
        <f>IC121</f>
        <v>120</v>
      </c>
      <c r="IB156" s="200">
        <f>HU156</f>
        <v>139</v>
      </c>
      <c r="IC156" s="219">
        <v>141</v>
      </c>
      <c r="ID156" s="64">
        <f>(IC156-IB156)/IB156</f>
        <v>1.4388489208633094E-2</v>
      </c>
      <c r="IE156" s="51">
        <f>(IC156-IA156)/IA156</f>
        <v>0.17499999999999999</v>
      </c>
      <c r="IG156" s="544" t="s">
        <v>1</v>
      </c>
      <c r="IH156" s="7" t="s">
        <v>12</v>
      </c>
      <c r="II156" s="10">
        <f>IK121</f>
        <v>121</v>
      </c>
      <c r="IJ156" s="200">
        <f>IC156</f>
        <v>141</v>
      </c>
      <c r="IK156" s="219">
        <v>140</v>
      </c>
      <c r="IL156" s="64">
        <f>(IK156-IJ156)/IJ156</f>
        <v>-7.0921985815602835E-3</v>
      </c>
      <c r="IM156" s="51">
        <f>(IK156-II156)/II156</f>
        <v>0.15702479338842976</v>
      </c>
      <c r="IO156" s="544" t="s">
        <v>1</v>
      </c>
      <c r="IP156" s="7" t="s">
        <v>12</v>
      </c>
      <c r="IQ156" s="10">
        <f>IS121</f>
        <v>122</v>
      </c>
      <c r="IR156" s="200">
        <f>IK156</f>
        <v>140</v>
      </c>
      <c r="IS156" s="219">
        <v>141</v>
      </c>
      <c r="IT156" s="64">
        <f>(IS156-IR156)/IR156</f>
        <v>7.1428571428571426E-3</v>
      </c>
      <c r="IU156" s="51">
        <f>(IS156-IQ156)/IQ156</f>
        <v>0.15573770491803279</v>
      </c>
      <c r="IW156" s="544" t="s">
        <v>1</v>
      </c>
      <c r="IX156" s="7" t="s">
        <v>12</v>
      </c>
      <c r="IY156" s="10">
        <f>JA121</f>
        <v>123</v>
      </c>
      <c r="IZ156" s="200">
        <f>IS156</f>
        <v>141</v>
      </c>
      <c r="JA156" s="219">
        <v>138</v>
      </c>
      <c r="JB156" s="64">
        <f>(JA156-IZ156)/IZ156</f>
        <v>-2.1276595744680851E-2</v>
      </c>
      <c r="JC156" s="51">
        <f>(JA156-IY156)/IY156</f>
        <v>0.12195121951219512</v>
      </c>
      <c r="JE156" s="544" t="s">
        <v>1</v>
      </c>
      <c r="JF156" s="7" t="s">
        <v>12</v>
      </c>
      <c r="JG156" s="10">
        <f>JI121</f>
        <v>118</v>
      </c>
      <c r="JH156" s="200">
        <f>JA156</f>
        <v>138</v>
      </c>
      <c r="JI156" s="219">
        <v>134</v>
      </c>
      <c r="JJ156" s="64">
        <f>(JI156-JH156)/JH156</f>
        <v>-2.8985507246376812E-2</v>
      </c>
      <c r="JK156" s="51">
        <f>(JI156-JG156)/JG156</f>
        <v>0.13559322033898305</v>
      </c>
      <c r="JM156" s="544" t="s">
        <v>1</v>
      </c>
      <c r="JN156" s="7" t="s">
        <v>12</v>
      </c>
      <c r="JO156" s="10">
        <f>JQ121</f>
        <v>123</v>
      </c>
      <c r="JP156" s="200">
        <f>JI156</f>
        <v>134</v>
      </c>
      <c r="JQ156" s="219">
        <v>141</v>
      </c>
      <c r="JR156" s="64">
        <f>(JQ156-JP156)/JP156</f>
        <v>5.2238805970149252E-2</v>
      </c>
      <c r="JS156" s="51">
        <f>(JQ156-JO156)/JO156</f>
        <v>0.14634146341463414</v>
      </c>
      <c r="JU156" s="544" t="s">
        <v>1</v>
      </c>
      <c r="JV156" s="7" t="s">
        <v>12</v>
      </c>
      <c r="JW156" s="10">
        <f>JY121</f>
        <v>127</v>
      </c>
      <c r="JX156" s="200">
        <f>JQ156</f>
        <v>141</v>
      </c>
      <c r="JY156" s="219">
        <v>141</v>
      </c>
      <c r="JZ156" s="64">
        <f>(JY156-JX156)/JX156</f>
        <v>0</v>
      </c>
      <c r="KA156" s="51">
        <f>(JY156-JW156)/JW156</f>
        <v>0.11023622047244094</v>
      </c>
      <c r="KC156" s="544" t="s">
        <v>1</v>
      </c>
      <c r="KD156" s="7" t="s">
        <v>12</v>
      </c>
      <c r="KE156" s="10">
        <f>KG121</f>
        <v>126</v>
      </c>
      <c r="KF156" s="200">
        <f>JY156</f>
        <v>141</v>
      </c>
      <c r="KG156" s="219">
        <v>137</v>
      </c>
      <c r="KH156" s="64">
        <f>(KG156-KF156)/KF156</f>
        <v>-2.8368794326241134E-2</v>
      </c>
      <c r="KI156" s="51">
        <f>(KG156-KE156)/KE156</f>
        <v>8.7301587301587297E-2</v>
      </c>
      <c r="KK156" s="544" t="s">
        <v>1</v>
      </c>
      <c r="KL156" s="7" t="s">
        <v>12</v>
      </c>
      <c r="KM156" s="10">
        <f>KO121</f>
        <v>127</v>
      </c>
      <c r="KN156" s="200">
        <f>KG156</f>
        <v>137</v>
      </c>
      <c r="KO156" s="219">
        <v>140</v>
      </c>
      <c r="KP156" s="64">
        <f>(KO156-KN156)/KN156</f>
        <v>2.1897810218978103E-2</v>
      </c>
      <c r="KQ156" s="51">
        <f>(KO156-KM156)/KM156</f>
        <v>0.10236220472440945</v>
      </c>
      <c r="KS156" s="544" t="s">
        <v>1</v>
      </c>
      <c r="KT156" s="7" t="s">
        <v>12</v>
      </c>
      <c r="KU156" s="10">
        <f>KW121</f>
        <v>127</v>
      </c>
      <c r="KV156" s="200">
        <f>KO156</f>
        <v>140</v>
      </c>
      <c r="KW156" s="219">
        <v>140</v>
      </c>
      <c r="KX156" s="64">
        <f>(KW156-KV156)/KV156</f>
        <v>0</v>
      </c>
      <c r="KY156" s="51">
        <f>(KW156-KU156)/KU156</f>
        <v>0.10236220472440945</v>
      </c>
      <c r="LA156" s="544" t="s">
        <v>1</v>
      </c>
      <c r="LB156" s="7" t="s">
        <v>12</v>
      </c>
      <c r="LC156" s="10">
        <f>LE121</f>
        <v>125</v>
      </c>
      <c r="LD156" s="200">
        <f>KW156</f>
        <v>140</v>
      </c>
      <c r="LE156" s="219">
        <v>140</v>
      </c>
      <c r="LF156" s="64">
        <f>(LE156-LD156)/LD156</f>
        <v>0</v>
      </c>
      <c r="LG156" s="51">
        <f>(LE156-LC156)/LC156</f>
        <v>0.12</v>
      </c>
      <c r="LI156" s="544" t="s">
        <v>1</v>
      </c>
      <c r="LJ156" s="7" t="s">
        <v>12</v>
      </c>
      <c r="LK156" s="10">
        <f>LM121</f>
        <v>111</v>
      </c>
      <c r="LL156" s="200">
        <f>LE156</f>
        <v>140</v>
      </c>
      <c r="LM156" s="219">
        <v>140</v>
      </c>
      <c r="LN156" s="64">
        <f>(LM156-LL156)/LL156</f>
        <v>0</v>
      </c>
      <c r="LO156" s="51">
        <f>(LM156-LK156)/LK156</f>
        <v>0.26126126126126126</v>
      </c>
      <c r="LQ156" s="544" t="s">
        <v>1</v>
      </c>
      <c r="LR156" s="7" t="s">
        <v>12</v>
      </c>
      <c r="LS156" s="10">
        <f>LU121</f>
        <v>131</v>
      </c>
      <c r="LT156" s="200">
        <f>LM156</f>
        <v>140</v>
      </c>
      <c r="LU156" s="219">
        <v>124</v>
      </c>
      <c r="LV156" s="64">
        <f>(LU156-LT156)/LT156</f>
        <v>-0.11428571428571428</v>
      </c>
      <c r="LW156" s="51">
        <f>(LU156-LS156)/LS156</f>
        <v>-5.3435114503816793E-2</v>
      </c>
      <c r="LY156" s="544" t="s">
        <v>1</v>
      </c>
      <c r="LZ156" s="7" t="s">
        <v>12</v>
      </c>
      <c r="MA156" s="10">
        <f>MC121</f>
        <v>132</v>
      </c>
      <c r="MB156" s="200">
        <f>LU156</f>
        <v>124</v>
      </c>
      <c r="MC156" s="219">
        <v>144</v>
      </c>
      <c r="MD156" s="64">
        <f>(MC156-MB156)/MB156</f>
        <v>0.16129032258064516</v>
      </c>
      <c r="ME156" s="51">
        <f>(MC156-MA156)/MA156</f>
        <v>9.0909090909090912E-2</v>
      </c>
      <c r="MG156" s="544" t="s">
        <v>1</v>
      </c>
      <c r="MH156" s="7" t="s">
        <v>12</v>
      </c>
      <c r="MI156" s="10">
        <f>MK121</f>
        <v>130</v>
      </c>
      <c r="MJ156" s="200">
        <f>MC156</f>
        <v>144</v>
      </c>
      <c r="MK156" s="219">
        <v>145</v>
      </c>
      <c r="ML156" s="64">
        <f>(MK156-MJ156)/MJ156</f>
        <v>6.9444444444444441E-3</v>
      </c>
      <c r="MM156" s="51">
        <f>(MK156-MI156)/MI156</f>
        <v>0.11538461538461539</v>
      </c>
      <c r="MO156" s="544" t="s">
        <v>1</v>
      </c>
      <c r="MP156" s="7" t="s">
        <v>12</v>
      </c>
      <c r="MQ156" s="10">
        <f>MS121</f>
        <v>131</v>
      </c>
      <c r="MR156" s="200">
        <f>MK156</f>
        <v>145</v>
      </c>
      <c r="MS156" s="219">
        <v>144</v>
      </c>
      <c r="MT156" s="64">
        <f>(MS156-MR156)/MR156</f>
        <v>-6.8965517241379309E-3</v>
      </c>
      <c r="MU156" s="51">
        <f>(MS156-MQ156)/MQ156</f>
        <v>9.9236641221374045E-2</v>
      </c>
      <c r="MW156" s="544" t="s">
        <v>1</v>
      </c>
      <c r="MX156" s="7" t="s">
        <v>12</v>
      </c>
      <c r="MY156" s="10">
        <f>NA121</f>
        <v>123</v>
      </c>
      <c r="MZ156" s="200">
        <f>MS156</f>
        <v>144</v>
      </c>
      <c r="NA156" s="219">
        <v>141</v>
      </c>
      <c r="NB156" s="64">
        <f>(NA156-MZ156)/MZ156</f>
        <v>-2.0833333333333332E-2</v>
      </c>
      <c r="NC156" s="51">
        <f>(NA156-MY156)/MY156</f>
        <v>0.14634146341463414</v>
      </c>
      <c r="NE156" s="544" t="s">
        <v>1</v>
      </c>
      <c r="NF156" s="7" t="s">
        <v>12</v>
      </c>
      <c r="NG156" s="10">
        <f>NI121</f>
        <v>0</v>
      </c>
      <c r="NH156" s="200">
        <f>NA156</f>
        <v>141</v>
      </c>
      <c r="NI156" s="219">
        <v>146</v>
      </c>
      <c r="NJ156" s="64">
        <f>(NI156-NH156)/NH156</f>
        <v>3.5460992907801421E-2</v>
      </c>
      <c r="NK156" s="51" t="e">
        <f>(NI156-NG156)/NG156</f>
        <v>#DIV/0!</v>
      </c>
      <c r="NM156" s="544" t="s">
        <v>1</v>
      </c>
      <c r="NN156" s="7" t="s">
        <v>12</v>
      </c>
      <c r="NO156" s="10">
        <f>NQ121</f>
        <v>128</v>
      </c>
      <c r="NP156" s="200">
        <f>NI156</f>
        <v>146</v>
      </c>
      <c r="NQ156" s="219">
        <v>145</v>
      </c>
      <c r="NR156" s="64">
        <f>(NQ156-NP156)/NP156</f>
        <v>-6.8493150684931503E-3</v>
      </c>
      <c r="NS156" s="51">
        <f>(NQ156-NO156)/NO156</f>
        <v>0.1328125</v>
      </c>
      <c r="NU156" s="544" t="s">
        <v>1</v>
      </c>
      <c r="NV156" s="7" t="s">
        <v>12</v>
      </c>
      <c r="NW156" s="10">
        <f>NY121</f>
        <v>124</v>
      </c>
      <c r="NX156" s="200">
        <f>NQ156</f>
        <v>145</v>
      </c>
      <c r="NY156" s="219">
        <v>143</v>
      </c>
      <c r="NZ156" s="64">
        <f>(NY156-NX156)/NX156</f>
        <v>-1.3793103448275862E-2</v>
      </c>
      <c r="OA156" s="51">
        <f>(NY156-NW156)/NW156</f>
        <v>0.15322580645161291</v>
      </c>
      <c r="OC156" s="544" t="s">
        <v>1</v>
      </c>
      <c r="OD156" s="7" t="s">
        <v>12</v>
      </c>
      <c r="OE156" s="10">
        <f>OG121</f>
        <v>121</v>
      </c>
      <c r="OF156" s="200">
        <f>NY156</f>
        <v>143</v>
      </c>
      <c r="OG156" s="219">
        <v>144</v>
      </c>
      <c r="OH156" s="64">
        <f>(OG156-OF156)/OF156</f>
        <v>6.993006993006993E-3</v>
      </c>
      <c r="OI156" s="51">
        <f>(OG156-OE156)/OE156</f>
        <v>0.19008264462809918</v>
      </c>
      <c r="OK156" s="544" t="s">
        <v>1</v>
      </c>
      <c r="OL156" s="7" t="s">
        <v>12</v>
      </c>
      <c r="OM156" s="10">
        <f>OO121</f>
        <v>117</v>
      </c>
      <c r="ON156" s="200">
        <f>OG156</f>
        <v>144</v>
      </c>
      <c r="OO156" s="219">
        <v>141</v>
      </c>
      <c r="OP156" s="64">
        <f>(OO156-ON156)/ON156</f>
        <v>-2.0833333333333332E-2</v>
      </c>
      <c r="OQ156" s="51">
        <f>(OO156-OM156)/OM156</f>
        <v>0.20512820512820512</v>
      </c>
      <c r="OS156" s="544" t="s">
        <v>1</v>
      </c>
      <c r="OT156" s="7" t="s">
        <v>12</v>
      </c>
      <c r="OU156" s="10">
        <f>OW121</f>
        <v>79</v>
      </c>
      <c r="OV156" s="200">
        <f>OO156</f>
        <v>141</v>
      </c>
      <c r="OW156" s="219" t="s">
        <v>446</v>
      </c>
      <c r="OX156" s="64" t="e">
        <f>(OW156-OV156)/OV156</f>
        <v>#VALUE!</v>
      </c>
      <c r="OY156" s="51" t="e">
        <f>(OW156-OU156)/OU156</f>
        <v>#VALUE!</v>
      </c>
    </row>
    <row r="157" spans="1:415" ht="17.25" hidden="1" customHeight="1">
      <c r="A157" s="542"/>
      <c r="B157" s="23" t="s">
        <v>28</v>
      </c>
      <c r="C157" s="24"/>
      <c r="D157" s="24"/>
      <c r="E157" s="24"/>
      <c r="F157" s="25" t="e">
        <f>(E157-D157)/D157</f>
        <v>#DIV/0!</v>
      </c>
      <c r="G157" s="26" t="e">
        <f>(E157-C157)/C157</f>
        <v>#DIV/0!</v>
      </c>
      <c r="I157" s="542"/>
      <c r="J157" s="23" t="s">
        <v>28</v>
      </c>
      <c r="K157" s="24"/>
      <c r="L157" s="24" t="e">
        <f>#REF!</f>
        <v>#REF!</v>
      </c>
      <c r="M157" s="24"/>
      <c r="N157" s="25" t="e">
        <f>(M157-L157)/L157</f>
        <v>#REF!</v>
      </c>
      <c r="O157" s="26" t="e">
        <f>(M157-K157)/K157</f>
        <v>#DIV/0!</v>
      </c>
      <c r="Q157" s="542"/>
      <c r="R157" s="23" t="s">
        <v>28</v>
      </c>
      <c r="S157" s="24"/>
      <c r="T157" s="24" t="e">
        <f>#REF!</f>
        <v>#REF!</v>
      </c>
      <c r="U157" s="24"/>
      <c r="V157" s="25" t="e">
        <f>(U157-T157)/T157</f>
        <v>#REF!</v>
      </c>
      <c r="W157" s="26" t="e">
        <f>(U157-S157)/S157</f>
        <v>#DIV/0!</v>
      </c>
      <c r="Y157" s="542"/>
      <c r="Z157" s="23" t="s">
        <v>28</v>
      </c>
      <c r="AA157" s="24"/>
      <c r="AB157" s="24" t="e">
        <f>#REF!</f>
        <v>#REF!</v>
      </c>
      <c r="AC157" s="24"/>
      <c r="AD157" s="25" t="e">
        <f>(AC157-AB157)/AB157</f>
        <v>#REF!</v>
      </c>
      <c r="AE157" s="26" t="e">
        <f>(AC157-AA157)/AA157</f>
        <v>#DIV/0!</v>
      </c>
      <c r="AG157" s="542"/>
      <c r="AH157" s="23" t="s">
        <v>28</v>
      </c>
      <c r="AI157" s="24"/>
      <c r="AJ157" s="24" t="e">
        <f>#REF!</f>
        <v>#REF!</v>
      </c>
      <c r="AK157" s="24"/>
      <c r="AL157" s="25" t="e">
        <f>(AK157-AJ157)/AJ157</f>
        <v>#REF!</v>
      </c>
      <c r="AM157" s="26" t="e">
        <f>(AK157-AI157)/AI157</f>
        <v>#DIV/0!</v>
      </c>
      <c r="AO157" s="542"/>
      <c r="AP157" s="23" t="s">
        <v>28</v>
      </c>
      <c r="AQ157" s="24"/>
      <c r="AR157" s="24" t="e">
        <f>#REF!</f>
        <v>#REF!</v>
      </c>
      <c r="AS157" s="24"/>
      <c r="AT157" s="25" t="e">
        <f>(AS157-AR157)/AR157</f>
        <v>#REF!</v>
      </c>
      <c r="AU157" s="26" t="e">
        <f>(AS157-AQ157)/AQ157</f>
        <v>#DIV/0!</v>
      </c>
      <c r="AW157" s="542"/>
      <c r="AX157" s="23" t="s">
        <v>28</v>
      </c>
      <c r="AY157" s="24"/>
      <c r="AZ157" s="24" t="e">
        <f>#REF!</f>
        <v>#REF!</v>
      </c>
      <c r="BA157" s="24"/>
      <c r="BB157" s="25" t="e">
        <f>(BA157-AZ157)/AZ157</f>
        <v>#REF!</v>
      </c>
      <c r="BC157" s="26" t="e">
        <f>(BA157-AY157)/AY157</f>
        <v>#DIV/0!</v>
      </c>
      <c r="BE157" s="542"/>
      <c r="BF157" s="23" t="s">
        <v>28</v>
      </c>
      <c r="BG157" s="24"/>
      <c r="BH157" s="24" t="e">
        <f>#REF!</f>
        <v>#REF!</v>
      </c>
      <c r="BI157" s="24"/>
      <c r="BJ157" s="25" t="e">
        <f>(BI157-BH157)/BH157</f>
        <v>#REF!</v>
      </c>
      <c r="BK157" s="26" t="e">
        <f>(BI157-BG157)/BG157</f>
        <v>#DIV/0!</v>
      </c>
      <c r="BM157" s="542"/>
      <c r="BN157" s="23" t="s">
        <v>28</v>
      </c>
      <c r="BO157" s="24"/>
      <c r="BP157" s="24" t="e">
        <f>#REF!</f>
        <v>#REF!</v>
      </c>
      <c r="BQ157" s="24"/>
      <c r="BR157" s="25" t="e">
        <f>(BQ157-BP157)/BP157</f>
        <v>#REF!</v>
      </c>
      <c r="BS157" s="26" t="e">
        <f>(BQ157-BO157)/BO157</f>
        <v>#DIV/0!</v>
      </c>
      <c r="BU157" s="542"/>
      <c r="BV157" s="23" t="s">
        <v>28</v>
      </c>
      <c r="BW157" s="24"/>
      <c r="BX157" s="24" t="e">
        <f>#REF!</f>
        <v>#REF!</v>
      </c>
      <c r="BY157" s="24"/>
      <c r="BZ157" s="25" t="e">
        <f>(BY157-BX157)/BX157</f>
        <v>#REF!</v>
      </c>
      <c r="CA157" s="26" t="e">
        <f>(BY157-BW157)/BW157</f>
        <v>#DIV/0!</v>
      </c>
      <c r="CC157" s="542"/>
      <c r="CD157" s="23" t="s">
        <v>28</v>
      </c>
      <c r="CE157" s="24"/>
      <c r="CF157" s="24" t="e">
        <f>#REF!</f>
        <v>#REF!</v>
      </c>
      <c r="CG157" s="24"/>
      <c r="CH157" s="25" t="e">
        <f>(CG157-CF157)/CF157</f>
        <v>#REF!</v>
      </c>
      <c r="CI157" s="26" t="e">
        <f>(CG157-CE157)/CE157</f>
        <v>#DIV/0!</v>
      </c>
      <c r="CK157" s="542"/>
      <c r="CL157" s="23" t="s">
        <v>28</v>
      </c>
      <c r="CM157" s="24"/>
      <c r="CN157" s="24" t="e">
        <f>#REF!</f>
        <v>#REF!</v>
      </c>
      <c r="CO157" s="24"/>
      <c r="CP157" s="25" t="e">
        <f>(CO157-CN157)/CN157</f>
        <v>#REF!</v>
      </c>
      <c r="CQ157" s="26" t="e">
        <f>(CO157-CM157)/CM157</f>
        <v>#DIV/0!</v>
      </c>
      <c r="CS157" s="542"/>
      <c r="CT157" s="23" t="s">
        <v>28</v>
      </c>
      <c r="CU157" s="24"/>
      <c r="CV157" s="24" t="e">
        <f>#REF!</f>
        <v>#REF!</v>
      </c>
      <c r="CW157" s="24"/>
      <c r="CX157" s="25" t="e">
        <f>(CW157-CV157)/CV157</f>
        <v>#REF!</v>
      </c>
      <c r="CY157" s="26" t="e">
        <f>(CW157-CU157)/CU157</f>
        <v>#DIV/0!</v>
      </c>
      <c r="DA157" s="542"/>
      <c r="DB157" s="23" t="s">
        <v>28</v>
      </c>
      <c r="DC157" s="24"/>
      <c r="DD157" s="24" t="e">
        <f>#REF!</f>
        <v>#REF!</v>
      </c>
      <c r="DE157" s="24"/>
      <c r="DF157" s="25" t="e">
        <f>(DE157-DD157)/DD157</f>
        <v>#REF!</v>
      </c>
      <c r="DG157" s="26" t="e">
        <f>(DE157-DC157)/DC157</f>
        <v>#DIV/0!</v>
      </c>
      <c r="DI157" s="542"/>
      <c r="DJ157" s="23" t="s">
        <v>28</v>
      </c>
      <c r="DK157" s="24"/>
      <c r="DL157" s="24" t="e">
        <f>#REF!</f>
        <v>#REF!</v>
      </c>
      <c r="DM157" s="24"/>
      <c r="DN157" s="25" t="e">
        <f>(DM157-DL157)/DL157</f>
        <v>#REF!</v>
      </c>
      <c r="DO157" s="26" t="e">
        <f>(DM157-DK157)/DK157</f>
        <v>#DIV/0!</v>
      </c>
      <c r="DQ157" s="542"/>
      <c r="DR157" s="23" t="s">
        <v>28</v>
      </c>
      <c r="DS157" s="24"/>
      <c r="DT157" s="24" t="e">
        <f>#REF!</f>
        <v>#REF!</v>
      </c>
      <c r="DU157" s="24"/>
      <c r="DV157" s="25" t="e">
        <f>(DU157-DT157)/DT157</f>
        <v>#REF!</v>
      </c>
      <c r="DW157" s="26" t="e">
        <f>(DU157-DS157)/DS157</f>
        <v>#DIV/0!</v>
      </c>
      <c r="DY157" s="542"/>
      <c r="DZ157" s="23" t="s">
        <v>28</v>
      </c>
      <c r="EA157" s="24"/>
      <c r="EB157" s="24" t="e">
        <f>#REF!</f>
        <v>#REF!</v>
      </c>
      <c r="EC157" s="24"/>
      <c r="ED157" s="25" t="e">
        <f>(EC157-EB157)/EB157</f>
        <v>#REF!</v>
      </c>
      <c r="EE157" s="26" t="e">
        <f>(EC157-EA157)/EA157</f>
        <v>#DIV/0!</v>
      </c>
      <c r="EG157" s="542"/>
      <c r="EH157" s="23" t="s">
        <v>28</v>
      </c>
      <c r="EI157" s="24"/>
      <c r="EJ157" s="24" t="e">
        <f>#REF!</f>
        <v>#REF!</v>
      </c>
      <c r="EK157" s="24"/>
      <c r="EL157" s="25" t="e">
        <f>(EK157-EJ157)/EJ157</f>
        <v>#REF!</v>
      </c>
      <c r="EM157" s="26" t="e">
        <f>(EK157-EI157)/EI157</f>
        <v>#DIV/0!</v>
      </c>
      <c r="EO157" s="542"/>
      <c r="EP157" s="23" t="s">
        <v>28</v>
      </c>
      <c r="EQ157" s="24"/>
      <c r="ER157" s="24" t="e">
        <f>#REF!</f>
        <v>#REF!</v>
      </c>
      <c r="ES157" s="24"/>
      <c r="ET157" s="25" t="e">
        <f>(ES157-ER157)/ER157</f>
        <v>#REF!</v>
      </c>
      <c r="EU157" s="26" t="e">
        <f>(ES157-EQ157)/EQ157</f>
        <v>#DIV/0!</v>
      </c>
      <c r="EW157" s="542"/>
      <c r="EX157" s="23" t="s">
        <v>28</v>
      </c>
      <c r="EY157" s="24"/>
      <c r="EZ157" s="24" t="e">
        <f>#REF!</f>
        <v>#REF!</v>
      </c>
      <c r="FA157" s="24"/>
      <c r="FB157" s="25" t="e">
        <f>(FA157-EZ157)/EZ157</f>
        <v>#REF!</v>
      </c>
      <c r="FC157" s="26" t="e">
        <f>(FA157-EY157)/EY157</f>
        <v>#DIV/0!</v>
      </c>
      <c r="FE157" s="542"/>
      <c r="FF157" s="23" t="s">
        <v>28</v>
      </c>
      <c r="FG157" s="24"/>
      <c r="FH157" s="24" t="e">
        <f>#REF!</f>
        <v>#REF!</v>
      </c>
      <c r="FI157" s="24"/>
      <c r="FJ157" s="25" t="e">
        <f>(FI157-FH157)/FH157</f>
        <v>#REF!</v>
      </c>
      <c r="FK157" s="26" t="e">
        <f>(FI157-FG157)/FG157</f>
        <v>#DIV/0!</v>
      </c>
      <c r="FM157" s="542"/>
      <c r="FN157" s="23" t="s">
        <v>28</v>
      </c>
      <c r="FO157" s="24"/>
      <c r="FP157" s="24" t="e">
        <f>#REF!</f>
        <v>#REF!</v>
      </c>
      <c r="FQ157" s="24"/>
      <c r="FR157" s="25" t="e">
        <f>(FQ157-FP157)/FP157</f>
        <v>#REF!</v>
      </c>
      <c r="FS157" s="26" t="e">
        <f>(FQ157-FO157)/FO157</f>
        <v>#DIV/0!</v>
      </c>
      <c r="FU157" s="542"/>
      <c r="FV157" s="23" t="s">
        <v>28</v>
      </c>
      <c r="FW157" s="24"/>
      <c r="FX157" s="24" t="e">
        <f>#REF!</f>
        <v>#REF!</v>
      </c>
      <c r="FY157" s="24"/>
      <c r="FZ157" s="25" t="e">
        <f>(FY157-FX157)/FX157</f>
        <v>#REF!</v>
      </c>
      <c r="GA157" s="26" t="e">
        <f>(FY157-FW157)/FW157</f>
        <v>#DIV/0!</v>
      </c>
      <c r="GC157" s="542"/>
      <c r="GD157" s="23" t="s">
        <v>28</v>
      </c>
      <c r="GE157" s="24"/>
      <c r="GF157" s="24" t="e">
        <f>#REF!</f>
        <v>#REF!</v>
      </c>
      <c r="GG157" s="24"/>
      <c r="GH157" s="25" t="e">
        <f>(GG157-GF157)/GF157</f>
        <v>#REF!</v>
      </c>
      <c r="GI157" s="26" t="e">
        <f>(GG157-GE157)/GE157</f>
        <v>#DIV/0!</v>
      </c>
      <c r="GK157" s="542"/>
      <c r="GL157" s="23" t="s">
        <v>28</v>
      </c>
      <c r="GM157" s="24"/>
      <c r="GN157" s="24" t="e">
        <f>#REF!</f>
        <v>#REF!</v>
      </c>
      <c r="GO157" s="24"/>
      <c r="GP157" s="25" t="e">
        <f>(GO157-GN157)/GN157</f>
        <v>#REF!</v>
      </c>
      <c r="GQ157" s="26" t="e">
        <f>(GO157-GM157)/GM157</f>
        <v>#DIV/0!</v>
      </c>
      <c r="GS157" s="542"/>
      <c r="GT157" s="23" t="s">
        <v>28</v>
      </c>
      <c r="GU157" s="24"/>
      <c r="GV157" s="24" t="e">
        <f>#REF!</f>
        <v>#REF!</v>
      </c>
      <c r="GW157" s="24"/>
      <c r="GX157" s="25" t="e">
        <f>(GW157-GV157)/GV157</f>
        <v>#REF!</v>
      </c>
      <c r="GY157" s="26" t="e">
        <f>(GW157-GU157)/GU157</f>
        <v>#DIV/0!</v>
      </c>
      <c r="HA157" s="542"/>
      <c r="HB157" s="23" t="s">
        <v>28</v>
      </c>
      <c r="HC157" s="24"/>
      <c r="HD157" s="24" t="e">
        <f>#REF!</f>
        <v>#REF!</v>
      </c>
      <c r="HE157" s="24"/>
      <c r="HF157" s="25" t="e">
        <f>(HE157-HD157)/HD157</f>
        <v>#REF!</v>
      </c>
      <c r="HG157" s="26" t="e">
        <f>(HE157-HC157)/HC157</f>
        <v>#DIV/0!</v>
      </c>
      <c r="HI157" s="542"/>
      <c r="HJ157" s="23" t="s">
        <v>28</v>
      </c>
      <c r="HK157" s="24"/>
      <c r="HL157" s="24" t="e">
        <f>#REF!</f>
        <v>#REF!</v>
      </c>
      <c r="HM157" s="24"/>
      <c r="HN157" s="25" t="e">
        <f>(HM157-HL157)/HL157</f>
        <v>#REF!</v>
      </c>
      <c r="HO157" s="26" t="e">
        <f>(HM157-HK157)/HK157</f>
        <v>#DIV/0!</v>
      </c>
      <c r="HQ157" s="542"/>
      <c r="HR157" s="23" t="s">
        <v>28</v>
      </c>
      <c r="HS157" s="24"/>
      <c r="HT157" s="24" t="e">
        <f>#REF!</f>
        <v>#REF!</v>
      </c>
      <c r="HU157" s="24"/>
      <c r="HV157" s="25" t="e">
        <f>(HU157-HT157)/HT157</f>
        <v>#REF!</v>
      </c>
      <c r="HW157" s="26" t="e">
        <f>(HU157-HS157)/HS157</f>
        <v>#DIV/0!</v>
      </c>
      <c r="HY157" s="542"/>
      <c r="HZ157" s="23" t="s">
        <v>28</v>
      </c>
      <c r="IA157" s="24"/>
      <c r="IB157" s="24" t="e">
        <f>#REF!</f>
        <v>#REF!</v>
      </c>
      <c r="IC157" s="24"/>
      <c r="ID157" s="25" t="e">
        <f>(IC157-IB157)/IB157</f>
        <v>#REF!</v>
      </c>
      <c r="IE157" s="26" t="e">
        <f>(IC157-IA157)/IA157</f>
        <v>#DIV/0!</v>
      </c>
      <c r="IG157" s="542"/>
      <c r="IH157" s="23" t="s">
        <v>28</v>
      </c>
      <c r="II157" s="24"/>
      <c r="IJ157" s="24" t="e">
        <f>#REF!</f>
        <v>#REF!</v>
      </c>
      <c r="IK157" s="24"/>
      <c r="IL157" s="25" t="e">
        <f>(IK157-IJ157)/IJ157</f>
        <v>#REF!</v>
      </c>
      <c r="IM157" s="26" t="e">
        <f>(IK157-II157)/II157</f>
        <v>#DIV/0!</v>
      </c>
      <c r="IO157" s="542"/>
      <c r="IP157" s="23" t="s">
        <v>28</v>
      </c>
      <c r="IQ157" s="24"/>
      <c r="IR157" s="24" t="e">
        <f>#REF!</f>
        <v>#REF!</v>
      </c>
      <c r="IS157" s="24"/>
      <c r="IT157" s="25" t="e">
        <f>(IS157-IR157)/IR157</f>
        <v>#REF!</v>
      </c>
      <c r="IU157" s="26" t="e">
        <f>(IS157-IQ157)/IQ157</f>
        <v>#DIV/0!</v>
      </c>
      <c r="IW157" s="542"/>
      <c r="IX157" s="23" t="s">
        <v>28</v>
      </c>
      <c r="IY157" s="24"/>
      <c r="IZ157" s="24" t="e">
        <f>#REF!</f>
        <v>#REF!</v>
      </c>
      <c r="JA157" s="24"/>
      <c r="JB157" s="25" t="e">
        <f>(JA157-IZ157)/IZ157</f>
        <v>#REF!</v>
      </c>
      <c r="JC157" s="26" t="e">
        <f>(JA157-IY157)/IY157</f>
        <v>#DIV/0!</v>
      </c>
      <c r="JE157" s="542"/>
      <c r="JF157" s="23" t="s">
        <v>28</v>
      </c>
      <c r="JG157" s="24"/>
      <c r="JH157" s="24" t="e">
        <f>#REF!</f>
        <v>#REF!</v>
      </c>
      <c r="JI157" s="24"/>
      <c r="JJ157" s="25" t="e">
        <f>(JI157-JH157)/JH157</f>
        <v>#REF!</v>
      </c>
      <c r="JK157" s="26" t="e">
        <f>(JI157-JG157)/JG157</f>
        <v>#DIV/0!</v>
      </c>
      <c r="JM157" s="542"/>
      <c r="JN157" s="23" t="s">
        <v>28</v>
      </c>
      <c r="JO157" s="24"/>
      <c r="JP157" s="24" t="e">
        <f>#REF!</f>
        <v>#REF!</v>
      </c>
      <c r="JQ157" s="24"/>
      <c r="JR157" s="25" t="e">
        <f>(JQ157-JP157)/JP157</f>
        <v>#REF!</v>
      </c>
      <c r="JS157" s="26" t="e">
        <f>(JQ157-JO157)/JO157</f>
        <v>#DIV/0!</v>
      </c>
      <c r="JU157" s="542"/>
      <c r="JV157" s="23" t="s">
        <v>28</v>
      </c>
      <c r="JW157" s="24"/>
      <c r="JX157" s="24" t="e">
        <f>#REF!</f>
        <v>#REF!</v>
      </c>
      <c r="JY157" s="24"/>
      <c r="JZ157" s="25" t="e">
        <f>(JY157-JX157)/JX157</f>
        <v>#REF!</v>
      </c>
      <c r="KA157" s="26" t="e">
        <f>(JY157-JW157)/JW157</f>
        <v>#DIV/0!</v>
      </c>
      <c r="KC157" s="542"/>
      <c r="KD157" s="23" t="s">
        <v>28</v>
      </c>
      <c r="KE157" s="24"/>
      <c r="KF157" s="24" t="e">
        <f>#REF!</f>
        <v>#REF!</v>
      </c>
      <c r="KG157" s="24"/>
      <c r="KH157" s="25" t="e">
        <f>(KG157-KF157)/KF157</f>
        <v>#REF!</v>
      </c>
      <c r="KI157" s="26" t="e">
        <f>(KG157-KE157)/KE157</f>
        <v>#DIV/0!</v>
      </c>
      <c r="KK157" s="542"/>
      <c r="KL157" s="23" t="s">
        <v>28</v>
      </c>
      <c r="KM157" s="24"/>
      <c r="KN157" s="24" t="e">
        <f>#REF!</f>
        <v>#REF!</v>
      </c>
      <c r="KO157" s="24"/>
      <c r="KP157" s="25" t="e">
        <f>(KO157-KN157)/KN157</f>
        <v>#REF!</v>
      </c>
      <c r="KQ157" s="26" t="e">
        <f>(KO157-KM157)/KM157</f>
        <v>#DIV/0!</v>
      </c>
      <c r="KS157" s="542"/>
      <c r="KT157" s="23" t="s">
        <v>28</v>
      </c>
      <c r="KU157" s="24"/>
      <c r="KV157" s="24" t="e">
        <f>#REF!</f>
        <v>#REF!</v>
      </c>
      <c r="KW157" s="24"/>
      <c r="KX157" s="25" t="e">
        <f>(KW157-KV157)/KV157</f>
        <v>#REF!</v>
      </c>
      <c r="KY157" s="26" t="e">
        <f>(KW157-KU157)/KU157</f>
        <v>#DIV/0!</v>
      </c>
      <c r="LA157" s="542"/>
      <c r="LB157" s="23" t="s">
        <v>28</v>
      </c>
      <c r="LC157" s="24"/>
      <c r="LD157" s="24" t="e">
        <f>#REF!</f>
        <v>#REF!</v>
      </c>
      <c r="LE157" s="24"/>
      <c r="LF157" s="25" t="e">
        <f>(LE157-LD157)/LD157</f>
        <v>#REF!</v>
      </c>
      <c r="LG157" s="26" t="e">
        <f>(LE157-LC157)/LC157</f>
        <v>#DIV/0!</v>
      </c>
      <c r="LI157" s="542"/>
      <c r="LJ157" s="23" t="s">
        <v>28</v>
      </c>
      <c r="LK157" s="24"/>
      <c r="LL157" s="24" t="e">
        <f>#REF!</f>
        <v>#REF!</v>
      </c>
      <c r="LM157" s="24"/>
      <c r="LN157" s="25" t="e">
        <f>(LM157-LL157)/LL157</f>
        <v>#REF!</v>
      </c>
      <c r="LO157" s="26" t="e">
        <f>(LM157-LK157)/LK157</f>
        <v>#DIV/0!</v>
      </c>
      <c r="LQ157" s="542"/>
      <c r="LR157" s="23" t="s">
        <v>28</v>
      </c>
      <c r="LS157" s="24"/>
      <c r="LT157" s="24" t="e">
        <f>#REF!</f>
        <v>#REF!</v>
      </c>
      <c r="LU157" s="24"/>
      <c r="LV157" s="25" t="e">
        <f>(LU157-LT157)/LT157</f>
        <v>#REF!</v>
      </c>
      <c r="LW157" s="26" t="e">
        <f>(LU157-LS157)/LS157</f>
        <v>#DIV/0!</v>
      </c>
      <c r="LY157" s="542"/>
      <c r="LZ157" s="23" t="s">
        <v>28</v>
      </c>
      <c r="MA157" s="24"/>
      <c r="MB157" s="24" t="e">
        <f>#REF!</f>
        <v>#REF!</v>
      </c>
      <c r="MC157" s="24"/>
      <c r="MD157" s="25" t="e">
        <f>(MC157-MB157)/MB157</f>
        <v>#REF!</v>
      </c>
      <c r="ME157" s="26" t="e">
        <f>(MC157-MA157)/MA157</f>
        <v>#DIV/0!</v>
      </c>
      <c r="MG157" s="542"/>
      <c r="MH157" s="23" t="s">
        <v>28</v>
      </c>
      <c r="MI157" s="24"/>
      <c r="MJ157" s="24" t="e">
        <f>#REF!</f>
        <v>#REF!</v>
      </c>
      <c r="MK157" s="24"/>
      <c r="ML157" s="25" t="e">
        <f>(MK157-MJ157)/MJ157</f>
        <v>#REF!</v>
      </c>
      <c r="MM157" s="26" t="e">
        <f>(MK157-MI157)/MI157</f>
        <v>#DIV/0!</v>
      </c>
      <c r="MO157" s="542"/>
      <c r="MP157" s="23" t="s">
        <v>28</v>
      </c>
      <c r="MQ157" s="24"/>
      <c r="MR157" s="24" t="e">
        <f>#REF!</f>
        <v>#REF!</v>
      </c>
      <c r="MS157" s="24"/>
      <c r="MT157" s="25" t="e">
        <f>(MS157-MR157)/MR157</f>
        <v>#REF!</v>
      </c>
      <c r="MU157" s="26" t="e">
        <f>(MS157-MQ157)/MQ157</f>
        <v>#DIV/0!</v>
      </c>
      <c r="MW157" s="542"/>
      <c r="MX157" s="23" t="s">
        <v>28</v>
      </c>
      <c r="MY157" s="24"/>
      <c r="MZ157" s="24" t="e">
        <f>#REF!</f>
        <v>#REF!</v>
      </c>
      <c r="NA157" s="24"/>
      <c r="NB157" s="25" t="e">
        <f>(NA157-MZ157)/MZ157</f>
        <v>#REF!</v>
      </c>
      <c r="NC157" s="26" t="e">
        <f>(NA157-MY157)/MY157</f>
        <v>#DIV/0!</v>
      </c>
      <c r="NE157" s="542"/>
      <c r="NF157" s="23" t="s">
        <v>28</v>
      </c>
      <c r="NG157" s="24"/>
      <c r="NH157" s="24" t="e">
        <f>#REF!</f>
        <v>#REF!</v>
      </c>
      <c r="NI157" s="24"/>
      <c r="NJ157" s="25" t="e">
        <f>(NI157-NH157)/NH157</f>
        <v>#REF!</v>
      </c>
      <c r="NK157" s="26" t="e">
        <f>(NI157-NG157)/NG157</f>
        <v>#DIV/0!</v>
      </c>
      <c r="NM157" s="542"/>
      <c r="NN157" s="23" t="s">
        <v>28</v>
      </c>
      <c r="NO157" s="24"/>
      <c r="NP157" s="24" t="e">
        <f>#REF!</f>
        <v>#REF!</v>
      </c>
      <c r="NQ157" s="24"/>
      <c r="NR157" s="25" t="e">
        <f>(NQ157-NP157)/NP157</f>
        <v>#REF!</v>
      </c>
      <c r="NS157" s="26" t="e">
        <f>(NQ157-NO157)/NO157</f>
        <v>#DIV/0!</v>
      </c>
      <c r="NU157" s="542"/>
      <c r="NV157" s="23" t="s">
        <v>28</v>
      </c>
      <c r="NW157" s="24"/>
      <c r="NX157" s="24" t="e">
        <f>#REF!</f>
        <v>#REF!</v>
      </c>
      <c r="NY157" s="24"/>
      <c r="NZ157" s="25" t="e">
        <f>(NY157-NX157)/NX157</f>
        <v>#REF!</v>
      </c>
      <c r="OA157" s="26" t="e">
        <f>(NY157-NW157)/NW157</f>
        <v>#DIV/0!</v>
      </c>
      <c r="OC157" s="542"/>
      <c r="OD157" s="23" t="s">
        <v>28</v>
      </c>
      <c r="OE157" s="24"/>
      <c r="OF157" s="24" t="e">
        <f>#REF!</f>
        <v>#REF!</v>
      </c>
      <c r="OG157" s="24"/>
      <c r="OH157" s="25" t="e">
        <f>(OG157-OF157)/OF157</f>
        <v>#REF!</v>
      </c>
      <c r="OI157" s="26" t="e">
        <f>(OG157-OE157)/OE157</f>
        <v>#DIV/0!</v>
      </c>
      <c r="OK157" s="542"/>
      <c r="OL157" s="23" t="s">
        <v>28</v>
      </c>
      <c r="OM157" s="24"/>
      <c r="ON157" s="24" t="e">
        <f>#REF!</f>
        <v>#REF!</v>
      </c>
      <c r="OO157" s="24"/>
      <c r="OP157" s="25" t="e">
        <f>(OO157-ON157)/ON157</f>
        <v>#REF!</v>
      </c>
      <c r="OQ157" s="26" t="e">
        <f>(OO157-OM157)/OM157</f>
        <v>#DIV/0!</v>
      </c>
      <c r="OS157" s="542"/>
      <c r="OT157" s="23" t="s">
        <v>28</v>
      </c>
      <c r="OU157" s="24"/>
      <c r="OV157" s="24" t="e">
        <f>#REF!</f>
        <v>#REF!</v>
      </c>
      <c r="OW157" s="24"/>
      <c r="OX157" s="25" t="e">
        <f>(OW157-OV157)/OV157</f>
        <v>#REF!</v>
      </c>
      <c r="OY157" s="26" t="e">
        <f>(OW157-OU157)/OU157</f>
        <v>#DIV/0!</v>
      </c>
    </row>
    <row r="158" spans="1:415" ht="17.25" hidden="1">
      <c r="A158" s="541" t="s">
        <v>2</v>
      </c>
      <c r="B158" s="65" t="s">
        <v>62</v>
      </c>
      <c r="C158" s="103" t="s">
        <v>98</v>
      </c>
      <c r="D158" s="103" t="s">
        <v>98</v>
      </c>
      <c r="E158" s="103" t="s">
        <v>98</v>
      </c>
      <c r="F158" s="59" t="e">
        <f>(E158-D158)/D158</f>
        <v>#VALUE!</v>
      </c>
      <c r="G158" s="54" t="e">
        <f>(E158-C158)/C158</f>
        <v>#VALUE!</v>
      </c>
      <c r="I158" s="541" t="s">
        <v>2</v>
      </c>
      <c r="J158" s="65" t="s">
        <v>62</v>
      </c>
      <c r="K158" s="103" t="s">
        <v>98</v>
      </c>
      <c r="L158" s="160" t="str">
        <f>E158</f>
        <v>-</v>
      </c>
      <c r="M158" s="103" t="s">
        <v>98</v>
      </c>
      <c r="N158" s="59" t="e">
        <f>(M158-L158)/L158</f>
        <v>#VALUE!</v>
      </c>
      <c r="O158" s="54" t="e">
        <f>(M158-K158)/K158</f>
        <v>#VALUE!</v>
      </c>
      <c r="Q158" s="541" t="s">
        <v>2</v>
      </c>
      <c r="R158" s="65" t="s">
        <v>62</v>
      </c>
      <c r="S158" s="10" t="str">
        <f>U123</f>
        <v>-</v>
      </c>
      <c r="T158" s="160" t="str">
        <f>M158</f>
        <v>-</v>
      </c>
      <c r="U158" s="161">
        <v>5.88</v>
      </c>
      <c r="V158" s="59" t="e">
        <f>(U158-T158)/T158</f>
        <v>#VALUE!</v>
      </c>
      <c r="W158" s="54" t="e">
        <f>(U158-S158)/S158</f>
        <v>#VALUE!</v>
      </c>
      <c r="Y158" s="541" t="s">
        <v>2</v>
      </c>
      <c r="Z158" s="65" t="s">
        <v>62</v>
      </c>
      <c r="AA158" s="10" t="str">
        <f>AC123</f>
        <v>-</v>
      </c>
      <c r="AB158" s="160">
        <f>U158</f>
        <v>5.88</v>
      </c>
      <c r="AC158" s="161">
        <v>6.16</v>
      </c>
      <c r="AD158" s="59">
        <f>(AC158-AB158)/AB158</f>
        <v>4.7619047619047665E-2</v>
      </c>
      <c r="AE158" s="54" t="e">
        <f>(AC158-AA158)/AA158</f>
        <v>#VALUE!</v>
      </c>
      <c r="AG158" s="541" t="s">
        <v>2</v>
      </c>
      <c r="AH158" s="65" t="s">
        <v>62</v>
      </c>
      <c r="AI158" s="10" t="str">
        <f>AK123</f>
        <v>-</v>
      </c>
      <c r="AJ158" s="160">
        <f>AC158</f>
        <v>6.16</v>
      </c>
      <c r="AK158" s="161">
        <v>6.45</v>
      </c>
      <c r="AL158" s="59">
        <f>(AK158-AJ158)/AJ158</f>
        <v>4.707792207792208E-2</v>
      </c>
      <c r="AM158" s="54" t="e">
        <f>(AK158-AI158)/AI158</f>
        <v>#VALUE!</v>
      </c>
      <c r="AO158" s="541" t="s">
        <v>2</v>
      </c>
      <c r="AP158" s="65" t="s">
        <v>62</v>
      </c>
      <c r="AQ158" s="10" t="str">
        <f>AS123</f>
        <v>-</v>
      </c>
      <c r="AR158" s="160">
        <f>AK158</f>
        <v>6.45</v>
      </c>
      <c r="AS158" s="161">
        <v>6.67</v>
      </c>
      <c r="AT158" s="59">
        <f>(AS158-AR158)/AR158</f>
        <v>3.4108527131782904E-2</v>
      </c>
      <c r="AU158" s="54" t="e">
        <f>(AS158-AQ158)/AQ158</f>
        <v>#VALUE!</v>
      </c>
      <c r="AW158" s="541" t="s">
        <v>2</v>
      </c>
      <c r="AX158" s="65" t="s">
        <v>62</v>
      </c>
      <c r="AY158" s="10" t="str">
        <f>BA123</f>
        <v>-</v>
      </c>
      <c r="AZ158" s="160">
        <f>AS158</f>
        <v>6.67</v>
      </c>
      <c r="BA158" s="161">
        <v>6.71</v>
      </c>
      <c r="BB158" s="59">
        <f>(BA158-AZ158)/AZ158</f>
        <v>5.9970014992503798E-3</v>
      </c>
      <c r="BC158" s="54" t="e">
        <f>(BA158-AY158)/AY158</f>
        <v>#VALUE!</v>
      </c>
      <c r="BE158" s="541" t="s">
        <v>2</v>
      </c>
      <c r="BF158" s="65" t="s">
        <v>62</v>
      </c>
      <c r="BG158" s="10" t="str">
        <f>BI123</f>
        <v>-</v>
      </c>
      <c r="BH158" s="160">
        <f>BA158</f>
        <v>6.71</v>
      </c>
      <c r="BI158" s="161">
        <v>6.28</v>
      </c>
      <c r="BJ158" s="59">
        <f>(BI158-BH158)/BH158</f>
        <v>-6.408345752608044E-2</v>
      </c>
      <c r="BK158" s="54" t="e">
        <f>(BI158-BG158)/BG158</f>
        <v>#VALUE!</v>
      </c>
      <c r="BM158" s="541" t="s">
        <v>2</v>
      </c>
      <c r="BN158" s="65" t="s">
        <v>62</v>
      </c>
      <c r="BO158" s="10" t="str">
        <f>BQ123</f>
        <v>-</v>
      </c>
      <c r="BP158" s="160">
        <f>BI158</f>
        <v>6.28</v>
      </c>
      <c r="BQ158" s="161">
        <v>6.28</v>
      </c>
      <c r="BR158" s="59">
        <f>(BQ158-BP158)/BP158</f>
        <v>0</v>
      </c>
      <c r="BS158" s="54" t="e">
        <f>(BQ158-BO158)/BO158</f>
        <v>#VALUE!</v>
      </c>
      <c r="BU158" s="541" t="s">
        <v>2</v>
      </c>
      <c r="BV158" s="65" t="s">
        <v>62</v>
      </c>
      <c r="BW158" s="10" t="str">
        <f>BY123</f>
        <v>-</v>
      </c>
      <c r="BX158" s="160">
        <f>BQ158</f>
        <v>6.28</v>
      </c>
      <c r="BY158" s="161">
        <v>6.3</v>
      </c>
      <c r="BZ158" s="59">
        <f>(BY158-BX158)/BX158</f>
        <v>3.1847133757961104E-3</v>
      </c>
      <c r="CA158" s="54" t="e">
        <f>(BY158-BW158)/BW158</f>
        <v>#VALUE!</v>
      </c>
      <c r="CC158" s="541" t="s">
        <v>2</v>
      </c>
      <c r="CD158" s="65" t="s">
        <v>62</v>
      </c>
      <c r="CE158" s="10" t="str">
        <f>CG123</f>
        <v>-</v>
      </c>
      <c r="CF158" s="160">
        <f>BY158</f>
        <v>6.3</v>
      </c>
      <c r="CG158" s="161">
        <v>6.16</v>
      </c>
      <c r="CH158" s="59">
        <f>(CG158-CF158)/CF158</f>
        <v>-2.2222222222222171E-2</v>
      </c>
      <c r="CI158" s="54" t="e">
        <f>(CG158-CE158)/CE158</f>
        <v>#VALUE!</v>
      </c>
      <c r="CK158" s="541" t="s">
        <v>2</v>
      </c>
      <c r="CL158" s="65" t="s">
        <v>62</v>
      </c>
      <c r="CM158" s="10" t="str">
        <f>CO123</f>
        <v>-</v>
      </c>
      <c r="CN158" s="160">
        <f>CG158</f>
        <v>6.16</v>
      </c>
      <c r="CO158" s="161">
        <v>5.77</v>
      </c>
      <c r="CP158" s="59">
        <f>(CO158-CN158)/CN158</f>
        <v>-6.3311688311688402E-2</v>
      </c>
      <c r="CQ158" s="54" t="e">
        <f>(CO158-CM158)/CM158</f>
        <v>#VALUE!</v>
      </c>
      <c r="CS158" s="541" t="s">
        <v>2</v>
      </c>
      <c r="CT158" s="65" t="s">
        <v>62</v>
      </c>
      <c r="CU158" s="10" t="str">
        <f>CW123</f>
        <v>-</v>
      </c>
      <c r="CV158" s="160">
        <f>CO158</f>
        <v>5.77</v>
      </c>
      <c r="CW158" s="161">
        <v>5.73</v>
      </c>
      <c r="CX158" s="59">
        <f>(CW158-CV158)/CV158</f>
        <v>-6.9324090121315688E-3</v>
      </c>
      <c r="CY158" s="54" t="e">
        <f>(CW158-CU158)/CU158</f>
        <v>#VALUE!</v>
      </c>
      <c r="DA158" s="541" t="s">
        <v>2</v>
      </c>
      <c r="DB158" s="65" t="s">
        <v>62</v>
      </c>
      <c r="DC158" s="10" t="str">
        <f>DE123</f>
        <v>-</v>
      </c>
      <c r="DD158" s="160">
        <f>CW158</f>
        <v>5.73</v>
      </c>
      <c r="DE158" s="161">
        <v>6</v>
      </c>
      <c r="DF158" s="59">
        <f>(DE158-DD158)/DD158</f>
        <v>4.7120418848167464E-2</v>
      </c>
      <c r="DG158" s="54" t="e">
        <f>(DE158-DC158)/DC158</f>
        <v>#VALUE!</v>
      </c>
      <c r="DI158" s="541" t="s">
        <v>2</v>
      </c>
      <c r="DJ158" s="65" t="s">
        <v>62</v>
      </c>
      <c r="DK158" s="10" t="str">
        <f>DM123</f>
        <v>-</v>
      </c>
      <c r="DL158" s="160">
        <f>DE158</f>
        <v>6</v>
      </c>
      <c r="DM158" s="161">
        <v>5.98</v>
      </c>
      <c r="DN158" s="59">
        <f>(DM158-DL158)/DL158</f>
        <v>-3.3333333333332624E-3</v>
      </c>
      <c r="DO158" s="54" t="e">
        <f>(DM158-DK158)/DK158</f>
        <v>#VALUE!</v>
      </c>
      <c r="DQ158" s="541" t="s">
        <v>2</v>
      </c>
      <c r="DR158" s="65" t="s">
        <v>62</v>
      </c>
      <c r="DS158" s="10" t="str">
        <f>DU123</f>
        <v>-</v>
      </c>
      <c r="DT158" s="160">
        <f>DM158</f>
        <v>5.98</v>
      </c>
      <c r="DU158" s="161">
        <v>6.26</v>
      </c>
      <c r="DV158" s="59">
        <f>(DU158-DT158)/DT158</f>
        <v>4.682274247491628E-2</v>
      </c>
      <c r="DW158" s="54" t="e">
        <f>(DU158-DS158)/DS158</f>
        <v>#VALUE!</v>
      </c>
      <c r="DY158" s="541" t="s">
        <v>2</v>
      </c>
      <c r="DZ158" s="65" t="s">
        <v>62</v>
      </c>
      <c r="EA158" s="10" t="str">
        <f>EC123</f>
        <v>-</v>
      </c>
      <c r="EB158" s="160">
        <f>DU158</f>
        <v>6.26</v>
      </c>
      <c r="EC158" s="161">
        <v>5.95</v>
      </c>
      <c r="ED158" s="59">
        <f>(EC158-EB158)/EB158</f>
        <v>-4.9520766773162882E-2</v>
      </c>
      <c r="EE158" s="54" t="e">
        <f>(EC158-EA158)/EA158</f>
        <v>#VALUE!</v>
      </c>
      <c r="EG158" s="541" t="s">
        <v>2</v>
      </c>
      <c r="EH158" s="65" t="s">
        <v>62</v>
      </c>
      <c r="EI158" s="10">
        <f>EK123</f>
        <v>6.71</v>
      </c>
      <c r="EJ158" s="160">
        <f>EC158</f>
        <v>5.95</v>
      </c>
      <c r="EK158" s="161">
        <v>5.84</v>
      </c>
      <c r="EL158" s="59">
        <f>(EK158-EJ158)/EJ158</f>
        <v>-1.8487394957983246E-2</v>
      </c>
      <c r="EM158" s="54">
        <f>(EK158-EI158)/EI158</f>
        <v>-0.12965722801788376</v>
      </c>
      <c r="EO158" s="541" t="s">
        <v>2</v>
      </c>
      <c r="EP158" s="65" t="s">
        <v>62</v>
      </c>
      <c r="EQ158" s="10" t="str">
        <f>ES123</f>
        <v>-</v>
      </c>
      <c r="ER158" s="160">
        <f>EK158</f>
        <v>5.84</v>
      </c>
      <c r="ES158" s="161">
        <v>6.05</v>
      </c>
      <c r="ET158" s="59">
        <f>(ES158-ER158)/ER158</f>
        <v>3.5958904109589039E-2</v>
      </c>
      <c r="EU158" s="54" t="e">
        <f>(ES158-EQ158)/EQ158</f>
        <v>#VALUE!</v>
      </c>
      <c r="EW158" s="541" t="s">
        <v>2</v>
      </c>
      <c r="EX158" s="65" t="s">
        <v>62</v>
      </c>
      <c r="EY158" s="10">
        <f>FA123</f>
        <v>6.17</v>
      </c>
      <c r="EZ158" s="160">
        <f>ES158</f>
        <v>6.05</v>
      </c>
      <c r="FA158" s="161">
        <v>6.05</v>
      </c>
      <c r="FB158" s="59">
        <f>(FA158-EZ158)/EZ158</f>
        <v>0</v>
      </c>
      <c r="FC158" s="54">
        <f>(FA158-EY158)/EY158</f>
        <v>-1.9448946515397102E-2</v>
      </c>
      <c r="FE158" s="541" t="s">
        <v>2</v>
      </c>
      <c r="FF158" s="65" t="s">
        <v>62</v>
      </c>
      <c r="FG158" s="10" t="str">
        <f>FI123</f>
        <v>-</v>
      </c>
      <c r="FH158" s="160">
        <f>FA158</f>
        <v>6.05</v>
      </c>
      <c r="FI158" s="161">
        <v>6.25</v>
      </c>
      <c r="FJ158" s="59">
        <f>(FI158-FH158)/FH158</f>
        <v>3.305785123966945E-2</v>
      </c>
      <c r="FK158" s="54" t="e">
        <f>(FI158-FG158)/FG158</f>
        <v>#VALUE!</v>
      </c>
      <c r="FM158" s="541" t="s">
        <v>2</v>
      </c>
      <c r="FN158" s="65" t="s">
        <v>62</v>
      </c>
      <c r="FO158" s="10" t="str">
        <f>FQ123</f>
        <v>-</v>
      </c>
      <c r="FP158" s="160">
        <f>FI158</f>
        <v>6.25</v>
      </c>
      <c r="FQ158" s="161">
        <v>6.2</v>
      </c>
      <c r="FR158" s="59">
        <f>(FQ158-FP158)/FP158</f>
        <v>-7.9999999999999724E-3</v>
      </c>
      <c r="FS158" s="54" t="e">
        <f>(FQ158-FO158)/FO158</f>
        <v>#VALUE!</v>
      </c>
      <c r="FU158" s="541" t="s">
        <v>2</v>
      </c>
      <c r="FV158" s="65" t="s">
        <v>62</v>
      </c>
      <c r="FW158" s="10" t="str">
        <f>FY123</f>
        <v>-</v>
      </c>
      <c r="FX158" s="160">
        <f>FQ158</f>
        <v>6.2</v>
      </c>
      <c r="FY158" s="161">
        <v>5.98</v>
      </c>
      <c r="FZ158" s="59">
        <f>(FY158-FX158)/FX158</f>
        <v>-3.5483870967741894E-2</v>
      </c>
      <c r="GA158" s="54" t="e">
        <f>(FY158-FW158)/FW158</f>
        <v>#VALUE!</v>
      </c>
      <c r="GC158" s="541" t="s">
        <v>2</v>
      </c>
      <c r="GD158" s="65" t="s">
        <v>62</v>
      </c>
      <c r="GE158" s="10" t="str">
        <f>GG123</f>
        <v>-</v>
      </c>
      <c r="GF158" s="160">
        <f>FY158</f>
        <v>5.98</v>
      </c>
      <c r="GG158" s="161">
        <v>6.1</v>
      </c>
      <c r="GH158" s="59">
        <f>(GG158-GF158)/GF158</f>
        <v>2.0066889632106892E-2</v>
      </c>
      <c r="GI158" s="54" t="e">
        <f>(GG158-GE158)/GE158</f>
        <v>#VALUE!</v>
      </c>
      <c r="GK158" s="541" t="s">
        <v>2</v>
      </c>
      <c r="GL158" s="65" t="s">
        <v>62</v>
      </c>
      <c r="GM158" s="10" t="str">
        <f>GO123</f>
        <v>-</v>
      </c>
      <c r="GN158" s="160">
        <f>GG158</f>
        <v>6.1</v>
      </c>
      <c r="GO158" s="161">
        <v>5.97</v>
      </c>
      <c r="GP158" s="59">
        <f>(GO158-GN158)/GN158</f>
        <v>-2.131147540983605E-2</v>
      </c>
      <c r="GQ158" s="54" t="e">
        <f>(GO158-GM158)/GM158</f>
        <v>#VALUE!</v>
      </c>
      <c r="GS158" s="541" t="s">
        <v>2</v>
      </c>
      <c r="GT158" s="65" t="s">
        <v>62</v>
      </c>
      <c r="GU158" s="10" t="str">
        <f>GW123</f>
        <v>-</v>
      </c>
      <c r="GV158" s="160">
        <f>GO158</f>
        <v>5.97</v>
      </c>
      <c r="GW158" s="161">
        <v>5.85</v>
      </c>
      <c r="GX158" s="59">
        <f>(GW158-GV158)/GV158</f>
        <v>-2.0100502512562832E-2</v>
      </c>
      <c r="GY158" s="54" t="e">
        <f>(GW158-GU158)/GU158</f>
        <v>#VALUE!</v>
      </c>
      <c r="HA158" s="541" t="s">
        <v>2</v>
      </c>
      <c r="HB158" s="65" t="s">
        <v>62</v>
      </c>
      <c r="HC158" s="10" t="str">
        <f>HE123</f>
        <v>-</v>
      </c>
      <c r="HD158" s="160">
        <f>GW158</f>
        <v>5.85</v>
      </c>
      <c r="HE158" s="161">
        <v>5.81</v>
      </c>
      <c r="HF158" s="59">
        <f>(HE158-HD158)/HD158</f>
        <v>-6.8376068376068437E-3</v>
      </c>
      <c r="HG158" s="54" t="e">
        <f>(HE158-HC158)/HC158</f>
        <v>#VALUE!</v>
      </c>
      <c r="HI158" s="541" t="s">
        <v>2</v>
      </c>
      <c r="HJ158" s="65" t="s">
        <v>62</v>
      </c>
      <c r="HK158" s="10" t="str">
        <f>HM123</f>
        <v>-</v>
      </c>
      <c r="HL158" s="160">
        <f>HE158</f>
        <v>5.81</v>
      </c>
      <c r="HM158" s="161">
        <v>6.03</v>
      </c>
      <c r="HN158" s="59">
        <f>(HM158-HL158)/HL158</f>
        <v>3.7865748709122314E-2</v>
      </c>
      <c r="HO158" s="54" t="e">
        <f>(HM158-HK158)/HK158</f>
        <v>#VALUE!</v>
      </c>
      <c r="HQ158" s="541" t="s">
        <v>2</v>
      </c>
      <c r="HR158" s="65" t="s">
        <v>62</v>
      </c>
      <c r="HS158" s="10" t="str">
        <f>HU123</f>
        <v>-</v>
      </c>
      <c r="HT158" s="160">
        <f>HM158</f>
        <v>6.03</v>
      </c>
      <c r="HU158" s="161">
        <v>6.25</v>
      </c>
      <c r="HV158" s="59">
        <f>(HU158-HT158)/HT158</f>
        <v>3.6484245439469279E-2</v>
      </c>
      <c r="HW158" s="54" t="e">
        <f>(HU158-HS158)/HS158</f>
        <v>#VALUE!</v>
      </c>
      <c r="HY158" s="541" t="s">
        <v>2</v>
      </c>
      <c r="HZ158" s="65" t="s">
        <v>62</v>
      </c>
      <c r="IA158" s="10" t="str">
        <f>IC123</f>
        <v>-</v>
      </c>
      <c r="IB158" s="160">
        <f>HU158</f>
        <v>6.25</v>
      </c>
      <c r="IC158" s="161">
        <v>6.4</v>
      </c>
      <c r="ID158" s="59">
        <f>(IC158-IB158)/IB158</f>
        <v>2.4000000000000056E-2</v>
      </c>
      <c r="IE158" s="54" t="e">
        <f>(IC158-IA158)/IA158</f>
        <v>#VALUE!</v>
      </c>
      <c r="IG158" s="541" t="s">
        <v>2</v>
      </c>
      <c r="IH158" s="65" t="s">
        <v>62</v>
      </c>
      <c r="II158" s="10" t="str">
        <f>IK123</f>
        <v>-</v>
      </c>
      <c r="IJ158" s="160">
        <f>IC158</f>
        <v>6.4</v>
      </c>
      <c r="IK158" s="161">
        <v>6.57</v>
      </c>
      <c r="IL158" s="59">
        <f>(IK158-IJ158)/IJ158</f>
        <v>2.6562499999999989E-2</v>
      </c>
      <c r="IM158" s="54" t="e">
        <f>(IK158-II158)/II158</f>
        <v>#VALUE!</v>
      </c>
      <c r="IO158" s="541" t="s">
        <v>2</v>
      </c>
      <c r="IP158" s="65" t="s">
        <v>62</v>
      </c>
      <c r="IQ158" s="10" t="str">
        <f>IS123</f>
        <v>-</v>
      </c>
      <c r="IR158" s="160">
        <f>IK158</f>
        <v>6.57</v>
      </c>
      <c r="IS158" s="161">
        <v>6.73</v>
      </c>
      <c r="IT158" s="59">
        <f>(IS158-IR158)/IR158</f>
        <v>2.4353120243531222E-2</v>
      </c>
      <c r="IU158" s="54" t="e">
        <f>(IS158-IQ158)/IQ158</f>
        <v>#VALUE!</v>
      </c>
      <c r="IW158" s="541" t="s">
        <v>2</v>
      </c>
      <c r="IX158" s="65" t="s">
        <v>62</v>
      </c>
      <c r="IY158" s="10" t="str">
        <f>JA123</f>
        <v>-</v>
      </c>
      <c r="IZ158" s="160">
        <f>IS158</f>
        <v>6.73</v>
      </c>
      <c r="JA158" s="161">
        <v>6.59</v>
      </c>
      <c r="JB158" s="59">
        <f>(JA158-IZ158)/IZ158</f>
        <v>-2.0802377414561746E-2</v>
      </c>
      <c r="JC158" s="54" t="e">
        <f>(JA158-IY158)/IY158</f>
        <v>#VALUE!</v>
      </c>
      <c r="JE158" s="541" t="s">
        <v>2</v>
      </c>
      <c r="JF158" s="65" t="s">
        <v>62</v>
      </c>
      <c r="JG158" s="10" t="str">
        <f>JI123</f>
        <v>-</v>
      </c>
      <c r="JH158" s="160">
        <f>JA158</f>
        <v>6.59</v>
      </c>
      <c r="JI158" s="161">
        <v>6.64</v>
      </c>
      <c r="JJ158" s="59">
        <f>(JI158-JH158)/JH158</f>
        <v>7.5872534142640098E-3</v>
      </c>
      <c r="JK158" s="54" t="e">
        <f>(JI158-JG158)/JG158</f>
        <v>#VALUE!</v>
      </c>
      <c r="JM158" s="541" t="s">
        <v>2</v>
      </c>
      <c r="JN158" s="65" t="s">
        <v>62</v>
      </c>
      <c r="JO158" s="10" t="str">
        <f>JQ123</f>
        <v>-</v>
      </c>
      <c r="JP158" s="160">
        <f>JI158</f>
        <v>6.64</v>
      </c>
      <c r="JQ158" s="161">
        <v>6.79</v>
      </c>
      <c r="JR158" s="59">
        <f>(JQ158-JP158)/JP158</f>
        <v>2.2590361445783188E-2</v>
      </c>
      <c r="JS158" s="54" t="e">
        <f>(JQ158-JO158)/JO158</f>
        <v>#VALUE!</v>
      </c>
      <c r="JU158" s="541" t="s">
        <v>2</v>
      </c>
      <c r="JV158" s="65" t="s">
        <v>62</v>
      </c>
      <c r="JW158" s="10" t="str">
        <f>JY123</f>
        <v>-</v>
      </c>
      <c r="JX158" s="160">
        <f>JQ158</f>
        <v>6.79</v>
      </c>
      <c r="JY158" s="161">
        <v>6.86</v>
      </c>
      <c r="JZ158" s="59">
        <f>(JY158-JX158)/JX158</f>
        <v>1.0309278350515505E-2</v>
      </c>
      <c r="KA158" s="54" t="e">
        <f>(JY158-JW158)/JW158</f>
        <v>#VALUE!</v>
      </c>
      <c r="KC158" s="541" t="s">
        <v>2</v>
      </c>
      <c r="KD158" s="65" t="s">
        <v>62</v>
      </c>
      <c r="KE158" s="10" t="str">
        <f>KG123</f>
        <v>-</v>
      </c>
      <c r="KF158" s="160">
        <f>JY158</f>
        <v>6.86</v>
      </c>
      <c r="KG158" s="161">
        <v>6.69</v>
      </c>
      <c r="KH158" s="59">
        <f>(KG158-KF158)/KF158</f>
        <v>-2.478134110787171E-2</v>
      </c>
      <c r="KI158" s="54" t="e">
        <f>(KG158-KE158)/KE158</f>
        <v>#VALUE!</v>
      </c>
      <c r="KK158" s="541" t="s">
        <v>2</v>
      </c>
      <c r="KL158" s="65" t="s">
        <v>62</v>
      </c>
      <c r="KM158" s="10" t="str">
        <f>KO123</f>
        <v>-</v>
      </c>
      <c r="KN158" s="160">
        <f>KG158</f>
        <v>6.69</v>
      </c>
      <c r="KO158" s="161">
        <v>6.69</v>
      </c>
      <c r="KP158" s="59">
        <f>(KO158-KN158)/KN158</f>
        <v>0</v>
      </c>
      <c r="KQ158" s="54" t="e">
        <f>(KO158-KM158)/KM158</f>
        <v>#VALUE!</v>
      </c>
      <c r="KS158" s="541" t="s">
        <v>2</v>
      </c>
      <c r="KT158" s="65" t="s">
        <v>62</v>
      </c>
      <c r="KU158" s="10">
        <f>KW123</f>
        <v>3.97</v>
      </c>
      <c r="KV158" s="160">
        <f>KO158</f>
        <v>6.69</v>
      </c>
      <c r="KW158" s="161">
        <v>6.7</v>
      </c>
      <c r="KX158" s="59">
        <f>(KW158-KV158)/KV158</f>
        <v>1.4947683109117766E-3</v>
      </c>
      <c r="KY158" s="54">
        <f>(KW158-KU158)/KU158</f>
        <v>0.68765743073047858</v>
      </c>
      <c r="LA158" s="541" t="s">
        <v>2</v>
      </c>
      <c r="LB158" s="65" t="s">
        <v>62</v>
      </c>
      <c r="LC158" s="10">
        <f>LE123</f>
        <v>3.57</v>
      </c>
      <c r="LD158" s="160">
        <f>KW158</f>
        <v>6.7</v>
      </c>
      <c r="LE158" s="161">
        <v>6.5</v>
      </c>
      <c r="LF158" s="59">
        <f>(LE158-LD158)/LD158</f>
        <v>-2.9850746268656744E-2</v>
      </c>
      <c r="LG158" s="54">
        <f>(LE158-LC158)/LC158</f>
        <v>0.82072829131652669</v>
      </c>
      <c r="LI158" s="541" t="s">
        <v>2</v>
      </c>
      <c r="LJ158" s="65" t="s">
        <v>62</v>
      </c>
      <c r="LK158" s="10">
        <f>LM123</f>
        <v>3.36</v>
      </c>
      <c r="LL158" s="160">
        <f>LE158</f>
        <v>6.5</v>
      </c>
      <c r="LM158" s="161">
        <v>6.35</v>
      </c>
      <c r="LN158" s="59">
        <f>(LM158-LL158)/LL158</f>
        <v>-2.307692307692313E-2</v>
      </c>
      <c r="LO158" s="54">
        <f>(LM158-LK158)/LK158</f>
        <v>0.88988095238095233</v>
      </c>
      <c r="LQ158" s="541" t="s">
        <v>2</v>
      </c>
      <c r="LR158" s="65" t="s">
        <v>62</v>
      </c>
      <c r="LS158" s="10">
        <f>LU123</f>
        <v>3.61</v>
      </c>
      <c r="LT158" s="160">
        <f>LM158</f>
        <v>6.35</v>
      </c>
      <c r="LU158" s="161">
        <v>6.22</v>
      </c>
      <c r="LV158" s="59">
        <f>(LU158-LT158)/LT158</f>
        <v>-2.0472440944881876E-2</v>
      </c>
      <c r="LW158" s="54">
        <f>(LU158-LS158)/LS158</f>
        <v>0.7229916897506925</v>
      </c>
      <c r="LY158" s="541" t="s">
        <v>2</v>
      </c>
      <c r="LZ158" s="65" t="s">
        <v>62</v>
      </c>
      <c r="MA158" s="10">
        <f>MC123</f>
        <v>3.49</v>
      </c>
      <c r="MB158" s="160">
        <f>LU158</f>
        <v>6.22</v>
      </c>
      <c r="MC158" s="161">
        <v>6.23</v>
      </c>
      <c r="MD158" s="59">
        <f>(MC158-MB158)/MB158</f>
        <v>1.6077170418007517E-3</v>
      </c>
      <c r="ME158" s="54">
        <f>(MC158-MA158)/MA158</f>
        <v>0.78510028653295127</v>
      </c>
      <c r="MG158" s="541" t="s">
        <v>2</v>
      </c>
      <c r="MH158" s="65" t="s">
        <v>62</v>
      </c>
      <c r="MI158" s="10">
        <f>MK123</f>
        <v>3.59</v>
      </c>
      <c r="MJ158" s="160">
        <f>MC158</f>
        <v>6.23</v>
      </c>
      <c r="MK158" s="161">
        <v>6.28</v>
      </c>
      <c r="ML158" s="59">
        <f>(MK158-MJ158)/MJ158</f>
        <v>8.0256821829855253E-3</v>
      </c>
      <c r="MM158" s="54">
        <f>(MK158-MI158)/MI158</f>
        <v>0.74930362116991656</v>
      </c>
      <c r="MO158" s="541" t="s">
        <v>2</v>
      </c>
      <c r="MP158" s="65" t="s">
        <v>62</v>
      </c>
      <c r="MQ158" s="10">
        <f>MS123</f>
        <v>3.66</v>
      </c>
      <c r="MR158" s="160">
        <f>MK158</f>
        <v>6.28</v>
      </c>
      <c r="MS158" s="161">
        <v>6.34</v>
      </c>
      <c r="MT158" s="59">
        <f>(MS158-MR158)/MR158</f>
        <v>9.5541401273884722E-3</v>
      </c>
      <c r="MU158" s="54">
        <f>(MS158-MQ158)/MQ158</f>
        <v>0.73224043715846987</v>
      </c>
      <c r="MW158" s="541" t="s">
        <v>2</v>
      </c>
      <c r="MX158" s="65" t="s">
        <v>62</v>
      </c>
      <c r="MY158" s="10">
        <f>NA123</f>
        <v>3.99</v>
      </c>
      <c r="MZ158" s="160">
        <f>MS158</f>
        <v>6.34</v>
      </c>
      <c r="NA158" s="161">
        <v>6.15</v>
      </c>
      <c r="NB158" s="59">
        <f>(NA158-MZ158)/MZ158</f>
        <v>-2.9968454258675E-2</v>
      </c>
      <c r="NC158" s="54">
        <f>(NA158-MY158)/MY158</f>
        <v>0.54135338345864659</v>
      </c>
      <c r="NE158" s="541" t="s">
        <v>2</v>
      </c>
      <c r="NF158" s="65" t="s">
        <v>62</v>
      </c>
      <c r="NG158" s="10">
        <f>NI123</f>
        <v>4.43</v>
      </c>
      <c r="NH158" s="160">
        <f>NA158</f>
        <v>6.15</v>
      </c>
      <c r="NI158" s="161">
        <v>6.3</v>
      </c>
      <c r="NJ158" s="59">
        <f>(NI158-NH158)/NH158</f>
        <v>2.4390243902438935E-2</v>
      </c>
      <c r="NK158" s="54">
        <f>(NI158-NG158)/NG158</f>
        <v>0.42212189616252827</v>
      </c>
      <c r="NM158" s="541" t="s">
        <v>2</v>
      </c>
      <c r="NN158" s="65" t="s">
        <v>62</v>
      </c>
      <c r="NO158" s="10">
        <f>NQ123</f>
        <v>4.8499999999999996</v>
      </c>
      <c r="NP158" s="160">
        <f>NI158</f>
        <v>6.3</v>
      </c>
      <c r="NQ158" s="161">
        <v>6.29</v>
      </c>
      <c r="NR158" s="59">
        <f>(NQ158-NP158)/NP158</f>
        <v>-1.5873015873015535E-3</v>
      </c>
      <c r="NS158" s="54">
        <f>(NQ158-NO158)/NO158</f>
        <v>0.29690721649484547</v>
      </c>
      <c r="NU158" s="541" t="s">
        <v>2</v>
      </c>
      <c r="NV158" s="65" t="s">
        <v>62</v>
      </c>
      <c r="NW158" s="10">
        <f>NY123</f>
        <v>5.63</v>
      </c>
      <c r="NX158" s="160">
        <f>NQ158</f>
        <v>6.29</v>
      </c>
      <c r="NY158" s="161">
        <v>6.37</v>
      </c>
      <c r="NZ158" s="59">
        <f>(NY158-NX158)/NX158</f>
        <v>1.2718600953895083E-2</v>
      </c>
      <c r="OA158" s="54">
        <f>(NY158-NW158)/NW158</f>
        <v>0.13143872113676736</v>
      </c>
      <c r="OC158" s="541" t="s">
        <v>2</v>
      </c>
      <c r="OD158" s="65" t="s">
        <v>62</v>
      </c>
      <c r="OE158" s="10">
        <f>OG123</f>
        <v>5.7</v>
      </c>
      <c r="OF158" s="160">
        <f>NY158</f>
        <v>6.37</v>
      </c>
      <c r="OG158" s="161">
        <v>6.7</v>
      </c>
      <c r="OH158" s="59">
        <f>(OG158-OF158)/OF158</f>
        <v>5.1805337519623247E-2</v>
      </c>
      <c r="OI158" s="54">
        <f>(OG158-OE158)/OE158</f>
        <v>0.17543859649122806</v>
      </c>
      <c r="OK158" s="541" t="s">
        <v>2</v>
      </c>
      <c r="OL158" s="65" t="s">
        <v>62</v>
      </c>
      <c r="OM158" s="10">
        <f>OO123</f>
        <v>5.38</v>
      </c>
      <c r="ON158" s="160">
        <f>OG158</f>
        <v>6.7</v>
      </c>
      <c r="OO158" s="161">
        <v>6.85</v>
      </c>
      <c r="OP158" s="59">
        <f>(OO158-ON158)/ON158</f>
        <v>2.2388059701492456E-2</v>
      </c>
      <c r="OQ158" s="54">
        <f>(OO158-OM158)/OM158</f>
        <v>0.27323420074349436</v>
      </c>
      <c r="OS158" s="541" t="s">
        <v>2</v>
      </c>
      <c r="OT158" s="65" t="s">
        <v>62</v>
      </c>
      <c r="OU158" s="10">
        <f>OW123</f>
        <v>4.8099999999999996</v>
      </c>
      <c r="OV158" s="160">
        <f>OO158</f>
        <v>6.85</v>
      </c>
      <c r="OW158" s="161">
        <v>6.69</v>
      </c>
      <c r="OX158" s="59">
        <f>(OW158-OV158)/OV158</f>
        <v>-2.3357664233576533E-2</v>
      </c>
      <c r="OY158" s="54">
        <f>(OW158-OU158)/OU158</f>
        <v>0.39085239085239104</v>
      </c>
    </row>
    <row r="159" spans="1:415" s="174" customFormat="1" ht="17.25" hidden="1">
      <c r="A159" s="542"/>
      <c r="B159" s="203" t="s">
        <v>492</v>
      </c>
      <c r="C159" s="204" t="s">
        <v>98</v>
      </c>
      <c r="D159" s="205" t="s">
        <v>98</v>
      </c>
      <c r="E159" s="205" t="s">
        <v>98</v>
      </c>
      <c r="F159" s="206"/>
      <c r="G159" s="207"/>
      <c r="I159" s="542"/>
      <c r="J159" s="203" t="s">
        <v>492</v>
      </c>
      <c r="K159" s="204" t="s">
        <v>98</v>
      </c>
      <c r="L159" s="208" t="str">
        <f>E159</f>
        <v>-</v>
      </c>
      <c r="M159" s="205" t="s">
        <v>98</v>
      </c>
      <c r="N159" s="206"/>
      <c r="O159" s="207"/>
      <c r="Q159" s="542"/>
      <c r="R159" s="203" t="s">
        <v>492</v>
      </c>
      <c r="S159" s="209" t="str">
        <f>U124</f>
        <v>-</v>
      </c>
      <c r="T159" s="210" t="str">
        <f>M159</f>
        <v>-</v>
      </c>
      <c r="U159" s="211">
        <v>5170</v>
      </c>
      <c r="V159" s="206"/>
      <c r="W159" s="207"/>
      <c r="Y159" s="542"/>
      <c r="Z159" s="203" t="s">
        <v>492</v>
      </c>
      <c r="AA159" s="209" t="str">
        <f>AC124</f>
        <v>-</v>
      </c>
      <c r="AB159" s="211">
        <f>U159</f>
        <v>5170</v>
      </c>
      <c r="AC159" s="211">
        <v>5417</v>
      </c>
      <c r="AD159" s="206"/>
      <c r="AE159" s="207"/>
      <c r="AG159" s="542"/>
      <c r="AH159" s="203" t="s">
        <v>492</v>
      </c>
      <c r="AI159" s="209" t="str">
        <f>AK124</f>
        <v>-</v>
      </c>
      <c r="AJ159" s="211">
        <f>AC159</f>
        <v>5417</v>
      </c>
      <c r="AK159" s="211">
        <v>5684</v>
      </c>
      <c r="AL159" s="206"/>
      <c r="AM159" s="207"/>
      <c r="AO159" s="542"/>
      <c r="AP159" s="203" t="s">
        <v>492</v>
      </c>
      <c r="AQ159" s="163" t="str">
        <f>AS124</f>
        <v>-</v>
      </c>
      <c r="AR159" s="163">
        <f>AK159</f>
        <v>5684</v>
      </c>
      <c r="AS159" s="163">
        <v>5813</v>
      </c>
      <c r="AT159" s="206"/>
      <c r="AU159" s="207"/>
      <c r="AW159" s="542"/>
      <c r="AX159" s="203" t="s">
        <v>492</v>
      </c>
      <c r="AY159" s="163" t="str">
        <f>BA124</f>
        <v>-</v>
      </c>
      <c r="AZ159" s="163">
        <f>AS159</f>
        <v>5813</v>
      </c>
      <c r="BA159" s="163">
        <v>5816</v>
      </c>
      <c r="BB159" s="206"/>
      <c r="BC159" s="207"/>
      <c r="BE159" s="542"/>
      <c r="BF159" s="203" t="s">
        <v>492</v>
      </c>
      <c r="BG159" s="163" t="str">
        <f>BI124</f>
        <v>-</v>
      </c>
      <c r="BH159" s="163">
        <f>BA159</f>
        <v>5816</v>
      </c>
      <c r="BI159" s="163">
        <v>5453</v>
      </c>
      <c r="BJ159" s="206"/>
      <c r="BK159" s="207"/>
      <c r="BM159" s="542"/>
      <c r="BN159" s="203" t="s">
        <v>492</v>
      </c>
      <c r="BO159" s="163" t="str">
        <f>BQ124</f>
        <v>-</v>
      </c>
      <c r="BP159" s="163">
        <f>BI159</f>
        <v>5453</v>
      </c>
      <c r="BQ159" s="163">
        <v>5493</v>
      </c>
      <c r="BR159" s="206"/>
      <c r="BS159" s="207"/>
      <c r="BU159" s="542"/>
      <c r="BV159" s="203" t="s">
        <v>492</v>
      </c>
      <c r="BW159" s="163" t="str">
        <f>BY124</f>
        <v>-</v>
      </c>
      <c r="BX159" s="163">
        <f>BQ159</f>
        <v>5493</v>
      </c>
      <c r="BY159" s="163">
        <v>5469</v>
      </c>
      <c r="BZ159" s="206"/>
      <c r="CA159" s="207"/>
      <c r="CC159" s="542"/>
      <c r="CD159" s="203" t="s">
        <v>492</v>
      </c>
      <c r="CE159" s="163" t="str">
        <f>CG124</f>
        <v>-</v>
      </c>
      <c r="CF159" s="163">
        <f>BY159</f>
        <v>5469</v>
      </c>
      <c r="CG159" s="163">
        <v>5404</v>
      </c>
      <c r="CH159" s="206"/>
      <c r="CI159" s="207"/>
      <c r="CK159" s="542"/>
      <c r="CL159" s="203" t="s">
        <v>492</v>
      </c>
      <c r="CM159" s="163" t="str">
        <f>CO124</f>
        <v>-</v>
      </c>
      <c r="CN159" s="163">
        <f>CG159</f>
        <v>5404</v>
      </c>
      <c r="CO159" s="163">
        <v>5029</v>
      </c>
      <c r="CP159" s="206"/>
      <c r="CQ159" s="207"/>
      <c r="CS159" s="542"/>
      <c r="CT159" s="203" t="s">
        <v>492</v>
      </c>
      <c r="CU159" s="163" t="str">
        <f>CW124</f>
        <v>-</v>
      </c>
      <c r="CV159" s="163">
        <f>CO159</f>
        <v>5029</v>
      </c>
      <c r="CW159" s="163">
        <v>5022</v>
      </c>
      <c r="CX159" s="206"/>
      <c r="CY159" s="207"/>
      <c r="DA159" s="542"/>
      <c r="DB159" s="203" t="s">
        <v>492</v>
      </c>
      <c r="DC159" s="163" t="str">
        <f>DE124</f>
        <v>-</v>
      </c>
      <c r="DD159" s="163">
        <f>CW159</f>
        <v>5022</v>
      </c>
      <c r="DE159" s="163">
        <v>5282</v>
      </c>
      <c r="DF159" s="206"/>
      <c r="DG159" s="207"/>
      <c r="DI159" s="542"/>
      <c r="DJ159" s="203" t="s">
        <v>492</v>
      </c>
      <c r="DK159" s="163" t="str">
        <f>DM124</f>
        <v>-</v>
      </c>
      <c r="DL159" s="163">
        <f>DE159</f>
        <v>5282</v>
      </c>
      <c r="DM159" s="163">
        <v>5323</v>
      </c>
      <c r="DN159" s="206"/>
      <c r="DO159" s="207"/>
      <c r="DQ159" s="542"/>
      <c r="DR159" s="203" t="s">
        <v>492</v>
      </c>
      <c r="DS159" s="163" t="str">
        <f>DU124</f>
        <v>-</v>
      </c>
      <c r="DT159" s="163">
        <f>DM159</f>
        <v>5323</v>
      </c>
      <c r="DU159" s="163">
        <v>5605</v>
      </c>
      <c r="DV159" s="206"/>
      <c r="DW159" s="207"/>
      <c r="DY159" s="542"/>
      <c r="DZ159" s="203" t="s">
        <v>492</v>
      </c>
      <c r="EA159" s="163" t="str">
        <f>EC124</f>
        <v>-</v>
      </c>
      <c r="EB159" s="163">
        <f>DU159</f>
        <v>5605</v>
      </c>
      <c r="EC159" s="163">
        <v>5267</v>
      </c>
      <c r="ED159" s="206"/>
      <c r="EE159" s="207"/>
      <c r="EG159" s="542"/>
      <c r="EH159" s="203" t="s">
        <v>492</v>
      </c>
      <c r="EI159" s="163">
        <f>EK124</f>
        <v>5954</v>
      </c>
      <c r="EJ159" s="163">
        <f>EC159</f>
        <v>5267</v>
      </c>
      <c r="EK159" s="163">
        <v>5230</v>
      </c>
      <c r="EL159" s="206"/>
      <c r="EM159" s="207"/>
      <c r="EO159" s="542"/>
      <c r="EP159" s="203" t="s">
        <v>492</v>
      </c>
      <c r="EQ159" s="163" t="str">
        <f>ES124</f>
        <v>-</v>
      </c>
      <c r="ER159" s="163">
        <f>EK159</f>
        <v>5230</v>
      </c>
      <c r="ES159" s="163">
        <v>5451</v>
      </c>
      <c r="ET159" s="206"/>
      <c r="EU159" s="207"/>
      <c r="EW159" s="542"/>
      <c r="EX159" s="203" t="s">
        <v>492</v>
      </c>
      <c r="EY159" s="163">
        <f>FA124</f>
        <v>5498</v>
      </c>
      <c r="EZ159" s="163">
        <f>ES159</f>
        <v>5451</v>
      </c>
      <c r="FA159" s="163">
        <v>5471</v>
      </c>
      <c r="FB159" s="206"/>
      <c r="FC159" s="207"/>
      <c r="FE159" s="542"/>
      <c r="FF159" s="203" t="s">
        <v>492</v>
      </c>
      <c r="FG159" s="163" t="str">
        <f>FI124</f>
        <v>-</v>
      </c>
      <c r="FH159" s="163">
        <f>FA159</f>
        <v>5471</v>
      </c>
      <c r="FI159" s="163">
        <v>5636</v>
      </c>
      <c r="FJ159" s="206"/>
      <c r="FK159" s="207"/>
      <c r="FM159" s="542"/>
      <c r="FN159" s="203" t="s">
        <v>492</v>
      </c>
      <c r="FO159" s="163" t="str">
        <f>FQ124</f>
        <v>-</v>
      </c>
      <c r="FP159" s="163">
        <f>FI159</f>
        <v>5636</v>
      </c>
      <c r="FQ159" s="163">
        <v>5604</v>
      </c>
      <c r="FR159" s="206"/>
      <c r="FS159" s="207"/>
      <c r="FU159" s="542"/>
      <c r="FV159" s="203" t="s">
        <v>492</v>
      </c>
      <c r="FW159" s="163" t="str">
        <f>FY124</f>
        <v>-</v>
      </c>
      <c r="FX159" s="163">
        <f>FQ159</f>
        <v>5604</v>
      </c>
      <c r="FY159" s="163">
        <v>5458</v>
      </c>
      <c r="FZ159" s="206"/>
      <c r="GA159" s="207"/>
      <c r="GC159" s="542"/>
      <c r="GD159" s="203" t="s">
        <v>492</v>
      </c>
      <c r="GE159" s="163" t="str">
        <f>GG124</f>
        <v>-</v>
      </c>
      <c r="GF159" s="163">
        <f>FY159</f>
        <v>5458</v>
      </c>
      <c r="GG159" s="163">
        <v>5568</v>
      </c>
      <c r="GH159" s="206"/>
      <c r="GI159" s="207"/>
      <c r="GK159" s="542"/>
      <c r="GL159" s="203" t="s">
        <v>492</v>
      </c>
      <c r="GM159" s="163" t="str">
        <f>GO124</f>
        <v>-</v>
      </c>
      <c r="GN159" s="163">
        <f>GG159</f>
        <v>5568</v>
      </c>
      <c r="GO159" s="163">
        <v>5458</v>
      </c>
      <c r="GP159" s="206"/>
      <c r="GQ159" s="207"/>
      <c r="GS159" s="542"/>
      <c r="GT159" s="203" t="s">
        <v>492</v>
      </c>
      <c r="GU159" s="163" t="str">
        <f>GW124</f>
        <v>-</v>
      </c>
      <c r="GV159" s="163">
        <f>GO159</f>
        <v>5458</v>
      </c>
      <c r="GW159" s="163">
        <v>5407</v>
      </c>
      <c r="GX159" s="206"/>
      <c r="GY159" s="207"/>
      <c r="HA159" s="542"/>
      <c r="HB159" s="203" t="s">
        <v>492</v>
      </c>
      <c r="HC159" s="163" t="str">
        <f>HE124</f>
        <v>-</v>
      </c>
      <c r="HD159" s="163">
        <f>GW159</f>
        <v>5407</v>
      </c>
      <c r="HE159" s="163">
        <v>5355</v>
      </c>
      <c r="HF159" s="206"/>
      <c r="HG159" s="207"/>
      <c r="HI159" s="542"/>
      <c r="HJ159" s="203" t="s">
        <v>492</v>
      </c>
      <c r="HK159" s="163" t="str">
        <f>HM124</f>
        <v>-</v>
      </c>
      <c r="HL159" s="163">
        <f>HE159</f>
        <v>5355</v>
      </c>
      <c r="HM159" s="163">
        <v>5606</v>
      </c>
      <c r="HN159" s="206"/>
      <c r="HO159" s="207"/>
      <c r="HQ159" s="542"/>
      <c r="HR159" s="203" t="s">
        <v>492</v>
      </c>
      <c r="HS159" s="163" t="str">
        <f>HU124</f>
        <v>-</v>
      </c>
      <c r="HT159" s="163">
        <f>HM159</f>
        <v>5606</v>
      </c>
      <c r="HU159" s="163">
        <v>5806</v>
      </c>
      <c r="HV159" s="206"/>
      <c r="HW159" s="207"/>
      <c r="HY159" s="542"/>
      <c r="HZ159" s="203" t="s">
        <v>492</v>
      </c>
      <c r="IA159" s="163" t="str">
        <f>IC124</f>
        <v>-</v>
      </c>
      <c r="IB159" s="163">
        <f>HU159</f>
        <v>5806</v>
      </c>
      <c r="IC159" s="163">
        <v>5949</v>
      </c>
      <c r="ID159" s="206"/>
      <c r="IE159" s="207"/>
      <c r="IG159" s="542"/>
      <c r="IH159" s="203" t="s">
        <v>492</v>
      </c>
      <c r="II159" s="163" t="str">
        <f>IK124</f>
        <v>-</v>
      </c>
      <c r="IJ159" s="163">
        <f>IC159</f>
        <v>5949</v>
      </c>
      <c r="IK159" s="163">
        <v>5961</v>
      </c>
      <c r="IL159" s="206"/>
      <c r="IM159" s="207"/>
      <c r="IO159" s="542"/>
      <c r="IP159" s="203" t="s">
        <v>492</v>
      </c>
      <c r="IQ159" s="163" t="str">
        <f>IS124</f>
        <v>-</v>
      </c>
      <c r="IR159" s="163">
        <f>IK159</f>
        <v>5961</v>
      </c>
      <c r="IS159" s="163">
        <v>5992</v>
      </c>
      <c r="IT159" s="206"/>
      <c r="IU159" s="207"/>
      <c r="IW159" s="542"/>
      <c r="IX159" s="203" t="s">
        <v>492</v>
      </c>
      <c r="IY159" s="163" t="str">
        <f>JA124</f>
        <v>-</v>
      </c>
      <c r="IZ159" s="163">
        <f>IS159</f>
        <v>5992</v>
      </c>
      <c r="JA159" s="163">
        <v>5977</v>
      </c>
      <c r="JB159" s="206"/>
      <c r="JC159" s="207"/>
      <c r="JE159" s="542"/>
      <c r="JF159" s="203" t="s">
        <v>492</v>
      </c>
      <c r="JG159" s="163" t="str">
        <f>JI124</f>
        <v>-</v>
      </c>
      <c r="JH159" s="163">
        <f>JA159</f>
        <v>5977</v>
      </c>
      <c r="JI159" s="163">
        <v>5969</v>
      </c>
      <c r="JJ159" s="206"/>
      <c r="JK159" s="207"/>
      <c r="JM159" s="542"/>
      <c r="JN159" s="203" t="s">
        <v>492</v>
      </c>
      <c r="JO159" s="163" t="str">
        <f>JQ124</f>
        <v>-</v>
      </c>
      <c r="JP159" s="163">
        <f>JI159</f>
        <v>5969</v>
      </c>
      <c r="JQ159" s="163">
        <v>6116</v>
      </c>
      <c r="JR159" s="206"/>
      <c r="JS159" s="207"/>
      <c r="JU159" s="542"/>
      <c r="JV159" s="203" t="s">
        <v>492</v>
      </c>
      <c r="JW159" s="163" t="str">
        <f>JY124</f>
        <v>-</v>
      </c>
      <c r="JX159" s="163">
        <f>JQ159</f>
        <v>6116</v>
      </c>
      <c r="JY159" s="163">
        <v>6229</v>
      </c>
      <c r="JZ159" s="206"/>
      <c r="KA159" s="207"/>
      <c r="KC159" s="542"/>
      <c r="KD159" s="203" t="s">
        <v>492</v>
      </c>
      <c r="KE159" s="163" t="str">
        <f>KG124</f>
        <v>-</v>
      </c>
      <c r="KF159" s="163">
        <f>JY159</f>
        <v>6229</v>
      </c>
      <c r="KG159" s="163">
        <v>6023</v>
      </c>
      <c r="KH159" s="206"/>
      <c r="KI159" s="207"/>
      <c r="KK159" s="542"/>
      <c r="KL159" s="203" t="s">
        <v>492</v>
      </c>
      <c r="KM159" s="163" t="str">
        <f>KO124</f>
        <v>-</v>
      </c>
      <c r="KN159" s="163">
        <f>KG159</f>
        <v>6023</v>
      </c>
      <c r="KO159" s="163">
        <v>6024</v>
      </c>
      <c r="KP159" s="206"/>
      <c r="KQ159" s="207"/>
      <c r="KS159" s="542"/>
      <c r="KT159" s="203" t="s">
        <v>492</v>
      </c>
      <c r="KU159" s="163">
        <f>KW124</f>
        <v>3412</v>
      </c>
      <c r="KV159" s="163">
        <f>KO159</f>
        <v>6024</v>
      </c>
      <c r="KW159" s="163">
        <v>6074</v>
      </c>
      <c r="KX159" s="206"/>
      <c r="KY159" s="207"/>
      <c r="LA159" s="542"/>
      <c r="LB159" s="203" t="s">
        <v>492</v>
      </c>
      <c r="LC159" s="163">
        <f>LE124</f>
        <v>3059</v>
      </c>
      <c r="LD159" s="163">
        <f>KW159</f>
        <v>6074</v>
      </c>
      <c r="LE159" s="163">
        <v>5908</v>
      </c>
      <c r="LF159" s="206"/>
      <c r="LG159" s="207"/>
      <c r="LI159" s="542"/>
      <c r="LJ159" s="203" t="s">
        <v>492</v>
      </c>
      <c r="LK159" s="163">
        <f>LM124</f>
        <v>3120</v>
      </c>
      <c r="LL159" s="163">
        <f>LE159</f>
        <v>5908</v>
      </c>
      <c r="LM159" s="163">
        <v>5790</v>
      </c>
      <c r="LN159" s="206"/>
      <c r="LO159" s="207"/>
      <c r="LQ159" s="542"/>
      <c r="LR159" s="203" t="s">
        <v>492</v>
      </c>
      <c r="LS159" s="163">
        <f>LU124</f>
        <v>3089</v>
      </c>
      <c r="LT159" s="163">
        <f>LM159</f>
        <v>5790</v>
      </c>
      <c r="LU159" s="163">
        <v>5662</v>
      </c>
      <c r="LV159" s="206"/>
      <c r="LW159" s="207"/>
      <c r="LY159" s="542"/>
      <c r="LZ159" s="203" t="s">
        <v>492</v>
      </c>
      <c r="MA159" s="163">
        <f>MC124</f>
        <v>3000</v>
      </c>
      <c r="MB159" s="163">
        <f>LU159</f>
        <v>5662</v>
      </c>
      <c r="MC159" s="163">
        <v>5730</v>
      </c>
      <c r="MD159" s="206"/>
      <c r="ME159" s="207"/>
      <c r="MG159" s="542"/>
      <c r="MH159" s="203" t="s">
        <v>492</v>
      </c>
      <c r="MI159" s="163">
        <f>MK124</f>
        <v>3084</v>
      </c>
      <c r="MJ159" s="163">
        <f>MC159</f>
        <v>5730</v>
      </c>
      <c r="MK159" s="163">
        <v>5749</v>
      </c>
      <c r="ML159" s="206"/>
      <c r="MM159" s="207"/>
      <c r="MO159" s="542"/>
      <c r="MP159" s="203" t="s">
        <v>492</v>
      </c>
      <c r="MQ159" s="163">
        <f>MS124</f>
        <v>3141</v>
      </c>
      <c r="MR159" s="163">
        <f>MK159</f>
        <v>5749</v>
      </c>
      <c r="MS159" s="163">
        <v>5735</v>
      </c>
      <c r="MT159" s="206"/>
      <c r="MU159" s="207"/>
      <c r="MW159" s="542"/>
      <c r="MX159" s="203" t="s">
        <v>492</v>
      </c>
      <c r="MY159" s="163">
        <f>NA124</f>
        <v>3353</v>
      </c>
      <c r="MZ159" s="163">
        <f>MS159</f>
        <v>5735</v>
      </c>
      <c r="NA159" s="163">
        <v>5691</v>
      </c>
      <c r="NB159" s="206"/>
      <c r="NC159" s="207"/>
      <c r="NE159" s="542"/>
      <c r="NF159" s="203" t="s">
        <v>492</v>
      </c>
      <c r="NG159" s="163">
        <f>NI124</f>
        <v>3728</v>
      </c>
      <c r="NH159" s="163">
        <f>NA159</f>
        <v>5691</v>
      </c>
      <c r="NI159" s="163">
        <v>5723</v>
      </c>
      <c r="NJ159" s="206"/>
      <c r="NK159" s="207"/>
      <c r="NM159" s="542"/>
      <c r="NN159" s="203" t="s">
        <v>492</v>
      </c>
      <c r="NO159" s="163">
        <f>NQ124</f>
        <v>4136</v>
      </c>
      <c r="NP159" s="163">
        <f>NI159</f>
        <v>5723</v>
      </c>
      <c r="NQ159" s="163">
        <v>5736</v>
      </c>
      <c r="NR159" s="206"/>
      <c r="NS159" s="207"/>
      <c r="NU159" s="542"/>
      <c r="NV159" s="203" t="s">
        <v>492</v>
      </c>
      <c r="NW159" s="163">
        <f>NY124</f>
        <v>4813</v>
      </c>
      <c r="NX159" s="163">
        <f>NQ159</f>
        <v>5736</v>
      </c>
      <c r="NY159" s="163">
        <v>5784</v>
      </c>
      <c r="NZ159" s="206"/>
      <c r="OA159" s="207"/>
      <c r="OC159" s="542"/>
      <c r="OD159" s="203" t="s">
        <v>492</v>
      </c>
      <c r="OE159" s="163">
        <f>OG124</f>
        <v>4952</v>
      </c>
      <c r="OF159" s="163">
        <f>NY159</f>
        <v>5784</v>
      </c>
      <c r="OG159" s="163">
        <v>6126</v>
      </c>
      <c r="OH159" s="206"/>
      <c r="OI159" s="207"/>
      <c r="OK159" s="542"/>
      <c r="OL159" s="203" t="s">
        <v>492</v>
      </c>
      <c r="OM159" s="163">
        <f>OO124</f>
        <v>4664</v>
      </c>
      <c r="ON159" s="163">
        <f>OG159</f>
        <v>6126</v>
      </c>
      <c r="OO159" s="163">
        <v>6248</v>
      </c>
      <c r="OP159" s="206"/>
      <c r="OQ159" s="207"/>
      <c r="OS159" s="542"/>
      <c r="OT159" s="203" t="s">
        <v>492</v>
      </c>
      <c r="OU159" s="163">
        <f>OW124</f>
        <v>4248</v>
      </c>
      <c r="OV159" s="163">
        <f>OO159</f>
        <v>6248</v>
      </c>
      <c r="OW159" s="163">
        <v>6039</v>
      </c>
      <c r="OX159" s="206"/>
      <c r="OY159" s="207"/>
    </row>
    <row r="160" spans="1:415" hidden="1"/>
    <row r="161" spans="1:415" hidden="1">
      <c r="A161" t="s">
        <v>3</v>
      </c>
      <c r="I161" t="s">
        <v>3</v>
      </c>
      <c r="Q161" t="s">
        <v>3</v>
      </c>
      <c r="Y161" t="s">
        <v>3</v>
      </c>
      <c r="AG161" t="s">
        <v>3</v>
      </c>
      <c r="AO161" t="s">
        <v>3</v>
      </c>
      <c r="AW161" t="s">
        <v>3</v>
      </c>
      <c r="BE161" t="s">
        <v>3</v>
      </c>
      <c r="BM161" t="s">
        <v>3</v>
      </c>
      <c r="BU161" t="s">
        <v>3</v>
      </c>
      <c r="CC161" t="s">
        <v>3</v>
      </c>
      <c r="CK161" t="s">
        <v>3</v>
      </c>
      <c r="CS161" t="s">
        <v>3</v>
      </c>
      <c r="DA161" t="s">
        <v>3</v>
      </c>
      <c r="DI161" t="s">
        <v>3</v>
      </c>
      <c r="DQ161" t="s">
        <v>3</v>
      </c>
      <c r="DY161" t="s">
        <v>3</v>
      </c>
      <c r="EG161" t="s">
        <v>3</v>
      </c>
      <c r="EO161" t="s">
        <v>3</v>
      </c>
      <c r="EW161" t="s">
        <v>3</v>
      </c>
      <c r="FE161" t="s">
        <v>3</v>
      </c>
      <c r="FM161" t="s">
        <v>3</v>
      </c>
      <c r="FU161" t="s">
        <v>3</v>
      </c>
      <c r="GC161" t="s">
        <v>3</v>
      </c>
      <c r="GK161" t="s">
        <v>3</v>
      </c>
      <c r="GS161" t="s">
        <v>3</v>
      </c>
      <c r="HA161" t="s">
        <v>22</v>
      </c>
      <c r="HI161" t="s">
        <v>22</v>
      </c>
      <c r="HQ161" t="s">
        <v>22</v>
      </c>
      <c r="HY161" t="s">
        <v>22</v>
      </c>
      <c r="IG161" t="s">
        <v>22</v>
      </c>
      <c r="IO161" t="s">
        <v>22</v>
      </c>
      <c r="IW161" t="s">
        <v>22</v>
      </c>
      <c r="JE161" t="s">
        <v>22</v>
      </c>
      <c r="JM161" t="s">
        <v>22</v>
      </c>
      <c r="JU161" t="s">
        <v>22</v>
      </c>
      <c r="KC161" t="s">
        <v>22</v>
      </c>
      <c r="KK161" t="s">
        <v>22</v>
      </c>
      <c r="KS161" t="s">
        <v>22</v>
      </c>
      <c r="LA161" t="s">
        <v>22</v>
      </c>
      <c r="LI161" t="s">
        <v>22</v>
      </c>
      <c r="LQ161" t="s">
        <v>22</v>
      </c>
      <c r="LY161" t="s">
        <v>22</v>
      </c>
      <c r="MG161" t="s">
        <v>22</v>
      </c>
      <c r="MO161" t="s">
        <v>22</v>
      </c>
      <c r="MW161" t="s">
        <v>22</v>
      </c>
      <c r="NE161" t="s">
        <v>22</v>
      </c>
      <c r="NM161" t="s">
        <v>22</v>
      </c>
      <c r="NU161" t="s">
        <v>22</v>
      </c>
      <c r="OC161" t="s">
        <v>22</v>
      </c>
      <c r="OK161" t="s">
        <v>22</v>
      </c>
      <c r="OS161" t="s">
        <v>22</v>
      </c>
    </row>
    <row r="162" spans="1:415" ht="17.25" hidden="1">
      <c r="A162" s="535" t="s">
        <v>0</v>
      </c>
      <c r="B162" s="536"/>
      <c r="C162" s="1" t="s">
        <v>484</v>
      </c>
      <c r="D162" s="543" t="s">
        <v>485</v>
      </c>
      <c r="E162" s="540"/>
      <c r="F162" s="2" t="s">
        <v>9</v>
      </c>
      <c r="G162" s="4" t="s">
        <v>8</v>
      </c>
      <c r="I162" s="535" t="s">
        <v>0</v>
      </c>
      <c r="J162" s="536"/>
      <c r="K162" s="1" t="s">
        <v>484</v>
      </c>
      <c r="L162" s="543" t="s">
        <v>485</v>
      </c>
      <c r="M162" s="540"/>
      <c r="N162" s="2" t="s">
        <v>9</v>
      </c>
      <c r="O162" s="4" t="s">
        <v>8</v>
      </c>
      <c r="Q162" s="535" t="s">
        <v>0</v>
      </c>
      <c r="R162" s="536"/>
      <c r="S162" s="1" t="s">
        <v>484</v>
      </c>
      <c r="T162" s="543" t="s">
        <v>485</v>
      </c>
      <c r="U162" s="540"/>
      <c r="V162" s="2" t="s">
        <v>9</v>
      </c>
      <c r="W162" s="4" t="s">
        <v>8</v>
      </c>
      <c r="Y162" s="535" t="s">
        <v>0</v>
      </c>
      <c r="Z162" s="536"/>
      <c r="AA162" s="1" t="s">
        <v>484</v>
      </c>
      <c r="AB162" s="543" t="s">
        <v>485</v>
      </c>
      <c r="AC162" s="540"/>
      <c r="AD162" s="2" t="s">
        <v>9</v>
      </c>
      <c r="AE162" s="4" t="s">
        <v>8</v>
      </c>
      <c r="AG162" s="535" t="s">
        <v>0</v>
      </c>
      <c r="AH162" s="536"/>
      <c r="AI162" s="1" t="s">
        <v>484</v>
      </c>
      <c r="AJ162" s="543" t="s">
        <v>485</v>
      </c>
      <c r="AK162" s="540"/>
      <c r="AL162" s="2" t="s">
        <v>9</v>
      </c>
      <c r="AM162" s="4" t="s">
        <v>8</v>
      </c>
      <c r="AO162" s="535" t="s">
        <v>0</v>
      </c>
      <c r="AP162" s="536"/>
      <c r="AQ162" s="1" t="s">
        <v>484</v>
      </c>
      <c r="AR162" s="543" t="s">
        <v>485</v>
      </c>
      <c r="AS162" s="540"/>
      <c r="AT162" s="2" t="s">
        <v>9</v>
      </c>
      <c r="AU162" s="4" t="s">
        <v>8</v>
      </c>
      <c r="AW162" s="535" t="s">
        <v>0</v>
      </c>
      <c r="AX162" s="536"/>
      <c r="AY162" s="1" t="s">
        <v>484</v>
      </c>
      <c r="AZ162" s="543" t="s">
        <v>485</v>
      </c>
      <c r="BA162" s="540"/>
      <c r="BB162" s="2" t="s">
        <v>9</v>
      </c>
      <c r="BC162" s="4" t="s">
        <v>8</v>
      </c>
      <c r="BE162" s="535" t="s">
        <v>0</v>
      </c>
      <c r="BF162" s="536"/>
      <c r="BG162" s="1" t="s">
        <v>484</v>
      </c>
      <c r="BH162" s="543" t="s">
        <v>485</v>
      </c>
      <c r="BI162" s="540"/>
      <c r="BJ162" s="2" t="s">
        <v>9</v>
      </c>
      <c r="BK162" s="4" t="s">
        <v>8</v>
      </c>
      <c r="BM162" s="535" t="s">
        <v>0</v>
      </c>
      <c r="BN162" s="536"/>
      <c r="BO162" s="1" t="s">
        <v>484</v>
      </c>
      <c r="BP162" s="543" t="s">
        <v>485</v>
      </c>
      <c r="BQ162" s="540"/>
      <c r="BR162" s="2" t="s">
        <v>9</v>
      </c>
      <c r="BS162" s="4" t="s">
        <v>8</v>
      </c>
      <c r="BU162" s="535" t="s">
        <v>0</v>
      </c>
      <c r="BV162" s="536"/>
      <c r="BW162" s="1" t="s">
        <v>484</v>
      </c>
      <c r="BX162" s="543" t="s">
        <v>485</v>
      </c>
      <c r="BY162" s="540"/>
      <c r="BZ162" s="2" t="s">
        <v>9</v>
      </c>
      <c r="CA162" s="4" t="s">
        <v>8</v>
      </c>
      <c r="CC162" s="535" t="s">
        <v>0</v>
      </c>
      <c r="CD162" s="536"/>
      <c r="CE162" s="1" t="s">
        <v>484</v>
      </c>
      <c r="CF162" s="543" t="s">
        <v>485</v>
      </c>
      <c r="CG162" s="540"/>
      <c r="CH162" s="2" t="s">
        <v>9</v>
      </c>
      <c r="CI162" s="4" t="s">
        <v>8</v>
      </c>
      <c r="CK162" s="535" t="s">
        <v>0</v>
      </c>
      <c r="CL162" s="536"/>
      <c r="CM162" s="1" t="s">
        <v>484</v>
      </c>
      <c r="CN162" s="543" t="s">
        <v>485</v>
      </c>
      <c r="CO162" s="540"/>
      <c r="CP162" s="2" t="s">
        <v>9</v>
      </c>
      <c r="CQ162" s="4" t="s">
        <v>8</v>
      </c>
      <c r="CS162" s="535" t="s">
        <v>0</v>
      </c>
      <c r="CT162" s="536"/>
      <c r="CU162" s="1" t="s">
        <v>484</v>
      </c>
      <c r="CV162" s="543" t="s">
        <v>485</v>
      </c>
      <c r="CW162" s="540"/>
      <c r="CX162" s="2" t="s">
        <v>9</v>
      </c>
      <c r="CY162" s="4" t="s">
        <v>8</v>
      </c>
      <c r="DA162" s="535" t="s">
        <v>0</v>
      </c>
      <c r="DB162" s="536"/>
      <c r="DC162" s="1" t="s">
        <v>484</v>
      </c>
      <c r="DD162" s="543" t="s">
        <v>485</v>
      </c>
      <c r="DE162" s="540"/>
      <c r="DF162" s="2" t="s">
        <v>9</v>
      </c>
      <c r="DG162" s="4" t="s">
        <v>8</v>
      </c>
      <c r="DI162" s="535" t="s">
        <v>0</v>
      </c>
      <c r="DJ162" s="536"/>
      <c r="DK162" s="1" t="s">
        <v>484</v>
      </c>
      <c r="DL162" s="543" t="s">
        <v>485</v>
      </c>
      <c r="DM162" s="540"/>
      <c r="DN162" s="2" t="s">
        <v>9</v>
      </c>
      <c r="DO162" s="4" t="s">
        <v>8</v>
      </c>
      <c r="DQ162" s="535" t="s">
        <v>0</v>
      </c>
      <c r="DR162" s="536"/>
      <c r="DS162" s="1" t="s">
        <v>484</v>
      </c>
      <c r="DT162" s="543" t="s">
        <v>485</v>
      </c>
      <c r="DU162" s="540"/>
      <c r="DV162" s="2" t="s">
        <v>9</v>
      </c>
      <c r="DW162" s="4" t="s">
        <v>8</v>
      </c>
      <c r="DY162" s="535" t="s">
        <v>0</v>
      </c>
      <c r="DZ162" s="536"/>
      <c r="EA162" s="1" t="s">
        <v>484</v>
      </c>
      <c r="EB162" s="543" t="s">
        <v>485</v>
      </c>
      <c r="EC162" s="540"/>
      <c r="ED162" s="2" t="s">
        <v>9</v>
      </c>
      <c r="EE162" s="4" t="s">
        <v>8</v>
      </c>
      <c r="EG162" s="535" t="s">
        <v>0</v>
      </c>
      <c r="EH162" s="536"/>
      <c r="EI162" s="1" t="s">
        <v>484</v>
      </c>
      <c r="EJ162" s="543" t="s">
        <v>485</v>
      </c>
      <c r="EK162" s="540"/>
      <c r="EL162" s="2" t="s">
        <v>9</v>
      </c>
      <c r="EM162" s="4" t="s">
        <v>8</v>
      </c>
      <c r="EO162" s="535" t="s">
        <v>0</v>
      </c>
      <c r="EP162" s="536"/>
      <c r="EQ162" s="1" t="s">
        <v>484</v>
      </c>
      <c r="ER162" s="543" t="s">
        <v>485</v>
      </c>
      <c r="ES162" s="540"/>
      <c r="ET162" s="2" t="s">
        <v>9</v>
      </c>
      <c r="EU162" s="4" t="s">
        <v>8</v>
      </c>
      <c r="EW162" s="535" t="s">
        <v>0</v>
      </c>
      <c r="EX162" s="536"/>
      <c r="EY162" s="1" t="s">
        <v>484</v>
      </c>
      <c r="EZ162" s="543" t="s">
        <v>485</v>
      </c>
      <c r="FA162" s="540"/>
      <c r="FB162" s="2" t="s">
        <v>9</v>
      </c>
      <c r="FC162" s="4" t="s">
        <v>8</v>
      </c>
      <c r="FE162" s="535" t="s">
        <v>0</v>
      </c>
      <c r="FF162" s="536"/>
      <c r="FG162" s="1" t="s">
        <v>484</v>
      </c>
      <c r="FH162" s="543" t="s">
        <v>485</v>
      </c>
      <c r="FI162" s="540"/>
      <c r="FJ162" s="2" t="s">
        <v>9</v>
      </c>
      <c r="FK162" s="4" t="s">
        <v>8</v>
      </c>
      <c r="FM162" s="535" t="s">
        <v>0</v>
      </c>
      <c r="FN162" s="536"/>
      <c r="FO162" s="1" t="s">
        <v>484</v>
      </c>
      <c r="FP162" s="543" t="s">
        <v>485</v>
      </c>
      <c r="FQ162" s="540"/>
      <c r="FR162" s="2" t="s">
        <v>9</v>
      </c>
      <c r="FS162" s="4" t="s">
        <v>8</v>
      </c>
      <c r="FU162" s="535" t="s">
        <v>0</v>
      </c>
      <c r="FV162" s="536"/>
      <c r="FW162" s="1" t="s">
        <v>484</v>
      </c>
      <c r="FX162" s="543" t="s">
        <v>485</v>
      </c>
      <c r="FY162" s="540"/>
      <c r="FZ162" s="2" t="s">
        <v>9</v>
      </c>
      <c r="GA162" s="4" t="s">
        <v>8</v>
      </c>
      <c r="GC162" s="535" t="s">
        <v>0</v>
      </c>
      <c r="GD162" s="536"/>
      <c r="GE162" s="1" t="s">
        <v>484</v>
      </c>
      <c r="GF162" s="543" t="s">
        <v>485</v>
      </c>
      <c r="GG162" s="540"/>
      <c r="GH162" s="2" t="s">
        <v>9</v>
      </c>
      <c r="GI162" s="4" t="s">
        <v>8</v>
      </c>
      <c r="GK162" s="535" t="s">
        <v>0</v>
      </c>
      <c r="GL162" s="536"/>
      <c r="GM162" s="1" t="s">
        <v>484</v>
      </c>
      <c r="GN162" s="543" t="s">
        <v>485</v>
      </c>
      <c r="GO162" s="540"/>
      <c r="GP162" s="2" t="s">
        <v>9</v>
      </c>
      <c r="GQ162" s="4" t="s">
        <v>8</v>
      </c>
      <c r="GS162" s="535" t="s">
        <v>0</v>
      </c>
      <c r="GT162" s="536"/>
      <c r="GU162" s="1" t="s">
        <v>484</v>
      </c>
      <c r="GV162" s="543" t="s">
        <v>485</v>
      </c>
      <c r="GW162" s="540"/>
      <c r="GX162" s="2" t="s">
        <v>9</v>
      </c>
      <c r="GY162" s="4" t="s">
        <v>8</v>
      </c>
      <c r="HA162" s="535" t="s">
        <v>86</v>
      </c>
      <c r="HB162" s="536"/>
      <c r="HC162" s="1" t="s">
        <v>484</v>
      </c>
      <c r="HD162" s="543" t="s">
        <v>485</v>
      </c>
      <c r="HE162" s="540"/>
      <c r="HF162" s="2" t="s">
        <v>9</v>
      </c>
      <c r="HG162" s="4" t="s">
        <v>8</v>
      </c>
      <c r="HI162" s="535" t="s">
        <v>86</v>
      </c>
      <c r="HJ162" s="536"/>
      <c r="HK162" s="1" t="s">
        <v>484</v>
      </c>
      <c r="HL162" s="543" t="s">
        <v>485</v>
      </c>
      <c r="HM162" s="540"/>
      <c r="HN162" s="2" t="s">
        <v>9</v>
      </c>
      <c r="HO162" s="4" t="s">
        <v>8</v>
      </c>
      <c r="HQ162" s="535" t="s">
        <v>86</v>
      </c>
      <c r="HR162" s="536"/>
      <c r="HS162" s="1" t="s">
        <v>484</v>
      </c>
      <c r="HT162" s="543" t="s">
        <v>485</v>
      </c>
      <c r="HU162" s="540"/>
      <c r="HV162" s="2" t="s">
        <v>9</v>
      </c>
      <c r="HW162" s="4" t="s">
        <v>8</v>
      </c>
      <c r="HY162" s="535" t="s">
        <v>86</v>
      </c>
      <c r="HZ162" s="536"/>
      <c r="IA162" s="1" t="s">
        <v>484</v>
      </c>
      <c r="IB162" s="543" t="s">
        <v>485</v>
      </c>
      <c r="IC162" s="540"/>
      <c r="ID162" s="2" t="s">
        <v>9</v>
      </c>
      <c r="IE162" s="4" t="s">
        <v>8</v>
      </c>
      <c r="IG162" s="535" t="s">
        <v>86</v>
      </c>
      <c r="IH162" s="536"/>
      <c r="II162" s="1" t="s">
        <v>484</v>
      </c>
      <c r="IJ162" s="543" t="s">
        <v>485</v>
      </c>
      <c r="IK162" s="540"/>
      <c r="IL162" s="2" t="s">
        <v>9</v>
      </c>
      <c r="IM162" s="4" t="s">
        <v>8</v>
      </c>
      <c r="IO162" s="535" t="s">
        <v>86</v>
      </c>
      <c r="IP162" s="536"/>
      <c r="IQ162" s="1" t="s">
        <v>484</v>
      </c>
      <c r="IR162" s="543" t="s">
        <v>485</v>
      </c>
      <c r="IS162" s="540"/>
      <c r="IT162" s="2" t="s">
        <v>9</v>
      </c>
      <c r="IU162" s="4" t="s">
        <v>8</v>
      </c>
      <c r="IW162" s="535" t="s">
        <v>86</v>
      </c>
      <c r="IX162" s="536"/>
      <c r="IY162" s="1" t="s">
        <v>484</v>
      </c>
      <c r="IZ162" s="543" t="s">
        <v>485</v>
      </c>
      <c r="JA162" s="540"/>
      <c r="JB162" s="2" t="s">
        <v>9</v>
      </c>
      <c r="JC162" s="4" t="s">
        <v>8</v>
      </c>
      <c r="JE162" s="535" t="s">
        <v>86</v>
      </c>
      <c r="JF162" s="536"/>
      <c r="JG162" s="1" t="s">
        <v>484</v>
      </c>
      <c r="JH162" s="543" t="s">
        <v>485</v>
      </c>
      <c r="JI162" s="540"/>
      <c r="JJ162" s="2" t="s">
        <v>9</v>
      </c>
      <c r="JK162" s="4" t="s">
        <v>8</v>
      </c>
      <c r="JM162" s="535" t="s">
        <v>86</v>
      </c>
      <c r="JN162" s="536"/>
      <c r="JO162" s="1" t="s">
        <v>484</v>
      </c>
      <c r="JP162" s="543" t="s">
        <v>485</v>
      </c>
      <c r="JQ162" s="540"/>
      <c r="JR162" s="2" t="s">
        <v>9</v>
      </c>
      <c r="JS162" s="4" t="s">
        <v>8</v>
      </c>
      <c r="JU162" s="535" t="s">
        <v>86</v>
      </c>
      <c r="JV162" s="536"/>
      <c r="JW162" s="1" t="s">
        <v>484</v>
      </c>
      <c r="JX162" s="543" t="s">
        <v>485</v>
      </c>
      <c r="JY162" s="540"/>
      <c r="JZ162" s="2" t="s">
        <v>9</v>
      </c>
      <c r="KA162" s="4" t="s">
        <v>8</v>
      </c>
      <c r="KC162" s="535" t="s">
        <v>86</v>
      </c>
      <c r="KD162" s="536"/>
      <c r="KE162" s="1" t="s">
        <v>484</v>
      </c>
      <c r="KF162" s="543" t="s">
        <v>485</v>
      </c>
      <c r="KG162" s="540"/>
      <c r="KH162" s="2" t="s">
        <v>9</v>
      </c>
      <c r="KI162" s="4" t="s">
        <v>8</v>
      </c>
      <c r="KK162" s="535" t="s">
        <v>86</v>
      </c>
      <c r="KL162" s="536"/>
      <c r="KM162" s="1" t="s">
        <v>484</v>
      </c>
      <c r="KN162" s="543" t="s">
        <v>485</v>
      </c>
      <c r="KO162" s="540"/>
      <c r="KP162" s="2" t="s">
        <v>9</v>
      </c>
      <c r="KQ162" s="4" t="s">
        <v>8</v>
      </c>
      <c r="KS162" s="535" t="s">
        <v>86</v>
      </c>
      <c r="KT162" s="536"/>
      <c r="KU162" s="1" t="s">
        <v>484</v>
      </c>
      <c r="KV162" s="543" t="s">
        <v>485</v>
      </c>
      <c r="KW162" s="540"/>
      <c r="KX162" s="2" t="s">
        <v>9</v>
      </c>
      <c r="KY162" s="4" t="s">
        <v>8</v>
      </c>
      <c r="LA162" s="535" t="s">
        <v>86</v>
      </c>
      <c r="LB162" s="536"/>
      <c r="LC162" s="1" t="s">
        <v>484</v>
      </c>
      <c r="LD162" s="543" t="s">
        <v>485</v>
      </c>
      <c r="LE162" s="540"/>
      <c r="LF162" s="2" t="s">
        <v>9</v>
      </c>
      <c r="LG162" s="4" t="s">
        <v>8</v>
      </c>
      <c r="LI162" s="535" t="s">
        <v>86</v>
      </c>
      <c r="LJ162" s="536"/>
      <c r="LK162" s="1" t="s">
        <v>484</v>
      </c>
      <c r="LL162" s="543" t="s">
        <v>485</v>
      </c>
      <c r="LM162" s="540"/>
      <c r="LN162" s="2" t="s">
        <v>9</v>
      </c>
      <c r="LO162" s="4" t="s">
        <v>8</v>
      </c>
      <c r="LQ162" s="535" t="s">
        <v>86</v>
      </c>
      <c r="LR162" s="536"/>
      <c r="LS162" s="1" t="s">
        <v>484</v>
      </c>
      <c r="LT162" s="543" t="s">
        <v>485</v>
      </c>
      <c r="LU162" s="540"/>
      <c r="LV162" s="2" t="s">
        <v>9</v>
      </c>
      <c r="LW162" s="4" t="s">
        <v>8</v>
      </c>
      <c r="LY162" s="535" t="s">
        <v>86</v>
      </c>
      <c r="LZ162" s="536"/>
      <c r="MA162" s="1" t="s">
        <v>484</v>
      </c>
      <c r="MB162" s="543" t="s">
        <v>485</v>
      </c>
      <c r="MC162" s="540"/>
      <c r="MD162" s="2" t="s">
        <v>9</v>
      </c>
      <c r="ME162" s="4" t="s">
        <v>8</v>
      </c>
      <c r="MG162" s="535" t="s">
        <v>86</v>
      </c>
      <c r="MH162" s="536"/>
      <c r="MI162" s="1" t="s">
        <v>484</v>
      </c>
      <c r="MJ162" s="543" t="s">
        <v>485</v>
      </c>
      <c r="MK162" s="540"/>
      <c r="ML162" s="2" t="s">
        <v>9</v>
      </c>
      <c r="MM162" s="4" t="s">
        <v>8</v>
      </c>
      <c r="MO162" s="535" t="s">
        <v>86</v>
      </c>
      <c r="MP162" s="536"/>
      <c r="MQ162" s="1" t="s">
        <v>484</v>
      </c>
      <c r="MR162" s="543" t="s">
        <v>485</v>
      </c>
      <c r="MS162" s="540"/>
      <c r="MT162" s="2" t="s">
        <v>9</v>
      </c>
      <c r="MU162" s="4" t="s">
        <v>8</v>
      </c>
      <c r="MW162" s="535" t="s">
        <v>86</v>
      </c>
      <c r="MX162" s="536"/>
      <c r="MY162" s="1" t="s">
        <v>484</v>
      </c>
      <c r="MZ162" s="543" t="s">
        <v>485</v>
      </c>
      <c r="NA162" s="540"/>
      <c r="NB162" s="2" t="s">
        <v>9</v>
      </c>
      <c r="NC162" s="4" t="s">
        <v>8</v>
      </c>
      <c r="NE162" s="535" t="s">
        <v>86</v>
      </c>
      <c r="NF162" s="536"/>
      <c r="NG162" s="1" t="s">
        <v>484</v>
      </c>
      <c r="NH162" s="543" t="s">
        <v>485</v>
      </c>
      <c r="NI162" s="540"/>
      <c r="NJ162" s="2" t="s">
        <v>9</v>
      </c>
      <c r="NK162" s="4" t="s">
        <v>8</v>
      </c>
      <c r="NM162" s="535" t="s">
        <v>86</v>
      </c>
      <c r="NN162" s="536"/>
      <c r="NO162" s="1" t="s">
        <v>484</v>
      </c>
      <c r="NP162" s="543" t="s">
        <v>485</v>
      </c>
      <c r="NQ162" s="540"/>
      <c r="NR162" s="2" t="s">
        <v>9</v>
      </c>
      <c r="NS162" s="4" t="s">
        <v>8</v>
      </c>
      <c r="NU162" s="535" t="s">
        <v>86</v>
      </c>
      <c r="NV162" s="536"/>
      <c r="NW162" s="1" t="s">
        <v>484</v>
      </c>
      <c r="NX162" s="543" t="s">
        <v>485</v>
      </c>
      <c r="NY162" s="540"/>
      <c r="NZ162" s="2" t="s">
        <v>9</v>
      </c>
      <c r="OA162" s="4" t="s">
        <v>8</v>
      </c>
      <c r="OC162" s="535" t="s">
        <v>86</v>
      </c>
      <c r="OD162" s="536"/>
      <c r="OE162" s="1" t="s">
        <v>484</v>
      </c>
      <c r="OF162" s="543" t="s">
        <v>485</v>
      </c>
      <c r="OG162" s="540"/>
      <c r="OH162" s="2" t="s">
        <v>9</v>
      </c>
      <c r="OI162" s="4" t="s">
        <v>8</v>
      </c>
      <c r="OK162" s="535" t="s">
        <v>86</v>
      </c>
      <c r="OL162" s="536"/>
      <c r="OM162" s="1" t="s">
        <v>484</v>
      </c>
      <c r="ON162" s="543" t="s">
        <v>485</v>
      </c>
      <c r="OO162" s="540"/>
      <c r="OP162" s="2" t="s">
        <v>9</v>
      </c>
      <c r="OQ162" s="4" t="s">
        <v>8</v>
      </c>
      <c r="OS162" s="535" t="s">
        <v>86</v>
      </c>
      <c r="OT162" s="536"/>
      <c r="OU162" s="1" t="s">
        <v>484</v>
      </c>
      <c r="OV162" s="543" t="s">
        <v>485</v>
      </c>
      <c r="OW162" s="540"/>
      <c r="OX162" s="2" t="s">
        <v>9</v>
      </c>
      <c r="OY162" s="4" t="s">
        <v>8</v>
      </c>
    </row>
    <row r="163" spans="1:415" ht="18" hidden="1" thickBot="1">
      <c r="A163" s="537"/>
      <c r="B163" s="538"/>
      <c r="C163" s="83" t="str">
        <f>E128</f>
        <v>12월4주</v>
      </c>
      <c r="D163" s="83" t="s">
        <v>483</v>
      </c>
      <c r="E163" s="83" t="str">
        <f>C163</f>
        <v>12월4주</v>
      </c>
      <c r="F163" s="3" t="s">
        <v>7</v>
      </c>
      <c r="G163" s="5" t="s">
        <v>7</v>
      </c>
      <c r="I163" s="537"/>
      <c r="J163" s="538"/>
      <c r="K163" s="83" t="str">
        <f>M128</f>
        <v>1월1주</v>
      </c>
      <c r="L163" s="83" t="str">
        <f>E163</f>
        <v>12월4주</v>
      </c>
      <c r="M163" s="83" t="str">
        <f>K163</f>
        <v>1월1주</v>
      </c>
      <c r="N163" s="3" t="s">
        <v>7</v>
      </c>
      <c r="O163" s="5" t="s">
        <v>7</v>
      </c>
      <c r="Q163" s="537"/>
      <c r="R163" s="538"/>
      <c r="S163" s="83" t="str">
        <f>U128</f>
        <v>1월2주</v>
      </c>
      <c r="T163" s="83" t="str">
        <f>M163</f>
        <v>1월1주</v>
      </c>
      <c r="U163" s="83" t="str">
        <f>S163</f>
        <v>1월2주</v>
      </c>
      <c r="V163" s="3" t="s">
        <v>7</v>
      </c>
      <c r="W163" s="5" t="s">
        <v>7</v>
      </c>
      <c r="Y163" s="537"/>
      <c r="Z163" s="538"/>
      <c r="AA163" s="83" t="str">
        <f>AC128</f>
        <v>1월3주</v>
      </c>
      <c r="AB163" s="83" t="str">
        <f>U163</f>
        <v>1월2주</v>
      </c>
      <c r="AC163" s="83" t="str">
        <f>AA163</f>
        <v>1월3주</v>
      </c>
      <c r="AD163" s="3" t="s">
        <v>7</v>
      </c>
      <c r="AE163" s="5" t="s">
        <v>7</v>
      </c>
      <c r="AG163" s="537"/>
      <c r="AH163" s="538"/>
      <c r="AI163" s="83" t="str">
        <f>AK128</f>
        <v>1월4주</v>
      </c>
      <c r="AJ163" s="83" t="str">
        <f>AC163</f>
        <v>1월3주</v>
      </c>
      <c r="AK163" s="83" t="str">
        <f>AI163</f>
        <v>1월4주</v>
      </c>
      <c r="AL163" s="3" t="s">
        <v>7</v>
      </c>
      <c r="AM163" s="5" t="s">
        <v>7</v>
      </c>
      <c r="AO163" s="537"/>
      <c r="AP163" s="538"/>
      <c r="AQ163" s="83" t="str">
        <f>AS128</f>
        <v>2월1주</v>
      </c>
      <c r="AR163" s="83" t="str">
        <f>AK163</f>
        <v>1월4주</v>
      </c>
      <c r="AS163" s="83" t="str">
        <f>AQ163</f>
        <v>2월1주</v>
      </c>
      <c r="AT163" s="3" t="s">
        <v>7</v>
      </c>
      <c r="AU163" s="5" t="s">
        <v>7</v>
      </c>
      <c r="AW163" s="537"/>
      <c r="AX163" s="538"/>
      <c r="AY163" s="83" t="str">
        <f>BA128</f>
        <v>2월2주</v>
      </c>
      <c r="AZ163" s="83" t="str">
        <f>AS163</f>
        <v>2월1주</v>
      </c>
      <c r="BA163" s="83" t="str">
        <f>AY163</f>
        <v>2월2주</v>
      </c>
      <c r="BB163" s="3" t="s">
        <v>7</v>
      </c>
      <c r="BC163" s="5" t="s">
        <v>7</v>
      </c>
      <c r="BE163" s="537"/>
      <c r="BF163" s="538"/>
      <c r="BG163" s="83" t="str">
        <f>BI128</f>
        <v>2월3주</v>
      </c>
      <c r="BH163" s="83" t="str">
        <f>BA163</f>
        <v>2월2주</v>
      </c>
      <c r="BI163" s="83" t="str">
        <f>BG163</f>
        <v>2월3주</v>
      </c>
      <c r="BJ163" s="3" t="s">
        <v>7</v>
      </c>
      <c r="BK163" s="5" t="s">
        <v>7</v>
      </c>
      <c r="BM163" s="537"/>
      <c r="BN163" s="538"/>
      <c r="BO163" s="83" t="str">
        <f>BQ128</f>
        <v>2월4주</v>
      </c>
      <c r="BP163" s="83" t="str">
        <f>BI163</f>
        <v>2월3주</v>
      </c>
      <c r="BQ163" s="83" t="str">
        <f>BO163</f>
        <v>2월4주</v>
      </c>
      <c r="BR163" s="3" t="s">
        <v>7</v>
      </c>
      <c r="BS163" s="5" t="s">
        <v>7</v>
      </c>
      <c r="BU163" s="537"/>
      <c r="BV163" s="538"/>
      <c r="BW163" s="83" t="str">
        <f>BY128</f>
        <v>3월1주</v>
      </c>
      <c r="BX163" s="83" t="str">
        <f>BQ163</f>
        <v>2월4주</v>
      </c>
      <c r="BY163" s="83" t="str">
        <f>BW163</f>
        <v>3월1주</v>
      </c>
      <c r="BZ163" s="3" t="s">
        <v>7</v>
      </c>
      <c r="CA163" s="5" t="s">
        <v>7</v>
      </c>
      <c r="CC163" s="537"/>
      <c r="CD163" s="538"/>
      <c r="CE163" s="83" t="str">
        <f>CG128</f>
        <v>3월2주</v>
      </c>
      <c r="CF163" s="83" t="str">
        <f>BY163</f>
        <v>3월1주</v>
      </c>
      <c r="CG163" s="83" t="str">
        <f>CE163</f>
        <v>3월2주</v>
      </c>
      <c r="CH163" s="3" t="s">
        <v>7</v>
      </c>
      <c r="CI163" s="5" t="s">
        <v>7</v>
      </c>
      <c r="CK163" s="537"/>
      <c r="CL163" s="538"/>
      <c r="CM163" s="83" t="str">
        <f>CO128</f>
        <v>3월3주</v>
      </c>
      <c r="CN163" s="83" t="str">
        <f>CG163</f>
        <v>3월2주</v>
      </c>
      <c r="CO163" s="83" t="str">
        <f>CM163</f>
        <v>3월3주</v>
      </c>
      <c r="CP163" s="3" t="s">
        <v>7</v>
      </c>
      <c r="CQ163" s="5" t="s">
        <v>7</v>
      </c>
      <c r="CS163" s="537"/>
      <c r="CT163" s="538"/>
      <c r="CU163" s="83" t="str">
        <f>CW128</f>
        <v>3월4주</v>
      </c>
      <c r="CV163" s="83" t="str">
        <f>CO163</f>
        <v>3월3주</v>
      </c>
      <c r="CW163" s="83" t="str">
        <f>CU163</f>
        <v>3월4주</v>
      </c>
      <c r="CX163" s="3" t="s">
        <v>7</v>
      </c>
      <c r="CY163" s="5" t="s">
        <v>7</v>
      </c>
      <c r="DA163" s="537"/>
      <c r="DB163" s="538"/>
      <c r="DC163" s="83" t="str">
        <f>DE128</f>
        <v>3월5주</v>
      </c>
      <c r="DD163" s="83" t="str">
        <f>CW163</f>
        <v>3월4주</v>
      </c>
      <c r="DE163" s="83" t="str">
        <f>DC163</f>
        <v>3월5주</v>
      </c>
      <c r="DF163" s="3" t="s">
        <v>7</v>
      </c>
      <c r="DG163" s="5" t="s">
        <v>7</v>
      </c>
      <c r="DI163" s="537"/>
      <c r="DJ163" s="538"/>
      <c r="DK163" s="83" t="str">
        <f>DM128</f>
        <v>4월1주</v>
      </c>
      <c r="DL163" s="83" t="str">
        <f>DE163</f>
        <v>3월5주</v>
      </c>
      <c r="DM163" s="83" t="str">
        <f>DK163</f>
        <v>4월1주</v>
      </c>
      <c r="DN163" s="3" t="s">
        <v>7</v>
      </c>
      <c r="DO163" s="5" t="s">
        <v>7</v>
      </c>
      <c r="DQ163" s="537"/>
      <c r="DR163" s="538"/>
      <c r="DS163" s="83" t="str">
        <f>DU128</f>
        <v>4월2주</v>
      </c>
      <c r="DT163" s="83" t="str">
        <f>DM163</f>
        <v>4월1주</v>
      </c>
      <c r="DU163" s="83" t="str">
        <f>DS163</f>
        <v>4월2주</v>
      </c>
      <c r="DV163" s="3" t="s">
        <v>7</v>
      </c>
      <c r="DW163" s="5" t="s">
        <v>7</v>
      </c>
      <c r="DY163" s="537"/>
      <c r="DZ163" s="538"/>
      <c r="EA163" s="83" t="str">
        <f>EC128</f>
        <v>4월3주</v>
      </c>
      <c r="EB163" s="83" t="str">
        <f>DU163</f>
        <v>4월2주</v>
      </c>
      <c r="EC163" s="83" t="str">
        <f>EA163</f>
        <v>4월3주</v>
      </c>
      <c r="ED163" s="3" t="s">
        <v>7</v>
      </c>
      <c r="EE163" s="5" t="s">
        <v>7</v>
      </c>
      <c r="EG163" s="537"/>
      <c r="EH163" s="538"/>
      <c r="EI163" s="83" t="str">
        <f>EK128</f>
        <v>4월4주</v>
      </c>
      <c r="EJ163" s="83" t="str">
        <f>EC163</f>
        <v>4월3주</v>
      </c>
      <c r="EK163" s="83" t="str">
        <f>EI163</f>
        <v>4월4주</v>
      </c>
      <c r="EL163" s="3" t="s">
        <v>7</v>
      </c>
      <c r="EM163" s="5" t="s">
        <v>7</v>
      </c>
      <c r="EO163" s="537"/>
      <c r="EP163" s="538"/>
      <c r="EQ163" s="83" t="str">
        <f>ES128</f>
        <v>5월1주</v>
      </c>
      <c r="ER163" s="83" t="str">
        <f>EK163</f>
        <v>4월4주</v>
      </c>
      <c r="ES163" s="83" t="str">
        <f>EQ163</f>
        <v>5월1주</v>
      </c>
      <c r="ET163" s="3" t="s">
        <v>7</v>
      </c>
      <c r="EU163" s="5" t="s">
        <v>7</v>
      </c>
      <c r="EW163" s="537"/>
      <c r="EX163" s="538"/>
      <c r="EY163" s="83" t="str">
        <f>FA128</f>
        <v>5월2주</v>
      </c>
      <c r="EZ163" s="83" t="str">
        <f>ES163</f>
        <v>5월1주</v>
      </c>
      <c r="FA163" s="83" t="str">
        <f>EY163</f>
        <v>5월2주</v>
      </c>
      <c r="FB163" s="3" t="s">
        <v>7</v>
      </c>
      <c r="FC163" s="5" t="s">
        <v>7</v>
      </c>
      <c r="FE163" s="537"/>
      <c r="FF163" s="538"/>
      <c r="FG163" s="83" t="str">
        <f>FI128</f>
        <v>5월3주</v>
      </c>
      <c r="FH163" s="83" t="str">
        <f>FA163</f>
        <v>5월2주</v>
      </c>
      <c r="FI163" s="83" t="str">
        <f>FG163</f>
        <v>5월3주</v>
      </c>
      <c r="FJ163" s="3" t="s">
        <v>7</v>
      </c>
      <c r="FK163" s="5" t="s">
        <v>7</v>
      </c>
      <c r="FM163" s="537"/>
      <c r="FN163" s="538"/>
      <c r="FO163" s="83" t="str">
        <f>FQ128</f>
        <v>5월4주</v>
      </c>
      <c r="FP163" s="83" t="str">
        <f>FI163</f>
        <v>5월3주</v>
      </c>
      <c r="FQ163" s="83" t="str">
        <f>FO163</f>
        <v>5월4주</v>
      </c>
      <c r="FR163" s="3" t="s">
        <v>7</v>
      </c>
      <c r="FS163" s="5" t="s">
        <v>7</v>
      </c>
      <c r="FU163" s="537"/>
      <c r="FV163" s="538"/>
      <c r="FW163" s="83" t="str">
        <f>FY128</f>
        <v>6월1주</v>
      </c>
      <c r="FX163" s="83" t="str">
        <f>FQ163</f>
        <v>5월4주</v>
      </c>
      <c r="FY163" s="83" t="str">
        <f>FW163</f>
        <v>6월1주</v>
      </c>
      <c r="FZ163" s="3" t="s">
        <v>7</v>
      </c>
      <c r="GA163" s="5" t="s">
        <v>7</v>
      </c>
      <c r="GC163" s="537"/>
      <c r="GD163" s="538"/>
      <c r="GE163" s="83" t="str">
        <f>GG128</f>
        <v>6월2주</v>
      </c>
      <c r="GF163" s="83" t="str">
        <f>FY163</f>
        <v>6월1주</v>
      </c>
      <c r="GG163" s="83" t="str">
        <f>GE163</f>
        <v>6월2주</v>
      </c>
      <c r="GH163" s="3" t="s">
        <v>7</v>
      </c>
      <c r="GI163" s="5" t="s">
        <v>7</v>
      </c>
      <c r="GK163" s="537"/>
      <c r="GL163" s="538"/>
      <c r="GM163" s="83" t="str">
        <f>GO128</f>
        <v>6월3주</v>
      </c>
      <c r="GN163" s="83" t="str">
        <f>GG163</f>
        <v>6월2주</v>
      </c>
      <c r="GO163" s="83" t="str">
        <f>GM163</f>
        <v>6월3주</v>
      </c>
      <c r="GP163" s="3" t="s">
        <v>7</v>
      </c>
      <c r="GQ163" s="5" t="s">
        <v>7</v>
      </c>
      <c r="GS163" s="537"/>
      <c r="GT163" s="538"/>
      <c r="GU163" s="83" t="str">
        <f>GW128</f>
        <v>6월4주</v>
      </c>
      <c r="GV163" s="83" t="str">
        <f>GO163</f>
        <v>6월3주</v>
      </c>
      <c r="GW163" s="83" t="str">
        <f>GU163</f>
        <v>6월4주</v>
      </c>
      <c r="GX163" s="3" t="s">
        <v>7</v>
      </c>
      <c r="GY163" s="5" t="s">
        <v>7</v>
      </c>
      <c r="HA163" s="537"/>
      <c r="HB163" s="538"/>
      <c r="HC163" s="83" t="str">
        <f>HE128</f>
        <v>6월5주</v>
      </c>
      <c r="HD163" s="83" t="str">
        <f>GW163</f>
        <v>6월4주</v>
      </c>
      <c r="HE163" s="83" t="str">
        <f>HC163</f>
        <v>6월5주</v>
      </c>
      <c r="HF163" s="3" t="s">
        <v>7</v>
      </c>
      <c r="HG163" s="5" t="s">
        <v>7</v>
      </c>
      <c r="HI163" s="537"/>
      <c r="HJ163" s="538"/>
      <c r="HK163" s="83" t="str">
        <f>HM128</f>
        <v>7월1주</v>
      </c>
      <c r="HL163" s="83" t="str">
        <f>HE163</f>
        <v>6월5주</v>
      </c>
      <c r="HM163" s="83" t="str">
        <f>HK163</f>
        <v>7월1주</v>
      </c>
      <c r="HN163" s="3" t="s">
        <v>7</v>
      </c>
      <c r="HO163" s="5" t="s">
        <v>7</v>
      </c>
      <c r="HQ163" s="537"/>
      <c r="HR163" s="538"/>
      <c r="HS163" s="83" t="str">
        <f>HU128</f>
        <v>7월2주</v>
      </c>
      <c r="HT163" s="83" t="str">
        <f>HM163</f>
        <v>7월1주</v>
      </c>
      <c r="HU163" s="83" t="str">
        <f>HS163</f>
        <v>7월2주</v>
      </c>
      <c r="HV163" s="3" t="s">
        <v>7</v>
      </c>
      <c r="HW163" s="5" t="s">
        <v>7</v>
      </c>
      <c r="HY163" s="537"/>
      <c r="HZ163" s="538"/>
      <c r="IA163" s="83" t="str">
        <f>IC128</f>
        <v>7월3주</v>
      </c>
      <c r="IB163" s="83" t="str">
        <f>HU163</f>
        <v>7월2주</v>
      </c>
      <c r="IC163" s="83" t="str">
        <f>IA163</f>
        <v>7월3주</v>
      </c>
      <c r="ID163" s="3" t="s">
        <v>7</v>
      </c>
      <c r="IE163" s="5" t="s">
        <v>7</v>
      </c>
      <c r="IG163" s="537"/>
      <c r="IH163" s="538"/>
      <c r="II163" s="83" t="str">
        <f>IK128</f>
        <v>7월4주</v>
      </c>
      <c r="IJ163" s="83" t="str">
        <f>IC163</f>
        <v>7월3주</v>
      </c>
      <c r="IK163" s="83" t="str">
        <f>II163</f>
        <v>7월4주</v>
      </c>
      <c r="IL163" s="3" t="s">
        <v>7</v>
      </c>
      <c r="IM163" s="5" t="s">
        <v>7</v>
      </c>
      <c r="IO163" s="537"/>
      <c r="IP163" s="538"/>
      <c r="IQ163" s="83" t="str">
        <f>IS128</f>
        <v>8월1주</v>
      </c>
      <c r="IR163" s="83" t="str">
        <f>IK163</f>
        <v>7월4주</v>
      </c>
      <c r="IS163" s="83" t="str">
        <f>IQ163</f>
        <v>8월1주</v>
      </c>
      <c r="IT163" s="3" t="s">
        <v>7</v>
      </c>
      <c r="IU163" s="5" t="s">
        <v>7</v>
      </c>
      <c r="IW163" s="537"/>
      <c r="IX163" s="538"/>
      <c r="IY163" s="83" t="str">
        <f>JA128</f>
        <v>8월2주</v>
      </c>
      <c r="IZ163" s="83" t="str">
        <f>IS163</f>
        <v>8월1주</v>
      </c>
      <c r="JA163" s="83" t="str">
        <f>IY163</f>
        <v>8월2주</v>
      </c>
      <c r="JB163" s="3" t="s">
        <v>7</v>
      </c>
      <c r="JC163" s="5" t="s">
        <v>7</v>
      </c>
      <c r="JE163" s="537"/>
      <c r="JF163" s="538"/>
      <c r="JG163" s="83" t="str">
        <f>JI128</f>
        <v>8월3주</v>
      </c>
      <c r="JH163" s="83" t="str">
        <f>JA163</f>
        <v>8월2주</v>
      </c>
      <c r="JI163" s="83" t="str">
        <f>JG163</f>
        <v>8월3주</v>
      </c>
      <c r="JJ163" s="3" t="s">
        <v>7</v>
      </c>
      <c r="JK163" s="5" t="s">
        <v>7</v>
      </c>
      <c r="JM163" s="537"/>
      <c r="JN163" s="538"/>
      <c r="JO163" s="83" t="str">
        <f>JQ128</f>
        <v>8월4주</v>
      </c>
      <c r="JP163" s="83" t="str">
        <f>JI163</f>
        <v>8월3주</v>
      </c>
      <c r="JQ163" s="83" t="str">
        <f>JO163</f>
        <v>8월4주</v>
      </c>
      <c r="JR163" s="3" t="s">
        <v>7</v>
      </c>
      <c r="JS163" s="5" t="s">
        <v>7</v>
      </c>
      <c r="JU163" s="537"/>
      <c r="JV163" s="538"/>
      <c r="JW163" s="83" t="str">
        <f>JY128</f>
        <v>8월5주</v>
      </c>
      <c r="JX163" s="83" t="str">
        <f>JQ163</f>
        <v>8월4주</v>
      </c>
      <c r="JY163" s="83" t="str">
        <f>JW163</f>
        <v>8월5주</v>
      </c>
      <c r="JZ163" s="3" t="s">
        <v>7</v>
      </c>
      <c r="KA163" s="5" t="s">
        <v>7</v>
      </c>
      <c r="KC163" s="537"/>
      <c r="KD163" s="538"/>
      <c r="KE163" s="83" t="str">
        <f>KG128</f>
        <v>9월1주</v>
      </c>
      <c r="KF163" s="83" t="str">
        <f>JY163</f>
        <v>8월5주</v>
      </c>
      <c r="KG163" s="83" t="str">
        <f>KE163</f>
        <v>9월1주</v>
      </c>
      <c r="KH163" s="3" t="s">
        <v>7</v>
      </c>
      <c r="KI163" s="5" t="s">
        <v>7</v>
      </c>
      <c r="KK163" s="537"/>
      <c r="KL163" s="538"/>
      <c r="KM163" s="83" t="str">
        <f>KO128</f>
        <v>9월2주</v>
      </c>
      <c r="KN163" s="83" t="str">
        <f>KG163</f>
        <v>9월1주</v>
      </c>
      <c r="KO163" s="83" t="str">
        <f>KM163</f>
        <v>9월2주</v>
      </c>
      <c r="KP163" s="3" t="s">
        <v>7</v>
      </c>
      <c r="KQ163" s="5" t="s">
        <v>7</v>
      </c>
      <c r="KS163" s="537"/>
      <c r="KT163" s="538"/>
      <c r="KU163" s="83" t="str">
        <f>KW128</f>
        <v>9월3주</v>
      </c>
      <c r="KV163" s="83" t="str">
        <f>KO163</f>
        <v>9월2주</v>
      </c>
      <c r="KW163" s="83" t="str">
        <f>KU163</f>
        <v>9월3주</v>
      </c>
      <c r="KX163" s="3" t="s">
        <v>7</v>
      </c>
      <c r="KY163" s="5" t="s">
        <v>7</v>
      </c>
      <c r="LA163" s="537"/>
      <c r="LB163" s="538"/>
      <c r="LC163" s="83" t="str">
        <f>LE128</f>
        <v>9월4주</v>
      </c>
      <c r="LD163" s="83" t="str">
        <f>KW163</f>
        <v>9월3주</v>
      </c>
      <c r="LE163" s="83" t="str">
        <f>LC163</f>
        <v>9월4주</v>
      </c>
      <c r="LF163" s="3" t="s">
        <v>7</v>
      </c>
      <c r="LG163" s="5" t="s">
        <v>7</v>
      </c>
      <c r="LI163" s="537"/>
      <c r="LJ163" s="538"/>
      <c r="LK163" s="83" t="str">
        <f>LM128</f>
        <v>10월1주</v>
      </c>
      <c r="LL163" s="83" t="str">
        <f>LE163</f>
        <v>9월4주</v>
      </c>
      <c r="LM163" s="83" t="str">
        <f>LK163</f>
        <v>10월1주</v>
      </c>
      <c r="LN163" s="3" t="s">
        <v>7</v>
      </c>
      <c r="LO163" s="5" t="s">
        <v>7</v>
      </c>
      <c r="LQ163" s="537"/>
      <c r="LR163" s="538"/>
      <c r="LS163" s="83" t="str">
        <f>LU128</f>
        <v>10월2주</v>
      </c>
      <c r="LT163" s="83" t="str">
        <f>LM163</f>
        <v>10월1주</v>
      </c>
      <c r="LU163" s="83" t="str">
        <f>LS163</f>
        <v>10월2주</v>
      </c>
      <c r="LV163" s="3" t="s">
        <v>7</v>
      </c>
      <c r="LW163" s="5" t="s">
        <v>7</v>
      </c>
      <c r="LY163" s="537"/>
      <c r="LZ163" s="538"/>
      <c r="MA163" s="83" t="str">
        <f>MC128</f>
        <v>10월3주</v>
      </c>
      <c r="MB163" s="83" t="str">
        <f>LU163</f>
        <v>10월2주</v>
      </c>
      <c r="MC163" s="83" t="str">
        <f>MA163</f>
        <v>10월3주</v>
      </c>
      <c r="MD163" s="3" t="s">
        <v>7</v>
      </c>
      <c r="ME163" s="5" t="s">
        <v>7</v>
      </c>
      <c r="MG163" s="537"/>
      <c r="MH163" s="538"/>
      <c r="MI163" s="83" t="str">
        <f>MK128</f>
        <v>10월4주</v>
      </c>
      <c r="MJ163" s="83" t="str">
        <f>MC163</f>
        <v>10월3주</v>
      </c>
      <c r="MK163" s="83" t="str">
        <f>MI163</f>
        <v>10월4주</v>
      </c>
      <c r="ML163" s="3" t="s">
        <v>7</v>
      </c>
      <c r="MM163" s="5" t="s">
        <v>7</v>
      </c>
      <c r="MO163" s="537"/>
      <c r="MP163" s="538"/>
      <c r="MQ163" s="83" t="str">
        <f>MS128</f>
        <v>11월1주</v>
      </c>
      <c r="MR163" s="83" t="str">
        <f>MK163</f>
        <v>10월4주</v>
      </c>
      <c r="MS163" s="83" t="str">
        <f>MQ163</f>
        <v>11월1주</v>
      </c>
      <c r="MT163" s="3" t="s">
        <v>7</v>
      </c>
      <c r="MU163" s="5" t="s">
        <v>7</v>
      </c>
      <c r="MW163" s="537"/>
      <c r="MX163" s="538"/>
      <c r="MY163" s="83" t="str">
        <f>NA128</f>
        <v>11월2주</v>
      </c>
      <c r="MZ163" s="83" t="str">
        <f>MS163</f>
        <v>11월1주</v>
      </c>
      <c r="NA163" s="83" t="str">
        <f>MY163</f>
        <v>11월2주</v>
      </c>
      <c r="NB163" s="3" t="s">
        <v>7</v>
      </c>
      <c r="NC163" s="5" t="s">
        <v>7</v>
      </c>
      <c r="NE163" s="537"/>
      <c r="NF163" s="538"/>
      <c r="NG163" s="83" t="str">
        <f>NI128</f>
        <v>11월3주</v>
      </c>
      <c r="NH163" s="83" t="str">
        <f>NA163</f>
        <v>11월2주</v>
      </c>
      <c r="NI163" s="83" t="str">
        <f>NG163</f>
        <v>11월3주</v>
      </c>
      <c r="NJ163" s="3" t="s">
        <v>7</v>
      </c>
      <c r="NK163" s="5" t="s">
        <v>7</v>
      </c>
      <c r="NM163" s="537"/>
      <c r="NN163" s="538"/>
      <c r="NO163" s="83" t="str">
        <f>NQ128</f>
        <v>11월4주</v>
      </c>
      <c r="NP163" s="83" t="str">
        <f>NI163</f>
        <v>11월3주</v>
      </c>
      <c r="NQ163" s="83" t="str">
        <f>NO163</f>
        <v>11월4주</v>
      </c>
      <c r="NR163" s="3" t="s">
        <v>7</v>
      </c>
      <c r="NS163" s="5" t="s">
        <v>7</v>
      </c>
      <c r="NU163" s="537"/>
      <c r="NV163" s="538"/>
      <c r="NW163" s="83" t="s">
        <v>126</v>
      </c>
      <c r="NX163" s="83" t="str">
        <f>NQ163</f>
        <v>11월4주</v>
      </c>
      <c r="NY163" s="83" t="s">
        <v>126</v>
      </c>
      <c r="NZ163" s="3" t="s">
        <v>7</v>
      </c>
      <c r="OA163" s="5" t="s">
        <v>7</v>
      </c>
      <c r="OC163" s="537"/>
      <c r="OD163" s="538"/>
      <c r="OE163" s="83" t="s">
        <v>129</v>
      </c>
      <c r="OF163" s="83" t="str">
        <f>NY163</f>
        <v>12월1주</v>
      </c>
      <c r="OG163" s="83" t="str">
        <f>OE163</f>
        <v>12월2주</v>
      </c>
      <c r="OH163" s="3" t="s">
        <v>7</v>
      </c>
      <c r="OI163" s="5" t="s">
        <v>7</v>
      </c>
      <c r="OK163" s="537"/>
      <c r="OL163" s="538"/>
      <c r="OM163" s="83" t="str">
        <f>OM155</f>
        <v>12월 3주</v>
      </c>
      <c r="ON163" s="83" t="str">
        <f>OG163</f>
        <v>12월2주</v>
      </c>
      <c r="OO163" s="83" t="str">
        <f>OO155</f>
        <v>12월 3주</v>
      </c>
      <c r="OP163" s="3" t="s">
        <v>7</v>
      </c>
      <c r="OQ163" s="5" t="s">
        <v>7</v>
      </c>
      <c r="OS163" s="537"/>
      <c r="OT163" s="538"/>
      <c r="OU163" s="83" t="str">
        <f>OU155</f>
        <v>12월 4주</v>
      </c>
      <c r="OV163" s="83" t="str">
        <f>OO163</f>
        <v>12월 3주</v>
      </c>
      <c r="OW163" s="83" t="str">
        <f>OW155</f>
        <v>12월 4주</v>
      </c>
      <c r="OX163" s="3" t="s">
        <v>7</v>
      </c>
      <c r="OY163" s="5" t="s">
        <v>7</v>
      </c>
    </row>
    <row r="164" spans="1:415" ht="18" hidden="1" thickTop="1">
      <c r="A164" s="544" t="s">
        <v>1</v>
      </c>
      <c r="B164" s="7" t="s">
        <v>12</v>
      </c>
      <c r="C164" s="12">
        <f>E129</f>
        <v>2186</v>
      </c>
      <c r="D164" s="12">
        <v>2420</v>
      </c>
      <c r="E164" s="167">
        <v>2221</v>
      </c>
      <c r="F164" s="52">
        <f>(E164-D164)/D164</f>
        <v>-8.2231404958677687E-2</v>
      </c>
      <c r="G164" s="61">
        <f>(E164-C164)/C164</f>
        <v>1.6010978956999086E-2</v>
      </c>
      <c r="I164" s="544" t="s">
        <v>1</v>
      </c>
      <c r="J164" s="7" t="s">
        <v>12</v>
      </c>
      <c r="K164" s="12">
        <f>M129</f>
        <v>2296</v>
      </c>
      <c r="L164" s="184">
        <v>2221</v>
      </c>
      <c r="M164" s="167">
        <v>2371</v>
      </c>
      <c r="N164" s="52">
        <f>(M164-L164)/L164</f>
        <v>6.7537145429986498E-2</v>
      </c>
      <c r="O164" s="61">
        <f>(M164-K164)/K164</f>
        <v>3.2665505226480838E-2</v>
      </c>
      <c r="Q164" s="544" t="s">
        <v>1</v>
      </c>
      <c r="R164" s="7" t="s">
        <v>12</v>
      </c>
      <c r="S164" s="12">
        <f>U129</f>
        <v>2688</v>
      </c>
      <c r="T164" s="201">
        <v>2371</v>
      </c>
      <c r="U164" s="167">
        <v>2174</v>
      </c>
      <c r="V164" s="52">
        <f>(U164-T164)/T164</f>
        <v>-8.3087304934626738E-2</v>
      </c>
      <c r="W164" s="61">
        <f>(U164-S164)/S164</f>
        <v>-0.19122023809523808</v>
      </c>
      <c r="Y164" s="544" t="s">
        <v>1</v>
      </c>
      <c r="Z164" s="7" t="s">
        <v>12</v>
      </c>
      <c r="AA164" s="12">
        <f>AC129</f>
        <v>2531</v>
      </c>
      <c r="AB164" s="201">
        <v>2174</v>
      </c>
      <c r="AC164" s="167">
        <v>2630</v>
      </c>
      <c r="AD164" s="52">
        <f>(AC164-AB164)/AB164</f>
        <v>0.20975160993560257</v>
      </c>
      <c r="AE164" s="61">
        <f>(AC164-AA164)/AA164</f>
        <v>3.9114974318451207E-2</v>
      </c>
      <c r="AG164" s="544" t="s">
        <v>1</v>
      </c>
      <c r="AH164" s="7" t="s">
        <v>12</v>
      </c>
      <c r="AI164" s="12">
        <f>AK129</f>
        <v>2536</v>
      </c>
      <c r="AJ164" s="12">
        <f>AC164</f>
        <v>2630</v>
      </c>
      <c r="AK164" s="167">
        <v>2689</v>
      </c>
      <c r="AL164" s="52">
        <f>(AK164-AJ164)/AJ164</f>
        <v>2.2433460076045627E-2</v>
      </c>
      <c r="AM164" s="61">
        <f>(AK164-AI164)/AI164</f>
        <v>6.0331230283911672E-2</v>
      </c>
      <c r="AO164" s="544" t="s">
        <v>1</v>
      </c>
      <c r="AP164" s="7" t="s">
        <v>12</v>
      </c>
      <c r="AQ164" s="12">
        <f>AS129</f>
        <v>2575</v>
      </c>
      <c r="AR164" s="12">
        <f>AK164</f>
        <v>2689</v>
      </c>
      <c r="AS164" s="218">
        <v>2691</v>
      </c>
      <c r="AT164" s="52">
        <f>(AS164-AR164)/AR164</f>
        <v>7.4377091855708439E-4</v>
      </c>
      <c r="AU164" s="61">
        <f>(AS164-AQ164)/AQ164</f>
        <v>4.5048543689320389E-2</v>
      </c>
      <c r="AW164" s="544" t="s">
        <v>1</v>
      </c>
      <c r="AX164" s="7" t="s">
        <v>12</v>
      </c>
      <c r="AY164" s="12">
        <f>BA129</f>
        <v>2498</v>
      </c>
      <c r="AZ164" s="12">
        <f>AS164</f>
        <v>2691</v>
      </c>
      <c r="BA164" s="218">
        <v>2622</v>
      </c>
      <c r="BB164" s="52">
        <f>(BA164-AZ164)/AZ164</f>
        <v>-2.564102564102564E-2</v>
      </c>
      <c r="BC164" s="61">
        <f>(BA164-AY164)/AY164</f>
        <v>4.9639711769415534E-2</v>
      </c>
      <c r="BE164" s="544" t="s">
        <v>1</v>
      </c>
      <c r="BF164" s="7" t="s">
        <v>12</v>
      </c>
      <c r="BG164" s="12">
        <f>BI129</f>
        <v>2505</v>
      </c>
      <c r="BH164" s="12">
        <f>BA164</f>
        <v>2622</v>
      </c>
      <c r="BI164" s="218">
        <v>2559</v>
      </c>
      <c r="BJ164" s="52">
        <f>(BI164-BH164)/BH164</f>
        <v>-2.4027459954233409E-2</v>
      </c>
      <c r="BK164" s="61">
        <f>(BI164-BG164)/BG164</f>
        <v>2.1556886227544911E-2</v>
      </c>
      <c r="BM164" s="544" t="s">
        <v>1</v>
      </c>
      <c r="BN164" s="7" t="s">
        <v>12</v>
      </c>
      <c r="BO164" s="12">
        <f>BQ129</f>
        <v>2375</v>
      </c>
      <c r="BP164" s="12">
        <f>BI164</f>
        <v>2559</v>
      </c>
      <c r="BQ164" s="218">
        <v>2578</v>
      </c>
      <c r="BR164" s="52">
        <f>(BQ164-BP164)/BP164</f>
        <v>7.4247753028526767E-3</v>
      </c>
      <c r="BS164" s="61">
        <f>(BQ164-BO164)/BO164</f>
        <v>8.5473684210526313E-2</v>
      </c>
      <c r="BU164" s="544" t="s">
        <v>1</v>
      </c>
      <c r="BV164" s="7" t="s">
        <v>12</v>
      </c>
      <c r="BW164" s="12">
        <f>BY129</f>
        <v>2520</v>
      </c>
      <c r="BX164" s="12">
        <f>BQ164</f>
        <v>2578</v>
      </c>
      <c r="BY164" s="218">
        <v>2549</v>
      </c>
      <c r="BZ164" s="52">
        <f>(BY164-BX164)/BX164</f>
        <v>-1.1249030256012413E-2</v>
      </c>
      <c r="CA164" s="61">
        <f>(BY164-BW164)/BW164</f>
        <v>1.1507936507936509E-2</v>
      </c>
      <c r="CC164" s="544" t="s">
        <v>1</v>
      </c>
      <c r="CD164" s="7" t="s">
        <v>12</v>
      </c>
      <c r="CE164" s="12">
        <f>CG129</f>
        <v>2497</v>
      </c>
      <c r="CF164" s="12">
        <f>BY164</f>
        <v>2549</v>
      </c>
      <c r="CG164" s="218">
        <v>2456</v>
      </c>
      <c r="CH164" s="52">
        <f>(CG164-CF164)/CF164</f>
        <v>-3.6484896037661828E-2</v>
      </c>
      <c r="CI164" s="61">
        <f>(CG164-CE164)/CE164</f>
        <v>-1.6419703644373247E-2</v>
      </c>
      <c r="CK164" s="544" t="s">
        <v>1</v>
      </c>
      <c r="CL164" s="7" t="s">
        <v>12</v>
      </c>
      <c r="CM164" s="12">
        <f>CO129</f>
        <v>2492</v>
      </c>
      <c r="CN164" s="12">
        <f>CG164</f>
        <v>2456</v>
      </c>
      <c r="CO164" s="167">
        <v>2466</v>
      </c>
      <c r="CP164" s="52">
        <f>(CO164-CN164)/CN164</f>
        <v>4.0716612377850164E-3</v>
      </c>
      <c r="CQ164" s="61">
        <f>(CO164-CM164)/CM164</f>
        <v>-1.043338683788122E-2</v>
      </c>
      <c r="CS164" s="544" t="s">
        <v>1</v>
      </c>
      <c r="CT164" s="7" t="s">
        <v>12</v>
      </c>
      <c r="CU164" s="12">
        <f>CW129</f>
        <v>2457</v>
      </c>
      <c r="CV164" s="12">
        <f>CO164</f>
        <v>2466</v>
      </c>
      <c r="CW164" s="218">
        <v>2532</v>
      </c>
      <c r="CX164" s="52">
        <f>(CW164-CV164)/CV164</f>
        <v>2.6763990267639901E-2</v>
      </c>
      <c r="CY164" s="61">
        <f>(CW164-CU164)/CU164</f>
        <v>3.0525030525030524E-2</v>
      </c>
      <c r="DA164" s="544" t="s">
        <v>1</v>
      </c>
      <c r="DB164" s="7" t="s">
        <v>12</v>
      </c>
      <c r="DC164" s="12">
        <f>DE129</f>
        <v>2497</v>
      </c>
      <c r="DD164" s="12">
        <f>CW164</f>
        <v>2532</v>
      </c>
      <c r="DE164" s="218">
        <v>2404</v>
      </c>
      <c r="DF164" s="52">
        <f>(DE164-DD164)/DD164</f>
        <v>-5.0552922590837282E-2</v>
      </c>
      <c r="DG164" s="61">
        <f>(DE164-DC164)/DC164</f>
        <v>-3.7244693632358827E-2</v>
      </c>
      <c r="DI164" s="544" t="s">
        <v>1</v>
      </c>
      <c r="DJ164" s="7" t="s">
        <v>12</v>
      </c>
      <c r="DK164" s="12">
        <f>DM129</f>
        <v>2370</v>
      </c>
      <c r="DL164" s="12">
        <f>DE164</f>
        <v>2404</v>
      </c>
      <c r="DM164" s="218">
        <v>2421</v>
      </c>
      <c r="DN164" s="52">
        <f>(DM164-DL164)/DL164</f>
        <v>7.071547420965058E-3</v>
      </c>
      <c r="DO164" s="61">
        <f>(DM164-DK164)/DK164</f>
        <v>2.1518987341772152E-2</v>
      </c>
      <c r="DQ164" s="544" t="s">
        <v>1</v>
      </c>
      <c r="DR164" s="7" t="s">
        <v>12</v>
      </c>
      <c r="DS164" s="12">
        <f>DU129</f>
        <v>2438</v>
      </c>
      <c r="DT164" s="12">
        <f>DM164</f>
        <v>2421</v>
      </c>
      <c r="DU164" s="218">
        <v>2485</v>
      </c>
      <c r="DV164" s="52">
        <f>(DU164-DT164)/DT164</f>
        <v>2.6435357290375879E-2</v>
      </c>
      <c r="DW164" s="61">
        <f>(DU164-DS164)/DS164</f>
        <v>1.9278096800656275E-2</v>
      </c>
      <c r="DY164" s="544" t="s">
        <v>1</v>
      </c>
      <c r="DZ164" s="7" t="s">
        <v>12</v>
      </c>
      <c r="EA164" s="12">
        <f>EC129</f>
        <v>2459</v>
      </c>
      <c r="EB164" s="12">
        <f>DU164</f>
        <v>2485</v>
      </c>
      <c r="EC164" s="218">
        <v>2487</v>
      </c>
      <c r="ED164" s="52">
        <f>(EC164-EB164)/EB164</f>
        <v>8.0482897384305833E-4</v>
      </c>
      <c r="EE164" s="61">
        <f>(EC164-EA164)/EA164</f>
        <v>1.1386742578283855E-2</v>
      </c>
      <c r="EG164" s="544" t="s">
        <v>1</v>
      </c>
      <c r="EH164" s="7" t="s">
        <v>12</v>
      </c>
      <c r="EI164" s="12">
        <f>EK129</f>
        <v>2387</v>
      </c>
      <c r="EJ164" s="12">
        <f>EC164</f>
        <v>2487</v>
      </c>
      <c r="EK164" s="218">
        <v>2379</v>
      </c>
      <c r="EL164" s="52">
        <f>(EK164-EJ164)/EJ164</f>
        <v>-4.3425814234016889E-2</v>
      </c>
      <c r="EM164" s="61">
        <f>(EK164-EI164)/EI164</f>
        <v>-3.3514872224549644E-3</v>
      </c>
      <c r="EO164" s="544" t="s">
        <v>1</v>
      </c>
      <c r="EP164" s="7" t="s">
        <v>12</v>
      </c>
      <c r="EQ164" s="12">
        <f>ES129</f>
        <v>2447</v>
      </c>
      <c r="ER164" s="12">
        <f>EK164</f>
        <v>2379</v>
      </c>
      <c r="ES164" s="167">
        <v>2407</v>
      </c>
      <c r="ET164" s="52">
        <f>(ES164-ER164)/ER164</f>
        <v>1.1769651113913409E-2</v>
      </c>
      <c r="EU164" s="61">
        <f>(ES164-EQ164)/EQ164</f>
        <v>-1.6346546791990192E-2</v>
      </c>
      <c r="EW164" s="544" t="s">
        <v>1</v>
      </c>
      <c r="EX164" s="7" t="s">
        <v>12</v>
      </c>
      <c r="EY164" s="12">
        <f>FA129</f>
        <v>2375</v>
      </c>
      <c r="EZ164" s="12">
        <f>ES164</f>
        <v>2407</v>
      </c>
      <c r="FA164" s="167">
        <v>2379</v>
      </c>
      <c r="FB164" s="52">
        <f>(FA164-EZ164)/EZ164</f>
        <v>-1.1632737847943497E-2</v>
      </c>
      <c r="FC164" s="61">
        <f>(FA164-EY164)/EY164</f>
        <v>1.6842105263157896E-3</v>
      </c>
      <c r="FE164" s="544" t="s">
        <v>1</v>
      </c>
      <c r="FF164" s="7" t="s">
        <v>12</v>
      </c>
      <c r="FG164" s="12">
        <f>FI129</f>
        <v>2408</v>
      </c>
      <c r="FH164" s="12">
        <f>FA164</f>
        <v>2379</v>
      </c>
      <c r="FI164" s="218">
        <v>2404</v>
      </c>
      <c r="FJ164" s="52">
        <f>(FI164-FH164)/FH164</f>
        <v>1.0508617065994116E-2</v>
      </c>
      <c r="FK164" s="61">
        <f>(FI164-FG164)/FG164</f>
        <v>-1.6611295681063123E-3</v>
      </c>
      <c r="FM164" s="544" t="s">
        <v>1</v>
      </c>
      <c r="FN164" s="7" t="s">
        <v>12</v>
      </c>
      <c r="FO164" s="12">
        <f>FQ129</f>
        <v>2371</v>
      </c>
      <c r="FP164" s="12">
        <f>FI164</f>
        <v>2404</v>
      </c>
      <c r="FQ164" s="167">
        <v>2362</v>
      </c>
      <c r="FR164" s="52">
        <f>(FQ164-FP164)/FP164</f>
        <v>-1.747088186356073E-2</v>
      </c>
      <c r="FS164" s="61">
        <f>(FQ164-FO164)/FO164</f>
        <v>-3.7958667229017291E-3</v>
      </c>
      <c r="FU164" s="544" t="s">
        <v>1</v>
      </c>
      <c r="FV164" s="7" t="s">
        <v>12</v>
      </c>
      <c r="FW164" s="12">
        <f>FY129</f>
        <v>2033</v>
      </c>
      <c r="FX164" s="12">
        <f>FQ164</f>
        <v>2362</v>
      </c>
      <c r="FY164" s="218">
        <v>2155</v>
      </c>
      <c r="FZ164" s="52">
        <f>(FY164-FX164)/FX164</f>
        <v>-8.7637595258255721E-2</v>
      </c>
      <c r="GA164" s="61">
        <f>(FY164-FW164)/FW164</f>
        <v>6.000983767830792E-2</v>
      </c>
      <c r="GC164" s="544" t="s">
        <v>1</v>
      </c>
      <c r="GD164" s="7" t="s">
        <v>12</v>
      </c>
      <c r="GE164" s="12">
        <f>GG129</f>
        <v>2363</v>
      </c>
      <c r="GF164" s="12">
        <f>FY164</f>
        <v>2155</v>
      </c>
      <c r="GG164" s="218">
        <v>2422</v>
      </c>
      <c r="GH164" s="52">
        <f>(GG164-GF164)/GF164</f>
        <v>0.12389791183294664</v>
      </c>
      <c r="GI164" s="61">
        <f>(GG164-GE164)/GE164</f>
        <v>2.4968260685569191E-2</v>
      </c>
      <c r="GK164" s="544" t="s">
        <v>1</v>
      </c>
      <c r="GL164" s="7" t="s">
        <v>12</v>
      </c>
      <c r="GM164" s="12">
        <f>GO129</f>
        <v>2330</v>
      </c>
      <c r="GN164" s="12">
        <f>GG164</f>
        <v>2422</v>
      </c>
      <c r="GO164" s="167">
        <v>2380</v>
      </c>
      <c r="GP164" s="52">
        <f>(GO164-GN164)/GN164</f>
        <v>-1.7341040462427744E-2</v>
      </c>
      <c r="GQ164" s="61">
        <f>(GO164-GM164)/GM164</f>
        <v>2.1459227467811159E-2</v>
      </c>
      <c r="GS164" s="544" t="s">
        <v>1</v>
      </c>
      <c r="GT164" s="7" t="s">
        <v>12</v>
      </c>
      <c r="GU164" s="12">
        <f>GW129</f>
        <v>2372</v>
      </c>
      <c r="GV164" s="12">
        <f>GO164</f>
        <v>2380</v>
      </c>
      <c r="GW164" s="218">
        <v>2419</v>
      </c>
      <c r="GX164" s="52">
        <f>(GW164-GV164)/GV164</f>
        <v>1.638655462184874E-2</v>
      </c>
      <c r="GY164" s="61">
        <f>(GW164-GU164)/GU164</f>
        <v>1.9814502529510961E-2</v>
      </c>
      <c r="HA164" s="544" t="s">
        <v>1</v>
      </c>
      <c r="HB164" s="7" t="s">
        <v>12</v>
      </c>
      <c r="HC164" s="12">
        <f>HE129</f>
        <v>2332</v>
      </c>
      <c r="HD164" s="12">
        <f>GW164</f>
        <v>2419</v>
      </c>
      <c r="HE164" s="218">
        <v>2421</v>
      </c>
      <c r="HF164" s="52">
        <f>(HE164-HD164)/HD164</f>
        <v>8.2678792889623808E-4</v>
      </c>
      <c r="HG164" s="61">
        <f>(HE164-HC164)/HC164</f>
        <v>3.8164665523156088E-2</v>
      </c>
      <c r="HI164" s="544" t="s">
        <v>1</v>
      </c>
      <c r="HJ164" s="7" t="s">
        <v>12</v>
      </c>
      <c r="HK164" s="12">
        <f>HM129</f>
        <v>1954</v>
      </c>
      <c r="HL164" s="12">
        <f>HE164</f>
        <v>2421</v>
      </c>
      <c r="HM164" s="167">
        <v>2034</v>
      </c>
      <c r="HN164" s="52">
        <f>(HM164-HL164)/HL164</f>
        <v>-0.15985130111524162</v>
      </c>
      <c r="HO164" s="61">
        <f>(HM164-HK164)/HK164</f>
        <v>4.0941658137154557E-2</v>
      </c>
      <c r="HQ164" s="544" t="s">
        <v>1</v>
      </c>
      <c r="HR164" s="7" t="s">
        <v>12</v>
      </c>
      <c r="HS164" s="12">
        <f>HU129</f>
        <v>2340</v>
      </c>
      <c r="HT164" s="12">
        <f>HM164</f>
        <v>2034</v>
      </c>
      <c r="HU164" s="167">
        <v>2364</v>
      </c>
      <c r="HV164" s="52">
        <f>(HU164-HT164)/HT164</f>
        <v>0.16224188790560473</v>
      </c>
      <c r="HW164" s="61">
        <f>(HU164-HS164)/HS164</f>
        <v>1.0256410256410256E-2</v>
      </c>
      <c r="HY164" s="544" t="s">
        <v>1</v>
      </c>
      <c r="HZ164" s="7" t="s">
        <v>12</v>
      </c>
      <c r="IA164" s="12">
        <f>IC129</f>
        <v>2316</v>
      </c>
      <c r="IB164" s="12">
        <f>HU164</f>
        <v>2364</v>
      </c>
      <c r="IC164" s="218">
        <v>2371</v>
      </c>
      <c r="ID164" s="52">
        <f>(IC164-IB164)/IB164</f>
        <v>2.9610829103214891E-3</v>
      </c>
      <c r="IE164" s="61">
        <f>(IC164-IA164)/IA164</f>
        <v>2.3747841105354058E-2</v>
      </c>
      <c r="IG164" s="544" t="s">
        <v>1</v>
      </c>
      <c r="IH164" s="7" t="s">
        <v>12</v>
      </c>
      <c r="II164" s="12">
        <f>IK129</f>
        <v>2392</v>
      </c>
      <c r="IJ164" s="12">
        <f>IC164</f>
        <v>2371</v>
      </c>
      <c r="IK164" s="218">
        <v>2436</v>
      </c>
      <c r="IL164" s="52">
        <f>(IK164-IJ164)/IJ164</f>
        <v>2.7414592998734711E-2</v>
      </c>
      <c r="IM164" s="61">
        <f>(IK164-II164)/II164</f>
        <v>1.839464882943144E-2</v>
      </c>
      <c r="IO164" s="544" t="s">
        <v>1</v>
      </c>
      <c r="IP164" s="7" t="s">
        <v>12</v>
      </c>
      <c r="IQ164" s="12">
        <f>IS129</f>
        <v>2338</v>
      </c>
      <c r="IR164" s="12">
        <f>IK164</f>
        <v>2436</v>
      </c>
      <c r="IS164" s="218">
        <v>2455</v>
      </c>
      <c r="IT164" s="52">
        <f>(IS164-IR164)/IR164</f>
        <v>7.7996715927750411E-3</v>
      </c>
      <c r="IU164" s="61">
        <f>(IS164-IQ164)/IQ164</f>
        <v>5.004277159965783E-2</v>
      </c>
      <c r="IW164" s="544" t="s">
        <v>1</v>
      </c>
      <c r="IX164" s="7" t="s">
        <v>12</v>
      </c>
      <c r="IY164" s="12">
        <f>JA129</f>
        <v>2354</v>
      </c>
      <c r="IZ164" s="12">
        <f>IS164</f>
        <v>2455</v>
      </c>
      <c r="JA164" s="167">
        <v>2383</v>
      </c>
      <c r="JB164" s="52">
        <f>(JA164-IZ164)/IZ164</f>
        <v>-2.9327902240325866E-2</v>
      </c>
      <c r="JC164" s="61">
        <f>(JA164-IY164)/IY164</f>
        <v>1.2319456244689889E-2</v>
      </c>
      <c r="JE164" s="544" t="s">
        <v>1</v>
      </c>
      <c r="JF164" s="7" t="s">
        <v>12</v>
      </c>
      <c r="JG164" s="12">
        <f>JI129</f>
        <v>2414</v>
      </c>
      <c r="JH164" s="12">
        <f>JA164</f>
        <v>2383</v>
      </c>
      <c r="JI164" s="218">
        <v>2512</v>
      </c>
      <c r="JJ164" s="52">
        <f>(JI164-JH164)/JH164</f>
        <v>5.4133445237096095E-2</v>
      </c>
      <c r="JK164" s="61">
        <f>(JI164-JG164)/JG164</f>
        <v>4.059652029826015E-2</v>
      </c>
      <c r="JM164" s="544" t="s">
        <v>1</v>
      </c>
      <c r="JN164" s="7" t="s">
        <v>12</v>
      </c>
      <c r="JO164" s="12">
        <f>JQ129</f>
        <v>2500</v>
      </c>
      <c r="JP164" s="12">
        <f>JI164</f>
        <v>2512</v>
      </c>
      <c r="JQ164" s="218">
        <v>2503</v>
      </c>
      <c r="JR164" s="52">
        <f>(JQ164-JP164)/JP164</f>
        <v>-3.5828025477707007E-3</v>
      </c>
      <c r="JS164" s="61">
        <f>(JQ164-JO164)/JO164</f>
        <v>1.1999999999999999E-3</v>
      </c>
      <c r="JU164" s="544" t="s">
        <v>1</v>
      </c>
      <c r="JV164" s="7" t="s">
        <v>12</v>
      </c>
      <c r="JW164" s="12">
        <f>JY129</f>
        <v>2388</v>
      </c>
      <c r="JX164" s="12">
        <f>JQ164</f>
        <v>2503</v>
      </c>
      <c r="JY164" s="218">
        <v>2429</v>
      </c>
      <c r="JZ164" s="52">
        <f>(JY164-JX164)/JX164</f>
        <v>-2.9564522572912505E-2</v>
      </c>
      <c r="KA164" s="61">
        <f>(JY164-JW164)/JW164</f>
        <v>1.7169179229480736E-2</v>
      </c>
      <c r="KC164" s="544" t="s">
        <v>1</v>
      </c>
      <c r="KD164" s="7" t="s">
        <v>12</v>
      </c>
      <c r="KE164" s="12">
        <f>KG129</f>
        <v>2234</v>
      </c>
      <c r="KF164" s="12">
        <f>JY164</f>
        <v>2429</v>
      </c>
      <c r="KG164" s="218">
        <v>2327</v>
      </c>
      <c r="KH164" s="52">
        <f>(KG164-KF164)/KF164</f>
        <v>-4.1992589543021819E-2</v>
      </c>
      <c r="KI164" s="61">
        <f>(KG164-KE164)/KE164</f>
        <v>4.1629364368845123E-2</v>
      </c>
      <c r="KK164" s="544" t="s">
        <v>1</v>
      </c>
      <c r="KL164" s="7" t="s">
        <v>12</v>
      </c>
      <c r="KM164" s="12">
        <f>KO129</f>
        <v>2531</v>
      </c>
      <c r="KN164" s="12">
        <f>KG164</f>
        <v>2327</v>
      </c>
      <c r="KO164" s="218">
        <v>2571</v>
      </c>
      <c r="KP164" s="52">
        <f>(KO164-KN164)/KN164</f>
        <v>0.10485603781693167</v>
      </c>
      <c r="KQ164" s="61">
        <f>(KO164-KM164)/KM164</f>
        <v>1.5804030027657054E-2</v>
      </c>
      <c r="KS164" s="544" t="s">
        <v>1</v>
      </c>
      <c r="KT164" s="7" t="s">
        <v>12</v>
      </c>
      <c r="KU164" s="12">
        <f>KW129</f>
        <v>2537</v>
      </c>
      <c r="KV164" s="12">
        <f>KO164</f>
        <v>2571</v>
      </c>
      <c r="KW164" s="218">
        <v>2506</v>
      </c>
      <c r="KX164" s="52">
        <f>(KW164-KV164)/KV164</f>
        <v>-2.5281991443018282E-2</v>
      </c>
      <c r="KY164" s="61">
        <f>(KW164-KU164)/KU164</f>
        <v>-1.2219156484036263E-2</v>
      </c>
      <c r="LA164" s="544" t="s">
        <v>1</v>
      </c>
      <c r="LB164" s="7" t="s">
        <v>12</v>
      </c>
      <c r="LC164" s="12">
        <f>LE129</f>
        <v>2604</v>
      </c>
      <c r="LD164" s="12">
        <f>KW164</f>
        <v>2506</v>
      </c>
      <c r="LE164" s="167">
        <v>2552</v>
      </c>
      <c r="LF164" s="52">
        <f>(LE164-LD164)/LD164</f>
        <v>1.8355945730247406E-2</v>
      </c>
      <c r="LG164" s="61">
        <f>(LE164-LC164)/LC164</f>
        <v>-1.9969278033794162E-2</v>
      </c>
      <c r="LI164" s="544" t="s">
        <v>1</v>
      </c>
      <c r="LJ164" s="7" t="s">
        <v>12</v>
      </c>
      <c r="LK164" s="12">
        <f>LM129</f>
        <v>2564</v>
      </c>
      <c r="LL164" s="12">
        <f>LE164</f>
        <v>2552</v>
      </c>
      <c r="LM164" s="218">
        <v>2586</v>
      </c>
      <c r="LN164" s="52">
        <f>(LM164-LL164)/LL164</f>
        <v>1.3322884012539185E-2</v>
      </c>
      <c r="LO164" s="61">
        <f>(LM164-LK164)/LK164</f>
        <v>8.5803432137285494E-3</v>
      </c>
      <c r="LQ164" s="544" t="s">
        <v>1</v>
      </c>
      <c r="LR164" s="7" t="s">
        <v>12</v>
      </c>
      <c r="LS164" s="12">
        <f>LU129</f>
        <v>2609</v>
      </c>
      <c r="LT164" s="12">
        <f>LM164</f>
        <v>2586</v>
      </c>
      <c r="LU164" s="218">
        <v>2584</v>
      </c>
      <c r="LV164" s="52">
        <f>(LU164-LT164)/LT164</f>
        <v>-7.7339520494972935E-4</v>
      </c>
      <c r="LW164" s="61">
        <f>(LU164-LS164)/LS164</f>
        <v>-9.5822154082023762E-3</v>
      </c>
      <c r="LY164" s="544" t="s">
        <v>1</v>
      </c>
      <c r="LZ164" s="7" t="s">
        <v>12</v>
      </c>
      <c r="MA164" s="12">
        <f>MC129</f>
        <v>2610</v>
      </c>
      <c r="MB164" s="12">
        <f>LU164</f>
        <v>2584</v>
      </c>
      <c r="MC164" s="167">
        <v>2602</v>
      </c>
      <c r="MD164" s="52">
        <f>(MC164-MB164)/MB164</f>
        <v>6.9659442724458202E-3</v>
      </c>
      <c r="ME164" s="61">
        <f>(MC164-MA164)/MA164</f>
        <v>-3.0651340996168583E-3</v>
      </c>
      <c r="MG164" s="544" t="s">
        <v>1</v>
      </c>
      <c r="MH164" s="7" t="s">
        <v>12</v>
      </c>
      <c r="MI164" s="12">
        <f>MK129</f>
        <v>2614</v>
      </c>
      <c r="MJ164" s="12">
        <f>MC164</f>
        <v>2602</v>
      </c>
      <c r="MK164" s="218">
        <v>2593</v>
      </c>
      <c r="ML164" s="52">
        <f>(MK164-MJ164)/MJ164</f>
        <v>-3.4588777863182167E-3</v>
      </c>
      <c r="MM164" s="61">
        <f>(MK164-MI164)/MI164</f>
        <v>-8.0336648814078038E-3</v>
      </c>
      <c r="MO164" s="544" t="s">
        <v>1</v>
      </c>
      <c r="MP164" s="7" t="s">
        <v>12</v>
      </c>
      <c r="MQ164" s="12">
        <f>MS129</f>
        <v>2677</v>
      </c>
      <c r="MR164" s="12">
        <f>MK164</f>
        <v>2593</v>
      </c>
      <c r="MS164" s="218">
        <v>2653</v>
      </c>
      <c r="MT164" s="52">
        <f>(MS164-MR164)/MR164</f>
        <v>2.3139220979560355E-2</v>
      </c>
      <c r="MU164" s="61">
        <f>(MS164-MQ164)/MQ164</f>
        <v>-8.965259618976467E-3</v>
      </c>
      <c r="MW164" s="544" t="s">
        <v>1</v>
      </c>
      <c r="MX164" s="7" t="s">
        <v>12</v>
      </c>
      <c r="MY164" s="12">
        <f>NA129</f>
        <v>2576</v>
      </c>
      <c r="MZ164" s="12">
        <f>MS164</f>
        <v>2653</v>
      </c>
      <c r="NA164" s="218">
        <v>2605</v>
      </c>
      <c r="NB164" s="52">
        <f>(NA164-MZ164)/MZ164</f>
        <v>-1.8092725216735772E-2</v>
      </c>
      <c r="NC164" s="61">
        <f>(NA164-MY164)/MY164</f>
        <v>1.125776397515528E-2</v>
      </c>
      <c r="NE164" s="544" t="s">
        <v>1</v>
      </c>
      <c r="NF164" s="7" t="s">
        <v>12</v>
      </c>
      <c r="NG164" s="12">
        <f>NI129</f>
        <v>2649</v>
      </c>
      <c r="NH164" s="12">
        <f>NA164</f>
        <v>2605</v>
      </c>
      <c r="NI164" s="167">
        <v>2638</v>
      </c>
      <c r="NJ164" s="52">
        <f>(NI164-NH164)/NH164</f>
        <v>1.2667946257197697E-2</v>
      </c>
      <c r="NK164" s="61">
        <f>(NI164-NG164)/NG164</f>
        <v>-4.1525103812759534E-3</v>
      </c>
      <c r="NM164" s="544" t="s">
        <v>1</v>
      </c>
      <c r="NN164" s="7" t="s">
        <v>12</v>
      </c>
      <c r="NO164" s="12">
        <f>NQ129</f>
        <v>2221</v>
      </c>
      <c r="NP164" s="12">
        <f>NI164</f>
        <v>2638</v>
      </c>
      <c r="NQ164" s="218">
        <v>2565</v>
      </c>
      <c r="NR164" s="52">
        <f>(NQ164-NP164)/NP164</f>
        <v>-2.7672479150871874E-2</v>
      </c>
      <c r="NS164" s="61">
        <f>(NQ164-NO164)/NO164</f>
        <v>0.15488518685276903</v>
      </c>
      <c r="NU164" s="544" t="s">
        <v>1</v>
      </c>
      <c r="NV164" s="7" t="s">
        <v>12</v>
      </c>
      <c r="NW164" s="12">
        <f>NY129</f>
        <v>2704</v>
      </c>
      <c r="NX164" s="12">
        <f>NQ164</f>
        <v>2565</v>
      </c>
      <c r="NY164" s="167">
        <v>2283</v>
      </c>
      <c r="NZ164" s="52">
        <f>(NY164-NX164)/NX164</f>
        <v>-0.10994152046783626</v>
      </c>
      <c r="OA164" s="61">
        <f>(NY164-NW164)/NW164</f>
        <v>-0.15569526627218935</v>
      </c>
      <c r="OC164" s="544" t="s">
        <v>1</v>
      </c>
      <c r="OD164" s="7" t="s">
        <v>12</v>
      </c>
      <c r="OE164" s="12">
        <f>OG129</f>
        <v>2687</v>
      </c>
      <c r="OF164" s="12">
        <f>NY164</f>
        <v>2283</v>
      </c>
      <c r="OG164" s="218">
        <v>2602</v>
      </c>
      <c r="OH164" s="52">
        <f>(OG164-OF164)/OF164</f>
        <v>0.13972842750766534</v>
      </c>
      <c r="OI164" s="61">
        <f>(OG164-OE164)/OE164</f>
        <v>-3.1633792333457388E-2</v>
      </c>
      <c r="OK164" s="544" t="s">
        <v>1</v>
      </c>
      <c r="OL164" s="7" t="s">
        <v>12</v>
      </c>
      <c r="OM164" s="12">
        <f>OO129</f>
        <v>2689</v>
      </c>
      <c r="ON164" s="12">
        <f>OG164</f>
        <v>2602</v>
      </c>
      <c r="OO164" s="167">
        <v>2560</v>
      </c>
      <c r="OP164" s="52">
        <f>(OO164-ON164)/ON164</f>
        <v>-1.6141429669485011E-2</v>
      </c>
      <c r="OQ164" s="61">
        <f>(OO164-OM164)/OM164</f>
        <v>-4.7973224246931942E-2</v>
      </c>
      <c r="OS164" s="544" t="s">
        <v>1</v>
      </c>
      <c r="OT164" s="7" t="s">
        <v>12</v>
      </c>
      <c r="OU164" s="12">
        <f>OW129</f>
        <v>2426</v>
      </c>
      <c r="OV164" s="12">
        <f>OO164</f>
        <v>2560</v>
      </c>
      <c r="OW164" s="218">
        <v>2581</v>
      </c>
      <c r="OX164" s="52">
        <f>(OW164-OV164)/OV164</f>
        <v>8.2031250000000003E-3</v>
      </c>
      <c r="OY164" s="61">
        <f>(OW164-OU164)/OU164</f>
        <v>6.389117889530091E-2</v>
      </c>
    </row>
    <row r="165" spans="1:415" ht="17.25" hidden="1" customHeight="1">
      <c r="A165" s="542"/>
      <c r="B165" s="23" t="s">
        <v>28</v>
      </c>
      <c r="C165" s="24"/>
      <c r="D165" s="24"/>
      <c r="E165" s="24"/>
      <c r="F165" s="25" t="e">
        <f>(E165-D165)/D165</f>
        <v>#DIV/0!</v>
      </c>
      <c r="G165" s="26" t="e">
        <f>(E165-C165)/C165</f>
        <v>#DIV/0!</v>
      </c>
      <c r="I165" s="542"/>
      <c r="J165" s="23" t="s">
        <v>28</v>
      </c>
      <c r="K165" s="24"/>
      <c r="L165" s="24" t="e">
        <f>#REF!</f>
        <v>#REF!</v>
      </c>
      <c r="M165" s="24"/>
      <c r="N165" s="25" t="e">
        <f>(M165-L165)/L165</f>
        <v>#REF!</v>
      </c>
      <c r="O165" s="26" t="e">
        <f>(M165-K165)/K165</f>
        <v>#DIV/0!</v>
      </c>
      <c r="Q165" s="542"/>
      <c r="R165" s="23" t="s">
        <v>28</v>
      </c>
      <c r="S165" s="24"/>
      <c r="T165" s="24" t="e">
        <f>#REF!</f>
        <v>#REF!</v>
      </c>
      <c r="U165" s="24"/>
      <c r="V165" s="25" t="e">
        <f>(U165-T165)/T165</f>
        <v>#REF!</v>
      </c>
      <c r="W165" s="26" t="e">
        <f>(U165-S165)/S165</f>
        <v>#DIV/0!</v>
      </c>
      <c r="Y165" s="542"/>
      <c r="Z165" s="23" t="s">
        <v>28</v>
      </c>
      <c r="AA165" s="24"/>
      <c r="AB165" s="24" t="e">
        <f>#REF!</f>
        <v>#REF!</v>
      </c>
      <c r="AC165" s="24"/>
      <c r="AD165" s="25" t="e">
        <f>(AC165-AB165)/AB165</f>
        <v>#REF!</v>
      </c>
      <c r="AE165" s="26" t="e">
        <f>(AC165-AA165)/AA165</f>
        <v>#DIV/0!</v>
      </c>
      <c r="AG165" s="542"/>
      <c r="AH165" s="23" t="s">
        <v>28</v>
      </c>
      <c r="AI165" s="24"/>
      <c r="AJ165" s="24" t="e">
        <f>#REF!</f>
        <v>#REF!</v>
      </c>
      <c r="AK165" s="24"/>
      <c r="AL165" s="25" t="e">
        <f>(AK165-AJ165)/AJ165</f>
        <v>#REF!</v>
      </c>
      <c r="AM165" s="26" t="e">
        <f>(AK165-AI165)/AI165</f>
        <v>#DIV/0!</v>
      </c>
      <c r="AO165" s="542"/>
      <c r="AP165" s="23" t="s">
        <v>28</v>
      </c>
      <c r="AQ165" s="24"/>
      <c r="AR165" s="24" t="e">
        <f>#REF!</f>
        <v>#REF!</v>
      </c>
      <c r="AS165" s="24"/>
      <c r="AT165" s="25" t="e">
        <f>(AS165-AR165)/AR165</f>
        <v>#REF!</v>
      </c>
      <c r="AU165" s="26" t="e">
        <f>(AS165-AQ165)/AQ165</f>
        <v>#DIV/0!</v>
      </c>
      <c r="AW165" s="542"/>
      <c r="AX165" s="23" t="s">
        <v>28</v>
      </c>
      <c r="AY165" s="24"/>
      <c r="AZ165" s="24" t="e">
        <f>#REF!</f>
        <v>#REF!</v>
      </c>
      <c r="BA165" s="24"/>
      <c r="BB165" s="25" t="e">
        <f>(BA165-AZ165)/AZ165</f>
        <v>#REF!</v>
      </c>
      <c r="BC165" s="26" t="e">
        <f>(BA165-AY165)/AY165</f>
        <v>#DIV/0!</v>
      </c>
      <c r="BE165" s="542"/>
      <c r="BF165" s="23" t="s">
        <v>28</v>
      </c>
      <c r="BG165" s="24"/>
      <c r="BH165" s="24" t="e">
        <f>#REF!</f>
        <v>#REF!</v>
      </c>
      <c r="BI165" s="24"/>
      <c r="BJ165" s="25" t="e">
        <f>(BI165-BH165)/BH165</f>
        <v>#REF!</v>
      </c>
      <c r="BK165" s="26" t="e">
        <f>(BI165-BG165)/BG165</f>
        <v>#DIV/0!</v>
      </c>
      <c r="BM165" s="542"/>
      <c r="BN165" s="23" t="s">
        <v>28</v>
      </c>
      <c r="BO165" s="24"/>
      <c r="BP165" s="24" t="e">
        <f>#REF!</f>
        <v>#REF!</v>
      </c>
      <c r="BQ165" s="24"/>
      <c r="BR165" s="25" t="e">
        <f>(BQ165-BP165)/BP165</f>
        <v>#REF!</v>
      </c>
      <c r="BS165" s="26" t="e">
        <f>(BQ165-BO165)/BO165</f>
        <v>#DIV/0!</v>
      </c>
      <c r="BU165" s="542"/>
      <c r="BV165" s="23" t="s">
        <v>28</v>
      </c>
      <c r="BW165" s="24"/>
      <c r="BX165" s="24" t="e">
        <f>#REF!</f>
        <v>#REF!</v>
      </c>
      <c r="BY165" s="24"/>
      <c r="BZ165" s="25" t="e">
        <f>(BY165-BX165)/BX165</f>
        <v>#REF!</v>
      </c>
      <c r="CA165" s="26" t="e">
        <f>(BY165-BW165)/BW165</f>
        <v>#DIV/0!</v>
      </c>
      <c r="CC165" s="542"/>
      <c r="CD165" s="23" t="s">
        <v>28</v>
      </c>
      <c r="CE165" s="24"/>
      <c r="CF165" s="24" t="e">
        <f>#REF!</f>
        <v>#REF!</v>
      </c>
      <c r="CG165" s="24"/>
      <c r="CH165" s="25" t="e">
        <f>(CG165-CF165)/CF165</f>
        <v>#REF!</v>
      </c>
      <c r="CI165" s="26" t="e">
        <f>(CG165-CE165)/CE165</f>
        <v>#DIV/0!</v>
      </c>
      <c r="CK165" s="542"/>
      <c r="CL165" s="23" t="s">
        <v>28</v>
      </c>
      <c r="CM165" s="24"/>
      <c r="CN165" s="24" t="e">
        <f>#REF!</f>
        <v>#REF!</v>
      </c>
      <c r="CO165" s="24"/>
      <c r="CP165" s="25" t="e">
        <f>(CO165-CN165)/CN165</f>
        <v>#REF!</v>
      </c>
      <c r="CQ165" s="26" t="e">
        <f>(CO165-CM165)/CM165</f>
        <v>#DIV/0!</v>
      </c>
      <c r="CS165" s="542"/>
      <c r="CT165" s="23" t="s">
        <v>28</v>
      </c>
      <c r="CU165" s="24"/>
      <c r="CV165" s="24" t="e">
        <f>#REF!</f>
        <v>#REF!</v>
      </c>
      <c r="CW165" s="24"/>
      <c r="CX165" s="25" t="e">
        <f>(CW165-CV165)/CV165</f>
        <v>#REF!</v>
      </c>
      <c r="CY165" s="26" t="e">
        <f>(CW165-CU165)/CU165</f>
        <v>#DIV/0!</v>
      </c>
      <c r="DA165" s="542"/>
      <c r="DB165" s="23" t="s">
        <v>28</v>
      </c>
      <c r="DC165" s="24"/>
      <c r="DD165" s="24" t="e">
        <f>#REF!</f>
        <v>#REF!</v>
      </c>
      <c r="DE165" s="24"/>
      <c r="DF165" s="25" t="e">
        <f>(DE165-DD165)/DD165</f>
        <v>#REF!</v>
      </c>
      <c r="DG165" s="26" t="e">
        <f>(DE165-DC165)/DC165</f>
        <v>#DIV/0!</v>
      </c>
      <c r="DI165" s="542"/>
      <c r="DJ165" s="23" t="s">
        <v>28</v>
      </c>
      <c r="DK165" s="24"/>
      <c r="DL165" s="24" t="e">
        <f>#REF!</f>
        <v>#REF!</v>
      </c>
      <c r="DM165" s="24"/>
      <c r="DN165" s="25" t="e">
        <f>(DM165-DL165)/DL165</f>
        <v>#REF!</v>
      </c>
      <c r="DO165" s="26" t="e">
        <f>(DM165-DK165)/DK165</f>
        <v>#DIV/0!</v>
      </c>
      <c r="DQ165" s="542"/>
      <c r="DR165" s="23" t="s">
        <v>28</v>
      </c>
      <c r="DS165" s="24"/>
      <c r="DT165" s="24" t="e">
        <f>#REF!</f>
        <v>#REF!</v>
      </c>
      <c r="DU165" s="24"/>
      <c r="DV165" s="25" t="e">
        <f>(DU165-DT165)/DT165</f>
        <v>#REF!</v>
      </c>
      <c r="DW165" s="26" t="e">
        <f>(DU165-DS165)/DS165</f>
        <v>#DIV/0!</v>
      </c>
      <c r="DY165" s="542"/>
      <c r="DZ165" s="23" t="s">
        <v>28</v>
      </c>
      <c r="EA165" s="24"/>
      <c r="EB165" s="24" t="e">
        <f>#REF!</f>
        <v>#REF!</v>
      </c>
      <c r="EC165" s="24"/>
      <c r="ED165" s="25" t="e">
        <f>(EC165-EB165)/EB165</f>
        <v>#REF!</v>
      </c>
      <c r="EE165" s="26" t="e">
        <f>(EC165-EA165)/EA165</f>
        <v>#DIV/0!</v>
      </c>
      <c r="EG165" s="542"/>
      <c r="EH165" s="23" t="s">
        <v>28</v>
      </c>
      <c r="EI165" s="24"/>
      <c r="EJ165" s="24" t="e">
        <f>#REF!</f>
        <v>#REF!</v>
      </c>
      <c r="EK165" s="24"/>
      <c r="EL165" s="25" t="e">
        <f>(EK165-EJ165)/EJ165</f>
        <v>#REF!</v>
      </c>
      <c r="EM165" s="26" t="e">
        <f>(EK165-EI165)/EI165</f>
        <v>#DIV/0!</v>
      </c>
      <c r="EO165" s="542"/>
      <c r="EP165" s="23" t="s">
        <v>28</v>
      </c>
      <c r="EQ165" s="24"/>
      <c r="ER165" s="24" t="e">
        <f>#REF!</f>
        <v>#REF!</v>
      </c>
      <c r="ES165" s="24"/>
      <c r="ET165" s="25" t="e">
        <f>(ES165-ER165)/ER165</f>
        <v>#REF!</v>
      </c>
      <c r="EU165" s="26" t="e">
        <f>(ES165-EQ165)/EQ165</f>
        <v>#DIV/0!</v>
      </c>
      <c r="EW165" s="542"/>
      <c r="EX165" s="23" t="s">
        <v>28</v>
      </c>
      <c r="EY165" s="24"/>
      <c r="EZ165" s="24" t="e">
        <f>#REF!</f>
        <v>#REF!</v>
      </c>
      <c r="FA165" s="24"/>
      <c r="FB165" s="25" t="e">
        <f>(FA165-EZ165)/EZ165</f>
        <v>#REF!</v>
      </c>
      <c r="FC165" s="26" t="e">
        <f>(FA165-EY165)/EY165</f>
        <v>#DIV/0!</v>
      </c>
      <c r="FE165" s="542"/>
      <c r="FF165" s="23" t="s">
        <v>28</v>
      </c>
      <c r="FG165" s="24"/>
      <c r="FH165" s="24" t="e">
        <f>#REF!</f>
        <v>#REF!</v>
      </c>
      <c r="FI165" s="24"/>
      <c r="FJ165" s="25" t="e">
        <f>(FI165-FH165)/FH165</f>
        <v>#REF!</v>
      </c>
      <c r="FK165" s="26" t="e">
        <f>(FI165-FG165)/FG165</f>
        <v>#DIV/0!</v>
      </c>
      <c r="FM165" s="542"/>
      <c r="FN165" s="23" t="s">
        <v>28</v>
      </c>
      <c r="FO165" s="24"/>
      <c r="FP165" s="24" t="e">
        <f>#REF!</f>
        <v>#REF!</v>
      </c>
      <c r="FQ165" s="24"/>
      <c r="FR165" s="25" t="e">
        <f>(FQ165-FP165)/FP165</f>
        <v>#REF!</v>
      </c>
      <c r="FS165" s="26" t="e">
        <f>(FQ165-FO165)/FO165</f>
        <v>#DIV/0!</v>
      </c>
      <c r="FU165" s="542"/>
      <c r="FV165" s="23" t="s">
        <v>28</v>
      </c>
      <c r="FW165" s="24"/>
      <c r="FX165" s="24" t="e">
        <f>#REF!</f>
        <v>#REF!</v>
      </c>
      <c r="FY165" s="24"/>
      <c r="FZ165" s="25" t="e">
        <f>(FY165-FX165)/FX165</f>
        <v>#REF!</v>
      </c>
      <c r="GA165" s="26" t="e">
        <f>(FY165-FW165)/FW165</f>
        <v>#DIV/0!</v>
      </c>
      <c r="GC165" s="542"/>
      <c r="GD165" s="23" t="s">
        <v>28</v>
      </c>
      <c r="GE165" s="24"/>
      <c r="GF165" s="24" t="e">
        <f>#REF!</f>
        <v>#REF!</v>
      </c>
      <c r="GG165" s="24"/>
      <c r="GH165" s="25" t="e">
        <f>(GG165-GF165)/GF165</f>
        <v>#REF!</v>
      </c>
      <c r="GI165" s="26" t="e">
        <f>(GG165-GE165)/GE165</f>
        <v>#DIV/0!</v>
      </c>
      <c r="GK165" s="542"/>
      <c r="GL165" s="23" t="s">
        <v>28</v>
      </c>
      <c r="GM165" s="24"/>
      <c r="GN165" s="24" t="e">
        <f>#REF!</f>
        <v>#REF!</v>
      </c>
      <c r="GO165" s="24"/>
      <c r="GP165" s="25" t="e">
        <f>(GO165-GN165)/GN165</f>
        <v>#REF!</v>
      </c>
      <c r="GQ165" s="26" t="e">
        <f>(GO165-GM165)/GM165</f>
        <v>#DIV/0!</v>
      </c>
      <c r="GS165" s="542"/>
      <c r="GT165" s="23" t="s">
        <v>28</v>
      </c>
      <c r="GU165" s="24"/>
      <c r="GV165" s="24" t="e">
        <f>#REF!</f>
        <v>#REF!</v>
      </c>
      <c r="GW165" s="24"/>
      <c r="GX165" s="25" t="e">
        <f>(GW165-GV165)/GV165</f>
        <v>#REF!</v>
      </c>
      <c r="GY165" s="26" t="e">
        <f>(GW165-GU165)/GU165</f>
        <v>#DIV/0!</v>
      </c>
      <c r="HA165" s="542"/>
      <c r="HB165" s="23" t="s">
        <v>28</v>
      </c>
      <c r="HC165" s="24"/>
      <c r="HD165" s="24" t="e">
        <f>#REF!</f>
        <v>#REF!</v>
      </c>
      <c r="HE165" s="24"/>
      <c r="HF165" s="25" t="e">
        <f>(HE165-HD165)/HD165</f>
        <v>#REF!</v>
      </c>
      <c r="HG165" s="26" t="e">
        <f>(HE165-HC165)/HC165</f>
        <v>#DIV/0!</v>
      </c>
      <c r="HI165" s="542"/>
      <c r="HJ165" s="23" t="s">
        <v>28</v>
      </c>
      <c r="HK165" s="24"/>
      <c r="HL165" s="24" t="e">
        <f>#REF!</f>
        <v>#REF!</v>
      </c>
      <c r="HM165" s="24"/>
      <c r="HN165" s="25" t="e">
        <f>(HM165-HL165)/HL165</f>
        <v>#REF!</v>
      </c>
      <c r="HO165" s="26" t="e">
        <f>(HM165-HK165)/HK165</f>
        <v>#DIV/0!</v>
      </c>
      <c r="HQ165" s="542"/>
      <c r="HR165" s="23" t="s">
        <v>28</v>
      </c>
      <c r="HS165" s="24"/>
      <c r="HT165" s="24" t="e">
        <f>#REF!</f>
        <v>#REF!</v>
      </c>
      <c r="HU165" s="24"/>
      <c r="HV165" s="25" t="e">
        <f>(HU165-HT165)/HT165</f>
        <v>#REF!</v>
      </c>
      <c r="HW165" s="26" t="e">
        <f>(HU165-HS165)/HS165</f>
        <v>#DIV/0!</v>
      </c>
      <c r="HY165" s="542"/>
      <c r="HZ165" s="23" t="s">
        <v>28</v>
      </c>
      <c r="IA165" s="24"/>
      <c r="IB165" s="24" t="e">
        <f>#REF!</f>
        <v>#REF!</v>
      </c>
      <c r="IC165" s="24"/>
      <c r="ID165" s="25" t="e">
        <f>(IC165-IB165)/IB165</f>
        <v>#REF!</v>
      </c>
      <c r="IE165" s="26" t="e">
        <f>(IC165-IA165)/IA165</f>
        <v>#DIV/0!</v>
      </c>
      <c r="IG165" s="542"/>
      <c r="IH165" s="23" t="s">
        <v>28</v>
      </c>
      <c r="II165" s="24"/>
      <c r="IJ165" s="24" t="e">
        <f>#REF!</f>
        <v>#REF!</v>
      </c>
      <c r="IK165" s="24"/>
      <c r="IL165" s="25" t="e">
        <f>(IK165-IJ165)/IJ165</f>
        <v>#REF!</v>
      </c>
      <c r="IM165" s="26" t="e">
        <f>(IK165-II165)/II165</f>
        <v>#DIV/0!</v>
      </c>
      <c r="IO165" s="542"/>
      <c r="IP165" s="23" t="s">
        <v>28</v>
      </c>
      <c r="IQ165" s="24"/>
      <c r="IR165" s="24" t="e">
        <f>#REF!</f>
        <v>#REF!</v>
      </c>
      <c r="IS165" s="24"/>
      <c r="IT165" s="25" t="e">
        <f>(IS165-IR165)/IR165</f>
        <v>#REF!</v>
      </c>
      <c r="IU165" s="26" t="e">
        <f>(IS165-IQ165)/IQ165</f>
        <v>#DIV/0!</v>
      </c>
      <c r="IW165" s="542"/>
      <c r="IX165" s="23" t="s">
        <v>28</v>
      </c>
      <c r="IY165" s="24"/>
      <c r="IZ165" s="24" t="e">
        <f>#REF!</f>
        <v>#REF!</v>
      </c>
      <c r="JA165" s="24"/>
      <c r="JB165" s="25" t="e">
        <f>(JA165-IZ165)/IZ165</f>
        <v>#REF!</v>
      </c>
      <c r="JC165" s="26" t="e">
        <f>(JA165-IY165)/IY165</f>
        <v>#DIV/0!</v>
      </c>
      <c r="JE165" s="542"/>
      <c r="JF165" s="23" t="s">
        <v>28</v>
      </c>
      <c r="JG165" s="24"/>
      <c r="JH165" s="24" t="e">
        <f>#REF!</f>
        <v>#REF!</v>
      </c>
      <c r="JI165" s="24"/>
      <c r="JJ165" s="25" t="e">
        <f>(JI165-JH165)/JH165</f>
        <v>#REF!</v>
      </c>
      <c r="JK165" s="26" t="e">
        <f>(JI165-JG165)/JG165</f>
        <v>#DIV/0!</v>
      </c>
      <c r="JM165" s="542"/>
      <c r="JN165" s="23" t="s">
        <v>28</v>
      </c>
      <c r="JO165" s="24"/>
      <c r="JP165" s="24" t="e">
        <f>#REF!</f>
        <v>#REF!</v>
      </c>
      <c r="JQ165" s="24"/>
      <c r="JR165" s="25" t="e">
        <f>(JQ165-JP165)/JP165</f>
        <v>#REF!</v>
      </c>
      <c r="JS165" s="26" t="e">
        <f>(JQ165-JO165)/JO165</f>
        <v>#DIV/0!</v>
      </c>
      <c r="JU165" s="542"/>
      <c r="JV165" s="23" t="s">
        <v>28</v>
      </c>
      <c r="JW165" s="24"/>
      <c r="JX165" s="24" t="e">
        <f>#REF!</f>
        <v>#REF!</v>
      </c>
      <c r="JY165" s="24"/>
      <c r="JZ165" s="25" t="e">
        <f>(JY165-JX165)/JX165</f>
        <v>#REF!</v>
      </c>
      <c r="KA165" s="26" t="e">
        <f>(JY165-JW165)/JW165</f>
        <v>#DIV/0!</v>
      </c>
      <c r="KC165" s="542"/>
      <c r="KD165" s="23" t="s">
        <v>28</v>
      </c>
      <c r="KE165" s="24"/>
      <c r="KF165" s="24" t="e">
        <f>#REF!</f>
        <v>#REF!</v>
      </c>
      <c r="KG165" s="24"/>
      <c r="KH165" s="25" t="e">
        <f>(KG165-KF165)/KF165</f>
        <v>#REF!</v>
      </c>
      <c r="KI165" s="26" t="e">
        <f>(KG165-KE165)/KE165</f>
        <v>#DIV/0!</v>
      </c>
      <c r="KK165" s="542"/>
      <c r="KL165" s="23" t="s">
        <v>28</v>
      </c>
      <c r="KM165" s="24"/>
      <c r="KN165" s="24" t="e">
        <f>#REF!</f>
        <v>#REF!</v>
      </c>
      <c r="KO165" s="24"/>
      <c r="KP165" s="25" t="e">
        <f>(KO165-KN165)/KN165</f>
        <v>#REF!</v>
      </c>
      <c r="KQ165" s="26" t="e">
        <f>(KO165-KM165)/KM165</f>
        <v>#DIV/0!</v>
      </c>
      <c r="KS165" s="542"/>
      <c r="KT165" s="23" t="s">
        <v>28</v>
      </c>
      <c r="KU165" s="24"/>
      <c r="KV165" s="24" t="e">
        <f>#REF!</f>
        <v>#REF!</v>
      </c>
      <c r="KW165" s="24"/>
      <c r="KX165" s="25" t="e">
        <f>(KW165-KV165)/KV165</f>
        <v>#REF!</v>
      </c>
      <c r="KY165" s="26" t="e">
        <f>(KW165-KU165)/KU165</f>
        <v>#DIV/0!</v>
      </c>
      <c r="LA165" s="542"/>
      <c r="LB165" s="23" t="s">
        <v>28</v>
      </c>
      <c r="LC165" s="24"/>
      <c r="LD165" s="24" t="e">
        <f>#REF!</f>
        <v>#REF!</v>
      </c>
      <c r="LE165" s="24"/>
      <c r="LF165" s="25" t="e">
        <f>(LE165-LD165)/LD165</f>
        <v>#REF!</v>
      </c>
      <c r="LG165" s="26" t="e">
        <f>(LE165-LC165)/LC165</f>
        <v>#DIV/0!</v>
      </c>
      <c r="LI165" s="542"/>
      <c r="LJ165" s="23" t="s">
        <v>28</v>
      </c>
      <c r="LK165" s="24"/>
      <c r="LL165" s="24" t="e">
        <f>#REF!</f>
        <v>#REF!</v>
      </c>
      <c r="LM165" s="24"/>
      <c r="LN165" s="25" t="e">
        <f>(LM165-LL165)/LL165</f>
        <v>#REF!</v>
      </c>
      <c r="LO165" s="26" t="e">
        <f>(LM165-LK165)/LK165</f>
        <v>#DIV/0!</v>
      </c>
      <c r="LQ165" s="542"/>
      <c r="LR165" s="23" t="s">
        <v>28</v>
      </c>
      <c r="LS165" s="24"/>
      <c r="LT165" s="24" t="e">
        <f>#REF!</f>
        <v>#REF!</v>
      </c>
      <c r="LU165" s="24"/>
      <c r="LV165" s="25" t="e">
        <f>(LU165-LT165)/LT165</f>
        <v>#REF!</v>
      </c>
      <c r="LW165" s="26" t="e">
        <f>(LU165-LS165)/LS165</f>
        <v>#DIV/0!</v>
      </c>
      <c r="LY165" s="542"/>
      <c r="LZ165" s="23" t="s">
        <v>28</v>
      </c>
      <c r="MA165" s="24"/>
      <c r="MB165" s="24" t="e">
        <f>#REF!</f>
        <v>#REF!</v>
      </c>
      <c r="MC165" s="24"/>
      <c r="MD165" s="25" t="e">
        <f>(MC165-MB165)/MB165</f>
        <v>#REF!</v>
      </c>
      <c r="ME165" s="26" t="e">
        <f>(MC165-MA165)/MA165</f>
        <v>#DIV/0!</v>
      </c>
      <c r="MG165" s="542"/>
      <c r="MH165" s="23" t="s">
        <v>28</v>
      </c>
      <c r="MI165" s="24"/>
      <c r="MJ165" s="24" t="e">
        <f>#REF!</f>
        <v>#REF!</v>
      </c>
      <c r="MK165" s="24"/>
      <c r="ML165" s="25" t="e">
        <f>(MK165-MJ165)/MJ165</f>
        <v>#REF!</v>
      </c>
      <c r="MM165" s="26" t="e">
        <f>(MK165-MI165)/MI165</f>
        <v>#DIV/0!</v>
      </c>
      <c r="MO165" s="542"/>
      <c r="MP165" s="23" t="s">
        <v>28</v>
      </c>
      <c r="MQ165" s="24"/>
      <c r="MR165" s="24" t="e">
        <f>#REF!</f>
        <v>#REF!</v>
      </c>
      <c r="MS165" s="24"/>
      <c r="MT165" s="25" t="e">
        <f>(MS165-MR165)/MR165</f>
        <v>#REF!</v>
      </c>
      <c r="MU165" s="26" t="e">
        <f>(MS165-MQ165)/MQ165</f>
        <v>#DIV/0!</v>
      </c>
      <c r="MW165" s="542"/>
      <c r="MX165" s="23" t="s">
        <v>28</v>
      </c>
      <c r="MY165" s="24"/>
      <c r="MZ165" s="24" t="e">
        <f>#REF!</f>
        <v>#REF!</v>
      </c>
      <c r="NA165" s="24"/>
      <c r="NB165" s="25" t="e">
        <f>(NA165-MZ165)/MZ165</f>
        <v>#REF!</v>
      </c>
      <c r="NC165" s="26" t="e">
        <f>(NA165-MY165)/MY165</f>
        <v>#DIV/0!</v>
      </c>
      <c r="NE165" s="542"/>
      <c r="NF165" s="23" t="s">
        <v>28</v>
      </c>
      <c r="NG165" s="24"/>
      <c r="NH165" s="24" t="e">
        <f>#REF!</f>
        <v>#REF!</v>
      </c>
      <c r="NI165" s="24"/>
      <c r="NJ165" s="25" t="e">
        <f>(NI165-NH165)/NH165</f>
        <v>#REF!</v>
      </c>
      <c r="NK165" s="26" t="e">
        <f>(NI165-NG165)/NG165</f>
        <v>#DIV/0!</v>
      </c>
      <c r="NM165" s="542"/>
      <c r="NN165" s="23" t="s">
        <v>28</v>
      </c>
      <c r="NO165" s="24"/>
      <c r="NP165" s="24" t="e">
        <f>#REF!</f>
        <v>#REF!</v>
      </c>
      <c r="NQ165" s="24"/>
      <c r="NR165" s="25" t="e">
        <f>(NQ165-NP165)/NP165</f>
        <v>#REF!</v>
      </c>
      <c r="NS165" s="26" t="e">
        <f>(NQ165-NO165)/NO165</f>
        <v>#DIV/0!</v>
      </c>
      <c r="NU165" s="542"/>
      <c r="NV165" s="23" t="s">
        <v>28</v>
      </c>
      <c r="NW165" s="24"/>
      <c r="NX165" s="24" t="e">
        <f>#REF!</f>
        <v>#REF!</v>
      </c>
      <c r="NY165" s="24"/>
      <c r="NZ165" s="25" t="e">
        <f>(NY165-NX165)/NX165</f>
        <v>#REF!</v>
      </c>
      <c r="OA165" s="26" t="e">
        <f>(NY165-NW165)/NW165</f>
        <v>#DIV/0!</v>
      </c>
      <c r="OC165" s="542"/>
      <c r="OD165" s="23" t="s">
        <v>28</v>
      </c>
      <c r="OE165" s="24"/>
      <c r="OF165" s="24" t="e">
        <f>#REF!</f>
        <v>#REF!</v>
      </c>
      <c r="OG165" s="24"/>
      <c r="OH165" s="25" t="e">
        <f>(OG165-OF165)/OF165</f>
        <v>#REF!</v>
      </c>
      <c r="OI165" s="26" t="e">
        <f>(OG165-OE165)/OE165</f>
        <v>#DIV/0!</v>
      </c>
      <c r="OK165" s="542"/>
      <c r="OL165" s="23" t="s">
        <v>28</v>
      </c>
      <c r="OM165" s="24"/>
      <c r="ON165" s="24" t="e">
        <f>#REF!</f>
        <v>#REF!</v>
      </c>
      <c r="OO165" s="24"/>
      <c r="OP165" s="25" t="e">
        <f>(OO165-ON165)/ON165</f>
        <v>#REF!</v>
      </c>
      <c r="OQ165" s="26" t="e">
        <f>(OO165-OM165)/OM165</f>
        <v>#DIV/0!</v>
      </c>
      <c r="OS165" s="542"/>
      <c r="OT165" s="23" t="s">
        <v>28</v>
      </c>
      <c r="OU165" s="24"/>
      <c r="OV165" s="24" t="e">
        <f>#REF!</f>
        <v>#REF!</v>
      </c>
      <c r="OW165" s="24"/>
      <c r="OX165" s="25" t="e">
        <f>(OW165-OV165)/OV165</f>
        <v>#REF!</v>
      </c>
      <c r="OY165" s="26" t="e">
        <f>(OW165-OU165)/OU165</f>
        <v>#DIV/0!</v>
      </c>
    </row>
    <row r="166" spans="1:415" ht="17.25" hidden="1">
      <c r="A166" s="541" t="s">
        <v>2</v>
      </c>
      <c r="B166" s="65" t="s">
        <v>63</v>
      </c>
      <c r="C166" s="10">
        <f>E131</f>
        <v>1.96</v>
      </c>
      <c r="D166" s="161">
        <v>1.81</v>
      </c>
      <c r="E166" s="161">
        <v>1.83</v>
      </c>
      <c r="F166" s="53">
        <f>(E166-D166)/D166</f>
        <v>1.1049723756906087E-2</v>
      </c>
      <c r="G166" s="60">
        <f>(E166-C166)/C166</f>
        <v>-6.6326530612244847E-2</v>
      </c>
      <c r="I166" s="541" t="s">
        <v>2</v>
      </c>
      <c r="J166" s="65" t="s">
        <v>63</v>
      </c>
      <c r="K166" s="10">
        <f>M131</f>
        <v>1.87</v>
      </c>
      <c r="L166" s="160">
        <f>E166</f>
        <v>1.83</v>
      </c>
      <c r="M166" s="161">
        <v>1.85</v>
      </c>
      <c r="N166" s="53">
        <f>(M166-L166)/L166</f>
        <v>1.0928961748633888E-2</v>
      </c>
      <c r="O166" s="60">
        <f>(M166-K166)/K166</f>
        <v>-1.0695187165775409E-2</v>
      </c>
      <c r="Q166" s="541" t="s">
        <v>2</v>
      </c>
      <c r="R166" s="65" t="s">
        <v>63</v>
      </c>
      <c r="S166" s="10">
        <f>U131</f>
        <v>1.79</v>
      </c>
      <c r="T166" s="160">
        <f>M166</f>
        <v>1.85</v>
      </c>
      <c r="U166" s="161">
        <v>1.87</v>
      </c>
      <c r="V166" s="53">
        <f>(U166-T166)/T166</f>
        <v>1.081081081081082E-2</v>
      </c>
      <c r="W166" s="60">
        <f>(U166-S166)/S166</f>
        <v>4.4692737430167634E-2</v>
      </c>
      <c r="Y166" s="541" t="s">
        <v>2</v>
      </c>
      <c r="Z166" s="65" t="s">
        <v>63</v>
      </c>
      <c r="AA166" s="10">
        <f>AC131</f>
        <v>1.74</v>
      </c>
      <c r="AB166" s="160">
        <f>U166</f>
        <v>1.87</v>
      </c>
      <c r="AC166" s="161">
        <v>1.94</v>
      </c>
      <c r="AD166" s="53">
        <f>(AC166-AB166)/AB166</f>
        <v>3.7433155080213817E-2</v>
      </c>
      <c r="AE166" s="60">
        <f>(AC166-AA166)/AA166</f>
        <v>0.11494252873563215</v>
      </c>
      <c r="AG166" s="541" t="s">
        <v>2</v>
      </c>
      <c r="AH166" s="65" t="s">
        <v>63</v>
      </c>
      <c r="AI166" s="10">
        <f>AK131</f>
        <v>1.76</v>
      </c>
      <c r="AJ166" s="160">
        <f>AC166</f>
        <v>1.94</v>
      </c>
      <c r="AK166" s="161">
        <v>1.96</v>
      </c>
      <c r="AL166" s="53">
        <f>(AK166-AJ166)/AJ166</f>
        <v>1.0309278350515474E-2</v>
      </c>
      <c r="AM166" s="60">
        <f>(AK166-AI166)/AI166</f>
        <v>0.1136363636363636</v>
      </c>
      <c r="AO166" s="541" t="s">
        <v>2</v>
      </c>
      <c r="AP166" s="65" t="s">
        <v>63</v>
      </c>
      <c r="AQ166" s="10">
        <f>AS131</f>
        <v>1.76</v>
      </c>
      <c r="AR166" s="160">
        <f>AK166</f>
        <v>1.96</v>
      </c>
      <c r="AS166" s="161">
        <v>1.94</v>
      </c>
      <c r="AT166" s="53">
        <f>(AS166-AR166)/AR166</f>
        <v>-1.0204081632653071E-2</v>
      </c>
      <c r="AU166" s="60">
        <f>(AS166-AQ166)/AQ166</f>
        <v>0.10227272727272724</v>
      </c>
      <c r="AW166" s="541" t="s">
        <v>2</v>
      </c>
      <c r="AX166" s="65" t="s">
        <v>63</v>
      </c>
      <c r="AY166" s="10">
        <f>BA131</f>
        <v>1.76</v>
      </c>
      <c r="AZ166" s="160">
        <f>AS166</f>
        <v>1.94</v>
      </c>
      <c r="BA166" s="161">
        <v>1.9</v>
      </c>
      <c r="BB166" s="53">
        <f>(BA166-AZ166)/AZ166</f>
        <v>-2.0618556701030948E-2</v>
      </c>
      <c r="BC166" s="60">
        <f>(BA166-AY166)/AY166</f>
        <v>7.9545454545454489E-2</v>
      </c>
      <c r="BE166" s="541" t="s">
        <v>2</v>
      </c>
      <c r="BF166" s="65" t="s">
        <v>63</v>
      </c>
      <c r="BG166" s="161">
        <f>BI131</f>
        <v>1.8077920245507</v>
      </c>
      <c r="BH166" s="160">
        <f>BA166</f>
        <v>1.9</v>
      </c>
      <c r="BI166" s="161">
        <v>1.94</v>
      </c>
      <c r="BJ166" s="53">
        <f>(BI166-BH166)/BH166</f>
        <v>2.1052631578947389E-2</v>
      </c>
      <c r="BK166" s="60">
        <f>(BI166-BG166)/BG166</f>
        <v>7.3132292682925357E-2</v>
      </c>
      <c r="BM166" s="541" t="s">
        <v>2</v>
      </c>
      <c r="BN166" s="65" t="s">
        <v>63</v>
      </c>
      <c r="BO166" s="161">
        <f>BQ131</f>
        <v>1.87</v>
      </c>
      <c r="BP166" s="160">
        <f>BI166</f>
        <v>1.94</v>
      </c>
      <c r="BQ166" s="161">
        <v>2.0299999999999998</v>
      </c>
      <c r="BR166" s="53">
        <f>(BQ166-BP166)/BP166</f>
        <v>4.6391752577319513E-2</v>
      </c>
      <c r="BS166" s="60">
        <f>(BQ166-BO166)/BO166</f>
        <v>8.5561497326203037E-2</v>
      </c>
      <c r="BU166" s="541" t="s">
        <v>2</v>
      </c>
      <c r="BV166" s="65" t="s">
        <v>63</v>
      </c>
      <c r="BW166" s="161">
        <f>BY131</f>
        <v>1.87</v>
      </c>
      <c r="BX166" s="160">
        <f>BQ166</f>
        <v>2.0299999999999998</v>
      </c>
      <c r="BY166" s="161">
        <v>2.0299999999999998</v>
      </c>
      <c r="BZ166" s="53">
        <f>(BY166-BX166)/BX166</f>
        <v>0</v>
      </c>
      <c r="CA166" s="60">
        <f>(BY166-BW166)/BW166</f>
        <v>8.5561497326203037E-2</v>
      </c>
      <c r="CC166" s="541" t="s">
        <v>2</v>
      </c>
      <c r="CD166" s="65" t="s">
        <v>63</v>
      </c>
      <c r="CE166" s="161">
        <f>CG131</f>
        <v>1.94</v>
      </c>
      <c r="CF166" s="160">
        <f>BY166</f>
        <v>2.0299999999999998</v>
      </c>
      <c r="CG166" s="161">
        <v>2.0299999999999998</v>
      </c>
      <c r="CH166" s="53">
        <f>(CG166-CF166)/CF166</f>
        <v>0</v>
      </c>
      <c r="CI166" s="60">
        <f>(CG166-CE166)/CE166</f>
        <v>4.6391752577319513E-2</v>
      </c>
      <c r="CK166" s="541" t="s">
        <v>2</v>
      </c>
      <c r="CL166" s="65" t="s">
        <v>63</v>
      </c>
      <c r="CM166" s="161">
        <f>CO131</f>
        <v>1.9</v>
      </c>
      <c r="CN166" s="160">
        <f>CG166</f>
        <v>2.0299999999999998</v>
      </c>
      <c r="CO166" s="161">
        <v>2.0499999999999998</v>
      </c>
      <c r="CP166" s="53">
        <f>(CO166-CN166)/CN166</f>
        <v>9.8522167487684834E-3</v>
      </c>
      <c r="CQ166" s="60">
        <f>(CO166-CM166)/CM166</f>
        <v>7.8947368421052586E-2</v>
      </c>
      <c r="CS166" s="541" t="s">
        <v>2</v>
      </c>
      <c r="CT166" s="65" t="s">
        <v>63</v>
      </c>
      <c r="CU166" s="161">
        <f>CW131</f>
        <v>1.79</v>
      </c>
      <c r="CV166" s="160">
        <f>CO166</f>
        <v>2.0499999999999998</v>
      </c>
      <c r="CW166" s="161">
        <v>2.0499999999999998</v>
      </c>
      <c r="CX166" s="53">
        <f>(CW166-CV166)/CV166</f>
        <v>0</v>
      </c>
      <c r="CY166" s="60">
        <f>(CW166-CU166)/CU166</f>
        <v>0.14525139664804457</v>
      </c>
      <c r="DA166" s="541" t="s">
        <v>2</v>
      </c>
      <c r="DB166" s="65" t="s">
        <v>63</v>
      </c>
      <c r="DC166" s="161">
        <f>DE131</f>
        <v>1.76</v>
      </c>
      <c r="DD166" s="160">
        <f>CW166</f>
        <v>2.0499999999999998</v>
      </c>
      <c r="DE166" s="161">
        <v>2.09</v>
      </c>
      <c r="DF166" s="53">
        <f>(DE166-DD166)/DD166</f>
        <v>1.9512195121951237E-2</v>
      </c>
      <c r="DG166" s="60">
        <f>(DE166-DC166)/DC166</f>
        <v>0.18749999999999992</v>
      </c>
      <c r="DI166" s="541" t="s">
        <v>2</v>
      </c>
      <c r="DJ166" s="65" t="s">
        <v>63</v>
      </c>
      <c r="DK166" s="161">
        <f>DM131</f>
        <v>1.72</v>
      </c>
      <c r="DL166" s="160">
        <f>DE166</f>
        <v>2.09</v>
      </c>
      <c r="DM166" s="161">
        <v>2.14</v>
      </c>
      <c r="DN166" s="53">
        <f>(DM166-DL166)/DL166</f>
        <v>2.3923444976076683E-2</v>
      </c>
      <c r="DO166" s="60">
        <f>(DM166-DK166)/DK166</f>
        <v>0.24418604651162801</v>
      </c>
      <c r="DQ166" s="541" t="s">
        <v>2</v>
      </c>
      <c r="DR166" s="65" t="s">
        <v>63</v>
      </c>
      <c r="DS166" s="161">
        <f>DU131</f>
        <v>1.7</v>
      </c>
      <c r="DT166" s="160">
        <f>DM166</f>
        <v>2.14</v>
      </c>
      <c r="DU166" s="161">
        <v>2.23</v>
      </c>
      <c r="DV166" s="53">
        <f>(DU166-DT166)/DT166</f>
        <v>4.2056074766355069E-2</v>
      </c>
      <c r="DW166" s="60">
        <f>(DU166-DS166)/DS166</f>
        <v>0.31176470588235294</v>
      </c>
      <c r="DY166" s="541" t="s">
        <v>2</v>
      </c>
      <c r="DZ166" s="65" t="s">
        <v>63</v>
      </c>
      <c r="EA166" s="161">
        <f>EC131</f>
        <v>1.72</v>
      </c>
      <c r="EB166" s="160">
        <f>DU166</f>
        <v>2.23</v>
      </c>
      <c r="EC166" s="161">
        <v>2.23</v>
      </c>
      <c r="ED166" s="53">
        <f>(EC166-EB166)/EB166</f>
        <v>0</v>
      </c>
      <c r="EE166" s="60">
        <f>(EC166-EA166)/EA166</f>
        <v>0.29651162790697677</v>
      </c>
      <c r="EG166" s="541" t="s">
        <v>2</v>
      </c>
      <c r="EH166" s="65" t="s">
        <v>63</v>
      </c>
      <c r="EI166" s="161">
        <f>EK131</f>
        <v>1.74</v>
      </c>
      <c r="EJ166" s="160">
        <f>EC166</f>
        <v>2.23</v>
      </c>
      <c r="EK166" s="161">
        <v>2.16</v>
      </c>
      <c r="EL166" s="53">
        <f>(EK166-EJ166)/EJ166</f>
        <v>-3.1390134529147913E-2</v>
      </c>
      <c r="EM166" s="60">
        <f>(EK166-EI166)/EI166</f>
        <v>0.24137931034482768</v>
      </c>
      <c r="EO166" s="541" t="s">
        <v>2</v>
      </c>
      <c r="EP166" s="65" t="s">
        <v>63</v>
      </c>
      <c r="EQ166" s="161">
        <f>ES131</f>
        <v>1.79</v>
      </c>
      <c r="ER166" s="160">
        <f>EK166</f>
        <v>2.16</v>
      </c>
      <c r="ES166" s="161">
        <v>2.16</v>
      </c>
      <c r="ET166" s="53">
        <f>(ES166-ER166)/ER166</f>
        <v>0</v>
      </c>
      <c r="EU166" s="60">
        <f>(ES166-EQ166)/EQ166</f>
        <v>0.2067039106145252</v>
      </c>
      <c r="EW166" s="541" t="s">
        <v>2</v>
      </c>
      <c r="EX166" s="65" t="s">
        <v>63</v>
      </c>
      <c r="EY166" s="161">
        <f>FA131</f>
        <v>1.81</v>
      </c>
      <c r="EZ166" s="160">
        <f>ES166</f>
        <v>2.16</v>
      </c>
      <c r="FA166" s="161">
        <v>2.1800000000000002</v>
      </c>
      <c r="FB166" s="53">
        <f>(FA166-EZ166)/EZ166</f>
        <v>9.2592592592592674E-3</v>
      </c>
      <c r="FC166" s="60">
        <f>(FA166-EY166)/EY166</f>
        <v>0.20441988950276249</v>
      </c>
      <c r="FE166" s="541" t="s">
        <v>2</v>
      </c>
      <c r="FF166" s="65" t="s">
        <v>63</v>
      </c>
      <c r="FG166" s="161">
        <f>FI131</f>
        <v>1.85</v>
      </c>
      <c r="FH166" s="160">
        <f>FA166</f>
        <v>2.1800000000000002</v>
      </c>
      <c r="FI166" s="161">
        <v>2.23</v>
      </c>
      <c r="FJ166" s="53">
        <f>(FI166-FH166)/FH166</f>
        <v>2.2935779816513679E-2</v>
      </c>
      <c r="FK166" s="60">
        <f>(FI166-FG166)/FG166</f>
        <v>0.20540540540540533</v>
      </c>
      <c r="FM166" s="541" t="s">
        <v>2</v>
      </c>
      <c r="FN166" s="65" t="s">
        <v>63</v>
      </c>
      <c r="FO166" s="161">
        <f>FQ131</f>
        <v>1.83</v>
      </c>
      <c r="FP166" s="160">
        <f>FI166</f>
        <v>2.23</v>
      </c>
      <c r="FQ166" s="161">
        <v>2.2000000000000002</v>
      </c>
      <c r="FR166" s="53">
        <f>(FQ166-FP166)/FP166</f>
        <v>-1.345291479820619E-2</v>
      </c>
      <c r="FS166" s="60">
        <f>(FQ166-FO166)/FO166</f>
        <v>0.20218579234972683</v>
      </c>
      <c r="FU166" s="541" t="s">
        <v>2</v>
      </c>
      <c r="FV166" s="65" t="s">
        <v>63</v>
      </c>
      <c r="FW166" s="161">
        <f>FY131</f>
        <v>1.87</v>
      </c>
      <c r="FX166" s="160">
        <f>FQ166</f>
        <v>2.2000000000000002</v>
      </c>
      <c r="FY166" s="161">
        <v>2.27</v>
      </c>
      <c r="FZ166" s="53">
        <f>(FY166-FX166)/FX166</f>
        <v>3.1818181818181746E-2</v>
      </c>
      <c r="GA166" s="60">
        <f>(FY166-FW166)/FW166</f>
        <v>0.21390374331550796</v>
      </c>
      <c r="GC166" s="541" t="s">
        <v>2</v>
      </c>
      <c r="GD166" s="65" t="s">
        <v>63</v>
      </c>
      <c r="GE166" s="161">
        <f>GG131</f>
        <v>1.92</v>
      </c>
      <c r="GF166" s="160">
        <f>FY166</f>
        <v>2.27</v>
      </c>
      <c r="GG166" s="161">
        <v>2.23</v>
      </c>
      <c r="GH166" s="53">
        <f>(GG166-GF166)/GF166</f>
        <v>-1.7621145374449355E-2</v>
      </c>
      <c r="GI166" s="60">
        <f>(GG166-GE166)/GE166</f>
        <v>0.16145833333333337</v>
      </c>
      <c r="GK166" s="541" t="s">
        <v>2</v>
      </c>
      <c r="GL166" s="65" t="s">
        <v>63</v>
      </c>
      <c r="GM166" s="161">
        <f>GO131</f>
        <v>1.98</v>
      </c>
      <c r="GN166" s="160">
        <f>GG166</f>
        <v>2.23</v>
      </c>
      <c r="GO166" s="161">
        <v>2.2000000000000002</v>
      </c>
      <c r="GP166" s="53">
        <f>(GO166-GN166)/GN166</f>
        <v>-1.345291479820619E-2</v>
      </c>
      <c r="GQ166" s="60">
        <f>(GO166-GM166)/GM166</f>
        <v>0.11111111111111122</v>
      </c>
      <c r="GS166" s="541" t="s">
        <v>2</v>
      </c>
      <c r="GT166" s="65" t="s">
        <v>63</v>
      </c>
      <c r="GU166" s="161">
        <f>GW131</f>
        <v>2.12</v>
      </c>
      <c r="GV166" s="160">
        <f>GO166</f>
        <v>2.2000000000000002</v>
      </c>
      <c r="GW166" s="161">
        <v>2.16</v>
      </c>
      <c r="GX166" s="53">
        <f>(GW166-GV166)/GV166</f>
        <v>-1.8181818181818195E-2</v>
      </c>
      <c r="GY166" s="60">
        <f>(GW166-GU166)/GU166</f>
        <v>1.8867924528301903E-2</v>
      </c>
      <c r="HA166" s="541" t="s">
        <v>2</v>
      </c>
      <c r="HB166" s="65" t="s">
        <v>63</v>
      </c>
      <c r="HC166" s="161">
        <f>HE131</f>
        <v>2.23</v>
      </c>
      <c r="HD166" s="160">
        <f>GW166</f>
        <v>2.16</v>
      </c>
      <c r="HE166" s="161">
        <v>2.12</v>
      </c>
      <c r="HF166" s="53">
        <f>(HE166-HD166)/HD166</f>
        <v>-1.8518518518518535E-2</v>
      </c>
      <c r="HG166" s="60">
        <f>(HE166-HC166)/HC166</f>
        <v>-4.9327354260089634E-2</v>
      </c>
      <c r="HI166" s="541" t="s">
        <v>2</v>
      </c>
      <c r="HJ166" s="65" t="s">
        <v>63</v>
      </c>
      <c r="HK166" s="161">
        <f>HM131</f>
        <v>2.36</v>
      </c>
      <c r="HL166" s="160">
        <f>HE166</f>
        <v>2.12</v>
      </c>
      <c r="HM166" s="161">
        <v>2.09</v>
      </c>
      <c r="HN166" s="53">
        <f>(HM166-HL166)/HL166</f>
        <v>-1.4150943396226532E-2</v>
      </c>
      <c r="HO166" s="60">
        <f>(HM166-HK166)/HK166</f>
        <v>-0.11440677966101696</v>
      </c>
      <c r="HQ166" s="541" t="s">
        <v>2</v>
      </c>
      <c r="HR166" s="65" t="s">
        <v>63</v>
      </c>
      <c r="HS166" s="161">
        <f>HU131</f>
        <v>2.4500000000000002</v>
      </c>
      <c r="HT166" s="160">
        <f>HM166</f>
        <v>2.09</v>
      </c>
      <c r="HU166" s="161">
        <v>2.12</v>
      </c>
      <c r="HV166" s="53">
        <f>(HU166-HT166)/HT166</f>
        <v>1.4354066985646053E-2</v>
      </c>
      <c r="HW166" s="60">
        <f>(HU166-HS166)/HS166</f>
        <v>-0.13469387755102044</v>
      </c>
      <c r="HY166" s="541" t="s">
        <v>2</v>
      </c>
      <c r="HZ166" s="65" t="s">
        <v>63</v>
      </c>
      <c r="IA166" s="161">
        <f>IC131</f>
        <v>2.5099999999999998</v>
      </c>
      <c r="IB166" s="160">
        <f>HU166</f>
        <v>2.12</v>
      </c>
      <c r="IC166" s="161">
        <v>2.2000000000000002</v>
      </c>
      <c r="ID166" s="53">
        <f>(IC166-IB166)/IB166</f>
        <v>3.7735849056603807E-2</v>
      </c>
      <c r="IE166" s="60">
        <f>(IC166-IA166)/IA166</f>
        <v>-0.12350597609561738</v>
      </c>
      <c r="IG166" s="541" t="s">
        <v>2</v>
      </c>
      <c r="IH166" s="65" t="s">
        <v>63</v>
      </c>
      <c r="II166" s="161">
        <f>IK131</f>
        <v>2.5099999999999998</v>
      </c>
      <c r="IJ166" s="160">
        <f>IC166</f>
        <v>2.2000000000000002</v>
      </c>
      <c r="IK166" s="161">
        <v>2.31</v>
      </c>
      <c r="IL166" s="53">
        <f>(IK166-IJ166)/IJ166</f>
        <v>4.999999999999994E-2</v>
      </c>
      <c r="IM166" s="60">
        <f>(IK166-II166)/II166</f>
        <v>-7.9681274900398308E-2</v>
      </c>
      <c r="IO166" s="541" t="s">
        <v>2</v>
      </c>
      <c r="IP166" s="65" t="s">
        <v>63</v>
      </c>
      <c r="IQ166" s="161">
        <f>IS131</f>
        <v>2.54</v>
      </c>
      <c r="IR166" s="160">
        <f>IK166</f>
        <v>2.31</v>
      </c>
      <c r="IS166" s="161">
        <v>2.31</v>
      </c>
      <c r="IT166" s="53">
        <f>(IS166-IR166)/IR166</f>
        <v>0</v>
      </c>
      <c r="IU166" s="60">
        <f>(IS166-IQ166)/IQ166</f>
        <v>-9.0551181102362197E-2</v>
      </c>
      <c r="IW166" s="541" t="s">
        <v>2</v>
      </c>
      <c r="IX166" s="65" t="s">
        <v>63</v>
      </c>
      <c r="IY166" s="161">
        <f>JA131</f>
        <v>2.4700000000000002</v>
      </c>
      <c r="IZ166" s="160">
        <f>IS166</f>
        <v>2.31</v>
      </c>
      <c r="JA166" s="161">
        <v>2.2000000000000002</v>
      </c>
      <c r="JB166" s="53">
        <f>(JA166-IZ166)/IZ166</f>
        <v>-4.7619047619047561E-2</v>
      </c>
      <c r="JC166" s="60">
        <f>(JA166-IY166)/IY166</f>
        <v>-0.10931174089068826</v>
      </c>
      <c r="JE166" s="541" t="s">
        <v>2</v>
      </c>
      <c r="JF166" s="65" t="s">
        <v>63</v>
      </c>
      <c r="JG166" s="161">
        <f>JI131</f>
        <v>2.38</v>
      </c>
      <c r="JH166" s="160">
        <f>JA166</f>
        <v>2.2000000000000002</v>
      </c>
      <c r="JI166" s="161">
        <v>2.2000000000000002</v>
      </c>
      <c r="JJ166" s="53">
        <f>(JI166-JH166)/JH166</f>
        <v>0</v>
      </c>
      <c r="JK166" s="60">
        <f>(JI166-JG166)/JG166</f>
        <v>-7.563025210084022E-2</v>
      </c>
      <c r="JM166" s="541" t="s">
        <v>2</v>
      </c>
      <c r="JN166" s="65" t="s">
        <v>63</v>
      </c>
      <c r="JO166" s="161">
        <f>JQ131</f>
        <v>2.25</v>
      </c>
      <c r="JP166" s="160">
        <f>JI166</f>
        <v>2.2000000000000002</v>
      </c>
      <c r="JQ166" s="161">
        <v>2.14</v>
      </c>
      <c r="JR166" s="53">
        <f>(JQ166-JP166)/JP166</f>
        <v>-2.7272727272727296E-2</v>
      </c>
      <c r="JS166" s="60">
        <f>(JQ166-JO166)/JO166</f>
        <v>-4.8888888888888836E-2</v>
      </c>
      <c r="JU166" s="541" t="s">
        <v>2</v>
      </c>
      <c r="JV166" s="65" t="s">
        <v>63</v>
      </c>
      <c r="JW166" s="161">
        <f>JY131</f>
        <v>2.0499999999999998</v>
      </c>
      <c r="JX166" s="160">
        <f>JQ166</f>
        <v>2.14</v>
      </c>
      <c r="JY166" s="161">
        <v>2.12</v>
      </c>
      <c r="JZ166" s="53">
        <f>(JY166-JX166)/JX166</f>
        <v>-9.3457943925233725E-3</v>
      </c>
      <c r="KA166" s="60">
        <f>(JY166-JW166)/JW166</f>
        <v>3.4146341463414775E-2</v>
      </c>
      <c r="KC166" s="541" t="s">
        <v>2</v>
      </c>
      <c r="KD166" s="65" t="s">
        <v>63</v>
      </c>
      <c r="KE166" s="161">
        <f>KG131</f>
        <v>2.14</v>
      </c>
      <c r="KF166" s="160">
        <f>JY166</f>
        <v>2.12</v>
      </c>
      <c r="KG166" s="161">
        <v>2.12</v>
      </c>
      <c r="KH166" s="53">
        <f>(KG166-KF166)/KF166</f>
        <v>0</v>
      </c>
      <c r="KI166" s="60">
        <f>(KG166-KE166)/KE166</f>
        <v>-9.3457943925233725E-3</v>
      </c>
      <c r="KK166" s="541" t="s">
        <v>2</v>
      </c>
      <c r="KL166" s="65" t="s">
        <v>63</v>
      </c>
      <c r="KM166" s="161">
        <f>KO131</f>
        <v>2.1800000000000002</v>
      </c>
      <c r="KN166" s="160">
        <f>KG166</f>
        <v>2.12</v>
      </c>
      <c r="KO166" s="161">
        <v>2.0699999999999998</v>
      </c>
      <c r="KP166" s="53">
        <f>(KO166-KN166)/KN166</f>
        <v>-2.3584905660377482E-2</v>
      </c>
      <c r="KQ166" s="60">
        <f>(KO166-KM166)/KM166</f>
        <v>-5.0458715596330417E-2</v>
      </c>
      <c r="KS166" s="541" t="s">
        <v>2</v>
      </c>
      <c r="KT166" s="65" t="s">
        <v>63</v>
      </c>
      <c r="KU166" s="161">
        <f>KW131</f>
        <v>2.1800000000000002</v>
      </c>
      <c r="KV166" s="160">
        <f>KO166</f>
        <v>2.0699999999999998</v>
      </c>
      <c r="KW166" s="161">
        <v>2.09</v>
      </c>
      <c r="KX166" s="53">
        <f>(KW166-KV166)/KV166</f>
        <v>9.6618357487922805E-3</v>
      </c>
      <c r="KY166" s="60">
        <f>(KW166-KU166)/KU166</f>
        <v>-4.1284403669724905E-2</v>
      </c>
      <c r="LA166" s="541" t="s">
        <v>2</v>
      </c>
      <c r="LB166" s="65" t="s">
        <v>63</v>
      </c>
      <c r="LC166" s="161">
        <f>LE131</f>
        <v>2.16</v>
      </c>
      <c r="LD166" s="160">
        <f>KW166</f>
        <v>2.09</v>
      </c>
      <c r="LE166" s="161">
        <v>2.09</v>
      </c>
      <c r="LF166" s="53">
        <f>(LE166-LD166)/LD166</f>
        <v>0</v>
      </c>
      <c r="LG166" s="60">
        <f>(LE166-LC166)/LC166</f>
        <v>-3.2407407407407537E-2</v>
      </c>
      <c r="LI166" s="541" t="s">
        <v>2</v>
      </c>
      <c r="LJ166" s="65" t="s">
        <v>63</v>
      </c>
      <c r="LK166" s="161">
        <f>LM131</f>
        <v>2.09</v>
      </c>
      <c r="LL166" s="160">
        <f>LE166</f>
        <v>2.09</v>
      </c>
      <c r="LM166" s="161">
        <v>2.09</v>
      </c>
      <c r="LN166" s="53">
        <f>(LM166-LL166)/LL166</f>
        <v>0</v>
      </c>
      <c r="LO166" s="60">
        <f>(LM166-LK166)/LK166</f>
        <v>0</v>
      </c>
      <c r="LQ166" s="541" t="s">
        <v>2</v>
      </c>
      <c r="LR166" s="65" t="s">
        <v>63</v>
      </c>
      <c r="LS166" s="161">
        <f>LU131</f>
        <v>2.0499999999999998</v>
      </c>
      <c r="LT166" s="160">
        <f>LM166</f>
        <v>2.09</v>
      </c>
      <c r="LU166" s="161">
        <v>2.09</v>
      </c>
      <c r="LV166" s="53">
        <f>(LU166-LT166)/LT166</f>
        <v>0</v>
      </c>
      <c r="LW166" s="60">
        <f>(LU166-LS166)/LS166</f>
        <v>1.9512195121951237E-2</v>
      </c>
      <c r="LY166" s="541" t="s">
        <v>2</v>
      </c>
      <c r="LZ166" s="65" t="s">
        <v>63</v>
      </c>
      <c r="MA166" s="161">
        <f>MC131</f>
        <v>1.96</v>
      </c>
      <c r="MB166" s="160">
        <f>LU166</f>
        <v>2.09</v>
      </c>
      <c r="MC166" s="161">
        <v>2.09</v>
      </c>
      <c r="MD166" s="53">
        <f>(MC166-MB166)/MB166</f>
        <v>0</v>
      </c>
      <c r="ME166" s="60">
        <f>(MC166-MA166)/MA166</f>
        <v>6.6326530612244847E-2</v>
      </c>
      <c r="MG166" s="541" t="s">
        <v>2</v>
      </c>
      <c r="MH166" s="65" t="s">
        <v>63</v>
      </c>
      <c r="MI166" s="161">
        <f>MK131</f>
        <v>1.92</v>
      </c>
      <c r="MJ166" s="160">
        <f>MC166</f>
        <v>2.09</v>
      </c>
      <c r="MK166" s="161">
        <v>2.16</v>
      </c>
      <c r="ML166" s="53">
        <f>(MK166-MJ166)/MJ166</f>
        <v>3.3492822966507317E-2</v>
      </c>
      <c r="MM166" s="60">
        <f>(MK166-MI166)/MI166</f>
        <v>0.12500000000000011</v>
      </c>
      <c r="MO166" s="541" t="s">
        <v>2</v>
      </c>
      <c r="MP166" s="65" t="s">
        <v>63</v>
      </c>
      <c r="MQ166" s="161">
        <f>MS131</f>
        <v>1.92</v>
      </c>
      <c r="MR166" s="160">
        <f>MK166</f>
        <v>2.16</v>
      </c>
      <c r="MS166" s="161">
        <v>2.25</v>
      </c>
      <c r="MT166" s="53">
        <f>(MS166-MR166)/MR166</f>
        <v>4.1666666666666595E-2</v>
      </c>
      <c r="MU166" s="60">
        <f>(MS166-MQ166)/MQ166</f>
        <v>0.17187500000000006</v>
      </c>
      <c r="MW166" s="541" t="s">
        <v>2</v>
      </c>
      <c r="MX166" s="65" t="s">
        <v>63</v>
      </c>
      <c r="MY166" s="161">
        <f>NA131</f>
        <v>1.94</v>
      </c>
      <c r="MZ166" s="160">
        <f>MS166</f>
        <v>2.25</v>
      </c>
      <c r="NA166" s="161">
        <v>2.25</v>
      </c>
      <c r="NB166" s="53">
        <f>(NA166-MZ166)/MZ166</f>
        <v>0</v>
      </c>
      <c r="NC166" s="60">
        <f>(NA166-MY166)/MY166</f>
        <v>0.15979381443298973</v>
      </c>
      <c r="NE166" s="541" t="s">
        <v>2</v>
      </c>
      <c r="NF166" s="65" t="s">
        <v>63</v>
      </c>
      <c r="NG166" s="161">
        <f>NI131</f>
        <v>1.92</v>
      </c>
      <c r="NH166" s="160">
        <f>NA166</f>
        <v>2.25</v>
      </c>
      <c r="NI166" s="161">
        <v>2.16</v>
      </c>
      <c r="NJ166" s="53">
        <f>(NI166-NH166)/NH166</f>
        <v>-3.9999999999999938E-2</v>
      </c>
      <c r="NK166" s="60">
        <f>(NI166-NG166)/NG166</f>
        <v>0.12500000000000011</v>
      </c>
      <c r="NM166" s="541" t="s">
        <v>2</v>
      </c>
      <c r="NN166" s="65" t="s">
        <v>63</v>
      </c>
      <c r="NO166" s="161">
        <f>NQ131</f>
        <v>1.87</v>
      </c>
      <c r="NP166" s="160">
        <f>NI166</f>
        <v>2.16</v>
      </c>
      <c r="NQ166" s="161">
        <v>2.0699999999999998</v>
      </c>
      <c r="NR166" s="53">
        <f>(NQ166-NP166)/NP166</f>
        <v>-4.1666666666666803E-2</v>
      </c>
      <c r="NS166" s="60">
        <f>(NQ166-NO166)/NO166</f>
        <v>0.10695187165775386</v>
      </c>
      <c r="NU166" s="541" t="s">
        <v>2</v>
      </c>
      <c r="NV166" s="65" t="s">
        <v>63</v>
      </c>
      <c r="NW166" s="161">
        <f>NY131</f>
        <v>1.87</v>
      </c>
      <c r="NX166" s="160">
        <f>NQ166</f>
        <v>2.0699999999999998</v>
      </c>
      <c r="NY166" s="161">
        <v>2.0099999999999998</v>
      </c>
      <c r="NZ166" s="53">
        <f>(NY166-NX166)/NX166</f>
        <v>-2.898550724637684E-2</v>
      </c>
      <c r="OA166" s="60">
        <f>(NY166-NW166)/NW166</f>
        <v>7.4866310160427635E-2</v>
      </c>
      <c r="OC166" s="541" t="s">
        <v>2</v>
      </c>
      <c r="OD166" s="65" t="s">
        <v>63</v>
      </c>
      <c r="OE166" s="161">
        <f>OG131</f>
        <v>1.85</v>
      </c>
      <c r="OF166" s="160">
        <f>NY166</f>
        <v>2.0099999999999998</v>
      </c>
      <c r="OG166" s="161">
        <v>1.98</v>
      </c>
      <c r="OH166" s="53">
        <f>(OG166-OF166)/OF166</f>
        <v>-1.4925373134328263E-2</v>
      </c>
      <c r="OI166" s="60">
        <f>(OG166-OE166)/OE166</f>
        <v>7.0270270270270205E-2</v>
      </c>
      <c r="OK166" s="541" t="s">
        <v>2</v>
      </c>
      <c r="OL166" s="65" t="s">
        <v>63</v>
      </c>
      <c r="OM166" s="161">
        <f>OO131</f>
        <v>1.85</v>
      </c>
      <c r="ON166" s="160">
        <f>OG166</f>
        <v>1.98</v>
      </c>
      <c r="OO166" s="161">
        <v>2.0499999999999998</v>
      </c>
      <c r="OP166" s="53">
        <f>(OO166-ON166)/ON166</f>
        <v>3.5353535353535276E-2</v>
      </c>
      <c r="OQ166" s="60">
        <f>(OO166-OM166)/OM166</f>
        <v>0.10810810810810796</v>
      </c>
      <c r="OS166" s="541" t="s">
        <v>2</v>
      </c>
      <c r="OT166" s="65" t="s">
        <v>63</v>
      </c>
      <c r="OU166" s="161">
        <f>OW131</f>
        <v>1.81</v>
      </c>
      <c r="OV166" s="160">
        <f>OO166</f>
        <v>2.0499999999999998</v>
      </c>
      <c r="OW166" s="161">
        <v>2.12</v>
      </c>
      <c r="OX166" s="53">
        <f>(OW166-OV166)/OV166</f>
        <v>3.4146341463414775E-2</v>
      </c>
      <c r="OY166" s="60">
        <f>(OW166-OU166)/OU166</f>
        <v>0.17127071823204423</v>
      </c>
    </row>
    <row r="167" spans="1:415" ht="17.25" hidden="1">
      <c r="A167" s="542"/>
      <c r="B167" s="9" t="s">
        <v>47</v>
      </c>
      <c r="C167" s="50">
        <f>E132</f>
        <v>2519</v>
      </c>
      <c r="D167" s="163">
        <v>2356</v>
      </c>
      <c r="E167" s="163">
        <v>2377</v>
      </c>
      <c r="F167" s="67"/>
      <c r="G167" s="68"/>
      <c r="I167" s="542"/>
      <c r="J167" s="9" t="s">
        <v>47</v>
      </c>
      <c r="K167" s="50">
        <f>M132</f>
        <v>2361</v>
      </c>
      <c r="L167" s="31">
        <f>E167</f>
        <v>2377</v>
      </c>
      <c r="M167" s="163">
        <v>2437</v>
      </c>
      <c r="N167" s="67"/>
      <c r="O167" s="68"/>
      <c r="Q167" s="542"/>
      <c r="R167" s="9" t="s">
        <v>47</v>
      </c>
      <c r="S167" s="50">
        <f>U132</f>
        <v>2218</v>
      </c>
      <c r="T167" s="200">
        <f>M167</f>
        <v>2437</v>
      </c>
      <c r="U167" s="163">
        <v>2464</v>
      </c>
      <c r="V167" s="67"/>
      <c r="W167" s="68"/>
      <c r="Y167" s="542"/>
      <c r="Z167" s="9" t="s">
        <v>47</v>
      </c>
      <c r="AA167" s="50">
        <f>AC132</f>
        <v>2160</v>
      </c>
      <c r="AB167" s="200">
        <f>U167</f>
        <v>2464</v>
      </c>
      <c r="AC167" s="163">
        <v>2595</v>
      </c>
      <c r="AD167" s="67"/>
      <c r="AE167" s="68"/>
      <c r="AG167" s="542"/>
      <c r="AH167" s="9" t="s">
        <v>47</v>
      </c>
      <c r="AI167" s="50">
        <f>AK132</f>
        <v>2178</v>
      </c>
      <c r="AJ167" s="200">
        <f>AC167</f>
        <v>2595</v>
      </c>
      <c r="AK167" s="163">
        <v>2625</v>
      </c>
      <c r="AL167" s="67"/>
      <c r="AM167" s="68"/>
      <c r="AO167" s="542"/>
      <c r="AP167" s="9" t="s">
        <v>47</v>
      </c>
      <c r="AQ167" s="50">
        <f>AS132</f>
        <v>2206</v>
      </c>
      <c r="AR167" s="163">
        <f>AK167</f>
        <v>2625</v>
      </c>
      <c r="AS167" s="163">
        <v>2597</v>
      </c>
      <c r="AT167" s="67"/>
      <c r="AU167" s="68"/>
      <c r="AW167" s="542"/>
      <c r="AX167" s="9" t="s">
        <v>47</v>
      </c>
      <c r="AY167" s="50">
        <f>BA132</f>
        <v>2241</v>
      </c>
      <c r="AZ167" s="163">
        <f>AS167</f>
        <v>2597</v>
      </c>
      <c r="BA167" s="163">
        <v>2525</v>
      </c>
      <c r="BB167" s="67"/>
      <c r="BC167" s="68"/>
      <c r="BE167" s="542"/>
      <c r="BF167" s="9" t="s">
        <v>47</v>
      </c>
      <c r="BG167" s="50">
        <f>BI132</f>
        <v>2350.1296319159101</v>
      </c>
      <c r="BH167" s="163">
        <f>BA167</f>
        <v>2525</v>
      </c>
      <c r="BI167" s="163">
        <v>2591</v>
      </c>
      <c r="BJ167" s="67"/>
      <c r="BK167" s="68"/>
      <c r="BM167" s="542"/>
      <c r="BN167" s="9" t="s">
        <v>47</v>
      </c>
      <c r="BO167" s="50">
        <f>BQ132</f>
        <v>2470</v>
      </c>
      <c r="BP167" s="163">
        <f>BI167</f>
        <v>2591</v>
      </c>
      <c r="BQ167" s="163">
        <v>2702</v>
      </c>
      <c r="BR167" s="67"/>
      <c r="BS167" s="68"/>
      <c r="BU167" s="542"/>
      <c r="BV167" s="9" t="s">
        <v>47</v>
      </c>
      <c r="BW167" s="50">
        <f>BY132</f>
        <v>2437.9839150602302</v>
      </c>
      <c r="BX167" s="163">
        <f>BQ167</f>
        <v>2702</v>
      </c>
      <c r="BY167" s="163">
        <v>2710</v>
      </c>
      <c r="BZ167" s="67"/>
      <c r="CA167" s="68"/>
      <c r="CC167" s="542"/>
      <c r="CD167" s="9" t="s">
        <v>47</v>
      </c>
      <c r="CE167" s="50">
        <f>CG132</f>
        <v>2567</v>
      </c>
      <c r="CF167" s="163">
        <f>BY167</f>
        <v>2710</v>
      </c>
      <c r="CG167" s="163">
        <v>2677</v>
      </c>
      <c r="CH167" s="67"/>
      <c r="CI167" s="68"/>
      <c r="CK167" s="542"/>
      <c r="CL167" s="9" t="s">
        <v>47</v>
      </c>
      <c r="CM167" s="50">
        <f>CO132</f>
        <v>2483</v>
      </c>
      <c r="CN167" s="163">
        <f>CG167</f>
        <v>2677</v>
      </c>
      <c r="CO167" s="163">
        <v>2731</v>
      </c>
      <c r="CP167" s="67"/>
      <c r="CQ167" s="68"/>
      <c r="CS167" s="542"/>
      <c r="CT167" s="9" t="s">
        <v>47</v>
      </c>
      <c r="CU167" s="50">
        <f>CW132</f>
        <v>2321</v>
      </c>
      <c r="CV167" s="163">
        <f>CO167</f>
        <v>2731</v>
      </c>
      <c r="CW167" s="163">
        <v>2760</v>
      </c>
      <c r="CX167" s="67"/>
      <c r="CY167" s="68"/>
      <c r="DA167" s="542"/>
      <c r="DB167" s="9" t="s">
        <v>47</v>
      </c>
      <c r="DC167" s="50">
        <f>DE132</f>
        <v>2310</v>
      </c>
      <c r="DD167" s="163">
        <f>CW167</f>
        <v>2760</v>
      </c>
      <c r="DE167" s="163">
        <v>2822</v>
      </c>
      <c r="DF167" s="67"/>
      <c r="DG167" s="68"/>
      <c r="DI167" s="542"/>
      <c r="DJ167" s="9" t="s">
        <v>47</v>
      </c>
      <c r="DK167" s="50">
        <f>DM132</f>
        <v>2268</v>
      </c>
      <c r="DL167" s="163">
        <f>DE167</f>
        <v>2822</v>
      </c>
      <c r="DM167" s="163">
        <v>2893</v>
      </c>
      <c r="DN167" s="67"/>
      <c r="DO167" s="68"/>
      <c r="DQ167" s="542"/>
      <c r="DR167" s="9" t="s">
        <v>47</v>
      </c>
      <c r="DS167" s="50">
        <f>DU132</f>
        <v>2218.71197022875</v>
      </c>
      <c r="DT167" s="163">
        <f>DM167</f>
        <v>2893</v>
      </c>
      <c r="DU167" s="163">
        <v>3084</v>
      </c>
      <c r="DV167" s="67"/>
      <c r="DW167" s="68"/>
      <c r="DY167" s="542"/>
      <c r="DZ167" s="9" t="s">
        <v>47</v>
      </c>
      <c r="EA167" s="50">
        <f>EC132</f>
        <v>2291</v>
      </c>
      <c r="EB167" s="163">
        <f>DU167</f>
        <v>3084</v>
      </c>
      <c r="EC167" s="163">
        <v>3071</v>
      </c>
      <c r="ED167" s="67"/>
      <c r="EE167" s="68"/>
      <c r="EG167" s="542"/>
      <c r="EH167" s="9" t="s">
        <v>47</v>
      </c>
      <c r="EI167" s="50">
        <f>EK132</f>
        <v>2336</v>
      </c>
      <c r="EJ167" s="163">
        <f>EC167</f>
        <v>3071</v>
      </c>
      <c r="EK167" s="163">
        <v>2979</v>
      </c>
      <c r="EL167" s="67"/>
      <c r="EM167" s="68"/>
      <c r="EO167" s="542"/>
      <c r="EP167" s="9" t="s">
        <v>47</v>
      </c>
      <c r="EQ167" s="50">
        <f>ES132</f>
        <v>2370</v>
      </c>
      <c r="ER167" s="163">
        <f>EK167</f>
        <v>2979</v>
      </c>
      <c r="ES167" s="163">
        <v>2936</v>
      </c>
      <c r="ET167" s="67"/>
      <c r="EU167" s="68"/>
      <c r="EW167" s="542"/>
      <c r="EX167" s="9" t="s">
        <v>47</v>
      </c>
      <c r="EY167" s="50">
        <f>FA132</f>
        <v>2430</v>
      </c>
      <c r="EZ167" s="163">
        <f>ES167</f>
        <v>2936</v>
      </c>
      <c r="FA167" s="163">
        <v>2996</v>
      </c>
      <c r="FB167" s="67"/>
      <c r="FC167" s="68"/>
      <c r="FE167" s="542"/>
      <c r="FF167" s="9" t="s">
        <v>47</v>
      </c>
      <c r="FG167" s="50">
        <f>FI132</f>
        <v>2460</v>
      </c>
      <c r="FH167" s="163">
        <f>FA167</f>
        <v>2996</v>
      </c>
      <c r="FI167" s="163">
        <v>3018</v>
      </c>
      <c r="FJ167" s="67"/>
      <c r="FK167" s="68"/>
      <c r="FM167" s="542"/>
      <c r="FN167" s="9" t="s">
        <v>47</v>
      </c>
      <c r="FO167" s="50">
        <f>FQ132</f>
        <v>2430</v>
      </c>
      <c r="FP167" s="163">
        <f>FI167</f>
        <v>3018</v>
      </c>
      <c r="FQ167" s="163">
        <v>3016</v>
      </c>
      <c r="FR167" s="67"/>
      <c r="FS167" s="68"/>
      <c r="FU167" s="542"/>
      <c r="FV167" s="9" t="s">
        <v>47</v>
      </c>
      <c r="FW167" s="50">
        <f>FY132</f>
        <v>2455</v>
      </c>
      <c r="FX167" s="163">
        <f>FQ167</f>
        <v>3016</v>
      </c>
      <c r="FY167" s="163">
        <v>3145</v>
      </c>
      <c r="FZ167" s="67"/>
      <c r="GA167" s="68"/>
      <c r="GC167" s="542"/>
      <c r="GD167" s="9" t="s">
        <v>47</v>
      </c>
      <c r="GE167" s="50">
        <f>GG132</f>
        <v>2481</v>
      </c>
      <c r="GF167" s="163">
        <f>FY167</f>
        <v>3145</v>
      </c>
      <c r="GG167" s="163">
        <v>3075</v>
      </c>
      <c r="GH167" s="67"/>
      <c r="GI167" s="68"/>
      <c r="GK167" s="542"/>
      <c r="GL167" s="9" t="s">
        <v>47</v>
      </c>
      <c r="GM167" s="50">
        <f>GO132</f>
        <v>2540</v>
      </c>
      <c r="GN167" s="163">
        <f>GG167</f>
        <v>3075</v>
      </c>
      <c r="GO167" s="163">
        <v>3062</v>
      </c>
      <c r="GP167" s="67"/>
      <c r="GQ167" s="68"/>
      <c r="GS167" s="542"/>
      <c r="GT167" s="9" t="s">
        <v>47</v>
      </c>
      <c r="GU167" s="50">
        <f>GW132</f>
        <v>2777</v>
      </c>
      <c r="GV167" s="163">
        <f>GO167</f>
        <v>3062</v>
      </c>
      <c r="GW167" s="163">
        <v>3005</v>
      </c>
      <c r="GX167" s="67"/>
      <c r="GY167" s="68"/>
      <c r="HA167" s="542"/>
      <c r="HB167" s="9" t="s">
        <v>54</v>
      </c>
      <c r="HC167" s="50">
        <f>HE132</f>
        <v>2937</v>
      </c>
      <c r="HD167" s="163">
        <f>GW167</f>
        <v>3005</v>
      </c>
      <c r="HE167" s="163">
        <v>2925</v>
      </c>
      <c r="HF167" s="67"/>
      <c r="HG167" s="68"/>
      <c r="HI167" s="542"/>
      <c r="HJ167" s="9" t="s">
        <v>54</v>
      </c>
      <c r="HK167" s="50">
        <f>HM132</f>
        <v>3074</v>
      </c>
      <c r="HL167" s="163">
        <f>HE167</f>
        <v>2925</v>
      </c>
      <c r="HM167" s="163">
        <v>2895</v>
      </c>
      <c r="HN167" s="67"/>
      <c r="HO167" s="68"/>
      <c r="HQ167" s="542"/>
      <c r="HR167" s="9" t="s">
        <v>54</v>
      </c>
      <c r="HS167" s="50">
        <f>HU132</f>
        <v>3115</v>
      </c>
      <c r="HT167" s="163">
        <f>HM167</f>
        <v>2895</v>
      </c>
      <c r="HU167" s="163">
        <v>2914</v>
      </c>
      <c r="HV167" s="67"/>
      <c r="HW167" s="68"/>
      <c r="HY167" s="542"/>
      <c r="HZ167" s="9" t="s">
        <v>54</v>
      </c>
      <c r="IA167" s="50">
        <f>IC132</f>
        <v>3240</v>
      </c>
      <c r="IB167" s="163">
        <f>HU167</f>
        <v>2914</v>
      </c>
      <c r="IC167" s="163">
        <v>3068</v>
      </c>
      <c r="ID167" s="67"/>
      <c r="IE167" s="68"/>
      <c r="IG167" s="542"/>
      <c r="IH167" s="9" t="s">
        <v>54</v>
      </c>
      <c r="II167" s="50">
        <f>IK132</f>
        <v>3212</v>
      </c>
      <c r="IJ167" s="163">
        <f>IC167</f>
        <v>3068</v>
      </c>
      <c r="IK167" s="163">
        <v>3207</v>
      </c>
      <c r="IL167" s="67"/>
      <c r="IM167" s="68"/>
      <c r="IO167" s="542"/>
      <c r="IP167" s="9" t="s">
        <v>54</v>
      </c>
      <c r="IQ167" s="50">
        <f>IS132</f>
        <v>3316</v>
      </c>
      <c r="IR167" s="163">
        <f>IK167</f>
        <v>3207</v>
      </c>
      <c r="IS167" s="163">
        <v>3152</v>
      </c>
      <c r="IT167" s="67"/>
      <c r="IU167" s="68"/>
      <c r="IW167" s="542"/>
      <c r="IX167" s="9" t="s">
        <v>54</v>
      </c>
      <c r="IY167" s="50">
        <f>JA132</f>
        <v>3289</v>
      </c>
      <c r="IZ167" s="163">
        <f>IS167</f>
        <v>3152</v>
      </c>
      <c r="JA167" s="163">
        <v>3012</v>
      </c>
      <c r="JB167" s="67"/>
      <c r="JC167" s="68"/>
      <c r="JE167" s="542"/>
      <c r="JF167" s="9" t="s">
        <v>54</v>
      </c>
      <c r="JG167" s="50">
        <f>JI132</f>
        <v>3198</v>
      </c>
      <c r="JH167" s="163">
        <f>JA167</f>
        <v>3012</v>
      </c>
      <c r="JI167" s="163">
        <v>2986</v>
      </c>
      <c r="JJ167" s="67"/>
      <c r="JK167" s="68"/>
      <c r="JM167" s="542"/>
      <c r="JN167" s="9" t="s">
        <v>54</v>
      </c>
      <c r="JO167" s="50">
        <f>JQ132</f>
        <v>2984</v>
      </c>
      <c r="JP167" s="163">
        <f>JI167</f>
        <v>2986</v>
      </c>
      <c r="JQ167" s="163">
        <v>2842</v>
      </c>
      <c r="JR167" s="67"/>
      <c r="JS167" s="68"/>
      <c r="JU167" s="542"/>
      <c r="JV167" s="9" t="s">
        <v>54</v>
      </c>
      <c r="JW167" s="50">
        <f>JY132</f>
        <v>2709</v>
      </c>
      <c r="JX167" s="163">
        <f>JQ167</f>
        <v>2842</v>
      </c>
      <c r="JY167" s="163">
        <v>2834</v>
      </c>
      <c r="JZ167" s="67"/>
      <c r="KA167" s="68"/>
      <c r="KC167" s="542"/>
      <c r="KD167" s="9" t="s">
        <v>54</v>
      </c>
      <c r="KE167" s="50">
        <f>KG132</f>
        <v>2859</v>
      </c>
      <c r="KF167" s="163">
        <f>JY167</f>
        <v>2834</v>
      </c>
      <c r="KG167" s="163">
        <v>2835</v>
      </c>
      <c r="KH167" s="67"/>
      <c r="KI167" s="68"/>
      <c r="KK167" s="542"/>
      <c r="KL167" s="9" t="s">
        <v>54</v>
      </c>
      <c r="KM167" s="50">
        <f>KO132</f>
        <v>2905</v>
      </c>
      <c r="KN167" s="163">
        <f>KG167</f>
        <v>2835</v>
      </c>
      <c r="KO167" s="163">
        <v>2760</v>
      </c>
      <c r="KP167" s="67"/>
      <c r="KQ167" s="68"/>
      <c r="KS167" s="542"/>
      <c r="KT167" s="9" t="s">
        <v>54</v>
      </c>
      <c r="KU167" s="50">
        <f>KW132</f>
        <v>2917</v>
      </c>
      <c r="KV167" s="163">
        <f>KO167</f>
        <v>2760</v>
      </c>
      <c r="KW167" s="163">
        <v>2798</v>
      </c>
      <c r="KX167" s="67"/>
      <c r="KY167" s="68"/>
      <c r="LA167" s="542"/>
      <c r="LB167" s="9" t="s">
        <v>54</v>
      </c>
      <c r="LC167" s="50">
        <f>LE132</f>
        <v>2940</v>
      </c>
      <c r="LD167" s="163">
        <f>KW167</f>
        <v>2798</v>
      </c>
      <c r="LE167" s="163">
        <v>2774</v>
      </c>
      <c r="LF167" s="67"/>
      <c r="LG167" s="68"/>
      <c r="LI167" s="542"/>
      <c r="LJ167" s="9" t="s">
        <v>54</v>
      </c>
      <c r="LK167" s="50">
        <f>LM132</f>
        <v>2832</v>
      </c>
      <c r="LL167" s="163">
        <f>LE167</f>
        <v>2774</v>
      </c>
      <c r="LM167" s="163">
        <v>2831</v>
      </c>
      <c r="LN167" s="67"/>
      <c r="LO167" s="68"/>
      <c r="LQ167" s="542"/>
      <c r="LR167" s="9" t="s">
        <v>54</v>
      </c>
      <c r="LS167" s="50">
        <f>LU132</f>
        <v>2778</v>
      </c>
      <c r="LT167" s="163">
        <f>LM167</f>
        <v>2831</v>
      </c>
      <c r="LU167" s="163">
        <v>2831</v>
      </c>
      <c r="LV167" s="67"/>
      <c r="LW167" s="68"/>
      <c r="LY167" s="542"/>
      <c r="LZ167" s="9" t="s">
        <v>54</v>
      </c>
      <c r="MA167" s="50">
        <f>MC132</f>
        <v>2655</v>
      </c>
      <c r="MB167" s="163">
        <f>LU167</f>
        <v>2831</v>
      </c>
      <c r="MC167" s="163">
        <v>2868</v>
      </c>
      <c r="MD167" s="67"/>
      <c r="ME167" s="68"/>
      <c r="MG167" s="542"/>
      <c r="MH167" s="9" t="s">
        <v>54</v>
      </c>
      <c r="MI167" s="50">
        <f>MK132</f>
        <v>2605</v>
      </c>
      <c r="MJ167" s="163">
        <f>MC167</f>
        <v>2868</v>
      </c>
      <c r="MK167" s="163">
        <v>3004</v>
      </c>
      <c r="ML167" s="67"/>
      <c r="MM167" s="68"/>
      <c r="MO167" s="542"/>
      <c r="MP167" s="9" t="s">
        <v>54</v>
      </c>
      <c r="MQ167" s="50">
        <f>MS132</f>
        <v>2516</v>
      </c>
      <c r="MR167" s="163">
        <f>MK167</f>
        <v>3004</v>
      </c>
      <c r="MS167" s="163">
        <v>3104</v>
      </c>
      <c r="MT167" s="67"/>
      <c r="MU167" s="68"/>
      <c r="MW167" s="542"/>
      <c r="MX167" s="9" t="s">
        <v>54</v>
      </c>
      <c r="MY167" s="50">
        <f>NA132</f>
        <v>2562</v>
      </c>
      <c r="MZ167" s="163">
        <f>MS167</f>
        <v>3104</v>
      </c>
      <c r="NA167" s="163">
        <v>3147</v>
      </c>
      <c r="NB167" s="67"/>
      <c r="NC167" s="68"/>
      <c r="NE167" s="542"/>
      <c r="NF167" s="9" t="s">
        <v>54</v>
      </c>
      <c r="NG167" s="50">
        <f>NI132</f>
        <v>2487</v>
      </c>
      <c r="NH167" s="163">
        <f>NA167</f>
        <v>3147</v>
      </c>
      <c r="NI167" s="163">
        <v>3016</v>
      </c>
      <c r="NJ167" s="67"/>
      <c r="NK167" s="68"/>
      <c r="NM167" s="542"/>
      <c r="NN167" s="9" t="s">
        <v>54</v>
      </c>
      <c r="NO167" s="50">
        <f>NQ132</f>
        <v>2447</v>
      </c>
      <c r="NP167" s="163">
        <f>NI167</f>
        <v>3016</v>
      </c>
      <c r="NQ167" s="163">
        <v>2913</v>
      </c>
      <c r="NR167" s="67"/>
      <c r="NS167" s="68"/>
      <c r="NU167" s="542"/>
      <c r="NV167" s="9" t="s">
        <v>54</v>
      </c>
      <c r="NW167" s="50">
        <f>NY132</f>
        <v>2434</v>
      </c>
      <c r="NX167" s="163">
        <f>NQ167</f>
        <v>2913</v>
      </c>
      <c r="NY167" s="163">
        <v>2802</v>
      </c>
      <c r="NZ167" s="67"/>
      <c r="OA167" s="68"/>
      <c r="OC167" s="542"/>
      <c r="OD167" s="9" t="s">
        <v>54</v>
      </c>
      <c r="OE167" s="50">
        <f>OG132</f>
        <v>2444</v>
      </c>
      <c r="OF167" s="163">
        <f>NY167</f>
        <v>2802</v>
      </c>
      <c r="OG167" s="163">
        <v>2825</v>
      </c>
      <c r="OH167" s="67"/>
      <c r="OI167" s="68"/>
      <c r="OK167" s="542"/>
      <c r="OL167" s="9" t="s">
        <v>54</v>
      </c>
      <c r="OM167" s="50">
        <f>OO132</f>
        <v>2415</v>
      </c>
      <c r="ON167" s="163">
        <f>OG167</f>
        <v>2825</v>
      </c>
      <c r="OO167" s="163">
        <v>2945</v>
      </c>
      <c r="OP167" s="67"/>
      <c r="OQ167" s="68"/>
      <c r="OS167" s="542"/>
      <c r="OT167" s="9" t="s">
        <v>54</v>
      </c>
      <c r="OU167" s="50">
        <f>OW132</f>
        <v>2356</v>
      </c>
      <c r="OV167" s="163">
        <f>OO167</f>
        <v>2945</v>
      </c>
      <c r="OW167" s="163">
        <v>3068</v>
      </c>
      <c r="OX167" s="67"/>
      <c r="OY167" s="68"/>
    </row>
    <row r="168" spans="1:415" hidden="1"/>
    <row r="169" spans="1:415" hidden="1">
      <c r="A169" t="s">
        <v>4</v>
      </c>
      <c r="I169" t="s">
        <v>4</v>
      </c>
      <c r="Q169" t="s">
        <v>4</v>
      </c>
      <c r="Y169" t="s">
        <v>4</v>
      </c>
      <c r="AG169" t="s">
        <v>4</v>
      </c>
      <c r="AO169" t="s">
        <v>4</v>
      </c>
      <c r="AW169" t="s">
        <v>4</v>
      </c>
      <c r="BE169" t="s">
        <v>4</v>
      </c>
      <c r="BM169" t="s">
        <v>4</v>
      </c>
      <c r="BU169" t="s">
        <v>4</v>
      </c>
      <c r="CC169" t="s">
        <v>4</v>
      </c>
      <c r="CK169" t="s">
        <v>4</v>
      </c>
      <c r="CS169" t="s">
        <v>4</v>
      </c>
      <c r="DA169" t="s">
        <v>4</v>
      </c>
      <c r="DI169" t="s">
        <v>4</v>
      </c>
      <c r="DQ169" t="s">
        <v>4</v>
      </c>
      <c r="DY169" t="s">
        <v>4</v>
      </c>
      <c r="EG169" t="s">
        <v>4</v>
      </c>
      <c r="EO169" t="s">
        <v>4</v>
      </c>
      <c r="EW169" t="s">
        <v>4</v>
      </c>
      <c r="FE169" t="s">
        <v>4</v>
      </c>
      <c r="FM169" t="s">
        <v>4</v>
      </c>
      <c r="FU169" t="s">
        <v>4</v>
      </c>
      <c r="GC169" t="s">
        <v>4</v>
      </c>
      <c r="GK169" t="s">
        <v>4</v>
      </c>
      <c r="GS169" t="s">
        <v>4</v>
      </c>
      <c r="HA169" t="s">
        <v>23</v>
      </c>
      <c r="HI169" t="s">
        <v>23</v>
      </c>
      <c r="HQ169" t="s">
        <v>23</v>
      </c>
      <c r="HY169" t="s">
        <v>23</v>
      </c>
      <c r="IG169" t="s">
        <v>23</v>
      </c>
      <c r="IO169" t="s">
        <v>23</v>
      </c>
      <c r="IW169" t="s">
        <v>23</v>
      </c>
      <c r="JE169" t="s">
        <v>23</v>
      </c>
      <c r="JM169" t="s">
        <v>23</v>
      </c>
      <c r="JU169" t="s">
        <v>23</v>
      </c>
      <c r="KC169" t="s">
        <v>23</v>
      </c>
      <c r="KK169" t="s">
        <v>23</v>
      </c>
      <c r="KS169" t="s">
        <v>23</v>
      </c>
      <c r="LA169" t="s">
        <v>23</v>
      </c>
      <c r="LI169" t="s">
        <v>23</v>
      </c>
      <c r="LQ169" t="s">
        <v>23</v>
      </c>
      <c r="LY169" t="s">
        <v>23</v>
      </c>
      <c r="MG169" t="s">
        <v>23</v>
      </c>
      <c r="MO169" t="s">
        <v>23</v>
      </c>
      <c r="MW169" t="s">
        <v>23</v>
      </c>
      <c r="NE169" t="s">
        <v>23</v>
      </c>
      <c r="NM169" t="s">
        <v>23</v>
      </c>
      <c r="NU169" t="s">
        <v>23</v>
      </c>
      <c r="OC169" t="s">
        <v>23</v>
      </c>
      <c r="OK169" t="s">
        <v>23</v>
      </c>
      <c r="OS169" t="s">
        <v>23</v>
      </c>
    </row>
    <row r="170" spans="1:415" ht="17.25" hidden="1">
      <c r="A170" s="535" t="s">
        <v>0</v>
      </c>
      <c r="B170" s="536"/>
      <c r="C170" s="1" t="s">
        <v>484</v>
      </c>
      <c r="D170" s="543" t="s">
        <v>485</v>
      </c>
      <c r="E170" s="540"/>
      <c r="F170" s="2" t="s">
        <v>9</v>
      </c>
      <c r="G170" s="4" t="s">
        <v>8</v>
      </c>
      <c r="I170" s="535" t="s">
        <v>0</v>
      </c>
      <c r="J170" s="536"/>
      <c r="K170" s="1" t="s">
        <v>484</v>
      </c>
      <c r="L170" s="543" t="s">
        <v>485</v>
      </c>
      <c r="M170" s="540"/>
      <c r="N170" s="2" t="s">
        <v>9</v>
      </c>
      <c r="O170" s="4" t="s">
        <v>8</v>
      </c>
      <c r="Q170" s="535" t="s">
        <v>0</v>
      </c>
      <c r="R170" s="536"/>
      <c r="S170" s="1" t="s">
        <v>484</v>
      </c>
      <c r="T170" s="543" t="s">
        <v>485</v>
      </c>
      <c r="U170" s="540"/>
      <c r="V170" s="2" t="s">
        <v>9</v>
      </c>
      <c r="W170" s="4" t="s">
        <v>8</v>
      </c>
      <c r="Y170" s="535" t="s">
        <v>0</v>
      </c>
      <c r="Z170" s="536"/>
      <c r="AA170" s="1" t="s">
        <v>484</v>
      </c>
      <c r="AB170" s="543" t="s">
        <v>485</v>
      </c>
      <c r="AC170" s="540"/>
      <c r="AD170" s="2" t="s">
        <v>9</v>
      </c>
      <c r="AE170" s="4" t="s">
        <v>8</v>
      </c>
      <c r="AG170" s="535" t="s">
        <v>0</v>
      </c>
      <c r="AH170" s="536"/>
      <c r="AI170" s="1" t="s">
        <v>484</v>
      </c>
      <c r="AJ170" s="543" t="s">
        <v>485</v>
      </c>
      <c r="AK170" s="540"/>
      <c r="AL170" s="2" t="s">
        <v>9</v>
      </c>
      <c r="AM170" s="4" t="s">
        <v>8</v>
      </c>
      <c r="AO170" s="535" t="s">
        <v>0</v>
      </c>
      <c r="AP170" s="536"/>
      <c r="AQ170" s="1" t="s">
        <v>484</v>
      </c>
      <c r="AR170" s="543" t="s">
        <v>485</v>
      </c>
      <c r="AS170" s="540"/>
      <c r="AT170" s="2" t="s">
        <v>9</v>
      </c>
      <c r="AU170" s="4" t="s">
        <v>8</v>
      </c>
      <c r="AW170" s="535" t="s">
        <v>0</v>
      </c>
      <c r="AX170" s="536"/>
      <c r="AY170" s="1" t="s">
        <v>484</v>
      </c>
      <c r="AZ170" s="543" t="s">
        <v>485</v>
      </c>
      <c r="BA170" s="540"/>
      <c r="BB170" s="2" t="s">
        <v>9</v>
      </c>
      <c r="BC170" s="4" t="s">
        <v>8</v>
      </c>
      <c r="BE170" s="535" t="s">
        <v>0</v>
      </c>
      <c r="BF170" s="536"/>
      <c r="BG170" s="1" t="s">
        <v>484</v>
      </c>
      <c r="BH170" s="543" t="s">
        <v>485</v>
      </c>
      <c r="BI170" s="540"/>
      <c r="BJ170" s="2" t="s">
        <v>9</v>
      </c>
      <c r="BK170" s="4" t="s">
        <v>8</v>
      </c>
      <c r="BM170" s="535" t="s">
        <v>0</v>
      </c>
      <c r="BN170" s="536"/>
      <c r="BO170" s="1" t="s">
        <v>484</v>
      </c>
      <c r="BP170" s="543" t="s">
        <v>485</v>
      </c>
      <c r="BQ170" s="540"/>
      <c r="BR170" s="2" t="s">
        <v>9</v>
      </c>
      <c r="BS170" s="4" t="s">
        <v>8</v>
      </c>
      <c r="BU170" s="535" t="s">
        <v>0</v>
      </c>
      <c r="BV170" s="536"/>
      <c r="BW170" s="1" t="s">
        <v>484</v>
      </c>
      <c r="BX170" s="543" t="s">
        <v>485</v>
      </c>
      <c r="BY170" s="540"/>
      <c r="BZ170" s="2" t="s">
        <v>9</v>
      </c>
      <c r="CA170" s="4" t="s">
        <v>8</v>
      </c>
      <c r="CC170" s="535" t="s">
        <v>0</v>
      </c>
      <c r="CD170" s="536"/>
      <c r="CE170" s="1" t="s">
        <v>484</v>
      </c>
      <c r="CF170" s="543" t="s">
        <v>485</v>
      </c>
      <c r="CG170" s="540"/>
      <c r="CH170" s="2" t="s">
        <v>9</v>
      </c>
      <c r="CI170" s="4" t="s">
        <v>8</v>
      </c>
      <c r="CK170" s="535" t="s">
        <v>0</v>
      </c>
      <c r="CL170" s="536"/>
      <c r="CM170" s="1" t="s">
        <v>484</v>
      </c>
      <c r="CN170" s="543" t="s">
        <v>485</v>
      </c>
      <c r="CO170" s="540"/>
      <c r="CP170" s="2" t="s">
        <v>9</v>
      </c>
      <c r="CQ170" s="4" t="s">
        <v>8</v>
      </c>
      <c r="CS170" s="535" t="s">
        <v>0</v>
      </c>
      <c r="CT170" s="536"/>
      <c r="CU170" s="1" t="s">
        <v>484</v>
      </c>
      <c r="CV170" s="543" t="s">
        <v>485</v>
      </c>
      <c r="CW170" s="540"/>
      <c r="CX170" s="2" t="s">
        <v>9</v>
      </c>
      <c r="CY170" s="4" t="s">
        <v>8</v>
      </c>
      <c r="DA170" s="535" t="s">
        <v>0</v>
      </c>
      <c r="DB170" s="536"/>
      <c r="DC170" s="1" t="s">
        <v>484</v>
      </c>
      <c r="DD170" s="543" t="s">
        <v>485</v>
      </c>
      <c r="DE170" s="540"/>
      <c r="DF170" s="2" t="s">
        <v>9</v>
      </c>
      <c r="DG170" s="4" t="s">
        <v>8</v>
      </c>
      <c r="DI170" s="535" t="s">
        <v>0</v>
      </c>
      <c r="DJ170" s="536"/>
      <c r="DK170" s="1" t="s">
        <v>484</v>
      </c>
      <c r="DL170" s="543" t="s">
        <v>485</v>
      </c>
      <c r="DM170" s="540"/>
      <c r="DN170" s="2" t="s">
        <v>9</v>
      </c>
      <c r="DO170" s="4" t="s">
        <v>8</v>
      </c>
      <c r="DQ170" s="535" t="s">
        <v>0</v>
      </c>
      <c r="DR170" s="536"/>
      <c r="DS170" s="1" t="s">
        <v>484</v>
      </c>
      <c r="DT170" s="543" t="s">
        <v>485</v>
      </c>
      <c r="DU170" s="540"/>
      <c r="DV170" s="2" t="s">
        <v>9</v>
      </c>
      <c r="DW170" s="4" t="s">
        <v>8</v>
      </c>
      <c r="DY170" s="535" t="s">
        <v>0</v>
      </c>
      <c r="DZ170" s="536"/>
      <c r="EA170" s="1" t="s">
        <v>484</v>
      </c>
      <c r="EB170" s="543" t="s">
        <v>485</v>
      </c>
      <c r="EC170" s="540"/>
      <c r="ED170" s="2" t="s">
        <v>9</v>
      </c>
      <c r="EE170" s="4" t="s">
        <v>8</v>
      </c>
      <c r="EG170" s="535" t="s">
        <v>0</v>
      </c>
      <c r="EH170" s="536"/>
      <c r="EI170" s="1" t="s">
        <v>484</v>
      </c>
      <c r="EJ170" s="543" t="s">
        <v>485</v>
      </c>
      <c r="EK170" s="540"/>
      <c r="EL170" s="2" t="s">
        <v>9</v>
      </c>
      <c r="EM170" s="4" t="s">
        <v>8</v>
      </c>
      <c r="EO170" s="535" t="s">
        <v>0</v>
      </c>
      <c r="EP170" s="536"/>
      <c r="EQ170" s="1" t="s">
        <v>484</v>
      </c>
      <c r="ER170" s="543" t="s">
        <v>485</v>
      </c>
      <c r="ES170" s="540"/>
      <c r="ET170" s="2" t="s">
        <v>9</v>
      </c>
      <c r="EU170" s="4" t="s">
        <v>8</v>
      </c>
      <c r="EW170" s="535" t="s">
        <v>0</v>
      </c>
      <c r="EX170" s="536"/>
      <c r="EY170" s="1" t="s">
        <v>484</v>
      </c>
      <c r="EZ170" s="543" t="s">
        <v>485</v>
      </c>
      <c r="FA170" s="540"/>
      <c r="FB170" s="2" t="s">
        <v>9</v>
      </c>
      <c r="FC170" s="4" t="s">
        <v>8</v>
      </c>
      <c r="FE170" s="535" t="s">
        <v>0</v>
      </c>
      <c r="FF170" s="536"/>
      <c r="FG170" s="1" t="s">
        <v>484</v>
      </c>
      <c r="FH170" s="543" t="s">
        <v>485</v>
      </c>
      <c r="FI170" s="540"/>
      <c r="FJ170" s="2" t="s">
        <v>9</v>
      </c>
      <c r="FK170" s="4" t="s">
        <v>8</v>
      </c>
      <c r="FM170" s="535" t="s">
        <v>0</v>
      </c>
      <c r="FN170" s="536"/>
      <c r="FO170" s="1" t="s">
        <v>484</v>
      </c>
      <c r="FP170" s="543" t="s">
        <v>485</v>
      </c>
      <c r="FQ170" s="540"/>
      <c r="FR170" s="2" t="s">
        <v>9</v>
      </c>
      <c r="FS170" s="4" t="s">
        <v>8</v>
      </c>
      <c r="FU170" s="535" t="s">
        <v>0</v>
      </c>
      <c r="FV170" s="536"/>
      <c r="FW170" s="1" t="s">
        <v>484</v>
      </c>
      <c r="FX170" s="543" t="s">
        <v>485</v>
      </c>
      <c r="FY170" s="540"/>
      <c r="FZ170" s="2" t="s">
        <v>9</v>
      </c>
      <c r="GA170" s="4" t="s">
        <v>8</v>
      </c>
      <c r="GC170" s="535" t="s">
        <v>0</v>
      </c>
      <c r="GD170" s="536"/>
      <c r="GE170" s="1" t="s">
        <v>484</v>
      </c>
      <c r="GF170" s="543" t="s">
        <v>485</v>
      </c>
      <c r="GG170" s="540"/>
      <c r="GH170" s="2" t="s">
        <v>9</v>
      </c>
      <c r="GI170" s="4" t="s">
        <v>8</v>
      </c>
      <c r="GK170" s="535" t="s">
        <v>0</v>
      </c>
      <c r="GL170" s="536"/>
      <c r="GM170" s="1" t="s">
        <v>484</v>
      </c>
      <c r="GN170" s="543" t="s">
        <v>485</v>
      </c>
      <c r="GO170" s="540"/>
      <c r="GP170" s="2" t="s">
        <v>9</v>
      </c>
      <c r="GQ170" s="4" t="s">
        <v>8</v>
      </c>
      <c r="GS170" s="535" t="s">
        <v>0</v>
      </c>
      <c r="GT170" s="536"/>
      <c r="GU170" s="1" t="s">
        <v>484</v>
      </c>
      <c r="GV170" s="543" t="s">
        <v>485</v>
      </c>
      <c r="GW170" s="540"/>
      <c r="GX170" s="2" t="s">
        <v>9</v>
      </c>
      <c r="GY170" s="4" t="s">
        <v>8</v>
      </c>
      <c r="HA170" s="535" t="s">
        <v>86</v>
      </c>
      <c r="HB170" s="536"/>
      <c r="HC170" s="1" t="s">
        <v>484</v>
      </c>
      <c r="HD170" s="543" t="s">
        <v>485</v>
      </c>
      <c r="HE170" s="540"/>
      <c r="HF170" s="2" t="s">
        <v>9</v>
      </c>
      <c r="HG170" s="4" t="s">
        <v>8</v>
      </c>
      <c r="HI170" s="535" t="s">
        <v>86</v>
      </c>
      <c r="HJ170" s="536"/>
      <c r="HK170" s="1" t="s">
        <v>484</v>
      </c>
      <c r="HL170" s="543" t="s">
        <v>485</v>
      </c>
      <c r="HM170" s="540"/>
      <c r="HN170" s="2" t="s">
        <v>9</v>
      </c>
      <c r="HO170" s="4" t="s">
        <v>8</v>
      </c>
      <c r="HQ170" s="535" t="s">
        <v>86</v>
      </c>
      <c r="HR170" s="536"/>
      <c r="HS170" s="1" t="s">
        <v>484</v>
      </c>
      <c r="HT170" s="543" t="s">
        <v>485</v>
      </c>
      <c r="HU170" s="540"/>
      <c r="HV170" s="2" t="s">
        <v>9</v>
      </c>
      <c r="HW170" s="4" t="s">
        <v>8</v>
      </c>
      <c r="HY170" s="535" t="s">
        <v>86</v>
      </c>
      <c r="HZ170" s="536"/>
      <c r="IA170" s="1" t="s">
        <v>484</v>
      </c>
      <c r="IB170" s="543" t="s">
        <v>485</v>
      </c>
      <c r="IC170" s="540"/>
      <c r="ID170" s="2" t="s">
        <v>9</v>
      </c>
      <c r="IE170" s="4" t="s">
        <v>8</v>
      </c>
      <c r="IG170" s="535" t="s">
        <v>86</v>
      </c>
      <c r="IH170" s="536"/>
      <c r="II170" s="1" t="s">
        <v>484</v>
      </c>
      <c r="IJ170" s="543" t="s">
        <v>485</v>
      </c>
      <c r="IK170" s="540"/>
      <c r="IL170" s="2" t="s">
        <v>9</v>
      </c>
      <c r="IM170" s="4" t="s">
        <v>8</v>
      </c>
      <c r="IO170" s="535" t="s">
        <v>86</v>
      </c>
      <c r="IP170" s="536"/>
      <c r="IQ170" s="1" t="s">
        <v>484</v>
      </c>
      <c r="IR170" s="543" t="s">
        <v>485</v>
      </c>
      <c r="IS170" s="540"/>
      <c r="IT170" s="2" t="s">
        <v>9</v>
      </c>
      <c r="IU170" s="4" t="s">
        <v>8</v>
      </c>
      <c r="IW170" s="535" t="s">
        <v>86</v>
      </c>
      <c r="IX170" s="536"/>
      <c r="IY170" s="1" t="s">
        <v>484</v>
      </c>
      <c r="IZ170" s="543" t="s">
        <v>485</v>
      </c>
      <c r="JA170" s="540"/>
      <c r="JB170" s="2" t="s">
        <v>9</v>
      </c>
      <c r="JC170" s="4" t="s">
        <v>8</v>
      </c>
      <c r="JE170" s="535" t="s">
        <v>86</v>
      </c>
      <c r="JF170" s="536"/>
      <c r="JG170" s="1" t="s">
        <v>484</v>
      </c>
      <c r="JH170" s="543" t="s">
        <v>485</v>
      </c>
      <c r="JI170" s="540"/>
      <c r="JJ170" s="2" t="s">
        <v>9</v>
      </c>
      <c r="JK170" s="4" t="s">
        <v>8</v>
      </c>
      <c r="JM170" s="535" t="s">
        <v>86</v>
      </c>
      <c r="JN170" s="536"/>
      <c r="JO170" s="1" t="s">
        <v>484</v>
      </c>
      <c r="JP170" s="543" t="s">
        <v>485</v>
      </c>
      <c r="JQ170" s="540"/>
      <c r="JR170" s="2" t="s">
        <v>9</v>
      </c>
      <c r="JS170" s="4" t="s">
        <v>8</v>
      </c>
      <c r="JU170" s="535" t="s">
        <v>86</v>
      </c>
      <c r="JV170" s="536"/>
      <c r="JW170" s="1" t="s">
        <v>484</v>
      </c>
      <c r="JX170" s="543" t="s">
        <v>485</v>
      </c>
      <c r="JY170" s="540"/>
      <c r="JZ170" s="2" t="s">
        <v>9</v>
      </c>
      <c r="KA170" s="4" t="s">
        <v>8</v>
      </c>
      <c r="KC170" s="535" t="s">
        <v>86</v>
      </c>
      <c r="KD170" s="536"/>
      <c r="KE170" s="1" t="s">
        <v>484</v>
      </c>
      <c r="KF170" s="543" t="s">
        <v>485</v>
      </c>
      <c r="KG170" s="540"/>
      <c r="KH170" s="2" t="s">
        <v>9</v>
      </c>
      <c r="KI170" s="4" t="s">
        <v>8</v>
      </c>
      <c r="KK170" s="535" t="s">
        <v>86</v>
      </c>
      <c r="KL170" s="536"/>
      <c r="KM170" s="1" t="s">
        <v>484</v>
      </c>
      <c r="KN170" s="543" t="s">
        <v>485</v>
      </c>
      <c r="KO170" s="540"/>
      <c r="KP170" s="2" t="s">
        <v>9</v>
      </c>
      <c r="KQ170" s="4" t="s">
        <v>8</v>
      </c>
      <c r="KS170" s="535" t="s">
        <v>86</v>
      </c>
      <c r="KT170" s="536"/>
      <c r="KU170" s="1" t="s">
        <v>484</v>
      </c>
      <c r="KV170" s="543" t="s">
        <v>485</v>
      </c>
      <c r="KW170" s="540"/>
      <c r="KX170" s="2" t="s">
        <v>9</v>
      </c>
      <c r="KY170" s="4" t="s">
        <v>8</v>
      </c>
      <c r="LA170" s="535" t="s">
        <v>86</v>
      </c>
      <c r="LB170" s="536"/>
      <c r="LC170" s="1" t="s">
        <v>484</v>
      </c>
      <c r="LD170" s="543" t="s">
        <v>485</v>
      </c>
      <c r="LE170" s="540"/>
      <c r="LF170" s="2" t="s">
        <v>9</v>
      </c>
      <c r="LG170" s="4" t="s">
        <v>8</v>
      </c>
      <c r="LI170" s="535" t="s">
        <v>86</v>
      </c>
      <c r="LJ170" s="536"/>
      <c r="LK170" s="1" t="s">
        <v>484</v>
      </c>
      <c r="LL170" s="543" t="s">
        <v>485</v>
      </c>
      <c r="LM170" s="540"/>
      <c r="LN170" s="2" t="s">
        <v>9</v>
      </c>
      <c r="LO170" s="4" t="s">
        <v>8</v>
      </c>
      <c r="LQ170" s="535" t="s">
        <v>86</v>
      </c>
      <c r="LR170" s="536"/>
      <c r="LS170" s="1" t="s">
        <v>484</v>
      </c>
      <c r="LT170" s="543" t="s">
        <v>485</v>
      </c>
      <c r="LU170" s="540"/>
      <c r="LV170" s="2" t="s">
        <v>9</v>
      </c>
      <c r="LW170" s="4" t="s">
        <v>8</v>
      </c>
      <c r="LY170" s="535" t="s">
        <v>86</v>
      </c>
      <c r="LZ170" s="536"/>
      <c r="MA170" s="1" t="s">
        <v>484</v>
      </c>
      <c r="MB170" s="543" t="s">
        <v>485</v>
      </c>
      <c r="MC170" s="540"/>
      <c r="MD170" s="2" t="s">
        <v>9</v>
      </c>
      <c r="ME170" s="4" t="s">
        <v>8</v>
      </c>
      <c r="MG170" s="535" t="s">
        <v>86</v>
      </c>
      <c r="MH170" s="536"/>
      <c r="MI170" s="1" t="s">
        <v>484</v>
      </c>
      <c r="MJ170" s="543" t="s">
        <v>485</v>
      </c>
      <c r="MK170" s="540"/>
      <c r="ML170" s="2" t="s">
        <v>9</v>
      </c>
      <c r="MM170" s="4" t="s">
        <v>8</v>
      </c>
      <c r="MO170" s="535" t="s">
        <v>86</v>
      </c>
      <c r="MP170" s="536"/>
      <c r="MQ170" s="1" t="s">
        <v>484</v>
      </c>
      <c r="MR170" s="543" t="s">
        <v>485</v>
      </c>
      <c r="MS170" s="540"/>
      <c r="MT170" s="2" t="s">
        <v>9</v>
      </c>
      <c r="MU170" s="4" t="s">
        <v>8</v>
      </c>
      <c r="MW170" s="535" t="s">
        <v>86</v>
      </c>
      <c r="MX170" s="536"/>
      <c r="MY170" s="1" t="s">
        <v>484</v>
      </c>
      <c r="MZ170" s="543" t="s">
        <v>485</v>
      </c>
      <c r="NA170" s="540"/>
      <c r="NB170" s="2" t="s">
        <v>9</v>
      </c>
      <c r="NC170" s="4" t="s">
        <v>8</v>
      </c>
      <c r="NE170" s="535" t="s">
        <v>86</v>
      </c>
      <c r="NF170" s="536"/>
      <c r="NG170" s="1" t="s">
        <v>484</v>
      </c>
      <c r="NH170" s="543" t="s">
        <v>485</v>
      </c>
      <c r="NI170" s="540"/>
      <c r="NJ170" s="2" t="s">
        <v>9</v>
      </c>
      <c r="NK170" s="4" t="s">
        <v>8</v>
      </c>
      <c r="NM170" s="535" t="s">
        <v>86</v>
      </c>
      <c r="NN170" s="536"/>
      <c r="NO170" s="1" t="s">
        <v>484</v>
      </c>
      <c r="NP170" s="543" t="s">
        <v>485</v>
      </c>
      <c r="NQ170" s="540"/>
      <c r="NR170" s="2" t="s">
        <v>9</v>
      </c>
      <c r="NS170" s="4" t="s">
        <v>8</v>
      </c>
      <c r="NU170" s="535" t="s">
        <v>86</v>
      </c>
      <c r="NV170" s="536"/>
      <c r="NW170" s="1" t="s">
        <v>484</v>
      </c>
      <c r="NX170" s="543" t="s">
        <v>485</v>
      </c>
      <c r="NY170" s="540"/>
      <c r="NZ170" s="2" t="s">
        <v>9</v>
      </c>
      <c r="OA170" s="4" t="s">
        <v>8</v>
      </c>
      <c r="OC170" s="535" t="s">
        <v>86</v>
      </c>
      <c r="OD170" s="536"/>
      <c r="OE170" s="1" t="s">
        <v>484</v>
      </c>
      <c r="OF170" s="543" t="s">
        <v>485</v>
      </c>
      <c r="OG170" s="540"/>
      <c r="OH170" s="2" t="s">
        <v>9</v>
      </c>
      <c r="OI170" s="4" t="s">
        <v>8</v>
      </c>
      <c r="OK170" s="535" t="s">
        <v>86</v>
      </c>
      <c r="OL170" s="536"/>
      <c r="OM170" s="1" t="s">
        <v>484</v>
      </c>
      <c r="ON170" s="543" t="s">
        <v>485</v>
      </c>
      <c r="OO170" s="540"/>
      <c r="OP170" s="2" t="s">
        <v>9</v>
      </c>
      <c r="OQ170" s="4" t="s">
        <v>8</v>
      </c>
      <c r="OS170" s="535" t="s">
        <v>86</v>
      </c>
      <c r="OT170" s="536"/>
      <c r="OU170" s="1" t="s">
        <v>484</v>
      </c>
      <c r="OV170" s="543" t="s">
        <v>485</v>
      </c>
      <c r="OW170" s="540"/>
      <c r="OX170" s="2" t="s">
        <v>9</v>
      </c>
      <c r="OY170" s="4" t="s">
        <v>8</v>
      </c>
    </row>
    <row r="171" spans="1:415" ht="18" hidden="1" thickBot="1">
      <c r="A171" s="537"/>
      <c r="B171" s="538"/>
      <c r="C171" s="83" t="str">
        <f>E136</f>
        <v>12월4주</v>
      </c>
      <c r="D171" s="83" t="s">
        <v>483</v>
      </c>
      <c r="E171" s="83" t="str">
        <f>C171</f>
        <v>12월4주</v>
      </c>
      <c r="F171" s="3" t="s">
        <v>7</v>
      </c>
      <c r="G171" s="5" t="s">
        <v>7</v>
      </c>
      <c r="I171" s="537"/>
      <c r="J171" s="538"/>
      <c r="K171" s="83" t="str">
        <f>M136</f>
        <v>1월1주</v>
      </c>
      <c r="L171" s="83" t="str">
        <f>E171</f>
        <v>12월4주</v>
      </c>
      <c r="M171" s="83" t="str">
        <f>K171</f>
        <v>1월1주</v>
      </c>
      <c r="N171" s="3" t="s">
        <v>7</v>
      </c>
      <c r="O171" s="5" t="s">
        <v>7</v>
      </c>
      <c r="Q171" s="537"/>
      <c r="R171" s="538"/>
      <c r="S171" s="83" t="str">
        <f>U136</f>
        <v>1월2주</v>
      </c>
      <c r="T171" s="83" t="str">
        <f>M171</f>
        <v>1월1주</v>
      </c>
      <c r="U171" s="83" t="str">
        <f>S171</f>
        <v>1월2주</v>
      </c>
      <c r="V171" s="3" t="s">
        <v>7</v>
      </c>
      <c r="W171" s="5" t="s">
        <v>7</v>
      </c>
      <c r="Y171" s="537"/>
      <c r="Z171" s="538"/>
      <c r="AA171" s="83" t="str">
        <f>AC136</f>
        <v>1월3주</v>
      </c>
      <c r="AB171" s="83" t="str">
        <f>U171</f>
        <v>1월2주</v>
      </c>
      <c r="AC171" s="83" t="str">
        <f>AA171</f>
        <v>1월3주</v>
      </c>
      <c r="AD171" s="3" t="s">
        <v>7</v>
      </c>
      <c r="AE171" s="5" t="s">
        <v>7</v>
      </c>
      <c r="AG171" s="537"/>
      <c r="AH171" s="538"/>
      <c r="AI171" s="83" t="str">
        <f>AK136</f>
        <v>1월4주</v>
      </c>
      <c r="AJ171" s="83" t="str">
        <f>AC171</f>
        <v>1월3주</v>
      </c>
      <c r="AK171" s="83" t="str">
        <f>AI171</f>
        <v>1월4주</v>
      </c>
      <c r="AL171" s="3" t="s">
        <v>7</v>
      </c>
      <c r="AM171" s="5" t="s">
        <v>7</v>
      </c>
      <c r="AO171" s="537"/>
      <c r="AP171" s="538"/>
      <c r="AQ171" s="83" t="str">
        <f>AS136</f>
        <v>2월1주</v>
      </c>
      <c r="AR171" s="83" t="str">
        <f>AK171</f>
        <v>1월4주</v>
      </c>
      <c r="AS171" s="83" t="str">
        <f>AQ171</f>
        <v>2월1주</v>
      </c>
      <c r="AT171" s="3" t="s">
        <v>7</v>
      </c>
      <c r="AU171" s="5" t="s">
        <v>7</v>
      </c>
      <c r="AW171" s="537"/>
      <c r="AX171" s="538"/>
      <c r="AY171" s="83" t="str">
        <f>BA136</f>
        <v>2월2주</v>
      </c>
      <c r="AZ171" s="83" t="str">
        <f>AS171</f>
        <v>2월1주</v>
      </c>
      <c r="BA171" s="83" t="str">
        <f>AY171</f>
        <v>2월2주</v>
      </c>
      <c r="BB171" s="3" t="s">
        <v>7</v>
      </c>
      <c r="BC171" s="5" t="s">
        <v>7</v>
      </c>
      <c r="BE171" s="537"/>
      <c r="BF171" s="538"/>
      <c r="BG171" s="83" t="str">
        <f>BI136</f>
        <v>2월3주</v>
      </c>
      <c r="BH171" s="83" t="str">
        <f>BA171</f>
        <v>2월2주</v>
      </c>
      <c r="BI171" s="83" t="str">
        <f>BG171</f>
        <v>2월3주</v>
      </c>
      <c r="BJ171" s="3" t="s">
        <v>7</v>
      </c>
      <c r="BK171" s="5" t="s">
        <v>7</v>
      </c>
      <c r="BM171" s="537"/>
      <c r="BN171" s="538"/>
      <c r="BO171" s="83" t="str">
        <f>BQ136</f>
        <v>2월4주</v>
      </c>
      <c r="BP171" s="83" t="str">
        <f>BI171</f>
        <v>2월3주</v>
      </c>
      <c r="BQ171" s="83" t="str">
        <f>BO171</f>
        <v>2월4주</v>
      </c>
      <c r="BR171" s="3" t="s">
        <v>7</v>
      </c>
      <c r="BS171" s="5" t="s">
        <v>7</v>
      </c>
      <c r="BU171" s="537"/>
      <c r="BV171" s="538"/>
      <c r="BW171" s="83" t="str">
        <f>BY136</f>
        <v>3월1주</v>
      </c>
      <c r="BX171" s="83" t="str">
        <f>BQ171</f>
        <v>2월4주</v>
      </c>
      <c r="BY171" s="83" t="str">
        <f>BW171</f>
        <v>3월1주</v>
      </c>
      <c r="BZ171" s="3" t="s">
        <v>7</v>
      </c>
      <c r="CA171" s="5" t="s">
        <v>7</v>
      </c>
      <c r="CC171" s="537"/>
      <c r="CD171" s="538"/>
      <c r="CE171" s="83" t="str">
        <f>CG136</f>
        <v>3월2주</v>
      </c>
      <c r="CF171" s="83" t="str">
        <f>BY171</f>
        <v>3월1주</v>
      </c>
      <c r="CG171" s="83" t="str">
        <f>CE171</f>
        <v>3월2주</v>
      </c>
      <c r="CH171" s="3" t="s">
        <v>7</v>
      </c>
      <c r="CI171" s="5" t="s">
        <v>7</v>
      </c>
      <c r="CK171" s="537"/>
      <c r="CL171" s="538"/>
      <c r="CM171" s="83" t="str">
        <f>CO136</f>
        <v>3월3주</v>
      </c>
      <c r="CN171" s="83" t="str">
        <f>CG171</f>
        <v>3월2주</v>
      </c>
      <c r="CO171" s="83" t="str">
        <f>CM171</f>
        <v>3월3주</v>
      </c>
      <c r="CP171" s="3" t="s">
        <v>7</v>
      </c>
      <c r="CQ171" s="5" t="s">
        <v>7</v>
      </c>
      <c r="CS171" s="537"/>
      <c r="CT171" s="538"/>
      <c r="CU171" s="83" t="str">
        <f>CW136</f>
        <v>3월4주</v>
      </c>
      <c r="CV171" s="83" t="str">
        <f>CO171</f>
        <v>3월3주</v>
      </c>
      <c r="CW171" s="83" t="str">
        <f>CU171</f>
        <v>3월4주</v>
      </c>
      <c r="CX171" s="3" t="s">
        <v>7</v>
      </c>
      <c r="CY171" s="5" t="s">
        <v>7</v>
      </c>
      <c r="DA171" s="537"/>
      <c r="DB171" s="538"/>
      <c r="DC171" s="83" t="str">
        <f>DE136</f>
        <v>3월5주</v>
      </c>
      <c r="DD171" s="83" t="str">
        <f>CW171</f>
        <v>3월4주</v>
      </c>
      <c r="DE171" s="83" t="str">
        <f>DC171</f>
        <v>3월5주</v>
      </c>
      <c r="DF171" s="3" t="s">
        <v>7</v>
      </c>
      <c r="DG171" s="5" t="s">
        <v>7</v>
      </c>
      <c r="DI171" s="537"/>
      <c r="DJ171" s="538"/>
      <c r="DK171" s="83" t="str">
        <f>DM136</f>
        <v>4월1주</v>
      </c>
      <c r="DL171" s="83" t="str">
        <f>DE171</f>
        <v>3월5주</v>
      </c>
      <c r="DM171" s="83" t="str">
        <f>DK171</f>
        <v>4월1주</v>
      </c>
      <c r="DN171" s="3" t="s">
        <v>7</v>
      </c>
      <c r="DO171" s="5" t="s">
        <v>7</v>
      </c>
      <c r="DQ171" s="537"/>
      <c r="DR171" s="538"/>
      <c r="DS171" s="83" t="str">
        <f>DU136</f>
        <v>4월2주</v>
      </c>
      <c r="DT171" s="83" t="str">
        <f>DM171</f>
        <v>4월1주</v>
      </c>
      <c r="DU171" s="83" t="str">
        <f>DS171</f>
        <v>4월2주</v>
      </c>
      <c r="DV171" s="3" t="s">
        <v>7</v>
      </c>
      <c r="DW171" s="5" t="s">
        <v>7</v>
      </c>
      <c r="DY171" s="537"/>
      <c r="DZ171" s="538"/>
      <c r="EA171" s="83" t="str">
        <f>EC136</f>
        <v>4월3주</v>
      </c>
      <c r="EB171" s="83" t="str">
        <f>DU171</f>
        <v>4월2주</v>
      </c>
      <c r="EC171" s="83" t="str">
        <f>EA171</f>
        <v>4월3주</v>
      </c>
      <c r="ED171" s="3" t="s">
        <v>7</v>
      </c>
      <c r="EE171" s="5" t="s">
        <v>7</v>
      </c>
      <c r="EG171" s="537"/>
      <c r="EH171" s="538"/>
      <c r="EI171" s="83" t="str">
        <f>EK136</f>
        <v>4월4주</v>
      </c>
      <c r="EJ171" s="83" t="str">
        <f>EC171</f>
        <v>4월3주</v>
      </c>
      <c r="EK171" s="83" t="str">
        <f>EI171</f>
        <v>4월4주</v>
      </c>
      <c r="EL171" s="3" t="s">
        <v>7</v>
      </c>
      <c r="EM171" s="5" t="s">
        <v>7</v>
      </c>
      <c r="EO171" s="537"/>
      <c r="EP171" s="538"/>
      <c r="EQ171" s="83" t="str">
        <f>ES136</f>
        <v>5월1주</v>
      </c>
      <c r="ER171" s="83" t="str">
        <f>EK171</f>
        <v>4월4주</v>
      </c>
      <c r="ES171" s="83" t="str">
        <f>EQ171</f>
        <v>5월1주</v>
      </c>
      <c r="ET171" s="3" t="s">
        <v>7</v>
      </c>
      <c r="EU171" s="5" t="s">
        <v>7</v>
      </c>
      <c r="EW171" s="537"/>
      <c r="EX171" s="538"/>
      <c r="EY171" s="83" t="str">
        <f>FA136</f>
        <v>5월2주</v>
      </c>
      <c r="EZ171" s="83" t="str">
        <f>ES171</f>
        <v>5월1주</v>
      </c>
      <c r="FA171" s="83" t="str">
        <f>EY171</f>
        <v>5월2주</v>
      </c>
      <c r="FB171" s="3" t="s">
        <v>7</v>
      </c>
      <c r="FC171" s="5" t="s">
        <v>7</v>
      </c>
      <c r="FE171" s="537"/>
      <c r="FF171" s="538"/>
      <c r="FG171" s="83" t="str">
        <f>FI136</f>
        <v>5월3주</v>
      </c>
      <c r="FH171" s="83" t="str">
        <f>FA171</f>
        <v>5월2주</v>
      </c>
      <c r="FI171" s="83" t="str">
        <f>FG171</f>
        <v>5월3주</v>
      </c>
      <c r="FJ171" s="3" t="s">
        <v>7</v>
      </c>
      <c r="FK171" s="5" t="s">
        <v>7</v>
      </c>
      <c r="FM171" s="537"/>
      <c r="FN171" s="538"/>
      <c r="FO171" s="83" t="str">
        <f>FQ136</f>
        <v>5월4주</v>
      </c>
      <c r="FP171" s="83" t="str">
        <f>FI171</f>
        <v>5월3주</v>
      </c>
      <c r="FQ171" s="83" t="str">
        <f>FO171</f>
        <v>5월4주</v>
      </c>
      <c r="FR171" s="3" t="s">
        <v>7</v>
      </c>
      <c r="FS171" s="5" t="s">
        <v>7</v>
      </c>
      <c r="FU171" s="537"/>
      <c r="FV171" s="538"/>
      <c r="FW171" s="83" t="str">
        <f>FY136</f>
        <v>6월1주</v>
      </c>
      <c r="FX171" s="83" t="str">
        <f>FQ171</f>
        <v>5월4주</v>
      </c>
      <c r="FY171" s="83" t="str">
        <f>FW171</f>
        <v>6월1주</v>
      </c>
      <c r="FZ171" s="3" t="s">
        <v>7</v>
      </c>
      <c r="GA171" s="5" t="s">
        <v>7</v>
      </c>
      <c r="GC171" s="537"/>
      <c r="GD171" s="538"/>
      <c r="GE171" s="83" t="str">
        <f>GG136</f>
        <v>6월2주</v>
      </c>
      <c r="GF171" s="83" t="str">
        <f>FY171</f>
        <v>6월1주</v>
      </c>
      <c r="GG171" s="83" t="str">
        <f>GE171</f>
        <v>6월2주</v>
      </c>
      <c r="GH171" s="3" t="s">
        <v>7</v>
      </c>
      <c r="GI171" s="5" t="s">
        <v>7</v>
      </c>
      <c r="GK171" s="537"/>
      <c r="GL171" s="538"/>
      <c r="GM171" s="83" t="str">
        <f>GO136</f>
        <v>6월3주</v>
      </c>
      <c r="GN171" s="83" t="str">
        <f>GG171</f>
        <v>6월2주</v>
      </c>
      <c r="GO171" s="83" t="str">
        <f>GM171</f>
        <v>6월3주</v>
      </c>
      <c r="GP171" s="3" t="s">
        <v>7</v>
      </c>
      <c r="GQ171" s="5" t="s">
        <v>7</v>
      </c>
      <c r="GS171" s="537"/>
      <c r="GT171" s="538"/>
      <c r="GU171" s="83" t="str">
        <f>GW136</f>
        <v>6월4주</v>
      </c>
      <c r="GV171" s="83" t="str">
        <f>GO171</f>
        <v>6월3주</v>
      </c>
      <c r="GW171" s="83" t="str">
        <f>GU171</f>
        <v>6월4주</v>
      </c>
      <c r="GX171" s="3" t="s">
        <v>7</v>
      </c>
      <c r="GY171" s="5" t="s">
        <v>7</v>
      </c>
      <c r="HA171" s="537"/>
      <c r="HB171" s="538"/>
      <c r="HC171" s="83" t="str">
        <f>HE136</f>
        <v>6월5주</v>
      </c>
      <c r="HD171" s="83" t="str">
        <f>GW171</f>
        <v>6월4주</v>
      </c>
      <c r="HE171" s="83" t="str">
        <f>HC171</f>
        <v>6월5주</v>
      </c>
      <c r="HF171" s="3" t="s">
        <v>7</v>
      </c>
      <c r="HG171" s="5" t="s">
        <v>7</v>
      </c>
      <c r="HI171" s="537"/>
      <c r="HJ171" s="538"/>
      <c r="HK171" s="83" t="str">
        <f>HM136</f>
        <v>7월1주</v>
      </c>
      <c r="HL171" s="83" t="str">
        <f>HE171</f>
        <v>6월5주</v>
      </c>
      <c r="HM171" s="83" t="str">
        <f>HK171</f>
        <v>7월1주</v>
      </c>
      <c r="HN171" s="3" t="s">
        <v>7</v>
      </c>
      <c r="HO171" s="5" t="s">
        <v>7</v>
      </c>
      <c r="HQ171" s="537"/>
      <c r="HR171" s="538"/>
      <c r="HS171" s="83" t="str">
        <f>HU136</f>
        <v>7월2주</v>
      </c>
      <c r="HT171" s="83" t="str">
        <f>HM171</f>
        <v>7월1주</v>
      </c>
      <c r="HU171" s="83" t="str">
        <f>HS171</f>
        <v>7월2주</v>
      </c>
      <c r="HV171" s="3" t="s">
        <v>7</v>
      </c>
      <c r="HW171" s="5" t="s">
        <v>7</v>
      </c>
      <c r="HY171" s="537"/>
      <c r="HZ171" s="538"/>
      <c r="IA171" s="83" t="str">
        <f>IC136</f>
        <v>7월3주</v>
      </c>
      <c r="IB171" s="83" t="str">
        <f>HU171</f>
        <v>7월2주</v>
      </c>
      <c r="IC171" s="83" t="str">
        <f>IA171</f>
        <v>7월3주</v>
      </c>
      <c r="ID171" s="3" t="s">
        <v>7</v>
      </c>
      <c r="IE171" s="5" t="s">
        <v>7</v>
      </c>
      <c r="IG171" s="537"/>
      <c r="IH171" s="538"/>
      <c r="II171" s="83" t="str">
        <f>IK136</f>
        <v>7월4주</v>
      </c>
      <c r="IJ171" s="83" t="str">
        <f>IC171</f>
        <v>7월3주</v>
      </c>
      <c r="IK171" s="83" t="str">
        <f>II171</f>
        <v>7월4주</v>
      </c>
      <c r="IL171" s="3" t="s">
        <v>7</v>
      </c>
      <c r="IM171" s="5" t="s">
        <v>7</v>
      </c>
      <c r="IO171" s="537"/>
      <c r="IP171" s="538"/>
      <c r="IQ171" s="83" t="str">
        <f>IS136</f>
        <v>8월1주</v>
      </c>
      <c r="IR171" s="83" t="str">
        <f>IK171</f>
        <v>7월4주</v>
      </c>
      <c r="IS171" s="83" t="str">
        <f>IQ171</f>
        <v>8월1주</v>
      </c>
      <c r="IT171" s="3" t="s">
        <v>7</v>
      </c>
      <c r="IU171" s="5" t="s">
        <v>7</v>
      </c>
      <c r="IW171" s="537"/>
      <c r="IX171" s="538"/>
      <c r="IY171" s="83" t="str">
        <f>JA136</f>
        <v>8월2주</v>
      </c>
      <c r="IZ171" s="83" t="str">
        <f>IS171</f>
        <v>8월1주</v>
      </c>
      <c r="JA171" s="83" t="str">
        <f>IY171</f>
        <v>8월2주</v>
      </c>
      <c r="JB171" s="3" t="s">
        <v>7</v>
      </c>
      <c r="JC171" s="5" t="s">
        <v>7</v>
      </c>
      <c r="JE171" s="537"/>
      <c r="JF171" s="538"/>
      <c r="JG171" s="83" t="str">
        <f>JI136</f>
        <v>8월3주</v>
      </c>
      <c r="JH171" s="83" t="str">
        <f>JA171</f>
        <v>8월2주</v>
      </c>
      <c r="JI171" s="83" t="str">
        <f>JG171</f>
        <v>8월3주</v>
      </c>
      <c r="JJ171" s="3" t="s">
        <v>7</v>
      </c>
      <c r="JK171" s="5" t="s">
        <v>7</v>
      </c>
      <c r="JM171" s="537"/>
      <c r="JN171" s="538"/>
      <c r="JO171" s="83" t="str">
        <f>JQ136</f>
        <v>8월4주</v>
      </c>
      <c r="JP171" s="83" t="str">
        <f>JI171</f>
        <v>8월3주</v>
      </c>
      <c r="JQ171" s="83" t="str">
        <f>JO171</f>
        <v>8월4주</v>
      </c>
      <c r="JR171" s="3" t="s">
        <v>7</v>
      </c>
      <c r="JS171" s="5" t="s">
        <v>7</v>
      </c>
      <c r="JU171" s="537"/>
      <c r="JV171" s="538"/>
      <c r="JW171" s="83" t="str">
        <f>JY136</f>
        <v>8월5주</v>
      </c>
      <c r="JX171" s="83" t="str">
        <f>JQ171</f>
        <v>8월4주</v>
      </c>
      <c r="JY171" s="83" t="str">
        <f>JW171</f>
        <v>8월5주</v>
      </c>
      <c r="JZ171" s="3" t="s">
        <v>7</v>
      </c>
      <c r="KA171" s="5" t="s">
        <v>7</v>
      </c>
      <c r="KC171" s="537"/>
      <c r="KD171" s="538"/>
      <c r="KE171" s="83" t="str">
        <f>KG136</f>
        <v>9월1주</v>
      </c>
      <c r="KF171" s="83" t="str">
        <f>JY171</f>
        <v>8월5주</v>
      </c>
      <c r="KG171" s="83" t="str">
        <f>KE171</f>
        <v>9월1주</v>
      </c>
      <c r="KH171" s="3" t="s">
        <v>7</v>
      </c>
      <c r="KI171" s="5" t="s">
        <v>7</v>
      </c>
      <c r="KK171" s="537"/>
      <c r="KL171" s="538"/>
      <c r="KM171" s="83" t="str">
        <f>KO136</f>
        <v>9월2주</v>
      </c>
      <c r="KN171" s="83" t="str">
        <f>KG171</f>
        <v>9월1주</v>
      </c>
      <c r="KO171" s="83" t="str">
        <f>KM171</f>
        <v>9월2주</v>
      </c>
      <c r="KP171" s="3" t="s">
        <v>7</v>
      </c>
      <c r="KQ171" s="5" t="s">
        <v>7</v>
      </c>
      <c r="KS171" s="537"/>
      <c r="KT171" s="538"/>
      <c r="KU171" s="83" t="str">
        <f>KW136</f>
        <v>9월3주</v>
      </c>
      <c r="KV171" s="83" t="str">
        <f>KO171</f>
        <v>9월2주</v>
      </c>
      <c r="KW171" s="83" t="str">
        <f>KU171</f>
        <v>9월3주</v>
      </c>
      <c r="KX171" s="3" t="s">
        <v>7</v>
      </c>
      <c r="KY171" s="5" t="s">
        <v>7</v>
      </c>
      <c r="LA171" s="537"/>
      <c r="LB171" s="538"/>
      <c r="LC171" s="83" t="str">
        <f>LE136</f>
        <v>9월4주</v>
      </c>
      <c r="LD171" s="83" t="str">
        <f>KW171</f>
        <v>9월3주</v>
      </c>
      <c r="LE171" s="83" t="str">
        <f>LC171</f>
        <v>9월4주</v>
      </c>
      <c r="LF171" s="3" t="s">
        <v>7</v>
      </c>
      <c r="LG171" s="5" t="s">
        <v>7</v>
      </c>
      <c r="LI171" s="537"/>
      <c r="LJ171" s="538"/>
      <c r="LK171" s="83" t="str">
        <f>LM136</f>
        <v>10월1주</v>
      </c>
      <c r="LL171" s="83" t="str">
        <f>LE171</f>
        <v>9월4주</v>
      </c>
      <c r="LM171" s="83" t="str">
        <f>LK171</f>
        <v>10월1주</v>
      </c>
      <c r="LN171" s="3" t="s">
        <v>7</v>
      </c>
      <c r="LO171" s="5" t="s">
        <v>7</v>
      </c>
      <c r="LQ171" s="537"/>
      <c r="LR171" s="538"/>
      <c r="LS171" s="83" t="str">
        <f>LU136</f>
        <v>10월2주</v>
      </c>
      <c r="LT171" s="83" t="str">
        <f>LM171</f>
        <v>10월1주</v>
      </c>
      <c r="LU171" s="83" t="str">
        <f>LS171</f>
        <v>10월2주</v>
      </c>
      <c r="LV171" s="3" t="s">
        <v>7</v>
      </c>
      <c r="LW171" s="5" t="s">
        <v>7</v>
      </c>
      <c r="LY171" s="537"/>
      <c r="LZ171" s="538"/>
      <c r="MA171" s="83" t="str">
        <f>MC136</f>
        <v>10월3주</v>
      </c>
      <c r="MB171" s="83" t="str">
        <f>LU171</f>
        <v>10월2주</v>
      </c>
      <c r="MC171" s="83" t="str">
        <f>MA171</f>
        <v>10월3주</v>
      </c>
      <c r="MD171" s="3" t="s">
        <v>7</v>
      </c>
      <c r="ME171" s="5" t="s">
        <v>7</v>
      </c>
      <c r="MG171" s="537"/>
      <c r="MH171" s="538"/>
      <c r="MI171" s="83" t="str">
        <f>MK136</f>
        <v>10월4주</v>
      </c>
      <c r="MJ171" s="83" t="str">
        <f>MC171</f>
        <v>10월3주</v>
      </c>
      <c r="MK171" s="83" t="str">
        <f>MI171</f>
        <v>10월4주</v>
      </c>
      <c r="ML171" s="3" t="s">
        <v>7</v>
      </c>
      <c r="MM171" s="5" t="s">
        <v>7</v>
      </c>
      <c r="MO171" s="537"/>
      <c r="MP171" s="538"/>
      <c r="MQ171" s="83" t="str">
        <f>MS136</f>
        <v>11월1주</v>
      </c>
      <c r="MR171" s="83" t="str">
        <f>MK171</f>
        <v>10월4주</v>
      </c>
      <c r="MS171" s="83" t="str">
        <f>MQ171</f>
        <v>11월1주</v>
      </c>
      <c r="MT171" s="3" t="s">
        <v>7</v>
      </c>
      <c r="MU171" s="5" t="s">
        <v>7</v>
      </c>
      <c r="MW171" s="537"/>
      <c r="MX171" s="538"/>
      <c r="MY171" s="83" t="str">
        <f>NA136</f>
        <v>11월2주</v>
      </c>
      <c r="MZ171" s="83" t="str">
        <f>MS171</f>
        <v>11월1주</v>
      </c>
      <c r="NA171" s="83" t="str">
        <f>MY171</f>
        <v>11월2주</v>
      </c>
      <c r="NB171" s="3" t="s">
        <v>7</v>
      </c>
      <c r="NC171" s="5" t="s">
        <v>7</v>
      </c>
      <c r="NE171" s="537"/>
      <c r="NF171" s="538"/>
      <c r="NG171" s="83" t="str">
        <f>NI136</f>
        <v>11월3주</v>
      </c>
      <c r="NH171" s="83" t="str">
        <f>NA171</f>
        <v>11월2주</v>
      </c>
      <c r="NI171" s="83" t="str">
        <f>NG171</f>
        <v>11월3주</v>
      </c>
      <c r="NJ171" s="3" t="s">
        <v>7</v>
      </c>
      <c r="NK171" s="5" t="s">
        <v>7</v>
      </c>
      <c r="NM171" s="537"/>
      <c r="NN171" s="538"/>
      <c r="NO171" s="83" t="str">
        <f>NQ136</f>
        <v>11월4주</v>
      </c>
      <c r="NP171" s="83" t="str">
        <f>NI171</f>
        <v>11월3주</v>
      </c>
      <c r="NQ171" s="83" t="str">
        <f>NO171</f>
        <v>11월4주</v>
      </c>
      <c r="NR171" s="3" t="s">
        <v>7</v>
      </c>
      <c r="NS171" s="5" t="s">
        <v>7</v>
      </c>
      <c r="NU171" s="537"/>
      <c r="NV171" s="538"/>
      <c r="NW171" s="83" t="s">
        <v>126</v>
      </c>
      <c r="NX171" s="83" t="str">
        <f>NQ171</f>
        <v>11월4주</v>
      </c>
      <c r="NY171" s="83" t="s">
        <v>126</v>
      </c>
      <c r="NZ171" s="3" t="s">
        <v>7</v>
      </c>
      <c r="OA171" s="5" t="s">
        <v>7</v>
      </c>
      <c r="OC171" s="537"/>
      <c r="OD171" s="538"/>
      <c r="OE171" s="83" t="s">
        <v>129</v>
      </c>
      <c r="OF171" s="83" t="str">
        <f>NY171</f>
        <v>12월1주</v>
      </c>
      <c r="OG171" s="83" t="str">
        <f>OE171</f>
        <v>12월2주</v>
      </c>
      <c r="OH171" s="3" t="s">
        <v>7</v>
      </c>
      <c r="OI171" s="5" t="s">
        <v>7</v>
      </c>
      <c r="OK171" s="537"/>
      <c r="OL171" s="538"/>
      <c r="OM171" s="83" t="str">
        <f>OM163</f>
        <v>12월 3주</v>
      </c>
      <c r="ON171" s="83" t="str">
        <f>OG171</f>
        <v>12월2주</v>
      </c>
      <c r="OO171" s="83" t="str">
        <f>OO163</f>
        <v>12월 3주</v>
      </c>
      <c r="OP171" s="3" t="s">
        <v>7</v>
      </c>
      <c r="OQ171" s="5" t="s">
        <v>7</v>
      </c>
      <c r="OS171" s="537"/>
      <c r="OT171" s="538"/>
      <c r="OU171" s="83" t="str">
        <f>OU163</f>
        <v>12월 4주</v>
      </c>
      <c r="OV171" s="83" t="str">
        <f>OO171</f>
        <v>12월 3주</v>
      </c>
      <c r="OW171" s="83" t="str">
        <f>OW163</f>
        <v>12월 4주</v>
      </c>
      <c r="OX171" s="3" t="s">
        <v>7</v>
      </c>
      <c r="OY171" s="5" t="s">
        <v>7</v>
      </c>
    </row>
    <row r="172" spans="1:415" ht="18" hidden="1" thickTop="1">
      <c r="A172" s="544" t="s">
        <v>1</v>
      </c>
      <c r="B172" s="7" t="s">
        <v>39</v>
      </c>
      <c r="C172" s="33" t="str">
        <f>E137</f>
        <v>-</v>
      </c>
      <c r="D172" s="33" t="s">
        <v>98</v>
      </c>
      <c r="E172" s="33" t="s">
        <v>98</v>
      </c>
      <c r="F172" s="55" t="e">
        <f>(E172-D172)/D172</f>
        <v>#VALUE!</v>
      </c>
      <c r="G172" s="56" t="e">
        <f>(E172-C172)/C172</f>
        <v>#VALUE!</v>
      </c>
      <c r="I172" s="544" t="s">
        <v>1</v>
      </c>
      <c r="J172" s="7" t="s">
        <v>39</v>
      </c>
      <c r="K172" s="33">
        <f>M137</f>
        <v>0</v>
      </c>
      <c r="L172" s="159" t="str">
        <f>E172</f>
        <v>-</v>
      </c>
      <c r="M172" s="33" t="s">
        <v>98</v>
      </c>
      <c r="N172" s="55" t="e">
        <f>(M172-L172)/L172</f>
        <v>#VALUE!</v>
      </c>
      <c r="O172" s="56" t="e">
        <f>(M172-K172)/K172</f>
        <v>#VALUE!</v>
      </c>
      <c r="Q172" s="544" t="s">
        <v>1</v>
      </c>
      <c r="R172" s="7" t="s">
        <v>39</v>
      </c>
      <c r="S172" s="33" t="str">
        <f>U137</f>
        <v>-</v>
      </c>
      <c r="T172" s="159" t="str">
        <f>M172</f>
        <v>-</v>
      </c>
      <c r="U172" s="33" t="s">
        <v>98</v>
      </c>
      <c r="V172" s="55" t="e">
        <f>(U172-T172)/T172</f>
        <v>#VALUE!</v>
      </c>
      <c r="W172" s="56" t="e">
        <f>(U172-S172)/S172</f>
        <v>#VALUE!</v>
      </c>
      <c r="Y172" s="544" t="s">
        <v>1</v>
      </c>
      <c r="Z172" s="7" t="s">
        <v>39</v>
      </c>
      <c r="AA172" s="33" t="str">
        <f>AC137</f>
        <v>-</v>
      </c>
      <c r="AB172" s="159" t="str">
        <f>U172</f>
        <v>-</v>
      </c>
      <c r="AC172" s="33" t="s">
        <v>98</v>
      </c>
      <c r="AD172" s="55" t="e">
        <f>(AC172-AB172)/AB172</f>
        <v>#VALUE!</v>
      </c>
      <c r="AE172" s="56" t="e">
        <f>(AC172-AA172)/AA172</f>
        <v>#VALUE!</v>
      </c>
      <c r="AG172" s="544" t="s">
        <v>1</v>
      </c>
      <c r="AH172" s="7" t="s">
        <v>39</v>
      </c>
      <c r="AI172" s="33" t="str">
        <f>AK137</f>
        <v>-</v>
      </c>
      <c r="AJ172" s="159" t="str">
        <f>AC172</f>
        <v>-</v>
      </c>
      <c r="AK172" s="33" t="s">
        <v>98</v>
      </c>
      <c r="AL172" s="55" t="e">
        <f>(AK172-AJ172)/AJ172</f>
        <v>#VALUE!</v>
      </c>
      <c r="AM172" s="56" t="e">
        <f>(AK172-AI172)/AI172</f>
        <v>#VALUE!</v>
      </c>
      <c r="AO172" s="544" t="s">
        <v>1</v>
      </c>
      <c r="AP172" s="7" t="s">
        <v>39</v>
      </c>
      <c r="AQ172" s="33" t="str">
        <f>AS137</f>
        <v>-</v>
      </c>
      <c r="AR172" s="159" t="str">
        <f>AK172</f>
        <v>-</v>
      </c>
      <c r="AS172" s="33" t="s">
        <v>98</v>
      </c>
      <c r="AT172" s="55" t="e">
        <f>(AS172-AR172)/AR172</f>
        <v>#VALUE!</v>
      </c>
      <c r="AU172" s="56" t="e">
        <f>(AS172-AQ172)/AQ172</f>
        <v>#VALUE!</v>
      </c>
      <c r="AW172" s="544" t="s">
        <v>1</v>
      </c>
      <c r="AX172" s="7" t="s">
        <v>39</v>
      </c>
      <c r="AY172" s="33" t="str">
        <f>BA137</f>
        <v>-</v>
      </c>
      <c r="AZ172" s="159" t="str">
        <f>AS172</f>
        <v>-</v>
      </c>
      <c r="BA172" s="33" t="s">
        <v>98</v>
      </c>
      <c r="BB172" s="55" t="e">
        <f>(BA172-AZ172)/AZ172</f>
        <v>#VALUE!</v>
      </c>
      <c r="BC172" s="56" t="e">
        <f>(BA172-AY172)/AY172</f>
        <v>#VALUE!</v>
      </c>
      <c r="BE172" s="544" t="s">
        <v>1</v>
      </c>
      <c r="BF172" s="7" t="s">
        <v>39</v>
      </c>
      <c r="BG172" s="33" t="str">
        <f>BI137</f>
        <v>-</v>
      </c>
      <c r="BH172" s="159" t="str">
        <f>BA172</f>
        <v>-</v>
      </c>
      <c r="BI172" s="33" t="s">
        <v>98</v>
      </c>
      <c r="BJ172" s="55" t="e">
        <f>(BI172-BH172)/BH172</f>
        <v>#VALUE!</v>
      </c>
      <c r="BK172" s="56" t="e">
        <f>(BI172-BG172)/BG172</f>
        <v>#VALUE!</v>
      </c>
      <c r="BM172" s="544" t="s">
        <v>1</v>
      </c>
      <c r="BN172" s="7" t="s">
        <v>39</v>
      </c>
      <c r="BO172" s="33" t="str">
        <f>BQ137</f>
        <v>-</v>
      </c>
      <c r="BP172" s="159" t="str">
        <f>BI172</f>
        <v>-</v>
      </c>
      <c r="BQ172" s="33" t="s">
        <v>98</v>
      </c>
      <c r="BR172" s="55" t="e">
        <f>(BQ172-BP172)/BP172</f>
        <v>#VALUE!</v>
      </c>
      <c r="BS172" s="56" t="e">
        <f>(BQ172-BO172)/BO172</f>
        <v>#VALUE!</v>
      </c>
      <c r="BU172" s="544" t="s">
        <v>1</v>
      </c>
      <c r="BV172" s="7" t="s">
        <v>39</v>
      </c>
      <c r="BW172" s="33" t="str">
        <f>BY137</f>
        <v>-</v>
      </c>
      <c r="BX172" s="159" t="str">
        <f>BQ172</f>
        <v>-</v>
      </c>
      <c r="BY172" s="33" t="s">
        <v>98</v>
      </c>
      <c r="BZ172" s="55" t="e">
        <f>(BY172-BX172)/BX172</f>
        <v>#VALUE!</v>
      </c>
      <c r="CA172" s="56" t="e">
        <f>(BY172-BW172)/BW172</f>
        <v>#VALUE!</v>
      </c>
      <c r="CC172" s="544" t="s">
        <v>1</v>
      </c>
      <c r="CD172" s="7" t="s">
        <v>39</v>
      </c>
      <c r="CE172" s="33" t="str">
        <f>CG137</f>
        <v>-</v>
      </c>
      <c r="CF172" s="159" t="str">
        <f>BY172</f>
        <v>-</v>
      </c>
      <c r="CG172" s="33" t="s">
        <v>98</v>
      </c>
      <c r="CH172" s="55" t="e">
        <f>(CG172-CF172)/CF172</f>
        <v>#VALUE!</v>
      </c>
      <c r="CI172" s="56" t="e">
        <f>(CG172-CE172)/CE172</f>
        <v>#VALUE!</v>
      </c>
      <c r="CK172" s="544" t="s">
        <v>1</v>
      </c>
      <c r="CL172" s="7" t="s">
        <v>39</v>
      </c>
      <c r="CM172" s="33" t="str">
        <f>CO137</f>
        <v>-</v>
      </c>
      <c r="CN172" s="159" t="str">
        <f>CG172</f>
        <v>-</v>
      </c>
      <c r="CO172" s="33" t="s">
        <v>98</v>
      </c>
      <c r="CP172" s="55" t="e">
        <f>(CO172-CN172)/CN172</f>
        <v>#VALUE!</v>
      </c>
      <c r="CQ172" s="56" t="e">
        <f>(CO172-CM172)/CM172</f>
        <v>#VALUE!</v>
      </c>
      <c r="CS172" s="544" t="s">
        <v>1</v>
      </c>
      <c r="CT172" s="7" t="s">
        <v>39</v>
      </c>
      <c r="CU172" s="33" t="str">
        <f>CW137</f>
        <v>-</v>
      </c>
      <c r="CV172" s="159" t="str">
        <f>CO172</f>
        <v>-</v>
      </c>
      <c r="CW172" s="33" t="s">
        <v>98</v>
      </c>
      <c r="CX172" s="55" t="e">
        <f>(CW172-CV172)/CV172</f>
        <v>#VALUE!</v>
      </c>
      <c r="CY172" s="56" t="e">
        <f>(CW172-CU172)/CU172</f>
        <v>#VALUE!</v>
      </c>
      <c r="DA172" s="544" t="s">
        <v>1</v>
      </c>
      <c r="DB172" s="7" t="s">
        <v>39</v>
      </c>
      <c r="DC172" s="33" t="str">
        <f>DE137</f>
        <v>-</v>
      </c>
      <c r="DD172" s="159" t="str">
        <f>CW172</f>
        <v>-</v>
      </c>
      <c r="DE172" s="33" t="s">
        <v>98</v>
      </c>
      <c r="DF172" s="55" t="e">
        <f>(DE172-DD172)/DD172</f>
        <v>#VALUE!</v>
      </c>
      <c r="DG172" s="56" t="e">
        <f>(DE172-DC172)/DC172</f>
        <v>#VALUE!</v>
      </c>
      <c r="DI172" s="544" t="s">
        <v>1</v>
      </c>
      <c r="DJ172" s="7" t="s">
        <v>39</v>
      </c>
      <c r="DK172" s="33" t="str">
        <f>DM137</f>
        <v>-</v>
      </c>
      <c r="DL172" s="159" t="str">
        <f>DE172</f>
        <v>-</v>
      </c>
      <c r="DM172" s="33" t="s">
        <v>98</v>
      </c>
      <c r="DN172" s="55" t="e">
        <f>(DM172-DL172)/DL172</f>
        <v>#VALUE!</v>
      </c>
      <c r="DO172" s="56" t="e">
        <f>(DM172-DK172)/DK172</f>
        <v>#VALUE!</v>
      </c>
      <c r="DQ172" s="544" t="s">
        <v>1</v>
      </c>
      <c r="DR172" s="7" t="s">
        <v>39</v>
      </c>
      <c r="DS172" s="33" t="str">
        <f>DU137</f>
        <v>-</v>
      </c>
      <c r="DT172" s="159" t="str">
        <f>DM172</f>
        <v>-</v>
      </c>
      <c r="DU172" s="33" t="s">
        <v>98</v>
      </c>
      <c r="DV172" s="55" t="e">
        <f>(DU172-DT172)/DT172</f>
        <v>#VALUE!</v>
      </c>
      <c r="DW172" s="56" t="e">
        <f>(DU172-DS172)/DS172</f>
        <v>#VALUE!</v>
      </c>
      <c r="DY172" s="544" t="s">
        <v>1</v>
      </c>
      <c r="DZ172" s="7" t="s">
        <v>39</v>
      </c>
      <c r="EA172" s="33" t="str">
        <f>EC137</f>
        <v>-</v>
      </c>
      <c r="EB172" s="159" t="str">
        <f>DU172</f>
        <v>-</v>
      </c>
      <c r="EC172" s="33" t="s">
        <v>98</v>
      </c>
      <c r="ED172" s="55" t="e">
        <f>(EC172-EB172)/EB172</f>
        <v>#VALUE!</v>
      </c>
      <c r="EE172" s="56" t="e">
        <f>(EC172-EA172)/EA172</f>
        <v>#VALUE!</v>
      </c>
      <c r="EG172" s="544" t="s">
        <v>1</v>
      </c>
      <c r="EH172" s="7" t="s">
        <v>39</v>
      </c>
      <c r="EI172" s="33" t="str">
        <f>EK137</f>
        <v>-</v>
      </c>
      <c r="EJ172" s="159" t="str">
        <f>EC172</f>
        <v>-</v>
      </c>
      <c r="EK172" s="33" t="s">
        <v>98</v>
      </c>
      <c r="EL172" s="55" t="e">
        <f>(EK172-EJ172)/EJ172</f>
        <v>#VALUE!</v>
      </c>
      <c r="EM172" s="56" t="e">
        <f>(EK172-EI172)/EI172</f>
        <v>#VALUE!</v>
      </c>
      <c r="EO172" s="544" t="s">
        <v>1</v>
      </c>
      <c r="EP172" s="7" t="s">
        <v>39</v>
      </c>
      <c r="EQ172" s="33" t="str">
        <f>ES137</f>
        <v>-</v>
      </c>
      <c r="ER172" s="159" t="str">
        <f>EK172</f>
        <v>-</v>
      </c>
      <c r="ES172" s="33" t="s">
        <v>98</v>
      </c>
      <c r="ET172" s="55" t="e">
        <f>(ES172-ER172)/ER172</f>
        <v>#VALUE!</v>
      </c>
      <c r="EU172" s="56" t="e">
        <f>(ES172-EQ172)/EQ172</f>
        <v>#VALUE!</v>
      </c>
      <c r="EW172" s="544" t="s">
        <v>1</v>
      </c>
      <c r="EX172" s="7" t="s">
        <v>39</v>
      </c>
      <c r="EY172" s="33" t="str">
        <f>FA137</f>
        <v>-</v>
      </c>
      <c r="EZ172" s="159" t="str">
        <f>ES172</f>
        <v>-</v>
      </c>
      <c r="FA172" s="33" t="s">
        <v>98</v>
      </c>
      <c r="FB172" s="55" t="e">
        <f>(FA172-EZ172)/EZ172</f>
        <v>#VALUE!</v>
      </c>
      <c r="FC172" s="56" t="e">
        <f>(FA172-EY172)/EY172</f>
        <v>#VALUE!</v>
      </c>
      <c r="FE172" s="544" t="s">
        <v>1</v>
      </c>
      <c r="FF172" s="7" t="s">
        <v>39</v>
      </c>
      <c r="FG172" s="33" t="str">
        <f>FI137</f>
        <v>-</v>
      </c>
      <c r="FH172" s="159" t="str">
        <f>FA172</f>
        <v>-</v>
      </c>
      <c r="FI172" s="33" t="s">
        <v>98</v>
      </c>
      <c r="FJ172" s="55" t="e">
        <f>(FI172-FH172)/FH172</f>
        <v>#VALUE!</v>
      </c>
      <c r="FK172" s="56" t="e">
        <f>(FI172-FG172)/FG172</f>
        <v>#VALUE!</v>
      </c>
      <c r="FM172" s="544" t="s">
        <v>1</v>
      </c>
      <c r="FN172" s="7" t="s">
        <v>39</v>
      </c>
      <c r="FO172" s="33" t="str">
        <f>FQ137</f>
        <v>-</v>
      </c>
      <c r="FP172" s="159" t="str">
        <f>FI172</f>
        <v>-</v>
      </c>
      <c r="FQ172" s="33" t="s">
        <v>98</v>
      </c>
      <c r="FR172" s="55" t="e">
        <f>(FQ172-FP172)/FP172</f>
        <v>#VALUE!</v>
      </c>
      <c r="FS172" s="56" t="e">
        <f>(FQ172-FO172)/FO172</f>
        <v>#VALUE!</v>
      </c>
      <c r="FU172" s="544" t="s">
        <v>1</v>
      </c>
      <c r="FV172" s="7" t="s">
        <v>39</v>
      </c>
      <c r="FW172" s="33" t="str">
        <f>FY137</f>
        <v>-</v>
      </c>
      <c r="FX172" s="159" t="str">
        <f>FQ172</f>
        <v>-</v>
      </c>
      <c r="FY172" s="33"/>
      <c r="FZ172" s="55" t="e">
        <f>(FY172-FX172)/FX172</f>
        <v>#VALUE!</v>
      </c>
      <c r="GA172" s="56" t="e">
        <f>(FY172-FW172)/FW172</f>
        <v>#VALUE!</v>
      </c>
      <c r="GC172" s="544" t="s">
        <v>1</v>
      </c>
      <c r="GD172" s="7" t="s">
        <v>39</v>
      </c>
      <c r="GE172" s="33" t="str">
        <f>GG137</f>
        <v>-</v>
      </c>
      <c r="GF172" s="159">
        <f>FY172</f>
        <v>0</v>
      </c>
      <c r="GG172" s="33"/>
      <c r="GH172" s="55" t="e">
        <f>(GG172-GF172)/GF172</f>
        <v>#DIV/0!</v>
      </c>
      <c r="GI172" s="56" t="e">
        <f>(GG172-GE172)/GE172</f>
        <v>#VALUE!</v>
      </c>
      <c r="GK172" s="544" t="s">
        <v>1</v>
      </c>
      <c r="GL172" s="7" t="s">
        <v>39</v>
      </c>
      <c r="GM172" s="33" t="str">
        <f>GO137</f>
        <v>-</v>
      </c>
      <c r="GN172" s="159">
        <f>GG172</f>
        <v>0</v>
      </c>
      <c r="GO172" s="33"/>
      <c r="GP172" s="55" t="e">
        <f>(GO172-GN172)/GN172</f>
        <v>#DIV/0!</v>
      </c>
      <c r="GQ172" s="56" t="e">
        <f>(GO172-GM172)/GM172</f>
        <v>#VALUE!</v>
      </c>
      <c r="GS172" s="544" t="s">
        <v>1</v>
      </c>
      <c r="GT172" s="7" t="s">
        <v>39</v>
      </c>
      <c r="GU172" s="33" t="str">
        <f>GW137</f>
        <v>-</v>
      </c>
      <c r="GV172" s="200">
        <f>GO172</f>
        <v>0</v>
      </c>
      <c r="GW172" s="33"/>
      <c r="GX172" s="55" t="e">
        <f>(GW172-GV172)/GV172</f>
        <v>#DIV/0!</v>
      </c>
      <c r="GY172" s="56" t="e">
        <f>(GW172-GU172)/GU172</f>
        <v>#VALUE!</v>
      </c>
      <c r="HA172" s="544" t="s">
        <v>1</v>
      </c>
      <c r="HB172" s="7" t="s">
        <v>39</v>
      </c>
      <c r="HC172" s="33" t="str">
        <f>HE137</f>
        <v>-</v>
      </c>
      <c r="HD172" s="200">
        <f>GW172</f>
        <v>0</v>
      </c>
      <c r="HE172" s="33"/>
      <c r="HF172" s="55" t="e">
        <f>(HE172-HD172)/HD172</f>
        <v>#DIV/0!</v>
      </c>
      <c r="HG172" s="56" t="e">
        <f>(HE172-HC172)/HC172</f>
        <v>#VALUE!</v>
      </c>
      <c r="HI172" s="544" t="s">
        <v>1</v>
      </c>
      <c r="HJ172" s="7" t="s">
        <v>39</v>
      </c>
      <c r="HK172" s="33" t="str">
        <f>HM137</f>
        <v>-</v>
      </c>
      <c r="HL172" s="200">
        <f>HE172</f>
        <v>0</v>
      </c>
      <c r="HM172" s="33"/>
      <c r="HN172" s="55" t="e">
        <f>(HM172-HL172)/HL172</f>
        <v>#DIV/0!</v>
      </c>
      <c r="HO172" s="56" t="e">
        <f>(HM172-HK172)/HK172</f>
        <v>#VALUE!</v>
      </c>
      <c r="HQ172" s="544" t="s">
        <v>1</v>
      </c>
      <c r="HR172" s="7" t="s">
        <v>39</v>
      </c>
      <c r="HS172" s="33" t="str">
        <f>HU137</f>
        <v>-</v>
      </c>
      <c r="HT172" s="200">
        <f>HM172</f>
        <v>0</v>
      </c>
      <c r="HU172" s="33"/>
      <c r="HV172" s="55" t="e">
        <f>(HU172-HT172)/HT172</f>
        <v>#DIV/0!</v>
      </c>
      <c r="HW172" s="56" t="e">
        <f>(HU172-HS172)/HS172</f>
        <v>#VALUE!</v>
      </c>
      <c r="HY172" s="544" t="s">
        <v>1</v>
      </c>
      <c r="HZ172" s="7" t="s">
        <v>39</v>
      </c>
      <c r="IA172" s="33" t="str">
        <f>IC137</f>
        <v>-</v>
      </c>
      <c r="IB172" s="200">
        <f>HU172</f>
        <v>0</v>
      </c>
      <c r="IC172" s="33"/>
      <c r="ID172" s="55" t="e">
        <f>(IC172-IB172)/IB172</f>
        <v>#DIV/0!</v>
      </c>
      <c r="IE172" s="56" t="e">
        <f>(IC172-IA172)/IA172</f>
        <v>#VALUE!</v>
      </c>
      <c r="IG172" s="544" t="s">
        <v>1</v>
      </c>
      <c r="IH172" s="7" t="s">
        <v>39</v>
      </c>
      <c r="II172" s="33" t="str">
        <f>IK137</f>
        <v>-</v>
      </c>
      <c r="IJ172" s="200">
        <f>IC172</f>
        <v>0</v>
      </c>
      <c r="IK172" s="33"/>
      <c r="IL172" s="55" t="e">
        <f>(IK172-IJ172)/IJ172</f>
        <v>#DIV/0!</v>
      </c>
      <c r="IM172" s="56" t="e">
        <f>(IK172-II172)/II172</f>
        <v>#VALUE!</v>
      </c>
      <c r="IO172" s="544" t="s">
        <v>1</v>
      </c>
      <c r="IP172" s="7" t="s">
        <v>39</v>
      </c>
      <c r="IQ172" s="33" t="str">
        <f>IS137</f>
        <v>-</v>
      </c>
      <c r="IR172" s="200">
        <f>IK172</f>
        <v>0</v>
      </c>
      <c r="IS172" s="33"/>
      <c r="IT172" s="55" t="e">
        <f>(IS172-IR172)/IR172</f>
        <v>#DIV/0!</v>
      </c>
      <c r="IU172" s="56" t="e">
        <f>(IS172-IQ172)/IQ172</f>
        <v>#VALUE!</v>
      </c>
      <c r="IW172" s="544" t="s">
        <v>1</v>
      </c>
      <c r="IX172" s="7" t="s">
        <v>39</v>
      </c>
      <c r="IY172" s="33" t="str">
        <f>JA137</f>
        <v>-</v>
      </c>
      <c r="IZ172" s="200">
        <f>IS172</f>
        <v>0</v>
      </c>
      <c r="JA172" s="33"/>
      <c r="JB172" s="55" t="e">
        <f>(JA172-IZ172)/IZ172</f>
        <v>#DIV/0!</v>
      </c>
      <c r="JC172" s="56" t="e">
        <f>(JA172-IY172)/IY172</f>
        <v>#VALUE!</v>
      </c>
      <c r="JE172" s="544" t="s">
        <v>1</v>
      </c>
      <c r="JF172" s="7" t="s">
        <v>39</v>
      </c>
      <c r="JG172" s="33" t="str">
        <f>JI137</f>
        <v>-</v>
      </c>
      <c r="JH172" s="200">
        <f>JA172</f>
        <v>0</v>
      </c>
      <c r="JI172" s="33"/>
      <c r="JJ172" s="55" t="e">
        <f>(JI172-JH172)/JH172</f>
        <v>#DIV/0!</v>
      </c>
      <c r="JK172" s="56" t="e">
        <f>(JI172-JG172)/JG172</f>
        <v>#VALUE!</v>
      </c>
      <c r="JM172" s="544" t="s">
        <v>1</v>
      </c>
      <c r="JN172" s="7" t="s">
        <v>39</v>
      </c>
      <c r="JO172" s="33" t="str">
        <f>JQ137</f>
        <v>-</v>
      </c>
      <c r="JP172" s="200">
        <f>JI172</f>
        <v>0</v>
      </c>
      <c r="JQ172" s="33"/>
      <c r="JR172" s="55" t="e">
        <f>(JQ172-JP172)/JP172</f>
        <v>#DIV/0!</v>
      </c>
      <c r="JS172" s="56" t="e">
        <f>(JQ172-JO172)/JO172</f>
        <v>#VALUE!</v>
      </c>
      <c r="JU172" s="544" t="s">
        <v>1</v>
      </c>
      <c r="JV172" s="7" t="s">
        <v>39</v>
      </c>
      <c r="JW172" s="33" t="str">
        <f>JY137</f>
        <v>-</v>
      </c>
      <c r="JX172" s="200">
        <f>JQ172</f>
        <v>0</v>
      </c>
      <c r="JY172" s="33"/>
      <c r="JZ172" s="55" t="e">
        <f>(JY172-JX172)/JX172</f>
        <v>#DIV/0!</v>
      </c>
      <c r="KA172" s="56" t="e">
        <f>(JY172-JW172)/JW172</f>
        <v>#VALUE!</v>
      </c>
      <c r="KC172" s="544" t="s">
        <v>1</v>
      </c>
      <c r="KD172" s="7" t="s">
        <v>39</v>
      </c>
      <c r="KE172" s="33" t="str">
        <f>KG137</f>
        <v>-</v>
      </c>
      <c r="KF172" s="200">
        <f>JY172</f>
        <v>0</v>
      </c>
      <c r="KG172" s="33"/>
      <c r="KH172" s="55" t="e">
        <f>(KG172-KF172)/KF172</f>
        <v>#DIV/0!</v>
      </c>
      <c r="KI172" s="56" t="e">
        <f>(KG172-KE172)/KE172</f>
        <v>#VALUE!</v>
      </c>
      <c r="KK172" s="544" t="s">
        <v>1</v>
      </c>
      <c r="KL172" s="7" t="s">
        <v>39</v>
      </c>
      <c r="KM172" s="33" t="str">
        <f>KO137</f>
        <v>-</v>
      </c>
      <c r="KN172" s="200">
        <f>KG172</f>
        <v>0</v>
      </c>
      <c r="KO172" s="33"/>
      <c r="KP172" s="55" t="e">
        <f>(KO172-KN172)/KN172</f>
        <v>#DIV/0!</v>
      </c>
      <c r="KQ172" s="56" t="e">
        <f>(KO172-KM172)/KM172</f>
        <v>#VALUE!</v>
      </c>
      <c r="KS172" s="544" t="s">
        <v>1</v>
      </c>
      <c r="KT172" s="7" t="s">
        <v>39</v>
      </c>
      <c r="KU172" s="33" t="str">
        <f>KW137</f>
        <v>-</v>
      </c>
      <c r="KV172" s="200">
        <f>KO172</f>
        <v>0</v>
      </c>
      <c r="KW172" s="33"/>
      <c r="KX172" s="55" t="e">
        <f>(KW172-KV172)/KV172</f>
        <v>#DIV/0!</v>
      </c>
      <c r="KY172" s="56" t="e">
        <f>(KW172-KU172)/KU172</f>
        <v>#VALUE!</v>
      </c>
      <c r="LA172" s="544" t="s">
        <v>1</v>
      </c>
      <c r="LB172" s="7" t="s">
        <v>39</v>
      </c>
      <c r="LC172" s="33" t="str">
        <f>LE137</f>
        <v>-</v>
      </c>
      <c r="LD172" s="200">
        <f>KW172</f>
        <v>0</v>
      </c>
      <c r="LE172" s="33"/>
      <c r="LF172" s="55" t="e">
        <f>(LE172-LD172)/LD172</f>
        <v>#DIV/0!</v>
      </c>
      <c r="LG172" s="56" t="e">
        <f>(LE172-LC172)/LC172</f>
        <v>#VALUE!</v>
      </c>
      <c r="LI172" s="544" t="s">
        <v>1</v>
      </c>
      <c r="LJ172" s="7" t="s">
        <v>39</v>
      </c>
      <c r="LK172" s="33" t="str">
        <f>LM137</f>
        <v>-</v>
      </c>
      <c r="LL172" s="200">
        <f>LE172</f>
        <v>0</v>
      </c>
      <c r="LM172" s="33"/>
      <c r="LN172" s="55" t="e">
        <f>(LM172-LL172)/LL172</f>
        <v>#DIV/0!</v>
      </c>
      <c r="LO172" s="56" t="e">
        <f>(LM172-LK172)/LK172</f>
        <v>#VALUE!</v>
      </c>
      <c r="LQ172" s="544" t="s">
        <v>1</v>
      </c>
      <c r="LR172" s="7" t="s">
        <v>39</v>
      </c>
      <c r="LS172" s="33" t="str">
        <f>LU137</f>
        <v>-</v>
      </c>
      <c r="LT172" s="200">
        <f>LM172</f>
        <v>0</v>
      </c>
      <c r="LU172" s="33"/>
      <c r="LV172" s="55" t="e">
        <f>(LU172-LT172)/LT172</f>
        <v>#DIV/0!</v>
      </c>
      <c r="LW172" s="56" t="e">
        <f>(LU172-LS172)/LS172</f>
        <v>#VALUE!</v>
      </c>
      <c r="LY172" s="544" t="s">
        <v>1</v>
      </c>
      <c r="LZ172" s="7" t="s">
        <v>39</v>
      </c>
      <c r="MA172" s="33" t="str">
        <f>MC137</f>
        <v>-</v>
      </c>
      <c r="MB172" s="200">
        <f>LU172</f>
        <v>0</v>
      </c>
      <c r="MC172" s="33"/>
      <c r="MD172" s="55" t="e">
        <f>(MC172-MB172)/MB172</f>
        <v>#DIV/0!</v>
      </c>
      <c r="ME172" s="56" t="e">
        <f>(MC172-MA172)/MA172</f>
        <v>#VALUE!</v>
      </c>
      <c r="MG172" s="544" t="s">
        <v>1</v>
      </c>
      <c r="MH172" s="7" t="s">
        <v>39</v>
      </c>
      <c r="MI172" s="33" t="str">
        <f>MK137</f>
        <v>-</v>
      </c>
      <c r="MJ172" s="200">
        <f>MC172</f>
        <v>0</v>
      </c>
      <c r="MK172" s="33"/>
      <c r="ML172" s="55" t="e">
        <f>(MK172-MJ172)/MJ172</f>
        <v>#DIV/0!</v>
      </c>
      <c r="MM172" s="56" t="e">
        <f>(MK172-MI172)/MI172</f>
        <v>#VALUE!</v>
      </c>
      <c r="MO172" s="544" t="s">
        <v>1</v>
      </c>
      <c r="MP172" s="7" t="s">
        <v>39</v>
      </c>
      <c r="MQ172" s="33" t="str">
        <f>MS137</f>
        <v>-</v>
      </c>
      <c r="MR172" s="200">
        <f>MK172</f>
        <v>0</v>
      </c>
      <c r="MS172" s="33"/>
      <c r="MT172" s="55" t="e">
        <f>(MS172-MR172)/MR172</f>
        <v>#DIV/0!</v>
      </c>
      <c r="MU172" s="56" t="e">
        <f>(MS172-MQ172)/MQ172</f>
        <v>#VALUE!</v>
      </c>
      <c r="MW172" s="544" t="s">
        <v>1</v>
      </c>
      <c r="MX172" s="7" t="s">
        <v>39</v>
      </c>
      <c r="MY172" s="33" t="str">
        <f>NA137</f>
        <v>-</v>
      </c>
      <c r="MZ172" s="200">
        <f>MS172</f>
        <v>0</v>
      </c>
      <c r="NA172" s="33"/>
      <c r="NB172" s="55" t="e">
        <f>(NA172-MZ172)/MZ172</f>
        <v>#DIV/0!</v>
      </c>
      <c r="NC172" s="56" t="e">
        <f>(NA172-MY172)/MY172</f>
        <v>#VALUE!</v>
      </c>
      <c r="NE172" s="544" t="s">
        <v>1</v>
      </c>
      <c r="NF172" s="7" t="s">
        <v>39</v>
      </c>
      <c r="NG172" s="33" t="str">
        <f>NI137</f>
        <v>-</v>
      </c>
      <c r="NH172" s="200">
        <f>NA172</f>
        <v>0</v>
      </c>
      <c r="NI172" s="33"/>
      <c r="NJ172" s="55" t="e">
        <f>(NI172-NH172)/NH172</f>
        <v>#DIV/0!</v>
      </c>
      <c r="NK172" s="56" t="e">
        <f>(NI172-NG172)/NG172</f>
        <v>#VALUE!</v>
      </c>
      <c r="NM172" s="544" t="s">
        <v>1</v>
      </c>
      <c r="NN172" s="7" t="s">
        <v>39</v>
      </c>
      <c r="NO172" s="33" t="str">
        <f>NQ137</f>
        <v>-</v>
      </c>
      <c r="NP172" s="200">
        <f>NI172</f>
        <v>0</v>
      </c>
      <c r="NQ172" s="33"/>
      <c r="NR172" s="55" t="e">
        <f>(NQ172-NP172)/NP172</f>
        <v>#DIV/0!</v>
      </c>
      <c r="NS172" s="56" t="e">
        <f>(NQ172-NO172)/NO172</f>
        <v>#VALUE!</v>
      </c>
      <c r="NU172" s="544" t="s">
        <v>1</v>
      </c>
      <c r="NV172" s="7" t="s">
        <v>39</v>
      </c>
      <c r="NW172" s="33" t="str">
        <f>NY137</f>
        <v>-</v>
      </c>
      <c r="NX172" s="200">
        <f>NQ172</f>
        <v>0</v>
      </c>
      <c r="NY172" s="33"/>
      <c r="NZ172" s="55" t="e">
        <f>(NY172-NX172)/NX172</f>
        <v>#DIV/0!</v>
      </c>
      <c r="OA172" s="56" t="e">
        <f>(NY172-NW172)/NW172</f>
        <v>#VALUE!</v>
      </c>
      <c r="OC172" s="544" t="s">
        <v>1</v>
      </c>
      <c r="OD172" s="7" t="s">
        <v>39</v>
      </c>
      <c r="OE172" s="33" t="str">
        <f>OG137</f>
        <v>-</v>
      </c>
      <c r="OF172" s="200">
        <f>NY172</f>
        <v>0</v>
      </c>
      <c r="OG172" s="33"/>
      <c r="OH172" s="55" t="e">
        <f>(OG172-OF172)/OF172</f>
        <v>#DIV/0!</v>
      </c>
      <c r="OI172" s="56" t="e">
        <f>(OG172-OE172)/OE172</f>
        <v>#VALUE!</v>
      </c>
      <c r="OK172" s="544" t="s">
        <v>1</v>
      </c>
      <c r="OL172" s="7" t="s">
        <v>39</v>
      </c>
      <c r="OM172" s="33" t="str">
        <f>OO137</f>
        <v>-</v>
      </c>
      <c r="ON172" s="200">
        <f>OG172</f>
        <v>0</v>
      </c>
      <c r="OO172" s="33"/>
      <c r="OP172" s="55" t="e">
        <f>(OO172-ON172)/ON172</f>
        <v>#DIV/0!</v>
      </c>
      <c r="OQ172" s="56" t="e">
        <f>(OO172-OM172)/OM172</f>
        <v>#VALUE!</v>
      </c>
      <c r="OS172" s="544" t="s">
        <v>1</v>
      </c>
      <c r="OT172" s="7" t="s">
        <v>39</v>
      </c>
      <c r="OU172" s="33" t="str">
        <f>OW137</f>
        <v>-</v>
      </c>
      <c r="OV172" s="200">
        <f>OO172</f>
        <v>0</v>
      </c>
      <c r="OW172" s="33"/>
      <c r="OX172" s="55" t="e">
        <f>(OW172-OV172)/OV172</f>
        <v>#DIV/0!</v>
      </c>
      <c r="OY172" s="56" t="e">
        <f>(OW172-OU172)/OU172</f>
        <v>#VALUE!</v>
      </c>
    </row>
    <row r="173" spans="1:415" ht="17.25" hidden="1" customHeight="1">
      <c r="A173" s="542"/>
      <c r="B173" s="23" t="s">
        <v>40</v>
      </c>
      <c r="C173" s="36"/>
      <c r="D173" s="36"/>
      <c r="E173" s="36"/>
      <c r="F173" s="37" t="e">
        <f>(E173-D173)/D173</f>
        <v>#DIV/0!</v>
      </c>
      <c r="G173" s="38" t="e">
        <f>(E173-C173)/C173</f>
        <v>#DIV/0!</v>
      </c>
      <c r="I173" s="542"/>
      <c r="J173" s="23" t="s">
        <v>40</v>
      </c>
      <c r="K173" s="36"/>
      <c r="L173" s="24" t="e">
        <f>#REF!</f>
        <v>#REF!</v>
      </c>
      <c r="M173" s="36"/>
      <c r="N173" s="37" t="e">
        <f>(M173-L173)/L173</f>
        <v>#REF!</v>
      </c>
      <c r="O173" s="38" t="e">
        <f>(M173-K173)/K173</f>
        <v>#DIV/0!</v>
      </c>
      <c r="Q173" s="542"/>
      <c r="R173" s="23" t="s">
        <v>40</v>
      </c>
      <c r="S173" s="36"/>
      <c r="T173" s="24" t="e">
        <f>#REF!</f>
        <v>#REF!</v>
      </c>
      <c r="U173" s="36"/>
      <c r="V173" s="37" t="e">
        <f>(U173-T173)/T173</f>
        <v>#REF!</v>
      </c>
      <c r="W173" s="38" t="e">
        <f>(U173-S173)/S173</f>
        <v>#DIV/0!</v>
      </c>
      <c r="Y173" s="542"/>
      <c r="Z173" s="23" t="s">
        <v>40</v>
      </c>
      <c r="AA173" s="36"/>
      <c r="AB173" s="24" t="e">
        <f>#REF!</f>
        <v>#REF!</v>
      </c>
      <c r="AC173" s="36"/>
      <c r="AD173" s="37" t="e">
        <f>(AC173-AB173)/AB173</f>
        <v>#REF!</v>
      </c>
      <c r="AE173" s="38" t="e">
        <f>(AC173-AA173)/AA173</f>
        <v>#DIV/0!</v>
      </c>
      <c r="AG173" s="542"/>
      <c r="AH173" s="23" t="s">
        <v>40</v>
      </c>
      <c r="AI173" s="36"/>
      <c r="AJ173" s="24" t="e">
        <f>#REF!</f>
        <v>#REF!</v>
      </c>
      <c r="AK173" s="36"/>
      <c r="AL173" s="37" t="e">
        <f>(AK173-AJ173)/AJ173</f>
        <v>#REF!</v>
      </c>
      <c r="AM173" s="38" t="e">
        <f>(AK173-AI173)/AI173</f>
        <v>#DIV/0!</v>
      </c>
      <c r="AO173" s="542"/>
      <c r="AP173" s="23" t="s">
        <v>40</v>
      </c>
      <c r="AQ173" s="36"/>
      <c r="AR173" s="24" t="e">
        <f>#REF!</f>
        <v>#REF!</v>
      </c>
      <c r="AS173" s="36"/>
      <c r="AT173" s="37" t="e">
        <f>(AS173-AR173)/AR173</f>
        <v>#REF!</v>
      </c>
      <c r="AU173" s="38" t="e">
        <f>(AS173-AQ173)/AQ173</f>
        <v>#DIV/0!</v>
      </c>
      <c r="AW173" s="542"/>
      <c r="AX173" s="23" t="s">
        <v>40</v>
      </c>
      <c r="AY173" s="36"/>
      <c r="AZ173" s="24" t="e">
        <f>#REF!</f>
        <v>#REF!</v>
      </c>
      <c r="BA173" s="36"/>
      <c r="BB173" s="37" t="e">
        <f>(BA173-AZ173)/AZ173</f>
        <v>#REF!</v>
      </c>
      <c r="BC173" s="38" t="e">
        <f>(BA173-AY173)/AY173</f>
        <v>#DIV/0!</v>
      </c>
      <c r="BE173" s="542"/>
      <c r="BF173" s="23" t="s">
        <v>40</v>
      </c>
      <c r="BG173" s="36"/>
      <c r="BH173" s="24" t="e">
        <f>#REF!</f>
        <v>#REF!</v>
      </c>
      <c r="BI173" s="36"/>
      <c r="BJ173" s="37" t="e">
        <f>(BI173-BH173)/BH173</f>
        <v>#REF!</v>
      </c>
      <c r="BK173" s="38" t="e">
        <f>(BI173-BG173)/BG173</f>
        <v>#DIV/0!</v>
      </c>
      <c r="BM173" s="542"/>
      <c r="BN173" s="23" t="s">
        <v>40</v>
      </c>
      <c r="BO173" s="36"/>
      <c r="BP173" s="24" t="e">
        <f>#REF!</f>
        <v>#REF!</v>
      </c>
      <c r="BQ173" s="36"/>
      <c r="BR173" s="37" t="e">
        <f>(BQ173-BP173)/BP173</f>
        <v>#REF!</v>
      </c>
      <c r="BS173" s="38" t="e">
        <f>(BQ173-BO173)/BO173</f>
        <v>#DIV/0!</v>
      </c>
      <c r="BU173" s="542"/>
      <c r="BV173" s="23" t="s">
        <v>40</v>
      </c>
      <c r="BW173" s="36"/>
      <c r="BX173" s="24" t="e">
        <f>#REF!</f>
        <v>#REF!</v>
      </c>
      <c r="BY173" s="36"/>
      <c r="BZ173" s="37" t="e">
        <f>(BY173-BX173)/BX173</f>
        <v>#REF!</v>
      </c>
      <c r="CA173" s="38" t="e">
        <f>(BY173-BW173)/BW173</f>
        <v>#DIV/0!</v>
      </c>
      <c r="CC173" s="542"/>
      <c r="CD173" s="23" t="s">
        <v>40</v>
      </c>
      <c r="CE173" s="36"/>
      <c r="CF173" s="24" t="e">
        <f>#REF!</f>
        <v>#REF!</v>
      </c>
      <c r="CG173" s="36"/>
      <c r="CH173" s="37" t="e">
        <f>(CG173-CF173)/CF173</f>
        <v>#REF!</v>
      </c>
      <c r="CI173" s="38" t="e">
        <f>(CG173-CE173)/CE173</f>
        <v>#DIV/0!</v>
      </c>
      <c r="CK173" s="542"/>
      <c r="CL173" s="23" t="s">
        <v>40</v>
      </c>
      <c r="CM173" s="36"/>
      <c r="CN173" s="24" t="e">
        <f>#REF!</f>
        <v>#REF!</v>
      </c>
      <c r="CO173" s="36"/>
      <c r="CP173" s="37" t="e">
        <f>(CO173-CN173)/CN173</f>
        <v>#REF!</v>
      </c>
      <c r="CQ173" s="38" t="e">
        <f>(CO173-CM173)/CM173</f>
        <v>#DIV/0!</v>
      </c>
      <c r="CS173" s="542"/>
      <c r="CT173" s="23" t="s">
        <v>40</v>
      </c>
      <c r="CU173" s="36"/>
      <c r="CV173" s="24" t="e">
        <f>#REF!</f>
        <v>#REF!</v>
      </c>
      <c r="CW173" s="36"/>
      <c r="CX173" s="37" t="e">
        <f>(CW173-CV173)/CV173</f>
        <v>#REF!</v>
      </c>
      <c r="CY173" s="38" t="e">
        <f>(CW173-CU173)/CU173</f>
        <v>#DIV/0!</v>
      </c>
      <c r="DA173" s="542"/>
      <c r="DB173" s="23" t="s">
        <v>40</v>
      </c>
      <c r="DC173" s="36"/>
      <c r="DD173" s="24" t="e">
        <f>#REF!</f>
        <v>#REF!</v>
      </c>
      <c r="DE173" s="36"/>
      <c r="DF173" s="37" t="e">
        <f>(DE173-DD173)/DD173</f>
        <v>#REF!</v>
      </c>
      <c r="DG173" s="38" t="e">
        <f>(DE173-DC173)/DC173</f>
        <v>#DIV/0!</v>
      </c>
      <c r="DI173" s="542"/>
      <c r="DJ173" s="23" t="s">
        <v>40</v>
      </c>
      <c r="DK173" s="36"/>
      <c r="DL173" s="24" t="e">
        <f>#REF!</f>
        <v>#REF!</v>
      </c>
      <c r="DM173" s="36"/>
      <c r="DN173" s="37" t="e">
        <f>(DM173-DL173)/DL173</f>
        <v>#REF!</v>
      </c>
      <c r="DO173" s="38" t="e">
        <f>(DM173-DK173)/DK173</f>
        <v>#DIV/0!</v>
      </c>
      <c r="DQ173" s="542"/>
      <c r="DR173" s="23" t="s">
        <v>40</v>
      </c>
      <c r="DS173" s="36"/>
      <c r="DT173" s="24" t="e">
        <f>#REF!</f>
        <v>#REF!</v>
      </c>
      <c r="DU173" s="36"/>
      <c r="DV173" s="37" t="e">
        <f>(DU173-DT173)/DT173</f>
        <v>#REF!</v>
      </c>
      <c r="DW173" s="38" t="e">
        <f>(DU173-DS173)/DS173</f>
        <v>#DIV/0!</v>
      </c>
      <c r="DY173" s="542"/>
      <c r="DZ173" s="23" t="s">
        <v>40</v>
      </c>
      <c r="EA173" s="36"/>
      <c r="EB173" s="24" t="e">
        <f>#REF!</f>
        <v>#REF!</v>
      </c>
      <c r="EC173" s="36"/>
      <c r="ED173" s="37" t="e">
        <f>(EC173-EB173)/EB173</f>
        <v>#REF!</v>
      </c>
      <c r="EE173" s="38" t="e">
        <f>(EC173-EA173)/EA173</f>
        <v>#DIV/0!</v>
      </c>
      <c r="EG173" s="542"/>
      <c r="EH173" s="23" t="s">
        <v>40</v>
      </c>
      <c r="EI173" s="36"/>
      <c r="EJ173" s="24" t="e">
        <f>#REF!</f>
        <v>#REF!</v>
      </c>
      <c r="EK173" s="36"/>
      <c r="EL173" s="37" t="e">
        <f>(EK173-EJ173)/EJ173</f>
        <v>#REF!</v>
      </c>
      <c r="EM173" s="38" t="e">
        <f>(EK173-EI173)/EI173</f>
        <v>#DIV/0!</v>
      </c>
      <c r="EO173" s="542"/>
      <c r="EP173" s="23" t="s">
        <v>40</v>
      </c>
      <c r="EQ173" s="36"/>
      <c r="ER173" s="24" t="e">
        <f>#REF!</f>
        <v>#REF!</v>
      </c>
      <c r="ES173" s="36"/>
      <c r="ET173" s="37" t="e">
        <f>(ES173-ER173)/ER173</f>
        <v>#REF!</v>
      </c>
      <c r="EU173" s="38" t="e">
        <f>(ES173-EQ173)/EQ173</f>
        <v>#DIV/0!</v>
      </c>
      <c r="EW173" s="542"/>
      <c r="EX173" s="23" t="s">
        <v>40</v>
      </c>
      <c r="EY173" s="36"/>
      <c r="EZ173" s="24" t="e">
        <f>#REF!</f>
        <v>#REF!</v>
      </c>
      <c r="FA173" s="36"/>
      <c r="FB173" s="37" t="e">
        <f>(FA173-EZ173)/EZ173</f>
        <v>#REF!</v>
      </c>
      <c r="FC173" s="38" t="e">
        <f>(FA173-EY173)/EY173</f>
        <v>#DIV/0!</v>
      </c>
      <c r="FE173" s="542"/>
      <c r="FF173" s="23" t="s">
        <v>40</v>
      </c>
      <c r="FG173" s="36"/>
      <c r="FH173" s="24" t="e">
        <f>#REF!</f>
        <v>#REF!</v>
      </c>
      <c r="FI173" s="36"/>
      <c r="FJ173" s="37" t="e">
        <f>(FI173-FH173)/FH173</f>
        <v>#REF!</v>
      </c>
      <c r="FK173" s="38" t="e">
        <f>(FI173-FG173)/FG173</f>
        <v>#DIV/0!</v>
      </c>
      <c r="FM173" s="542"/>
      <c r="FN173" s="23" t="s">
        <v>40</v>
      </c>
      <c r="FO173" s="36"/>
      <c r="FP173" s="24" t="e">
        <f>#REF!</f>
        <v>#REF!</v>
      </c>
      <c r="FQ173" s="36"/>
      <c r="FR173" s="37" t="e">
        <f>(FQ173-FP173)/FP173</f>
        <v>#REF!</v>
      </c>
      <c r="FS173" s="38" t="e">
        <f>(FQ173-FO173)/FO173</f>
        <v>#DIV/0!</v>
      </c>
      <c r="FU173" s="542"/>
      <c r="FV173" s="23" t="s">
        <v>40</v>
      </c>
      <c r="FW173" s="36"/>
      <c r="FX173" s="24" t="e">
        <f>#REF!</f>
        <v>#REF!</v>
      </c>
      <c r="FY173" s="36"/>
      <c r="FZ173" s="37" t="e">
        <f>(FY173-FX173)/FX173</f>
        <v>#REF!</v>
      </c>
      <c r="GA173" s="38" t="e">
        <f>(FY173-FW173)/FW173</f>
        <v>#DIV/0!</v>
      </c>
      <c r="GC173" s="542"/>
      <c r="GD173" s="23" t="s">
        <v>40</v>
      </c>
      <c r="GE173" s="36"/>
      <c r="GF173" s="24" t="e">
        <f>#REF!</f>
        <v>#REF!</v>
      </c>
      <c r="GG173" s="36"/>
      <c r="GH173" s="37" t="e">
        <f>(GG173-GF173)/GF173</f>
        <v>#REF!</v>
      </c>
      <c r="GI173" s="38" t="e">
        <f>(GG173-GE173)/GE173</f>
        <v>#DIV/0!</v>
      </c>
      <c r="GK173" s="542"/>
      <c r="GL173" s="23" t="s">
        <v>40</v>
      </c>
      <c r="GM173" s="36"/>
      <c r="GN173" s="24" t="e">
        <f>#REF!</f>
        <v>#REF!</v>
      </c>
      <c r="GO173" s="36"/>
      <c r="GP173" s="37" t="e">
        <f>(GO173-GN173)/GN173</f>
        <v>#REF!</v>
      </c>
      <c r="GQ173" s="38" t="e">
        <f>(GO173-GM173)/GM173</f>
        <v>#DIV/0!</v>
      </c>
      <c r="GS173" s="542"/>
      <c r="GT173" s="23" t="s">
        <v>40</v>
      </c>
      <c r="GU173" s="36"/>
      <c r="GV173" s="24" t="e">
        <f>#REF!</f>
        <v>#REF!</v>
      </c>
      <c r="GW173" s="36"/>
      <c r="GX173" s="37" t="e">
        <f>(GW173-GV173)/GV173</f>
        <v>#REF!</v>
      </c>
      <c r="GY173" s="38" t="e">
        <f>(GW173-GU173)/GU173</f>
        <v>#DIV/0!</v>
      </c>
      <c r="HA173" s="542"/>
      <c r="HB173" s="23" t="s">
        <v>40</v>
      </c>
      <c r="HC173" s="36"/>
      <c r="HD173" s="24" t="e">
        <f>#REF!</f>
        <v>#REF!</v>
      </c>
      <c r="HE173" s="36"/>
      <c r="HF173" s="37" t="e">
        <f>(HE173-HD173)/HD173</f>
        <v>#REF!</v>
      </c>
      <c r="HG173" s="38" t="e">
        <f>(HE173-HC173)/HC173</f>
        <v>#DIV/0!</v>
      </c>
      <c r="HI173" s="542"/>
      <c r="HJ173" s="23" t="s">
        <v>40</v>
      </c>
      <c r="HK173" s="36"/>
      <c r="HL173" s="24" t="e">
        <f>#REF!</f>
        <v>#REF!</v>
      </c>
      <c r="HM173" s="36"/>
      <c r="HN173" s="37" t="e">
        <f>(HM173-HL173)/HL173</f>
        <v>#REF!</v>
      </c>
      <c r="HO173" s="38" t="e">
        <f>(HM173-HK173)/HK173</f>
        <v>#DIV/0!</v>
      </c>
      <c r="HQ173" s="542"/>
      <c r="HR173" s="23" t="s">
        <v>40</v>
      </c>
      <c r="HS173" s="36"/>
      <c r="HT173" s="24" t="e">
        <f>#REF!</f>
        <v>#REF!</v>
      </c>
      <c r="HU173" s="36"/>
      <c r="HV173" s="37" t="e">
        <f>(HU173-HT173)/HT173</f>
        <v>#REF!</v>
      </c>
      <c r="HW173" s="38" t="e">
        <f>(HU173-HS173)/HS173</f>
        <v>#DIV/0!</v>
      </c>
      <c r="HY173" s="542"/>
      <c r="HZ173" s="23" t="s">
        <v>40</v>
      </c>
      <c r="IA173" s="36"/>
      <c r="IB173" s="24" t="e">
        <f>#REF!</f>
        <v>#REF!</v>
      </c>
      <c r="IC173" s="36"/>
      <c r="ID173" s="37" t="e">
        <f>(IC173-IB173)/IB173</f>
        <v>#REF!</v>
      </c>
      <c r="IE173" s="38" t="e">
        <f>(IC173-IA173)/IA173</f>
        <v>#DIV/0!</v>
      </c>
      <c r="IG173" s="542"/>
      <c r="IH173" s="23" t="s">
        <v>40</v>
      </c>
      <c r="II173" s="36"/>
      <c r="IJ173" s="24" t="e">
        <f>#REF!</f>
        <v>#REF!</v>
      </c>
      <c r="IK173" s="36"/>
      <c r="IL173" s="37" t="e">
        <f>(IK173-IJ173)/IJ173</f>
        <v>#REF!</v>
      </c>
      <c r="IM173" s="38" t="e">
        <f>(IK173-II173)/II173</f>
        <v>#DIV/0!</v>
      </c>
      <c r="IO173" s="542"/>
      <c r="IP173" s="23" t="s">
        <v>40</v>
      </c>
      <c r="IQ173" s="36"/>
      <c r="IR173" s="24" t="e">
        <f>#REF!</f>
        <v>#REF!</v>
      </c>
      <c r="IS173" s="36"/>
      <c r="IT173" s="37" t="e">
        <f>(IS173-IR173)/IR173</f>
        <v>#REF!</v>
      </c>
      <c r="IU173" s="38" t="e">
        <f>(IS173-IQ173)/IQ173</f>
        <v>#DIV/0!</v>
      </c>
      <c r="IW173" s="542"/>
      <c r="IX173" s="23" t="s">
        <v>40</v>
      </c>
      <c r="IY173" s="36"/>
      <c r="IZ173" s="24" t="e">
        <f>#REF!</f>
        <v>#REF!</v>
      </c>
      <c r="JA173" s="36"/>
      <c r="JB173" s="37" t="e">
        <f>(JA173-IZ173)/IZ173</f>
        <v>#REF!</v>
      </c>
      <c r="JC173" s="38" t="e">
        <f>(JA173-IY173)/IY173</f>
        <v>#DIV/0!</v>
      </c>
      <c r="JE173" s="542"/>
      <c r="JF173" s="23" t="s">
        <v>40</v>
      </c>
      <c r="JG173" s="36"/>
      <c r="JH173" s="24" t="e">
        <f>#REF!</f>
        <v>#REF!</v>
      </c>
      <c r="JI173" s="36"/>
      <c r="JJ173" s="37" t="e">
        <f>(JI173-JH173)/JH173</f>
        <v>#REF!</v>
      </c>
      <c r="JK173" s="38" t="e">
        <f>(JI173-JG173)/JG173</f>
        <v>#DIV/0!</v>
      </c>
      <c r="JM173" s="542"/>
      <c r="JN173" s="23" t="s">
        <v>40</v>
      </c>
      <c r="JO173" s="36"/>
      <c r="JP173" s="24" t="e">
        <f>#REF!</f>
        <v>#REF!</v>
      </c>
      <c r="JQ173" s="36"/>
      <c r="JR173" s="37" t="e">
        <f>(JQ173-JP173)/JP173</f>
        <v>#REF!</v>
      </c>
      <c r="JS173" s="38" t="e">
        <f>(JQ173-JO173)/JO173</f>
        <v>#DIV/0!</v>
      </c>
      <c r="JU173" s="542"/>
      <c r="JV173" s="23" t="s">
        <v>40</v>
      </c>
      <c r="JW173" s="36"/>
      <c r="JX173" s="24" t="e">
        <f>#REF!</f>
        <v>#REF!</v>
      </c>
      <c r="JY173" s="36"/>
      <c r="JZ173" s="37" t="e">
        <f>(JY173-JX173)/JX173</f>
        <v>#REF!</v>
      </c>
      <c r="KA173" s="38" t="e">
        <f>(JY173-JW173)/JW173</f>
        <v>#DIV/0!</v>
      </c>
      <c r="KC173" s="542"/>
      <c r="KD173" s="23" t="s">
        <v>40</v>
      </c>
      <c r="KE173" s="36"/>
      <c r="KF173" s="24" t="e">
        <f>#REF!</f>
        <v>#REF!</v>
      </c>
      <c r="KG173" s="36"/>
      <c r="KH173" s="37" t="e">
        <f>(KG173-KF173)/KF173</f>
        <v>#REF!</v>
      </c>
      <c r="KI173" s="38" t="e">
        <f>(KG173-KE173)/KE173</f>
        <v>#DIV/0!</v>
      </c>
      <c r="KK173" s="542"/>
      <c r="KL173" s="23" t="s">
        <v>40</v>
      </c>
      <c r="KM173" s="36"/>
      <c r="KN173" s="24" t="e">
        <f>#REF!</f>
        <v>#REF!</v>
      </c>
      <c r="KO173" s="36"/>
      <c r="KP173" s="37" t="e">
        <f>(KO173-KN173)/KN173</f>
        <v>#REF!</v>
      </c>
      <c r="KQ173" s="38" t="e">
        <f>(KO173-KM173)/KM173</f>
        <v>#DIV/0!</v>
      </c>
      <c r="KS173" s="542"/>
      <c r="KT173" s="23" t="s">
        <v>40</v>
      </c>
      <c r="KU173" s="36"/>
      <c r="KV173" s="24" t="e">
        <f>#REF!</f>
        <v>#REF!</v>
      </c>
      <c r="KW173" s="36"/>
      <c r="KX173" s="37" t="e">
        <f>(KW173-KV173)/KV173</f>
        <v>#REF!</v>
      </c>
      <c r="KY173" s="38" t="e">
        <f>(KW173-KU173)/KU173</f>
        <v>#DIV/0!</v>
      </c>
      <c r="LA173" s="542"/>
      <c r="LB173" s="23" t="s">
        <v>40</v>
      </c>
      <c r="LC173" s="36"/>
      <c r="LD173" s="24" t="e">
        <f>#REF!</f>
        <v>#REF!</v>
      </c>
      <c r="LE173" s="36"/>
      <c r="LF173" s="37" t="e">
        <f>(LE173-LD173)/LD173</f>
        <v>#REF!</v>
      </c>
      <c r="LG173" s="38" t="e">
        <f>(LE173-LC173)/LC173</f>
        <v>#DIV/0!</v>
      </c>
      <c r="LI173" s="542"/>
      <c r="LJ173" s="23" t="s">
        <v>40</v>
      </c>
      <c r="LK173" s="36"/>
      <c r="LL173" s="24" t="e">
        <f>#REF!</f>
        <v>#REF!</v>
      </c>
      <c r="LM173" s="36"/>
      <c r="LN173" s="37" t="e">
        <f>(LM173-LL173)/LL173</f>
        <v>#REF!</v>
      </c>
      <c r="LO173" s="38" t="e">
        <f>(LM173-LK173)/LK173</f>
        <v>#DIV/0!</v>
      </c>
      <c r="LQ173" s="542"/>
      <c r="LR173" s="23" t="s">
        <v>40</v>
      </c>
      <c r="LS173" s="36"/>
      <c r="LT173" s="24" t="e">
        <f>#REF!</f>
        <v>#REF!</v>
      </c>
      <c r="LU173" s="36"/>
      <c r="LV173" s="37" t="e">
        <f>(LU173-LT173)/LT173</f>
        <v>#REF!</v>
      </c>
      <c r="LW173" s="38" t="e">
        <f>(LU173-LS173)/LS173</f>
        <v>#DIV/0!</v>
      </c>
      <c r="LY173" s="542"/>
      <c r="LZ173" s="23" t="s">
        <v>40</v>
      </c>
      <c r="MA173" s="36"/>
      <c r="MB173" s="24" t="e">
        <f>#REF!</f>
        <v>#REF!</v>
      </c>
      <c r="MC173" s="36"/>
      <c r="MD173" s="37" t="e">
        <f>(MC173-MB173)/MB173</f>
        <v>#REF!</v>
      </c>
      <c r="ME173" s="38" t="e">
        <f>(MC173-MA173)/MA173</f>
        <v>#DIV/0!</v>
      </c>
      <c r="MG173" s="542"/>
      <c r="MH173" s="23" t="s">
        <v>40</v>
      </c>
      <c r="MI173" s="36"/>
      <c r="MJ173" s="24" t="e">
        <f>#REF!</f>
        <v>#REF!</v>
      </c>
      <c r="MK173" s="36"/>
      <c r="ML173" s="37" t="e">
        <f>(MK173-MJ173)/MJ173</f>
        <v>#REF!</v>
      </c>
      <c r="MM173" s="38" t="e">
        <f>(MK173-MI173)/MI173</f>
        <v>#DIV/0!</v>
      </c>
      <c r="MO173" s="542"/>
      <c r="MP173" s="23" t="s">
        <v>40</v>
      </c>
      <c r="MQ173" s="36"/>
      <c r="MR173" s="24" t="e">
        <f>#REF!</f>
        <v>#REF!</v>
      </c>
      <c r="MS173" s="36"/>
      <c r="MT173" s="37" t="e">
        <f>(MS173-MR173)/MR173</f>
        <v>#REF!</v>
      </c>
      <c r="MU173" s="38" t="e">
        <f>(MS173-MQ173)/MQ173</f>
        <v>#DIV/0!</v>
      </c>
      <c r="MW173" s="542"/>
      <c r="MX173" s="23" t="s">
        <v>40</v>
      </c>
      <c r="MY173" s="36"/>
      <c r="MZ173" s="24" t="e">
        <f>#REF!</f>
        <v>#REF!</v>
      </c>
      <c r="NA173" s="36"/>
      <c r="NB173" s="37" t="e">
        <f>(NA173-MZ173)/MZ173</f>
        <v>#REF!</v>
      </c>
      <c r="NC173" s="38" t="e">
        <f>(NA173-MY173)/MY173</f>
        <v>#DIV/0!</v>
      </c>
      <c r="NE173" s="542"/>
      <c r="NF173" s="23" t="s">
        <v>40</v>
      </c>
      <c r="NG173" s="36"/>
      <c r="NH173" s="24" t="e">
        <f>#REF!</f>
        <v>#REF!</v>
      </c>
      <c r="NI173" s="36"/>
      <c r="NJ173" s="37" t="e">
        <f>(NI173-NH173)/NH173</f>
        <v>#REF!</v>
      </c>
      <c r="NK173" s="38" t="e">
        <f>(NI173-NG173)/NG173</f>
        <v>#DIV/0!</v>
      </c>
      <c r="NM173" s="542"/>
      <c r="NN173" s="23" t="s">
        <v>40</v>
      </c>
      <c r="NO173" s="36"/>
      <c r="NP173" s="24" t="e">
        <f>#REF!</f>
        <v>#REF!</v>
      </c>
      <c r="NQ173" s="36"/>
      <c r="NR173" s="37" t="e">
        <f>(NQ173-NP173)/NP173</f>
        <v>#REF!</v>
      </c>
      <c r="NS173" s="38" t="e">
        <f>(NQ173-NO173)/NO173</f>
        <v>#DIV/0!</v>
      </c>
      <c r="NU173" s="542"/>
      <c r="NV173" s="23" t="s">
        <v>40</v>
      </c>
      <c r="NW173" s="36"/>
      <c r="NX173" s="24" t="e">
        <f>#REF!</f>
        <v>#REF!</v>
      </c>
      <c r="NY173" s="36"/>
      <c r="NZ173" s="37" t="e">
        <f>(NY173-NX173)/NX173</f>
        <v>#REF!</v>
      </c>
      <c r="OA173" s="38" t="e">
        <f>(NY173-NW173)/NW173</f>
        <v>#DIV/0!</v>
      </c>
      <c r="OC173" s="542"/>
      <c r="OD173" s="23" t="s">
        <v>40</v>
      </c>
      <c r="OE173" s="36"/>
      <c r="OF173" s="24" t="e">
        <f>#REF!</f>
        <v>#REF!</v>
      </c>
      <c r="OG173" s="36"/>
      <c r="OH173" s="37" t="e">
        <f>(OG173-OF173)/OF173</f>
        <v>#REF!</v>
      </c>
      <c r="OI173" s="38" t="e">
        <f>(OG173-OE173)/OE173</f>
        <v>#DIV/0!</v>
      </c>
      <c r="OK173" s="542"/>
      <c r="OL173" s="23" t="s">
        <v>40</v>
      </c>
      <c r="OM173" s="36"/>
      <c r="ON173" s="24" t="e">
        <f>#REF!</f>
        <v>#REF!</v>
      </c>
      <c r="OO173" s="36"/>
      <c r="OP173" s="37" t="e">
        <f>(OO173-ON173)/ON173</f>
        <v>#REF!</v>
      </c>
      <c r="OQ173" s="38" t="e">
        <f>(OO173-OM173)/OM173</f>
        <v>#DIV/0!</v>
      </c>
      <c r="OS173" s="542"/>
      <c r="OT173" s="23" t="s">
        <v>40</v>
      </c>
      <c r="OU173" s="36"/>
      <c r="OV173" s="24" t="e">
        <f>#REF!</f>
        <v>#REF!</v>
      </c>
      <c r="OW173" s="36"/>
      <c r="OX173" s="37" t="e">
        <f>(OW173-OV173)/OV173</f>
        <v>#REF!</v>
      </c>
      <c r="OY173" s="38" t="e">
        <f>(OW173-OU173)/OU173</f>
        <v>#DIV/0!</v>
      </c>
    </row>
    <row r="174" spans="1:415" ht="17.25" hidden="1">
      <c r="A174" s="541" t="s">
        <v>2</v>
      </c>
      <c r="B174" s="77" t="s">
        <v>64</v>
      </c>
      <c r="C174" s="79" t="str">
        <f>E139</f>
        <v>-</v>
      </c>
      <c r="D174" s="183">
        <v>2.21</v>
      </c>
      <c r="E174" s="79">
        <v>2.21</v>
      </c>
      <c r="F174" s="58">
        <f>(E174-D174)/D174</f>
        <v>0</v>
      </c>
      <c r="G174" s="57" t="e">
        <f>(E174-C174)/C174</f>
        <v>#VALUE!</v>
      </c>
      <c r="I174" s="541" t="s">
        <v>2</v>
      </c>
      <c r="J174" s="77" t="s">
        <v>64</v>
      </c>
      <c r="K174" s="79">
        <f>M139</f>
        <v>2.09</v>
      </c>
      <c r="L174" s="160">
        <f>E174</f>
        <v>2.21</v>
      </c>
      <c r="M174" s="164">
        <v>2.2000000000000002</v>
      </c>
      <c r="N174" s="58">
        <f>(M174-L174)/L174</f>
        <v>-4.5248868778279576E-3</v>
      </c>
      <c r="O174" s="57">
        <f>(M174-K174)/K174</f>
        <v>5.2631578947368578E-2</v>
      </c>
      <c r="Q174" s="541" t="s">
        <v>2</v>
      </c>
      <c r="R174" s="77" t="s">
        <v>64</v>
      </c>
      <c r="S174" s="79">
        <f>U139</f>
        <v>2.09</v>
      </c>
      <c r="T174" s="160">
        <f>M174</f>
        <v>2.2000000000000002</v>
      </c>
      <c r="U174" s="164">
        <v>2.2000000000000002</v>
      </c>
      <c r="V174" s="58">
        <f>(U174-T174)/T174</f>
        <v>0</v>
      </c>
      <c r="W174" s="57">
        <f>(U174-S174)/S174</f>
        <v>5.2631578947368578E-2</v>
      </c>
      <c r="Y174" s="541" t="s">
        <v>2</v>
      </c>
      <c r="Z174" s="77" t="s">
        <v>64</v>
      </c>
      <c r="AA174" s="79">
        <f>AC139</f>
        <v>2.09</v>
      </c>
      <c r="AB174" s="160">
        <f>U174</f>
        <v>2.2000000000000002</v>
      </c>
      <c r="AC174" s="164">
        <v>2.21</v>
      </c>
      <c r="AD174" s="58">
        <f>(AC174-AB174)/AB174</f>
        <v>4.5454545454544481E-3</v>
      </c>
      <c r="AE174" s="57">
        <f>(AC174-AA174)/AA174</f>
        <v>5.7416267942583789E-2</v>
      </c>
      <c r="AG174" s="541" t="s">
        <v>2</v>
      </c>
      <c r="AH174" s="77" t="s">
        <v>64</v>
      </c>
      <c r="AI174" s="79">
        <f>AK139</f>
        <v>2.08</v>
      </c>
      <c r="AJ174" s="160">
        <f>AC174</f>
        <v>2.21</v>
      </c>
      <c r="AK174" s="164">
        <v>2.14</v>
      </c>
      <c r="AL174" s="58">
        <f>(AK174-AJ174)/AJ174</f>
        <v>-3.1674208144796309E-2</v>
      </c>
      <c r="AM174" s="57">
        <f>(AK174-AI174)/AI174</f>
        <v>2.8846153846153872E-2</v>
      </c>
      <c r="AO174" s="541" t="s">
        <v>2</v>
      </c>
      <c r="AP174" s="77" t="s">
        <v>64</v>
      </c>
      <c r="AQ174" s="79">
        <f>AS139</f>
        <v>2.09</v>
      </c>
      <c r="AR174" s="160">
        <f>AK174</f>
        <v>2.14</v>
      </c>
      <c r="AS174" s="164">
        <v>2.1</v>
      </c>
      <c r="AT174" s="58">
        <f>(AS174-AR174)/AR174</f>
        <v>-1.8691588785046745E-2</v>
      </c>
      <c r="AU174" s="57">
        <f>(AS174-AQ174)/AQ174</f>
        <v>4.7846889952154218E-3</v>
      </c>
      <c r="AW174" s="541" t="s">
        <v>2</v>
      </c>
      <c r="AX174" s="77" t="s">
        <v>64</v>
      </c>
      <c r="AY174" s="79">
        <f>BA139</f>
        <v>2.14</v>
      </c>
      <c r="AZ174" s="160">
        <f>AS174</f>
        <v>2.1</v>
      </c>
      <c r="BA174" s="164">
        <v>2.1</v>
      </c>
      <c r="BB174" s="58">
        <f>(BA174-AZ174)/AZ174</f>
        <v>0</v>
      </c>
      <c r="BC174" s="57">
        <f>(BA174-AY174)/AY174</f>
        <v>-1.8691588785046745E-2</v>
      </c>
      <c r="BE174" s="541" t="s">
        <v>2</v>
      </c>
      <c r="BF174" s="77" t="s">
        <v>64</v>
      </c>
      <c r="BG174" s="164">
        <f>BI139</f>
        <v>2.2414999999999998</v>
      </c>
      <c r="BH174" s="160">
        <f>BA174</f>
        <v>2.1</v>
      </c>
      <c r="BI174" s="164">
        <v>2.17</v>
      </c>
      <c r="BJ174" s="58">
        <f>(BI174-BH174)/BH174</f>
        <v>3.3333333333333257E-2</v>
      </c>
      <c r="BK174" s="57">
        <f>(BI174-BG174)/BG174</f>
        <v>-3.1898282400178411E-2</v>
      </c>
      <c r="BM174" s="541" t="s">
        <v>2</v>
      </c>
      <c r="BN174" s="77" t="s">
        <v>64</v>
      </c>
      <c r="BO174" s="164">
        <f>BQ139</f>
        <v>2.34</v>
      </c>
      <c r="BP174" s="160">
        <f>BI174</f>
        <v>2.17</v>
      </c>
      <c r="BQ174" s="164">
        <v>2.2400000000000002</v>
      </c>
      <c r="BR174" s="58">
        <f>(BQ174-BP174)/BP174</f>
        <v>3.2258064516129163E-2</v>
      </c>
      <c r="BS174" s="57">
        <f>(BQ174-BO174)/BO174</f>
        <v>-4.2735042735042583E-2</v>
      </c>
      <c r="BU174" s="541" t="s">
        <v>2</v>
      </c>
      <c r="BV174" s="77" t="s">
        <v>64</v>
      </c>
      <c r="BW174" s="164">
        <f>BY139</f>
        <v>2.36</v>
      </c>
      <c r="BX174" s="160">
        <f>BQ174</f>
        <v>2.2400000000000002</v>
      </c>
      <c r="BY174" s="164">
        <v>2.2599999999999998</v>
      </c>
      <c r="BZ174" s="58">
        <f>(BY174-BX174)/BX174</f>
        <v>8.9285714285712373E-3</v>
      </c>
      <c r="CA174" s="57">
        <f>(BY174-BW174)/BW174</f>
        <v>-4.2372881355932243E-2</v>
      </c>
      <c r="CC174" s="541" t="s">
        <v>2</v>
      </c>
      <c r="CD174" s="77" t="s">
        <v>64</v>
      </c>
      <c r="CE174" s="164">
        <f>CG139</f>
        <v>2.37</v>
      </c>
      <c r="CF174" s="160">
        <f>BY174</f>
        <v>2.2599999999999998</v>
      </c>
      <c r="CG174" s="164">
        <v>2.29</v>
      </c>
      <c r="CH174" s="58">
        <f>(CG174-CF174)/CF174</f>
        <v>1.3274336283185952E-2</v>
      </c>
      <c r="CI174" s="57">
        <f>(CG174-CE174)/CE174</f>
        <v>-3.3755274261603407E-2</v>
      </c>
      <c r="CK174" s="541" t="s">
        <v>2</v>
      </c>
      <c r="CL174" s="77" t="s">
        <v>64</v>
      </c>
      <c r="CM174" s="164">
        <f>CO139</f>
        <v>2.38</v>
      </c>
      <c r="CN174" s="160">
        <f>CG174</f>
        <v>2.29</v>
      </c>
      <c r="CO174" s="164">
        <v>2.31</v>
      </c>
      <c r="CP174" s="58">
        <f>(CO174-CN174)/CN174</f>
        <v>8.7336244541484798E-3</v>
      </c>
      <c r="CQ174" s="57">
        <f>(CO174-CM174)/CM174</f>
        <v>-2.9411764705882287E-2</v>
      </c>
      <c r="CS174" s="541" t="s">
        <v>2</v>
      </c>
      <c r="CT174" s="77" t="s">
        <v>64</v>
      </c>
      <c r="CU174" s="164">
        <f>CW139</f>
        <v>2.38</v>
      </c>
      <c r="CV174" s="160">
        <f>CO174</f>
        <v>2.31</v>
      </c>
      <c r="CW174" s="164">
        <v>2.31</v>
      </c>
      <c r="CX174" s="58">
        <f>(CW174-CV174)/CV174</f>
        <v>0</v>
      </c>
      <c r="CY174" s="57">
        <f>(CW174-CU174)/CU174</f>
        <v>-2.9411764705882287E-2</v>
      </c>
      <c r="DA174" s="541" t="s">
        <v>2</v>
      </c>
      <c r="DB174" s="77" t="s">
        <v>64</v>
      </c>
      <c r="DC174" s="164">
        <f>DE139</f>
        <v>2.41</v>
      </c>
      <c r="DD174" s="160">
        <f>CW174</f>
        <v>2.31</v>
      </c>
      <c r="DE174" s="164">
        <v>2.31</v>
      </c>
      <c r="DF174" s="58">
        <f>(DE174-DD174)/DD174</f>
        <v>0</v>
      </c>
      <c r="DG174" s="57">
        <f>(DE174-DC174)/DC174</f>
        <v>-4.1493775933609992E-2</v>
      </c>
      <c r="DI174" s="541" t="s">
        <v>2</v>
      </c>
      <c r="DJ174" s="77" t="s">
        <v>64</v>
      </c>
      <c r="DK174" s="164">
        <f>DM139</f>
        <v>2.4300000000000002</v>
      </c>
      <c r="DL174" s="160">
        <f>DE174</f>
        <v>2.31</v>
      </c>
      <c r="DM174" s="164">
        <v>2.31</v>
      </c>
      <c r="DN174" s="58">
        <f>(DM174-DL174)/DL174</f>
        <v>0</v>
      </c>
      <c r="DO174" s="57">
        <f>(DM174-DK174)/DK174</f>
        <v>-4.9382716049382755E-2</v>
      </c>
      <c r="DQ174" s="541" t="s">
        <v>2</v>
      </c>
      <c r="DR174" s="77" t="s">
        <v>64</v>
      </c>
      <c r="DS174" s="164">
        <f>DU139</f>
        <v>2.4300000000000002</v>
      </c>
      <c r="DT174" s="160">
        <f>DM174</f>
        <v>2.31</v>
      </c>
      <c r="DU174" s="164">
        <v>2.31</v>
      </c>
      <c r="DV174" s="58">
        <f>(DU174-DT174)/DT174</f>
        <v>0</v>
      </c>
      <c r="DW174" s="57">
        <f>(DU174-DS174)/DS174</f>
        <v>-4.9382716049382755E-2</v>
      </c>
      <c r="DY174" s="541" t="s">
        <v>2</v>
      </c>
      <c r="DZ174" s="77" t="s">
        <v>64</v>
      </c>
      <c r="EA174" s="164">
        <f>EC139</f>
        <v>2.4300000000000002</v>
      </c>
      <c r="EB174" s="160">
        <f>DU174</f>
        <v>2.31</v>
      </c>
      <c r="EC174" s="164">
        <v>2.31</v>
      </c>
      <c r="ED174" s="58">
        <f>(EC174-EB174)/EB174</f>
        <v>0</v>
      </c>
      <c r="EE174" s="57">
        <f>(EC174-EA174)/EA174</f>
        <v>-4.9382716049382755E-2</v>
      </c>
      <c r="EG174" s="541" t="s">
        <v>2</v>
      </c>
      <c r="EH174" s="77" t="s">
        <v>64</v>
      </c>
      <c r="EI174" s="164">
        <f>EK139</f>
        <v>2.4300000000000002</v>
      </c>
      <c r="EJ174" s="160">
        <f>EC174</f>
        <v>2.31</v>
      </c>
      <c r="EK174" s="164">
        <v>2.31</v>
      </c>
      <c r="EL174" s="58">
        <f>(EK174-EJ174)/EJ174</f>
        <v>0</v>
      </c>
      <c r="EM174" s="57">
        <f>(EK174-EI174)/EI174</f>
        <v>-4.9382716049382755E-2</v>
      </c>
      <c r="EO174" s="541" t="s">
        <v>2</v>
      </c>
      <c r="EP174" s="77" t="s">
        <v>64</v>
      </c>
      <c r="EQ174" s="164">
        <f>ES139</f>
        <v>2.4300000000000002</v>
      </c>
      <c r="ER174" s="160">
        <f>EK174</f>
        <v>2.31</v>
      </c>
      <c r="ES174" s="164">
        <v>2.2999999999999998</v>
      </c>
      <c r="ET174" s="58">
        <f>(ES174-ER174)/ER174</f>
        <v>-4.3290043290044287E-3</v>
      </c>
      <c r="EU174" s="57">
        <f>(ES174-EQ174)/EQ174</f>
        <v>-5.3497942386831414E-2</v>
      </c>
      <c r="EW174" s="541" t="s">
        <v>2</v>
      </c>
      <c r="EX174" s="77" t="s">
        <v>64</v>
      </c>
      <c r="EY174" s="164">
        <f>FA139</f>
        <v>2.44</v>
      </c>
      <c r="EZ174" s="160">
        <f>ES174</f>
        <v>2.2999999999999998</v>
      </c>
      <c r="FA174" s="164">
        <v>2.31</v>
      </c>
      <c r="FB174" s="58">
        <f>(FA174-EZ174)/EZ174</f>
        <v>4.3478260869566224E-3</v>
      </c>
      <c r="FC174" s="57">
        <f>(FA174-EY174)/EY174</f>
        <v>-5.3278688524590119E-2</v>
      </c>
      <c r="FE174" s="541" t="s">
        <v>2</v>
      </c>
      <c r="FF174" s="77" t="s">
        <v>64</v>
      </c>
      <c r="FG174" s="164">
        <f>FI139</f>
        <v>2.4300000000000002</v>
      </c>
      <c r="FH174" s="160">
        <f>FA174</f>
        <v>2.31</v>
      </c>
      <c r="FI174" s="164">
        <v>2.31</v>
      </c>
      <c r="FJ174" s="58">
        <f>(FI174-FH174)/FH174</f>
        <v>0</v>
      </c>
      <c r="FK174" s="57">
        <f>(FI174-FG174)/FG174</f>
        <v>-4.9382716049382755E-2</v>
      </c>
      <c r="FM174" s="541" t="s">
        <v>2</v>
      </c>
      <c r="FN174" s="77" t="s">
        <v>64</v>
      </c>
      <c r="FO174" s="164">
        <f>FQ139</f>
        <v>2.4300000000000002</v>
      </c>
      <c r="FP174" s="160">
        <f>FI174</f>
        <v>2.31</v>
      </c>
      <c r="FQ174" s="164">
        <v>2.31</v>
      </c>
      <c r="FR174" s="58">
        <f>(FQ174-FP174)/FP174</f>
        <v>0</v>
      </c>
      <c r="FS174" s="57">
        <f>(FQ174-FO174)/FO174</f>
        <v>-4.9382716049382755E-2</v>
      </c>
      <c r="FU174" s="541" t="s">
        <v>2</v>
      </c>
      <c r="FV174" s="77" t="s">
        <v>64</v>
      </c>
      <c r="FW174" s="164">
        <f>FY139</f>
        <v>2.46</v>
      </c>
      <c r="FX174" s="160">
        <f>FQ174</f>
        <v>2.31</v>
      </c>
      <c r="FY174" s="164">
        <v>2.31</v>
      </c>
      <c r="FZ174" s="58">
        <f>(FY174-FX174)/FX174</f>
        <v>0</v>
      </c>
      <c r="GA174" s="57">
        <f>(FY174-FW174)/FW174</f>
        <v>-6.0975609756097525E-2</v>
      </c>
      <c r="GC174" s="541" t="s">
        <v>2</v>
      </c>
      <c r="GD174" s="77" t="s">
        <v>64</v>
      </c>
      <c r="GE174" s="164">
        <f>GG139</f>
        <v>2.48</v>
      </c>
      <c r="GF174" s="160">
        <f>FY174</f>
        <v>2.31</v>
      </c>
      <c r="GG174" s="164">
        <v>2.31</v>
      </c>
      <c r="GH174" s="58">
        <f>(GG174-GF174)/GF174</f>
        <v>0</v>
      </c>
      <c r="GI174" s="57">
        <f>(GG174-GE174)/GE174</f>
        <v>-6.854838709677416E-2</v>
      </c>
      <c r="GK174" s="541" t="s">
        <v>2</v>
      </c>
      <c r="GL174" s="77" t="s">
        <v>64</v>
      </c>
      <c r="GM174" s="164">
        <f>GO139</f>
        <v>2.5099999999999998</v>
      </c>
      <c r="GN174" s="160">
        <f>GG174</f>
        <v>2.31</v>
      </c>
      <c r="GO174" s="164">
        <v>2.31</v>
      </c>
      <c r="GP174" s="58">
        <f>(GO174-GN174)/GN174</f>
        <v>0</v>
      </c>
      <c r="GQ174" s="57">
        <f>(GO174-GM174)/GM174</f>
        <v>-7.9681274900398308E-2</v>
      </c>
      <c r="GS174" s="541" t="s">
        <v>2</v>
      </c>
      <c r="GT174" s="77" t="s">
        <v>64</v>
      </c>
      <c r="GU174" s="164">
        <f>GW139</f>
        <v>2.54</v>
      </c>
      <c r="GV174" s="160">
        <f>GO174</f>
        <v>2.31</v>
      </c>
      <c r="GW174" s="164">
        <v>2.31</v>
      </c>
      <c r="GX174" s="58">
        <f>(GW174-GV174)/GV174</f>
        <v>0</v>
      </c>
      <c r="GY174" s="57">
        <f>(GW174-GU174)/GU174</f>
        <v>-9.0551181102362197E-2</v>
      </c>
      <c r="HA174" s="541" t="s">
        <v>2</v>
      </c>
      <c r="HB174" s="77" t="s">
        <v>64</v>
      </c>
      <c r="HC174" s="164">
        <f>HE139</f>
        <v>2.5299999999999998</v>
      </c>
      <c r="HD174" s="160">
        <f>GW174</f>
        <v>2.31</v>
      </c>
      <c r="HE174" s="164">
        <v>2.31</v>
      </c>
      <c r="HF174" s="58">
        <f>(HE174-HD174)/HD174</f>
        <v>0</v>
      </c>
      <c r="HG174" s="57">
        <f>(HE174-HC174)/HC174</f>
        <v>-8.6956521739130349E-2</v>
      </c>
      <c r="HI174" s="541" t="s">
        <v>2</v>
      </c>
      <c r="HJ174" s="77" t="s">
        <v>64</v>
      </c>
      <c r="HK174" s="164">
        <f>HM139</f>
        <v>2.57</v>
      </c>
      <c r="HL174" s="160">
        <f>HE174</f>
        <v>2.31</v>
      </c>
      <c r="HM174" s="164">
        <v>2.2400000000000002</v>
      </c>
      <c r="HN174" s="58">
        <f>(HM174-HL174)/HL174</f>
        <v>-3.0303030303030234E-2</v>
      </c>
      <c r="HO174" s="57">
        <f>(HM174-HK174)/HK174</f>
        <v>-0.12840466926070024</v>
      </c>
      <c r="HQ174" s="541" t="s">
        <v>2</v>
      </c>
      <c r="HR174" s="77" t="s">
        <v>64</v>
      </c>
      <c r="HS174" s="164">
        <f>HU139</f>
        <v>2.6</v>
      </c>
      <c r="HT174" s="160">
        <f>HM174</f>
        <v>2.2400000000000002</v>
      </c>
      <c r="HU174" s="164">
        <v>2.21</v>
      </c>
      <c r="HV174" s="58">
        <f>(HU174-HT174)/HT174</f>
        <v>-1.3392857142857253E-2</v>
      </c>
      <c r="HW174" s="57">
        <f>(HU174-HS174)/HS174</f>
        <v>-0.15000000000000005</v>
      </c>
      <c r="HY174" s="541" t="s">
        <v>2</v>
      </c>
      <c r="HZ174" s="77" t="s">
        <v>64</v>
      </c>
      <c r="IA174" s="164">
        <f>IC139</f>
        <v>2.61</v>
      </c>
      <c r="IB174" s="160">
        <f>HU174</f>
        <v>2.21</v>
      </c>
      <c r="IC174" s="164">
        <v>2.2000000000000002</v>
      </c>
      <c r="ID174" s="58">
        <f>(IC174-IB174)/IB174</f>
        <v>-4.5248868778279576E-3</v>
      </c>
      <c r="IE174" s="57">
        <f>(IC174-IA174)/IA174</f>
        <v>-0.15708812260536387</v>
      </c>
      <c r="IG174" s="541" t="s">
        <v>2</v>
      </c>
      <c r="IH174" s="77" t="s">
        <v>64</v>
      </c>
      <c r="II174" s="164">
        <f>IK139</f>
        <v>2.61</v>
      </c>
      <c r="IJ174" s="160">
        <f>IC174</f>
        <v>2.2000000000000002</v>
      </c>
      <c r="IK174" s="164">
        <v>2.21</v>
      </c>
      <c r="IL174" s="58">
        <f>(IK174-IJ174)/IJ174</f>
        <v>4.5454545454544481E-3</v>
      </c>
      <c r="IM174" s="57">
        <f>(IK174-II174)/II174</f>
        <v>-0.15325670498084287</v>
      </c>
      <c r="IO174" s="541" t="s">
        <v>2</v>
      </c>
      <c r="IP174" s="77" t="s">
        <v>64</v>
      </c>
      <c r="IQ174" s="164">
        <f>IS139</f>
        <v>2.61</v>
      </c>
      <c r="IR174" s="160">
        <f>IK174</f>
        <v>2.21</v>
      </c>
      <c r="IS174" s="164">
        <v>2.2000000000000002</v>
      </c>
      <c r="IT174" s="58">
        <f>(IS174-IR174)/IR174</f>
        <v>-4.5248868778279576E-3</v>
      </c>
      <c r="IU174" s="57">
        <f>(IS174-IQ174)/IQ174</f>
        <v>-0.15708812260536387</v>
      </c>
      <c r="IW174" s="541" t="s">
        <v>2</v>
      </c>
      <c r="IX174" s="77" t="s">
        <v>64</v>
      </c>
      <c r="IY174" s="164">
        <f>JA139</f>
        <v>2.5499999999999998</v>
      </c>
      <c r="IZ174" s="160">
        <f>IS174</f>
        <v>2.2000000000000002</v>
      </c>
      <c r="JA174" s="164">
        <v>2.14</v>
      </c>
      <c r="JB174" s="58">
        <f>(JA174-IZ174)/IZ174</f>
        <v>-2.7272727272727296E-2</v>
      </c>
      <c r="JC174" s="57">
        <f>(JA174-IY174)/IY174</f>
        <v>-0.1607843137254901</v>
      </c>
      <c r="JE174" s="541" t="s">
        <v>2</v>
      </c>
      <c r="JF174" s="77" t="s">
        <v>64</v>
      </c>
      <c r="JG174" s="164">
        <f>JI139</f>
        <v>2.5099999999999998</v>
      </c>
      <c r="JH174" s="160">
        <f>JA174</f>
        <v>2.14</v>
      </c>
      <c r="JI174" s="164">
        <v>2.11</v>
      </c>
      <c r="JJ174" s="58">
        <f>(JI174-JH174)/JH174</f>
        <v>-1.4018691588785163E-2</v>
      </c>
      <c r="JK174" s="57">
        <f>(JI174-JG174)/JG174</f>
        <v>-0.15936254980079678</v>
      </c>
      <c r="JM174" s="541" t="s">
        <v>2</v>
      </c>
      <c r="JN174" s="77" t="s">
        <v>64</v>
      </c>
      <c r="JO174" s="164">
        <f>JQ139</f>
        <v>2.4500000000000002</v>
      </c>
      <c r="JP174" s="160">
        <f>JI174</f>
        <v>2.11</v>
      </c>
      <c r="JQ174" s="164">
        <v>2.1</v>
      </c>
      <c r="JR174" s="58">
        <f>(JQ174-JP174)/JP174</f>
        <v>-4.7393364928908941E-3</v>
      </c>
      <c r="JS174" s="57">
        <f>(JQ174-JO174)/JO174</f>
        <v>-0.14285714285714288</v>
      </c>
      <c r="JU174" s="541" t="s">
        <v>2</v>
      </c>
      <c r="JV174" s="77" t="s">
        <v>64</v>
      </c>
      <c r="JW174" s="164">
        <f>JY139</f>
        <v>2.42</v>
      </c>
      <c r="JX174" s="160">
        <f>JQ174</f>
        <v>2.1</v>
      </c>
      <c r="JY174" s="164">
        <v>2.1</v>
      </c>
      <c r="JZ174" s="58">
        <f>(JY174-JX174)/JX174</f>
        <v>0</v>
      </c>
      <c r="KA174" s="57">
        <f>(JY174-JW174)/JW174</f>
        <v>-0.13223140495867763</v>
      </c>
      <c r="KC174" s="541" t="s">
        <v>2</v>
      </c>
      <c r="KD174" s="77" t="s">
        <v>64</v>
      </c>
      <c r="KE174" s="164">
        <f>KG139</f>
        <v>2.41</v>
      </c>
      <c r="KF174" s="160">
        <f>JY174</f>
        <v>2.1</v>
      </c>
      <c r="KG174" s="164">
        <v>2.1</v>
      </c>
      <c r="KH174" s="58">
        <f>(KG174-KF174)/KF174</f>
        <v>0</v>
      </c>
      <c r="KI174" s="57">
        <f>(KG174-KE174)/KE174</f>
        <v>-0.12863070539419089</v>
      </c>
      <c r="KK174" s="541" t="s">
        <v>2</v>
      </c>
      <c r="KL174" s="77" t="s">
        <v>64</v>
      </c>
      <c r="KM174" s="164">
        <f>KO139</f>
        <v>2.41</v>
      </c>
      <c r="KN174" s="160">
        <f>KG174</f>
        <v>2.1</v>
      </c>
      <c r="KO174" s="164">
        <v>2.1</v>
      </c>
      <c r="KP174" s="58">
        <f>(KO174-KN174)/KN174</f>
        <v>0</v>
      </c>
      <c r="KQ174" s="57">
        <f>(KO174-KM174)/KM174</f>
        <v>-0.12863070539419089</v>
      </c>
      <c r="KS174" s="541" t="s">
        <v>2</v>
      </c>
      <c r="KT174" s="77" t="s">
        <v>64</v>
      </c>
      <c r="KU174" s="164">
        <f>KW139</f>
        <v>2.41</v>
      </c>
      <c r="KV174" s="160">
        <f>KO174</f>
        <v>2.1</v>
      </c>
      <c r="KW174" s="164">
        <v>2.1</v>
      </c>
      <c r="KX174" s="58">
        <f>(KW174-KV174)/KV174</f>
        <v>0</v>
      </c>
      <c r="KY174" s="57">
        <f>(KW174-KU174)/KU174</f>
        <v>-0.12863070539419089</v>
      </c>
      <c r="LA174" s="541" t="s">
        <v>2</v>
      </c>
      <c r="LB174" s="77" t="s">
        <v>64</v>
      </c>
      <c r="LC174" s="164">
        <f>LE139</f>
        <v>2.38</v>
      </c>
      <c r="LD174" s="160">
        <f>KW174</f>
        <v>2.1</v>
      </c>
      <c r="LE174" s="164">
        <v>2.11</v>
      </c>
      <c r="LF174" s="58">
        <f>(LE174-LD174)/LD174</f>
        <v>4.76190476190466E-3</v>
      </c>
      <c r="LG174" s="57">
        <f>(LE174-LC174)/LC174</f>
        <v>-0.11344537815126052</v>
      </c>
      <c r="LI174" s="541" t="s">
        <v>2</v>
      </c>
      <c r="LJ174" s="77" t="s">
        <v>64</v>
      </c>
      <c r="LK174" s="164">
        <f>LM139</f>
        <v>2.35</v>
      </c>
      <c r="LL174" s="160">
        <f>LE174</f>
        <v>2.11</v>
      </c>
      <c r="LM174" s="164">
        <v>2.1</v>
      </c>
      <c r="LN174" s="58">
        <f>(LM174-LL174)/LL174</f>
        <v>-4.7393364928908941E-3</v>
      </c>
      <c r="LO174" s="57">
        <f>(LM174-LK174)/LK174</f>
        <v>-0.10638297872340426</v>
      </c>
      <c r="LQ174" s="541" t="s">
        <v>2</v>
      </c>
      <c r="LR174" s="77" t="s">
        <v>64</v>
      </c>
      <c r="LS174" s="164">
        <f>LU139</f>
        <v>2.3199999999999998</v>
      </c>
      <c r="LT174" s="160">
        <f>LM174</f>
        <v>2.1</v>
      </c>
      <c r="LU174" s="164">
        <v>2.09</v>
      </c>
      <c r="LV174" s="58">
        <f>(LU174-LT174)/LT174</f>
        <v>-4.7619047619048716E-3</v>
      </c>
      <c r="LW174" s="57">
        <f>(LU174-LS174)/LS174</f>
        <v>-9.9137931034482762E-2</v>
      </c>
      <c r="LY174" s="541" t="s">
        <v>2</v>
      </c>
      <c r="LZ174" s="77" t="s">
        <v>64</v>
      </c>
      <c r="MA174" s="164">
        <f>MC139</f>
        <v>2.25</v>
      </c>
      <c r="MB174" s="160">
        <f>LU174</f>
        <v>2.09</v>
      </c>
      <c r="MC174" s="164">
        <v>2.1</v>
      </c>
      <c r="MD174" s="58">
        <f>(MC174-MB174)/MB174</f>
        <v>4.7846889952154218E-3</v>
      </c>
      <c r="ME174" s="57">
        <f>(MC174-MA174)/MA174</f>
        <v>-6.6666666666666624E-2</v>
      </c>
      <c r="MG174" s="541" t="s">
        <v>2</v>
      </c>
      <c r="MH174" s="77" t="s">
        <v>64</v>
      </c>
      <c r="MI174" s="164">
        <f>MK139</f>
        <v>2.21</v>
      </c>
      <c r="MJ174" s="160">
        <f>MC174</f>
        <v>2.1</v>
      </c>
      <c r="MK174" s="164">
        <v>2.0499999999999998</v>
      </c>
      <c r="ML174" s="58">
        <f>(MK174-MJ174)/MJ174</f>
        <v>-2.3809523809523937E-2</v>
      </c>
      <c r="MM174" s="57">
        <f>(MK174-MI174)/MI174</f>
        <v>-7.2398190045248931E-2</v>
      </c>
      <c r="MO174" s="541" t="s">
        <v>2</v>
      </c>
      <c r="MP174" s="77" t="s">
        <v>64</v>
      </c>
      <c r="MQ174" s="164">
        <f>MS139</f>
        <v>2.2000000000000002</v>
      </c>
      <c r="MR174" s="160">
        <f>MK174</f>
        <v>2.0499999999999998</v>
      </c>
      <c r="MS174" s="164">
        <v>2.0299999999999998</v>
      </c>
      <c r="MT174" s="58">
        <f>(MS174-MR174)/MR174</f>
        <v>-9.7560975609756184E-3</v>
      </c>
      <c r="MU174" s="57">
        <f>(MS174-MQ174)/MQ174</f>
        <v>-7.7272727272727437E-2</v>
      </c>
      <c r="MW174" s="541" t="s">
        <v>2</v>
      </c>
      <c r="MX174" s="77" t="s">
        <v>64</v>
      </c>
      <c r="MY174" s="164">
        <f>NA139</f>
        <v>2.2000000000000002</v>
      </c>
      <c r="MZ174" s="160">
        <f>MS174</f>
        <v>2.0299999999999998</v>
      </c>
      <c r="NA174" s="164">
        <v>2.02</v>
      </c>
      <c r="NB174" s="58">
        <f>(NA174-MZ174)/MZ174</f>
        <v>-4.9261083743841316E-3</v>
      </c>
      <c r="NC174" s="57">
        <f>(NA174-MY174)/MY174</f>
        <v>-8.1818181818181887E-2</v>
      </c>
      <c r="NE174" s="541" t="s">
        <v>2</v>
      </c>
      <c r="NF174" s="77" t="s">
        <v>64</v>
      </c>
      <c r="NG174" s="164">
        <f>NI139</f>
        <v>2.2000000000000002</v>
      </c>
      <c r="NH174" s="160">
        <f>NA174</f>
        <v>2.02</v>
      </c>
      <c r="NI174" s="164">
        <v>2.02</v>
      </c>
      <c r="NJ174" s="58">
        <f>(NI174-NH174)/NH174</f>
        <v>0</v>
      </c>
      <c r="NK174" s="57">
        <f>(NI174-NG174)/NG174</f>
        <v>-8.1818181818181887E-2</v>
      </c>
      <c r="NM174" s="541" t="s">
        <v>2</v>
      </c>
      <c r="NN174" s="77" t="s">
        <v>64</v>
      </c>
      <c r="NO174" s="164">
        <f>NQ139</f>
        <v>2.2000000000000002</v>
      </c>
      <c r="NP174" s="160">
        <f>NI174</f>
        <v>2.02</v>
      </c>
      <c r="NQ174" s="164">
        <v>2.02</v>
      </c>
      <c r="NR174" s="58">
        <f>(NQ174-NP174)/NP174</f>
        <v>0</v>
      </c>
      <c r="NS174" s="57">
        <f>(NQ174-NO174)/NO174</f>
        <v>-8.1818181818181887E-2</v>
      </c>
      <c r="NU174" s="541" t="s">
        <v>2</v>
      </c>
      <c r="NV174" s="77" t="s">
        <v>64</v>
      </c>
      <c r="NW174" s="164">
        <f>NY139</f>
        <v>2.2000000000000002</v>
      </c>
      <c r="NX174" s="160">
        <f>NQ174</f>
        <v>2.02</v>
      </c>
      <c r="NY174" s="164">
        <v>2.02</v>
      </c>
      <c r="NZ174" s="58">
        <f>(NY174-NX174)/NX174</f>
        <v>0</v>
      </c>
      <c r="OA174" s="57">
        <f>(NY174-NW174)/NW174</f>
        <v>-8.1818181818181887E-2</v>
      </c>
      <c r="OC174" s="541" t="s">
        <v>2</v>
      </c>
      <c r="OD174" s="77" t="s">
        <v>64</v>
      </c>
      <c r="OE174" s="164">
        <f>OG139</f>
        <v>2.2000000000000002</v>
      </c>
      <c r="OF174" s="160">
        <f>NY174</f>
        <v>2.02</v>
      </c>
      <c r="OG174" s="164">
        <v>2.02</v>
      </c>
      <c r="OH174" s="58">
        <f>(OG174-OF174)/OF174</f>
        <v>0</v>
      </c>
      <c r="OI174" s="57">
        <f>(OG174-OE174)/OE174</f>
        <v>-8.1818181818181887E-2</v>
      </c>
      <c r="OK174" s="541" t="s">
        <v>2</v>
      </c>
      <c r="OL174" s="77" t="s">
        <v>64</v>
      </c>
      <c r="OM174" s="164">
        <f>OO139</f>
        <v>2.21</v>
      </c>
      <c r="ON174" s="160">
        <f>OG174</f>
        <v>2.02</v>
      </c>
      <c r="OO174" s="164">
        <v>2.02</v>
      </c>
      <c r="OP174" s="58">
        <f>(OO174-ON174)/ON174</f>
        <v>0</v>
      </c>
      <c r="OQ174" s="57">
        <f>(OO174-OM174)/OM174</f>
        <v>-8.5972850678733004E-2</v>
      </c>
      <c r="OS174" s="541" t="s">
        <v>2</v>
      </c>
      <c r="OT174" s="77" t="s">
        <v>64</v>
      </c>
      <c r="OU174" s="164">
        <f>OW139</f>
        <v>2.21</v>
      </c>
      <c r="OV174" s="160">
        <f>OO174</f>
        <v>2.02</v>
      </c>
      <c r="OW174" s="164" t="s">
        <v>446</v>
      </c>
      <c r="OX174" s="58" t="e">
        <f>(OW174-OV174)/OV174</f>
        <v>#VALUE!</v>
      </c>
      <c r="OY174" s="57" t="e">
        <f>(OW174-OU174)/OU174</f>
        <v>#VALUE!</v>
      </c>
    </row>
    <row r="175" spans="1:415" ht="17.25" hidden="1">
      <c r="A175" s="542"/>
      <c r="B175" s="78" t="s">
        <v>41</v>
      </c>
      <c r="C175" s="75" t="str">
        <f>E140</f>
        <v>-</v>
      </c>
      <c r="D175" s="75">
        <v>3143</v>
      </c>
      <c r="E175" s="75">
        <v>3166</v>
      </c>
      <c r="F175" s="72"/>
      <c r="G175" s="73"/>
      <c r="I175" s="542"/>
      <c r="J175" s="78" t="s">
        <v>41</v>
      </c>
      <c r="K175" s="75">
        <f>M140</f>
        <v>2825</v>
      </c>
      <c r="L175" s="31">
        <f>E175</f>
        <v>3166</v>
      </c>
      <c r="M175" s="75">
        <v>3161</v>
      </c>
      <c r="N175" s="72"/>
      <c r="O175" s="73"/>
      <c r="Q175" s="542"/>
      <c r="R175" s="78" t="s">
        <v>41</v>
      </c>
      <c r="S175" s="75">
        <f>U140</f>
        <v>2801</v>
      </c>
      <c r="T175" s="31">
        <f>M175</f>
        <v>3161</v>
      </c>
      <c r="U175" s="75">
        <v>3172</v>
      </c>
      <c r="V175" s="72"/>
      <c r="W175" s="73"/>
      <c r="Y175" s="542"/>
      <c r="Z175" s="78" t="s">
        <v>41</v>
      </c>
      <c r="AA175" s="75">
        <f>AC140</f>
        <v>2809</v>
      </c>
      <c r="AB175" s="31">
        <f>U175</f>
        <v>3172</v>
      </c>
      <c r="AC175" s="75">
        <v>3178</v>
      </c>
      <c r="AD175" s="72"/>
      <c r="AE175" s="73"/>
      <c r="AG175" s="542"/>
      <c r="AH175" s="78" t="s">
        <v>41</v>
      </c>
      <c r="AI175" s="75">
        <f>AK140</f>
        <v>2807</v>
      </c>
      <c r="AJ175" s="31">
        <f>AC175</f>
        <v>3178</v>
      </c>
      <c r="AK175" s="75">
        <v>3116</v>
      </c>
      <c r="AL175" s="58"/>
      <c r="AM175" s="57"/>
      <c r="AO175" s="542"/>
      <c r="AP175" s="78" t="s">
        <v>41</v>
      </c>
      <c r="AQ175" s="75">
        <f>AS140</f>
        <v>2802</v>
      </c>
      <c r="AR175" s="31">
        <f>AK175</f>
        <v>3116</v>
      </c>
      <c r="AS175" s="75">
        <v>3057</v>
      </c>
      <c r="AT175" s="58"/>
      <c r="AU175" s="57"/>
      <c r="AW175" s="542"/>
      <c r="AX175" s="78" t="s">
        <v>41</v>
      </c>
      <c r="AY175" s="75">
        <f>BA140</f>
        <v>2890</v>
      </c>
      <c r="AZ175" s="31">
        <f>AS175</f>
        <v>3057</v>
      </c>
      <c r="BA175" s="75">
        <v>3041</v>
      </c>
      <c r="BB175" s="58"/>
      <c r="BC175" s="57"/>
      <c r="BE175" s="542"/>
      <c r="BF175" s="78" t="s">
        <v>41</v>
      </c>
      <c r="BG175" s="75">
        <f>BI140</f>
        <v>3041.4689349999999</v>
      </c>
      <c r="BH175" s="31">
        <f>BA175</f>
        <v>3041</v>
      </c>
      <c r="BI175" s="75">
        <v>3113</v>
      </c>
      <c r="BJ175" s="58"/>
      <c r="BK175" s="57"/>
      <c r="BM175" s="542"/>
      <c r="BN175" s="78" t="s">
        <v>41</v>
      </c>
      <c r="BO175" s="75">
        <f>BQ140</f>
        <v>3249</v>
      </c>
      <c r="BP175" s="31">
        <f>BI175</f>
        <v>3113</v>
      </c>
      <c r="BQ175" s="75">
        <v>3222</v>
      </c>
      <c r="BR175" s="58"/>
      <c r="BS175" s="57"/>
      <c r="BU175" s="542"/>
      <c r="BV175" s="78" t="s">
        <v>41</v>
      </c>
      <c r="BW175" s="75">
        <f>BY140</f>
        <v>3282.0284000000001</v>
      </c>
      <c r="BX175" s="31">
        <f>BQ175</f>
        <v>3222</v>
      </c>
      <c r="BY175" s="75">
        <v>3255</v>
      </c>
      <c r="BZ175" s="58"/>
      <c r="CA175" s="57"/>
      <c r="CC175" s="542"/>
      <c r="CD175" s="78" t="s">
        <v>41</v>
      </c>
      <c r="CE175" s="75">
        <f>CG140</f>
        <v>3277</v>
      </c>
      <c r="CF175" s="31">
        <f>BY175</f>
        <v>3255</v>
      </c>
      <c r="CG175" s="75">
        <v>3320</v>
      </c>
      <c r="CH175" s="58"/>
      <c r="CI175" s="57"/>
      <c r="CK175" s="542"/>
      <c r="CL175" s="78" t="s">
        <v>41</v>
      </c>
      <c r="CM175" s="75">
        <f>CO140</f>
        <v>3345</v>
      </c>
      <c r="CN175" s="31">
        <f>CG175</f>
        <v>3320</v>
      </c>
      <c r="CO175" s="75">
        <v>3333</v>
      </c>
      <c r="CP175" s="58"/>
      <c r="CQ175" s="57"/>
      <c r="CS175" s="542"/>
      <c r="CT175" s="78" t="s">
        <v>41</v>
      </c>
      <c r="CU175" s="75">
        <f>CW140</f>
        <v>3310</v>
      </c>
      <c r="CV175" s="31">
        <f>CO175</f>
        <v>3333</v>
      </c>
      <c r="CW175" s="75">
        <v>3352</v>
      </c>
      <c r="CX175" s="58"/>
      <c r="CY175" s="57"/>
      <c r="DA175" s="542"/>
      <c r="DB175" s="78" t="s">
        <v>41</v>
      </c>
      <c r="DC175" s="75">
        <f>DE140</f>
        <v>3371</v>
      </c>
      <c r="DD175" s="31">
        <f>CW175</f>
        <v>3352</v>
      </c>
      <c r="DE175" s="75">
        <v>3357</v>
      </c>
      <c r="DF175" s="58"/>
      <c r="DG175" s="57"/>
      <c r="DI175" s="542"/>
      <c r="DJ175" s="78" t="s">
        <v>41</v>
      </c>
      <c r="DK175" s="75">
        <f>DM140</f>
        <v>3449</v>
      </c>
      <c r="DL175" s="31">
        <f>DE175</f>
        <v>3357</v>
      </c>
      <c r="DM175" s="75">
        <v>3362</v>
      </c>
      <c r="DN175" s="58"/>
      <c r="DO175" s="57"/>
      <c r="DQ175" s="542"/>
      <c r="DR175" s="78" t="s">
        <v>41</v>
      </c>
      <c r="DS175" s="75">
        <f>DU140</f>
        <v>3495.3546719999999</v>
      </c>
      <c r="DT175" s="31">
        <f>DM175</f>
        <v>3362</v>
      </c>
      <c r="DU175" s="75">
        <v>3385</v>
      </c>
      <c r="DV175" s="58"/>
      <c r="DW175" s="57"/>
      <c r="DY175" s="542"/>
      <c r="DZ175" s="78" t="s">
        <v>41</v>
      </c>
      <c r="EA175" s="75">
        <f>EC140</f>
        <v>3495</v>
      </c>
      <c r="EB175" s="31">
        <f>DU175</f>
        <v>3385</v>
      </c>
      <c r="EC175" s="75">
        <v>3404</v>
      </c>
      <c r="ED175" s="58"/>
      <c r="EE175" s="57"/>
      <c r="EG175" s="542"/>
      <c r="EH175" s="78" t="s">
        <v>41</v>
      </c>
      <c r="EI175" s="75">
        <f>EK140</f>
        <v>3558</v>
      </c>
      <c r="EJ175" s="31">
        <f>EC175</f>
        <v>3404</v>
      </c>
      <c r="EK175" s="75">
        <v>3392</v>
      </c>
      <c r="EL175" s="58"/>
      <c r="EM175" s="57"/>
      <c r="EO175" s="542"/>
      <c r="EP175" s="78" t="s">
        <v>41</v>
      </c>
      <c r="EQ175" s="75">
        <f>ES140</f>
        <v>3586</v>
      </c>
      <c r="ER175" s="31">
        <f>EK175</f>
        <v>3392</v>
      </c>
      <c r="ES175" s="75">
        <v>3399</v>
      </c>
      <c r="ET175" s="58"/>
      <c r="EU175" s="57"/>
      <c r="EW175" s="542"/>
      <c r="EX175" s="78" t="s">
        <v>41</v>
      </c>
      <c r="EY175" s="75">
        <f>FA140</f>
        <v>3547</v>
      </c>
      <c r="EZ175" s="31">
        <f>ES175</f>
        <v>3399</v>
      </c>
      <c r="FA175" s="75">
        <v>3377</v>
      </c>
      <c r="FB175" s="58"/>
      <c r="FC175" s="57"/>
      <c r="FE175" s="542"/>
      <c r="FF175" s="78" t="s">
        <v>41</v>
      </c>
      <c r="FG175" s="75">
        <f>FI140</f>
        <v>3545</v>
      </c>
      <c r="FH175" s="31">
        <f>FA175</f>
        <v>3377</v>
      </c>
      <c r="FI175" s="75">
        <v>3419</v>
      </c>
      <c r="FJ175" s="58"/>
      <c r="FK175" s="57"/>
      <c r="FM175" s="542"/>
      <c r="FN175" s="78" t="s">
        <v>41</v>
      </c>
      <c r="FO175" s="75">
        <f>FQ140</f>
        <v>3494</v>
      </c>
      <c r="FP175" s="31">
        <f>FI175</f>
        <v>3419</v>
      </c>
      <c r="FQ175" s="75">
        <v>3405</v>
      </c>
      <c r="FR175" s="58"/>
      <c r="FS175" s="57"/>
      <c r="FU175" s="542"/>
      <c r="FV175" s="78" t="s">
        <v>41</v>
      </c>
      <c r="FW175" s="75">
        <f>FY140</f>
        <v>3509</v>
      </c>
      <c r="FX175" s="31">
        <f>FQ175</f>
        <v>3405</v>
      </c>
      <c r="FY175" s="75">
        <v>3433</v>
      </c>
      <c r="FZ175" s="58"/>
      <c r="GA175" s="57"/>
      <c r="GC175" s="542"/>
      <c r="GD175" s="78" t="s">
        <v>41</v>
      </c>
      <c r="GE175" s="75">
        <f>GG140</f>
        <v>3476</v>
      </c>
      <c r="GF175" s="31">
        <f>FY175</f>
        <v>3433</v>
      </c>
      <c r="GG175" s="75">
        <v>3473</v>
      </c>
      <c r="GH175" s="58"/>
      <c r="GI175" s="57"/>
      <c r="GK175" s="542"/>
      <c r="GL175" s="78" t="s">
        <v>41</v>
      </c>
      <c r="GM175" s="75">
        <f>GO140</f>
        <v>3496</v>
      </c>
      <c r="GN175" s="31">
        <f>GG175</f>
        <v>3473</v>
      </c>
      <c r="GO175" s="75">
        <v>3449</v>
      </c>
      <c r="GP175" s="58"/>
      <c r="GQ175" s="57"/>
      <c r="GS175" s="542"/>
      <c r="GT175" s="78" t="s">
        <v>41</v>
      </c>
      <c r="GU175" s="75">
        <f>GW140</f>
        <v>3546</v>
      </c>
      <c r="GV175" s="31">
        <f>GO175</f>
        <v>3449</v>
      </c>
      <c r="GW175" s="75">
        <v>3421</v>
      </c>
      <c r="GX175" s="58"/>
      <c r="GY175" s="57"/>
      <c r="HA175" s="542"/>
      <c r="HB175" s="78" t="s">
        <v>41</v>
      </c>
      <c r="HC175" s="75">
        <f>HE140</f>
        <v>3623</v>
      </c>
      <c r="HD175" s="31">
        <f>GW175</f>
        <v>3421</v>
      </c>
      <c r="HE175" s="75">
        <v>3416</v>
      </c>
      <c r="HF175" s="58"/>
      <c r="HG175" s="57"/>
      <c r="HI175" s="542"/>
      <c r="HJ175" s="78" t="s">
        <v>41</v>
      </c>
      <c r="HK175" s="75">
        <f>HM140</f>
        <v>3703</v>
      </c>
      <c r="HL175" s="31">
        <f>HE175</f>
        <v>3416</v>
      </c>
      <c r="HM175" s="75">
        <v>3364</v>
      </c>
      <c r="HN175" s="58"/>
      <c r="HO175" s="57"/>
      <c r="HQ175" s="542"/>
      <c r="HR175" s="78" t="s">
        <v>41</v>
      </c>
      <c r="HS175" s="75">
        <f>HU140</f>
        <v>3712</v>
      </c>
      <c r="HT175" s="31">
        <f>HM175</f>
        <v>3364</v>
      </c>
      <c r="HU175" s="75">
        <v>3322</v>
      </c>
      <c r="HV175" s="58"/>
      <c r="HW175" s="57"/>
      <c r="HY175" s="542"/>
      <c r="HZ175" s="78" t="s">
        <v>41</v>
      </c>
      <c r="IA175" s="75">
        <f>IC140</f>
        <v>3727</v>
      </c>
      <c r="IB175" s="31">
        <f>HU175</f>
        <v>3322</v>
      </c>
      <c r="IC175" s="75">
        <v>3336</v>
      </c>
      <c r="ID175" s="58"/>
      <c r="IE175" s="57"/>
      <c r="IG175" s="542"/>
      <c r="IH175" s="78" t="s">
        <v>41</v>
      </c>
      <c r="II175" s="75">
        <f>IK140</f>
        <v>3742</v>
      </c>
      <c r="IJ175" s="31">
        <f>IC175</f>
        <v>3336</v>
      </c>
      <c r="IK175" s="75">
        <v>3324</v>
      </c>
      <c r="IL175" s="58"/>
      <c r="IM175" s="57"/>
      <c r="IO175" s="542"/>
      <c r="IP175" s="78" t="s">
        <v>41</v>
      </c>
      <c r="IQ175" s="75">
        <f>IS140</f>
        <v>3673</v>
      </c>
      <c r="IR175" s="31">
        <f>IK175</f>
        <v>3324</v>
      </c>
      <c r="IS175" s="75">
        <v>3274</v>
      </c>
      <c r="IT175" s="58"/>
      <c r="IU175" s="57"/>
      <c r="IW175" s="542"/>
      <c r="IX175" s="78" t="s">
        <v>41</v>
      </c>
      <c r="IY175" s="75">
        <f>JA140</f>
        <v>3670</v>
      </c>
      <c r="IZ175" s="31">
        <f>IS175</f>
        <v>3274</v>
      </c>
      <c r="JA175" s="75">
        <v>3194</v>
      </c>
      <c r="JB175" s="58"/>
      <c r="JC175" s="57"/>
      <c r="JE175" s="542"/>
      <c r="JF175" s="78" t="s">
        <v>41</v>
      </c>
      <c r="JG175" s="75">
        <f>JI140</f>
        <v>3660</v>
      </c>
      <c r="JH175" s="31">
        <f>JA175</f>
        <v>3194</v>
      </c>
      <c r="JI175" s="75">
        <v>3148</v>
      </c>
      <c r="JJ175" s="58"/>
      <c r="JK175" s="57"/>
      <c r="JM175" s="542"/>
      <c r="JN175" s="78" t="s">
        <v>41</v>
      </c>
      <c r="JO175" s="75">
        <f>JQ140</f>
        <v>3580</v>
      </c>
      <c r="JP175" s="31">
        <f>JI175</f>
        <v>3148</v>
      </c>
      <c r="JQ175" s="75">
        <v>3126</v>
      </c>
      <c r="JR175" s="58"/>
      <c r="JS175" s="57"/>
      <c r="JU175" s="542"/>
      <c r="JV175" s="78" t="s">
        <v>41</v>
      </c>
      <c r="JW175" s="75">
        <f>JY140</f>
        <v>3459</v>
      </c>
      <c r="JX175" s="31">
        <f>JQ175</f>
        <v>3126</v>
      </c>
      <c r="JY175" s="75">
        <v>3110</v>
      </c>
      <c r="JZ175" s="58"/>
      <c r="KA175" s="57"/>
      <c r="KC175" s="542"/>
      <c r="KD175" s="78" t="s">
        <v>41</v>
      </c>
      <c r="KE175" s="75">
        <f>KG140</f>
        <v>3425</v>
      </c>
      <c r="KF175" s="31">
        <f>JY175</f>
        <v>3110</v>
      </c>
      <c r="KG175" s="75">
        <v>3119</v>
      </c>
      <c r="KH175" s="58"/>
      <c r="KI175" s="57"/>
      <c r="KK175" s="542"/>
      <c r="KL175" s="78" t="s">
        <v>41</v>
      </c>
      <c r="KM175" s="75">
        <f>KO140</f>
        <v>3442</v>
      </c>
      <c r="KN175" s="31">
        <f>KG175</f>
        <v>3119</v>
      </c>
      <c r="KO175" s="75">
        <v>3101</v>
      </c>
      <c r="KP175" s="58"/>
      <c r="KQ175" s="57"/>
      <c r="KS175" s="542"/>
      <c r="KT175" s="78" t="s">
        <v>41</v>
      </c>
      <c r="KU175" s="75">
        <f>KW140</f>
        <v>3418</v>
      </c>
      <c r="KV175" s="31">
        <f>KO175</f>
        <v>3101</v>
      </c>
      <c r="KW175" s="75">
        <v>3134</v>
      </c>
      <c r="KX175" s="58"/>
      <c r="KY175" s="57"/>
      <c r="LA175" s="542"/>
      <c r="LB175" s="78" t="s">
        <v>41</v>
      </c>
      <c r="LC175" s="75">
        <f>LE140</f>
        <v>3385</v>
      </c>
      <c r="LD175" s="31">
        <f>KW175</f>
        <v>3134</v>
      </c>
      <c r="LE175" s="75">
        <v>3085</v>
      </c>
      <c r="LF175" s="58"/>
      <c r="LG175" s="57"/>
      <c r="LI175" s="542"/>
      <c r="LJ175" s="78" t="s">
        <v>41</v>
      </c>
      <c r="LK175" s="75">
        <f>LM140</f>
        <v>3349</v>
      </c>
      <c r="LL175" s="31">
        <f>LE175</f>
        <v>3085</v>
      </c>
      <c r="LM175" s="75">
        <v>3111</v>
      </c>
      <c r="LN175" s="58"/>
      <c r="LO175" s="57"/>
      <c r="LQ175" s="542"/>
      <c r="LR175" s="78" t="s">
        <v>41</v>
      </c>
      <c r="LS175" s="75">
        <f>LU140</f>
        <v>3312</v>
      </c>
      <c r="LT175" s="31">
        <f>LM175</f>
        <v>3111</v>
      </c>
      <c r="LU175" s="75">
        <v>3096</v>
      </c>
      <c r="LV175" s="58"/>
      <c r="LW175" s="57"/>
      <c r="LY175" s="542"/>
      <c r="LZ175" s="78" t="s">
        <v>41</v>
      </c>
      <c r="MA175" s="75">
        <f>MC140</f>
        <v>3198</v>
      </c>
      <c r="MB175" s="31">
        <f>LU175</f>
        <v>3096</v>
      </c>
      <c r="MC175" s="75">
        <v>3124</v>
      </c>
      <c r="MD175" s="58"/>
      <c r="ME175" s="57"/>
      <c r="MG175" s="542"/>
      <c r="MH175" s="78" t="s">
        <v>41</v>
      </c>
      <c r="MI175" s="75">
        <f>MK140</f>
        <v>3164</v>
      </c>
      <c r="MJ175" s="31">
        <f>MC175</f>
        <v>3124</v>
      </c>
      <c r="MK175" s="75">
        <v>3078</v>
      </c>
      <c r="ML175" s="58"/>
      <c r="MM175" s="57"/>
      <c r="MO175" s="542"/>
      <c r="MP175" s="78" t="s">
        <v>41</v>
      </c>
      <c r="MQ175" s="75">
        <f>MS140</f>
        <v>3163</v>
      </c>
      <c r="MR175" s="31">
        <f>MK175</f>
        <v>3078</v>
      </c>
      <c r="MS175" s="75">
        <v>3030</v>
      </c>
      <c r="MT175" s="58"/>
      <c r="MU175" s="57"/>
      <c r="MW175" s="542"/>
      <c r="MX175" s="78" t="s">
        <v>41</v>
      </c>
      <c r="MY175" s="75">
        <f>NA140</f>
        <v>3100</v>
      </c>
      <c r="MZ175" s="31">
        <f>MS175</f>
        <v>3030</v>
      </c>
      <c r="NA175" s="75">
        <v>3031</v>
      </c>
      <c r="NB175" s="58"/>
      <c r="NC175" s="57"/>
      <c r="NE175" s="542"/>
      <c r="NF175" s="78" t="s">
        <v>41</v>
      </c>
      <c r="NG175" s="75">
        <f>NI140</f>
        <v>3110</v>
      </c>
      <c r="NH175" s="31">
        <f>NA175</f>
        <v>3031</v>
      </c>
      <c r="NI175" s="75">
        <v>2964</v>
      </c>
      <c r="NJ175" s="58"/>
      <c r="NK175" s="57"/>
      <c r="NM175" s="542"/>
      <c r="NN175" s="78" t="s">
        <v>41</v>
      </c>
      <c r="NO175" s="75">
        <f>NQ140</f>
        <v>3117</v>
      </c>
      <c r="NP175" s="31">
        <f>NI175</f>
        <v>2964</v>
      </c>
      <c r="NQ175" s="75">
        <v>2954</v>
      </c>
      <c r="NR175" s="58"/>
      <c r="NS175" s="57"/>
      <c r="NU175" s="542"/>
      <c r="NV175" s="78" t="s">
        <v>41</v>
      </c>
      <c r="NW175" s="75">
        <f>NY140</f>
        <v>3143</v>
      </c>
      <c r="NX175" s="31">
        <f>NQ175</f>
        <v>2954</v>
      </c>
      <c r="NY175" s="75">
        <v>2987</v>
      </c>
      <c r="NZ175" s="58"/>
      <c r="OA175" s="57"/>
      <c r="OC175" s="542"/>
      <c r="OD175" s="78" t="s">
        <v>41</v>
      </c>
      <c r="OE175" s="75">
        <f>OG140</f>
        <v>3113</v>
      </c>
      <c r="OF175" s="31">
        <f>NY175</f>
        <v>2987</v>
      </c>
      <c r="OG175" s="75">
        <v>3033</v>
      </c>
      <c r="OH175" s="58"/>
      <c r="OI175" s="57"/>
      <c r="OK175" s="542"/>
      <c r="OL175" s="78" t="s">
        <v>41</v>
      </c>
      <c r="OM175" s="75">
        <f>OO140</f>
        <v>3135</v>
      </c>
      <c r="ON175" s="31">
        <f>OG175</f>
        <v>3033</v>
      </c>
      <c r="OO175" s="75">
        <v>3044</v>
      </c>
      <c r="OP175" s="58"/>
      <c r="OQ175" s="57"/>
      <c r="OS175" s="542"/>
      <c r="OT175" s="78" t="s">
        <v>41</v>
      </c>
      <c r="OU175" s="75">
        <f>OW140</f>
        <v>3143</v>
      </c>
      <c r="OV175" s="31">
        <f>OO175</f>
        <v>3044</v>
      </c>
      <c r="OW175" s="75" t="s">
        <v>446</v>
      </c>
      <c r="OX175" s="58"/>
      <c r="OY175" s="57"/>
    </row>
    <row r="176" spans="1:415" hidden="1"/>
    <row r="177" spans="1:431" hidden="1"/>
    <row r="178" spans="1:431" hidden="1">
      <c r="A178" s="14" t="s">
        <v>549</v>
      </c>
      <c r="I178" s="14" t="s">
        <v>553</v>
      </c>
      <c r="Q178" s="14" t="s">
        <v>554</v>
      </c>
      <c r="Y178" s="14" t="s">
        <v>557</v>
      </c>
      <c r="AG178" s="14" t="s">
        <v>560</v>
      </c>
      <c r="AO178" s="14" t="s">
        <v>561</v>
      </c>
      <c r="AW178" s="14" t="s">
        <v>563</v>
      </c>
      <c r="BE178" s="14" t="s">
        <v>564</v>
      </c>
      <c r="BM178" s="14" t="s">
        <v>565</v>
      </c>
      <c r="BU178" s="14" t="s">
        <v>566</v>
      </c>
      <c r="CC178" s="14" t="s">
        <v>568</v>
      </c>
      <c r="CK178" s="14" t="s">
        <v>569</v>
      </c>
      <c r="CS178" s="14" t="s">
        <v>572</v>
      </c>
      <c r="DA178" s="14" t="s">
        <v>571</v>
      </c>
      <c r="DI178" s="14" t="s">
        <v>573</v>
      </c>
      <c r="DQ178" s="14" t="s">
        <v>574</v>
      </c>
      <c r="DY178" s="14" t="s">
        <v>575</v>
      </c>
      <c r="EG178" s="14" t="s">
        <v>576</v>
      </c>
      <c r="EO178" s="14" t="s">
        <v>577</v>
      </c>
      <c r="EW178" s="14" t="s">
        <v>578</v>
      </c>
      <c r="FE178" s="14" t="s">
        <v>579</v>
      </c>
      <c r="FM178" s="14" t="s">
        <v>580</v>
      </c>
      <c r="FU178" s="14" t="s">
        <v>581</v>
      </c>
      <c r="GC178" s="14" t="s">
        <v>583</v>
      </c>
      <c r="GK178" s="14" t="s">
        <v>584</v>
      </c>
      <c r="GS178" s="14" t="s">
        <v>585</v>
      </c>
      <c r="HA178" s="14" t="s">
        <v>586</v>
      </c>
      <c r="HI178" s="14" t="s">
        <v>588</v>
      </c>
      <c r="HQ178" s="14" t="s">
        <v>589</v>
      </c>
      <c r="HY178" s="14" t="s">
        <v>590</v>
      </c>
      <c r="IG178" s="14" t="s">
        <v>591</v>
      </c>
      <c r="IO178" s="14" t="s">
        <v>592</v>
      </c>
      <c r="IW178" s="14" t="s">
        <v>593</v>
      </c>
      <c r="JE178" s="14" t="s">
        <v>594</v>
      </c>
      <c r="JM178" s="14" t="s">
        <v>595</v>
      </c>
      <c r="JU178" s="14" t="s">
        <v>596</v>
      </c>
      <c r="KC178" s="14" t="s">
        <v>598</v>
      </c>
      <c r="KK178" s="14" t="s">
        <v>599</v>
      </c>
      <c r="KS178" s="14" t="s">
        <v>601</v>
      </c>
      <c r="LA178" s="14" t="s">
        <v>604</v>
      </c>
      <c r="LI178" s="14" t="s">
        <v>603</v>
      </c>
      <c r="LQ178" s="14" t="s">
        <v>605</v>
      </c>
      <c r="LS178" s="236" t="s">
        <v>607</v>
      </c>
      <c r="LY178" s="14" t="s">
        <v>608</v>
      </c>
      <c r="MG178" s="14" t="s">
        <v>609</v>
      </c>
      <c r="MO178" s="14" t="s">
        <v>610</v>
      </c>
      <c r="MW178" s="14" t="s">
        <v>612</v>
      </c>
      <c r="NE178" s="14" t="s">
        <v>613</v>
      </c>
      <c r="NM178" s="14" t="s">
        <v>615</v>
      </c>
      <c r="NU178" s="14" t="s">
        <v>616</v>
      </c>
      <c r="OC178" s="14" t="s">
        <v>624</v>
      </c>
      <c r="OK178" s="14" t="s">
        <v>625</v>
      </c>
      <c r="OS178" s="14" t="s">
        <v>627</v>
      </c>
      <c r="PA178" s="14" t="s">
        <v>661</v>
      </c>
      <c r="PI178" s="14" t="s">
        <v>685</v>
      </c>
    </row>
    <row r="179" spans="1:431" hidden="1"/>
    <row r="180" spans="1:431" hidden="1">
      <c r="A180" t="s">
        <v>18</v>
      </c>
      <c r="I180" t="s">
        <v>18</v>
      </c>
      <c r="Q180" t="s">
        <v>18</v>
      </c>
      <c r="Y180" t="s">
        <v>18</v>
      </c>
      <c r="AG180" t="s">
        <v>18</v>
      </c>
      <c r="AO180" t="s">
        <v>18</v>
      </c>
      <c r="AW180" t="s">
        <v>18</v>
      </c>
      <c r="BE180" t="s">
        <v>18</v>
      </c>
      <c r="BM180" t="s">
        <v>18</v>
      </c>
      <c r="BU180" t="s">
        <v>18</v>
      </c>
      <c r="CC180" t="s">
        <v>18</v>
      </c>
      <c r="CK180" t="s">
        <v>18</v>
      </c>
      <c r="CS180" t="s">
        <v>18</v>
      </c>
      <c r="DA180" t="s">
        <v>18</v>
      </c>
      <c r="DI180" t="s">
        <v>18</v>
      </c>
      <c r="DQ180" t="s">
        <v>18</v>
      </c>
      <c r="DY180" t="s">
        <v>18</v>
      </c>
      <c r="EG180" t="s">
        <v>18</v>
      </c>
      <c r="EO180" t="s">
        <v>18</v>
      </c>
      <c r="EW180" t="s">
        <v>18</v>
      </c>
      <c r="FE180" t="s">
        <v>18</v>
      </c>
      <c r="FM180" t="s">
        <v>18</v>
      </c>
      <c r="FU180" t="s">
        <v>18</v>
      </c>
      <c r="GC180" t="s">
        <v>18</v>
      </c>
      <c r="GK180" t="s">
        <v>18</v>
      </c>
      <c r="GS180" t="s">
        <v>18</v>
      </c>
      <c r="HA180" t="s">
        <v>18</v>
      </c>
      <c r="HI180" t="s">
        <v>18</v>
      </c>
      <c r="HQ180" t="s">
        <v>18</v>
      </c>
      <c r="HY180" t="s">
        <v>18</v>
      </c>
      <c r="IG180" t="s">
        <v>18</v>
      </c>
      <c r="IO180" t="s">
        <v>18</v>
      </c>
      <c r="IW180" t="s">
        <v>18</v>
      </c>
      <c r="JE180" t="s">
        <v>18</v>
      </c>
      <c r="JM180" t="s">
        <v>18</v>
      </c>
      <c r="JU180" t="s">
        <v>18</v>
      </c>
      <c r="KC180" t="s">
        <v>18</v>
      </c>
      <c r="KK180" t="s">
        <v>18</v>
      </c>
      <c r="KS180" t="s">
        <v>18</v>
      </c>
      <c r="LA180" t="s">
        <v>18</v>
      </c>
      <c r="LI180" t="s">
        <v>18</v>
      </c>
      <c r="LQ180" t="s">
        <v>18</v>
      </c>
      <c r="LY180" t="s">
        <v>18</v>
      </c>
      <c r="MG180" t="s">
        <v>18</v>
      </c>
      <c r="MO180" t="s">
        <v>18</v>
      </c>
      <c r="MW180" t="s">
        <v>18</v>
      </c>
      <c r="NE180" t="s">
        <v>18</v>
      </c>
      <c r="NM180" t="s">
        <v>18</v>
      </c>
      <c r="NU180" t="s">
        <v>18</v>
      </c>
      <c r="OC180" t="s">
        <v>18</v>
      </c>
      <c r="OK180" t="s">
        <v>18</v>
      </c>
      <c r="OS180" t="s">
        <v>18</v>
      </c>
      <c r="PA180" t="s">
        <v>18</v>
      </c>
      <c r="PI180" t="s">
        <v>18</v>
      </c>
    </row>
    <row r="181" spans="1:431" ht="17.25" hidden="1">
      <c r="A181" s="535" t="s">
        <v>0</v>
      </c>
      <c r="B181" s="536"/>
      <c r="C181" s="1" t="s">
        <v>519</v>
      </c>
      <c r="D181" s="543" t="s">
        <v>520</v>
      </c>
      <c r="E181" s="540"/>
      <c r="F181" s="2" t="s">
        <v>9</v>
      </c>
      <c r="G181" s="4" t="s">
        <v>8</v>
      </c>
      <c r="I181" s="535" t="s">
        <v>0</v>
      </c>
      <c r="J181" s="536"/>
      <c r="K181" s="252" t="s">
        <v>558</v>
      </c>
      <c r="L181" s="539" t="s">
        <v>559</v>
      </c>
      <c r="M181" s="540"/>
      <c r="N181" s="2" t="s">
        <v>9</v>
      </c>
      <c r="O181" s="4" t="s">
        <v>8</v>
      </c>
      <c r="Q181" s="535" t="s">
        <v>0</v>
      </c>
      <c r="R181" s="536"/>
      <c r="S181" s="252" t="s">
        <v>558</v>
      </c>
      <c r="T181" s="539" t="s">
        <v>559</v>
      </c>
      <c r="U181" s="540"/>
      <c r="V181" s="2" t="s">
        <v>9</v>
      </c>
      <c r="W181" s="4" t="s">
        <v>8</v>
      </c>
      <c r="Y181" s="535" t="s">
        <v>0</v>
      </c>
      <c r="Z181" s="536"/>
      <c r="AA181" s="252" t="s">
        <v>558</v>
      </c>
      <c r="AB181" s="539" t="s">
        <v>559</v>
      </c>
      <c r="AC181" s="540"/>
      <c r="AD181" s="2" t="s">
        <v>9</v>
      </c>
      <c r="AE181" s="4" t="s">
        <v>8</v>
      </c>
      <c r="AG181" s="535" t="s">
        <v>0</v>
      </c>
      <c r="AH181" s="536"/>
      <c r="AI181" s="252" t="s">
        <v>558</v>
      </c>
      <c r="AJ181" s="539" t="s">
        <v>559</v>
      </c>
      <c r="AK181" s="540"/>
      <c r="AL181" s="2" t="s">
        <v>9</v>
      </c>
      <c r="AM181" s="4" t="s">
        <v>8</v>
      </c>
      <c r="AO181" s="535" t="s">
        <v>0</v>
      </c>
      <c r="AP181" s="536"/>
      <c r="AQ181" s="252" t="s">
        <v>558</v>
      </c>
      <c r="AR181" s="539" t="s">
        <v>559</v>
      </c>
      <c r="AS181" s="540"/>
      <c r="AT181" s="2" t="s">
        <v>9</v>
      </c>
      <c r="AU181" s="4" t="s">
        <v>8</v>
      </c>
      <c r="AW181" s="535" t="s">
        <v>0</v>
      </c>
      <c r="AX181" s="536"/>
      <c r="AY181" s="252" t="s">
        <v>558</v>
      </c>
      <c r="AZ181" s="539" t="s">
        <v>559</v>
      </c>
      <c r="BA181" s="540"/>
      <c r="BB181" s="2" t="s">
        <v>9</v>
      </c>
      <c r="BC181" s="4" t="s">
        <v>8</v>
      </c>
      <c r="BE181" s="535" t="s">
        <v>0</v>
      </c>
      <c r="BF181" s="536"/>
      <c r="BG181" s="252" t="s">
        <v>558</v>
      </c>
      <c r="BH181" s="539" t="s">
        <v>559</v>
      </c>
      <c r="BI181" s="540"/>
      <c r="BJ181" s="2" t="s">
        <v>9</v>
      </c>
      <c r="BK181" s="4" t="s">
        <v>8</v>
      </c>
      <c r="BM181" s="535" t="s">
        <v>0</v>
      </c>
      <c r="BN181" s="536"/>
      <c r="BO181" s="252" t="s">
        <v>558</v>
      </c>
      <c r="BP181" s="539" t="s">
        <v>559</v>
      </c>
      <c r="BQ181" s="540"/>
      <c r="BR181" s="2" t="s">
        <v>9</v>
      </c>
      <c r="BS181" s="4" t="s">
        <v>8</v>
      </c>
      <c r="BU181" s="535" t="s">
        <v>0</v>
      </c>
      <c r="BV181" s="536"/>
      <c r="BW181" s="252" t="s">
        <v>558</v>
      </c>
      <c r="BX181" s="539" t="s">
        <v>559</v>
      </c>
      <c r="BY181" s="540"/>
      <c r="BZ181" s="2" t="s">
        <v>9</v>
      </c>
      <c r="CA181" s="4" t="s">
        <v>8</v>
      </c>
      <c r="CC181" s="535" t="s">
        <v>0</v>
      </c>
      <c r="CD181" s="536"/>
      <c r="CE181" s="252" t="s">
        <v>558</v>
      </c>
      <c r="CF181" s="539" t="s">
        <v>559</v>
      </c>
      <c r="CG181" s="540"/>
      <c r="CH181" s="2" t="s">
        <v>9</v>
      </c>
      <c r="CI181" s="4" t="s">
        <v>8</v>
      </c>
      <c r="CK181" s="535" t="s">
        <v>0</v>
      </c>
      <c r="CL181" s="536"/>
      <c r="CM181" s="252" t="s">
        <v>558</v>
      </c>
      <c r="CN181" s="539" t="s">
        <v>559</v>
      </c>
      <c r="CO181" s="540"/>
      <c r="CP181" s="2" t="s">
        <v>9</v>
      </c>
      <c r="CQ181" s="4" t="s">
        <v>8</v>
      </c>
      <c r="CS181" s="535" t="s">
        <v>0</v>
      </c>
      <c r="CT181" s="536"/>
      <c r="CU181" s="252" t="s">
        <v>558</v>
      </c>
      <c r="CV181" s="539" t="s">
        <v>559</v>
      </c>
      <c r="CW181" s="540"/>
      <c r="CX181" s="2" t="s">
        <v>9</v>
      </c>
      <c r="CY181" s="4" t="s">
        <v>8</v>
      </c>
      <c r="DA181" s="535" t="s">
        <v>0</v>
      </c>
      <c r="DB181" s="536"/>
      <c r="DC181" s="252" t="s">
        <v>558</v>
      </c>
      <c r="DD181" s="539" t="s">
        <v>559</v>
      </c>
      <c r="DE181" s="540"/>
      <c r="DF181" s="2" t="s">
        <v>9</v>
      </c>
      <c r="DG181" s="4" t="s">
        <v>8</v>
      </c>
      <c r="DI181" s="535" t="s">
        <v>0</v>
      </c>
      <c r="DJ181" s="536"/>
      <c r="DK181" s="252" t="s">
        <v>558</v>
      </c>
      <c r="DL181" s="539" t="s">
        <v>559</v>
      </c>
      <c r="DM181" s="540"/>
      <c r="DN181" s="2" t="s">
        <v>9</v>
      </c>
      <c r="DO181" s="4" t="s">
        <v>8</v>
      </c>
      <c r="DQ181" s="535" t="s">
        <v>0</v>
      </c>
      <c r="DR181" s="536"/>
      <c r="DS181" s="252" t="s">
        <v>558</v>
      </c>
      <c r="DT181" s="539" t="s">
        <v>559</v>
      </c>
      <c r="DU181" s="540"/>
      <c r="DV181" s="2" t="s">
        <v>9</v>
      </c>
      <c r="DW181" s="4" t="s">
        <v>8</v>
      </c>
      <c r="DY181" s="535" t="s">
        <v>0</v>
      </c>
      <c r="DZ181" s="536"/>
      <c r="EA181" s="252" t="s">
        <v>558</v>
      </c>
      <c r="EB181" s="539" t="s">
        <v>559</v>
      </c>
      <c r="EC181" s="540"/>
      <c r="ED181" s="2" t="s">
        <v>9</v>
      </c>
      <c r="EE181" s="4" t="s">
        <v>8</v>
      </c>
      <c r="EG181" s="535" t="s">
        <v>0</v>
      </c>
      <c r="EH181" s="536"/>
      <c r="EI181" s="252" t="s">
        <v>558</v>
      </c>
      <c r="EJ181" s="539" t="s">
        <v>559</v>
      </c>
      <c r="EK181" s="540"/>
      <c r="EL181" s="2" t="s">
        <v>9</v>
      </c>
      <c r="EM181" s="4" t="s">
        <v>8</v>
      </c>
      <c r="EO181" s="535" t="s">
        <v>0</v>
      </c>
      <c r="EP181" s="536"/>
      <c r="EQ181" s="252" t="s">
        <v>558</v>
      </c>
      <c r="ER181" s="539" t="s">
        <v>559</v>
      </c>
      <c r="ES181" s="540"/>
      <c r="ET181" s="2" t="s">
        <v>9</v>
      </c>
      <c r="EU181" s="4" t="s">
        <v>8</v>
      </c>
      <c r="EW181" s="535" t="s">
        <v>0</v>
      </c>
      <c r="EX181" s="536"/>
      <c r="EY181" s="252" t="s">
        <v>558</v>
      </c>
      <c r="EZ181" s="539" t="s">
        <v>559</v>
      </c>
      <c r="FA181" s="540"/>
      <c r="FB181" s="2" t="s">
        <v>9</v>
      </c>
      <c r="FC181" s="4" t="s">
        <v>8</v>
      </c>
      <c r="FE181" s="535" t="s">
        <v>0</v>
      </c>
      <c r="FF181" s="536"/>
      <c r="FG181" s="252" t="s">
        <v>558</v>
      </c>
      <c r="FH181" s="539" t="s">
        <v>559</v>
      </c>
      <c r="FI181" s="540"/>
      <c r="FJ181" s="2" t="s">
        <v>9</v>
      </c>
      <c r="FK181" s="4" t="s">
        <v>8</v>
      </c>
      <c r="FM181" s="535" t="s">
        <v>0</v>
      </c>
      <c r="FN181" s="536"/>
      <c r="FO181" s="252" t="s">
        <v>558</v>
      </c>
      <c r="FP181" s="539" t="s">
        <v>559</v>
      </c>
      <c r="FQ181" s="540"/>
      <c r="FR181" s="2" t="s">
        <v>9</v>
      </c>
      <c r="FS181" s="4" t="s">
        <v>8</v>
      </c>
      <c r="FU181" s="535" t="s">
        <v>0</v>
      </c>
      <c r="FV181" s="536"/>
      <c r="FW181" s="252" t="s">
        <v>558</v>
      </c>
      <c r="FX181" s="539" t="s">
        <v>559</v>
      </c>
      <c r="FY181" s="540"/>
      <c r="FZ181" s="2" t="s">
        <v>9</v>
      </c>
      <c r="GA181" s="4" t="s">
        <v>8</v>
      </c>
      <c r="GC181" s="535" t="s">
        <v>0</v>
      </c>
      <c r="GD181" s="536"/>
      <c r="GE181" s="252" t="s">
        <v>558</v>
      </c>
      <c r="GF181" s="539" t="s">
        <v>559</v>
      </c>
      <c r="GG181" s="540"/>
      <c r="GH181" s="2" t="s">
        <v>9</v>
      </c>
      <c r="GI181" s="4" t="s">
        <v>8</v>
      </c>
      <c r="GK181" s="535" t="s">
        <v>0</v>
      </c>
      <c r="GL181" s="536"/>
      <c r="GM181" s="252" t="s">
        <v>558</v>
      </c>
      <c r="GN181" s="539" t="s">
        <v>559</v>
      </c>
      <c r="GO181" s="540"/>
      <c r="GP181" s="2" t="s">
        <v>9</v>
      </c>
      <c r="GQ181" s="4" t="s">
        <v>8</v>
      </c>
      <c r="GS181" s="535" t="s">
        <v>0</v>
      </c>
      <c r="GT181" s="536"/>
      <c r="GU181" s="252" t="s">
        <v>558</v>
      </c>
      <c r="GV181" s="539" t="s">
        <v>559</v>
      </c>
      <c r="GW181" s="540"/>
      <c r="GX181" s="2" t="s">
        <v>9</v>
      </c>
      <c r="GY181" s="4" t="s">
        <v>8</v>
      </c>
      <c r="HA181" s="535" t="s">
        <v>0</v>
      </c>
      <c r="HB181" s="536"/>
      <c r="HC181" s="252" t="s">
        <v>558</v>
      </c>
      <c r="HD181" s="539" t="s">
        <v>559</v>
      </c>
      <c r="HE181" s="540"/>
      <c r="HF181" s="2" t="s">
        <v>9</v>
      </c>
      <c r="HG181" s="4" t="s">
        <v>8</v>
      </c>
      <c r="HI181" s="535" t="s">
        <v>0</v>
      </c>
      <c r="HJ181" s="536"/>
      <c r="HK181" s="252" t="s">
        <v>558</v>
      </c>
      <c r="HL181" s="539" t="s">
        <v>559</v>
      </c>
      <c r="HM181" s="540"/>
      <c r="HN181" s="2" t="s">
        <v>9</v>
      </c>
      <c r="HO181" s="4" t="s">
        <v>8</v>
      </c>
      <c r="HQ181" s="535" t="s">
        <v>0</v>
      </c>
      <c r="HR181" s="536"/>
      <c r="HS181" s="252" t="s">
        <v>558</v>
      </c>
      <c r="HT181" s="539" t="s">
        <v>559</v>
      </c>
      <c r="HU181" s="540"/>
      <c r="HV181" s="2" t="s">
        <v>9</v>
      </c>
      <c r="HW181" s="4" t="s">
        <v>8</v>
      </c>
      <c r="HY181" s="535" t="s">
        <v>0</v>
      </c>
      <c r="HZ181" s="536"/>
      <c r="IA181" s="252" t="s">
        <v>558</v>
      </c>
      <c r="IB181" s="539" t="s">
        <v>559</v>
      </c>
      <c r="IC181" s="540"/>
      <c r="ID181" s="2" t="s">
        <v>9</v>
      </c>
      <c r="IE181" s="4" t="s">
        <v>8</v>
      </c>
      <c r="IG181" s="535" t="s">
        <v>0</v>
      </c>
      <c r="IH181" s="536"/>
      <c r="II181" s="252" t="s">
        <v>558</v>
      </c>
      <c r="IJ181" s="539" t="s">
        <v>559</v>
      </c>
      <c r="IK181" s="540"/>
      <c r="IL181" s="2" t="s">
        <v>9</v>
      </c>
      <c r="IM181" s="4" t="s">
        <v>8</v>
      </c>
      <c r="IO181" s="535" t="s">
        <v>0</v>
      </c>
      <c r="IP181" s="536"/>
      <c r="IQ181" s="252" t="s">
        <v>558</v>
      </c>
      <c r="IR181" s="539" t="s">
        <v>559</v>
      </c>
      <c r="IS181" s="540"/>
      <c r="IT181" s="2" t="s">
        <v>9</v>
      </c>
      <c r="IU181" s="4" t="s">
        <v>8</v>
      </c>
      <c r="IW181" s="535" t="s">
        <v>0</v>
      </c>
      <c r="IX181" s="536"/>
      <c r="IY181" s="252" t="s">
        <v>558</v>
      </c>
      <c r="IZ181" s="539" t="s">
        <v>559</v>
      </c>
      <c r="JA181" s="540"/>
      <c r="JB181" s="2" t="s">
        <v>9</v>
      </c>
      <c r="JC181" s="4" t="s">
        <v>8</v>
      </c>
      <c r="JE181" s="535" t="s">
        <v>0</v>
      </c>
      <c r="JF181" s="536"/>
      <c r="JG181" s="252" t="s">
        <v>558</v>
      </c>
      <c r="JH181" s="539" t="s">
        <v>559</v>
      </c>
      <c r="JI181" s="540"/>
      <c r="JJ181" s="2" t="s">
        <v>9</v>
      </c>
      <c r="JK181" s="4" t="s">
        <v>8</v>
      </c>
      <c r="JM181" s="535" t="s">
        <v>0</v>
      </c>
      <c r="JN181" s="536"/>
      <c r="JO181" s="252" t="s">
        <v>558</v>
      </c>
      <c r="JP181" s="539" t="s">
        <v>559</v>
      </c>
      <c r="JQ181" s="540"/>
      <c r="JR181" s="2" t="s">
        <v>9</v>
      </c>
      <c r="JS181" s="4" t="s">
        <v>8</v>
      </c>
      <c r="JU181" s="535" t="s">
        <v>0</v>
      </c>
      <c r="JV181" s="536"/>
      <c r="JW181" s="252" t="s">
        <v>558</v>
      </c>
      <c r="JX181" s="539" t="s">
        <v>559</v>
      </c>
      <c r="JY181" s="540"/>
      <c r="JZ181" s="2" t="s">
        <v>9</v>
      </c>
      <c r="KA181" s="4" t="s">
        <v>8</v>
      </c>
      <c r="KC181" s="535" t="s">
        <v>0</v>
      </c>
      <c r="KD181" s="536"/>
      <c r="KE181" s="252" t="s">
        <v>558</v>
      </c>
      <c r="KF181" s="539" t="s">
        <v>559</v>
      </c>
      <c r="KG181" s="540"/>
      <c r="KH181" s="2" t="s">
        <v>9</v>
      </c>
      <c r="KI181" s="4" t="s">
        <v>8</v>
      </c>
      <c r="KK181" s="535" t="s">
        <v>0</v>
      </c>
      <c r="KL181" s="536"/>
      <c r="KM181" s="252" t="s">
        <v>558</v>
      </c>
      <c r="KN181" s="539" t="s">
        <v>559</v>
      </c>
      <c r="KO181" s="540"/>
      <c r="KP181" s="2" t="s">
        <v>9</v>
      </c>
      <c r="KQ181" s="4" t="s">
        <v>8</v>
      </c>
      <c r="KS181" s="535" t="s">
        <v>0</v>
      </c>
      <c r="KT181" s="536"/>
      <c r="KU181" s="252" t="s">
        <v>558</v>
      </c>
      <c r="KV181" s="539" t="s">
        <v>559</v>
      </c>
      <c r="KW181" s="540"/>
      <c r="KX181" s="2" t="s">
        <v>9</v>
      </c>
      <c r="KY181" s="4" t="s">
        <v>8</v>
      </c>
      <c r="LA181" s="535" t="s">
        <v>0</v>
      </c>
      <c r="LB181" s="536"/>
      <c r="LC181" s="252" t="s">
        <v>558</v>
      </c>
      <c r="LD181" s="539" t="s">
        <v>559</v>
      </c>
      <c r="LE181" s="540"/>
      <c r="LF181" s="2" t="s">
        <v>9</v>
      </c>
      <c r="LG181" s="4" t="s">
        <v>8</v>
      </c>
      <c r="LI181" s="535" t="s">
        <v>0</v>
      </c>
      <c r="LJ181" s="536"/>
      <c r="LK181" s="252" t="s">
        <v>558</v>
      </c>
      <c r="LL181" s="539" t="s">
        <v>559</v>
      </c>
      <c r="LM181" s="540"/>
      <c r="LN181" s="2" t="s">
        <v>9</v>
      </c>
      <c r="LO181" s="4" t="s">
        <v>8</v>
      </c>
      <c r="LQ181" s="535" t="s">
        <v>0</v>
      </c>
      <c r="LR181" s="536"/>
      <c r="LS181" s="252" t="s">
        <v>558</v>
      </c>
      <c r="LT181" s="539" t="s">
        <v>559</v>
      </c>
      <c r="LU181" s="540"/>
      <c r="LV181" s="2" t="s">
        <v>9</v>
      </c>
      <c r="LW181" s="4" t="s">
        <v>8</v>
      </c>
      <c r="LY181" s="535" t="s">
        <v>0</v>
      </c>
      <c r="LZ181" s="536"/>
      <c r="MA181" s="252" t="s">
        <v>558</v>
      </c>
      <c r="MB181" s="539" t="s">
        <v>559</v>
      </c>
      <c r="MC181" s="540"/>
      <c r="MD181" s="2" t="s">
        <v>9</v>
      </c>
      <c r="ME181" s="4" t="s">
        <v>8</v>
      </c>
      <c r="MG181" s="535" t="s">
        <v>0</v>
      </c>
      <c r="MH181" s="536"/>
      <c r="MI181" s="252" t="s">
        <v>558</v>
      </c>
      <c r="MJ181" s="539" t="s">
        <v>559</v>
      </c>
      <c r="MK181" s="540"/>
      <c r="ML181" s="2" t="s">
        <v>9</v>
      </c>
      <c r="MM181" s="4" t="s">
        <v>8</v>
      </c>
      <c r="MO181" s="535" t="s">
        <v>0</v>
      </c>
      <c r="MP181" s="536"/>
      <c r="MQ181" s="252" t="s">
        <v>558</v>
      </c>
      <c r="MR181" s="539" t="s">
        <v>559</v>
      </c>
      <c r="MS181" s="540"/>
      <c r="MT181" s="2" t="s">
        <v>9</v>
      </c>
      <c r="MU181" s="4" t="s">
        <v>8</v>
      </c>
      <c r="MW181" s="535" t="s">
        <v>0</v>
      </c>
      <c r="MX181" s="536"/>
      <c r="MY181" s="252" t="s">
        <v>558</v>
      </c>
      <c r="MZ181" s="539" t="s">
        <v>559</v>
      </c>
      <c r="NA181" s="540"/>
      <c r="NB181" s="2" t="s">
        <v>9</v>
      </c>
      <c r="NC181" s="4" t="s">
        <v>8</v>
      </c>
      <c r="NE181" s="535" t="s">
        <v>0</v>
      </c>
      <c r="NF181" s="536"/>
      <c r="NG181" s="252" t="s">
        <v>558</v>
      </c>
      <c r="NH181" s="539" t="s">
        <v>559</v>
      </c>
      <c r="NI181" s="540"/>
      <c r="NJ181" s="2" t="s">
        <v>9</v>
      </c>
      <c r="NK181" s="4" t="s">
        <v>8</v>
      </c>
      <c r="NM181" s="535" t="s">
        <v>0</v>
      </c>
      <c r="NN181" s="536"/>
      <c r="NO181" s="252" t="s">
        <v>558</v>
      </c>
      <c r="NP181" s="539" t="s">
        <v>559</v>
      </c>
      <c r="NQ181" s="540"/>
      <c r="NR181" s="2" t="s">
        <v>9</v>
      </c>
      <c r="NS181" s="4" t="s">
        <v>8</v>
      </c>
      <c r="NU181" s="535" t="s">
        <v>0</v>
      </c>
      <c r="NV181" s="536"/>
      <c r="NW181" s="252" t="s">
        <v>558</v>
      </c>
      <c r="NX181" s="539" t="s">
        <v>559</v>
      </c>
      <c r="NY181" s="540"/>
      <c r="NZ181" s="2" t="s">
        <v>9</v>
      </c>
      <c r="OA181" s="4" t="s">
        <v>8</v>
      </c>
      <c r="OC181" s="535" t="s">
        <v>0</v>
      </c>
      <c r="OD181" s="536"/>
      <c r="OE181" s="252" t="s">
        <v>558</v>
      </c>
      <c r="OF181" s="539" t="s">
        <v>559</v>
      </c>
      <c r="OG181" s="540"/>
      <c r="OH181" s="2" t="s">
        <v>9</v>
      </c>
      <c r="OI181" s="4" t="s">
        <v>8</v>
      </c>
      <c r="OK181" s="535" t="s">
        <v>0</v>
      </c>
      <c r="OL181" s="536"/>
      <c r="OM181" s="252" t="s">
        <v>558</v>
      </c>
      <c r="ON181" s="539" t="s">
        <v>559</v>
      </c>
      <c r="OO181" s="540"/>
      <c r="OP181" s="2" t="s">
        <v>9</v>
      </c>
      <c r="OQ181" s="4" t="s">
        <v>8</v>
      </c>
      <c r="OS181" s="535" t="s">
        <v>0</v>
      </c>
      <c r="OT181" s="536"/>
      <c r="OU181" s="252" t="s">
        <v>558</v>
      </c>
      <c r="OV181" s="539" t="s">
        <v>559</v>
      </c>
      <c r="OW181" s="540"/>
      <c r="OX181" s="2" t="s">
        <v>9</v>
      </c>
      <c r="OY181" s="4" t="s">
        <v>8</v>
      </c>
      <c r="PA181" s="535" t="s">
        <v>0</v>
      </c>
      <c r="PB181" s="536"/>
      <c r="PC181" s="252" t="s">
        <v>558</v>
      </c>
      <c r="PD181" s="539" t="s">
        <v>559</v>
      </c>
      <c r="PE181" s="540"/>
      <c r="PF181" s="2" t="s">
        <v>9</v>
      </c>
      <c r="PG181" s="4" t="s">
        <v>8</v>
      </c>
      <c r="PI181" s="535" t="s">
        <v>0</v>
      </c>
      <c r="PJ181" s="536"/>
      <c r="PK181" s="252" t="s">
        <v>558</v>
      </c>
      <c r="PL181" s="539" t="s">
        <v>559</v>
      </c>
      <c r="PM181" s="540"/>
      <c r="PN181" s="2" t="s">
        <v>9</v>
      </c>
      <c r="PO181" s="4" t="s">
        <v>8</v>
      </c>
    </row>
    <row r="182" spans="1:431" ht="18" hidden="1" thickBot="1">
      <c r="A182" s="537"/>
      <c r="B182" s="538"/>
      <c r="C182" s="83" t="s">
        <v>550</v>
      </c>
      <c r="D182" s="83" t="s">
        <v>548</v>
      </c>
      <c r="E182" s="83" t="s">
        <v>550</v>
      </c>
      <c r="F182" s="3" t="s">
        <v>7</v>
      </c>
      <c r="G182" s="5" t="s">
        <v>7</v>
      </c>
      <c r="I182" s="537"/>
      <c r="J182" s="538"/>
      <c r="K182" s="83" t="str">
        <f>M147</f>
        <v>1월1주</v>
      </c>
      <c r="L182" s="83" t="str">
        <f>E182</f>
        <v>12월 4주</v>
      </c>
      <c r="M182" s="83" t="str">
        <f>K182</f>
        <v>1월1주</v>
      </c>
      <c r="N182" s="3" t="s">
        <v>7</v>
      </c>
      <c r="O182" s="5" t="s">
        <v>7</v>
      </c>
      <c r="Q182" s="537"/>
      <c r="R182" s="538"/>
      <c r="S182" s="83" t="str">
        <f>U147</f>
        <v>1월2주</v>
      </c>
      <c r="T182" s="83" t="str">
        <f>M182</f>
        <v>1월1주</v>
      </c>
      <c r="U182" s="83" t="str">
        <f>S182</f>
        <v>1월2주</v>
      </c>
      <c r="V182" s="3" t="s">
        <v>7</v>
      </c>
      <c r="W182" s="5" t="s">
        <v>7</v>
      </c>
      <c r="Y182" s="537"/>
      <c r="Z182" s="538"/>
      <c r="AA182" s="83" t="str">
        <f>AC147</f>
        <v>1월3주</v>
      </c>
      <c r="AB182" s="83" t="str">
        <f>U182</f>
        <v>1월2주</v>
      </c>
      <c r="AC182" s="83" t="str">
        <f>AA182</f>
        <v>1월3주</v>
      </c>
      <c r="AD182" s="3" t="s">
        <v>7</v>
      </c>
      <c r="AE182" s="5" t="s">
        <v>7</v>
      </c>
      <c r="AG182" s="537"/>
      <c r="AH182" s="538"/>
      <c r="AI182" s="83" t="str">
        <f>AK147</f>
        <v>1월4주</v>
      </c>
      <c r="AJ182" s="83" t="str">
        <f>AC182</f>
        <v>1월3주</v>
      </c>
      <c r="AK182" s="83" t="str">
        <f>AI182</f>
        <v>1월4주</v>
      </c>
      <c r="AL182" s="3" t="s">
        <v>7</v>
      </c>
      <c r="AM182" s="5" t="s">
        <v>7</v>
      </c>
      <c r="AO182" s="537"/>
      <c r="AP182" s="538"/>
      <c r="AQ182" s="83" t="s">
        <v>562</v>
      </c>
      <c r="AR182" s="83" t="str">
        <f>AK182</f>
        <v>1월4주</v>
      </c>
      <c r="AS182" s="83" t="s">
        <v>562</v>
      </c>
      <c r="AT182" s="3" t="s">
        <v>7</v>
      </c>
      <c r="AU182" s="5" t="s">
        <v>7</v>
      </c>
      <c r="AW182" s="537"/>
      <c r="AX182" s="538"/>
      <c r="AY182" s="83" t="str">
        <f>BA182</f>
        <v>2월1주</v>
      </c>
      <c r="AZ182" s="83" t="str">
        <f>AS182</f>
        <v>1월5주</v>
      </c>
      <c r="BA182" s="83" t="str">
        <f>AS147</f>
        <v>2월1주</v>
      </c>
      <c r="BB182" s="3" t="s">
        <v>7</v>
      </c>
      <c r="BC182" s="5" t="s">
        <v>7</v>
      </c>
      <c r="BE182" s="537"/>
      <c r="BF182" s="538"/>
      <c r="BG182" s="83" t="str">
        <f>BI182</f>
        <v>2월2주</v>
      </c>
      <c r="BH182" s="83" t="str">
        <f>BA182</f>
        <v>2월1주</v>
      </c>
      <c r="BI182" s="83" t="str">
        <f>BA147</f>
        <v>2월2주</v>
      </c>
      <c r="BJ182" s="3" t="s">
        <v>7</v>
      </c>
      <c r="BK182" s="5" t="s">
        <v>7</v>
      </c>
      <c r="BM182" s="537"/>
      <c r="BN182" s="538"/>
      <c r="BO182" s="83" t="str">
        <f>BQ182</f>
        <v>2월3주</v>
      </c>
      <c r="BP182" s="83" t="str">
        <f>BI182</f>
        <v>2월2주</v>
      </c>
      <c r="BQ182" s="83" t="str">
        <f>BI147</f>
        <v>2월3주</v>
      </c>
      <c r="BR182" s="3" t="s">
        <v>7</v>
      </c>
      <c r="BS182" s="5" t="s">
        <v>7</v>
      </c>
      <c r="BU182" s="537"/>
      <c r="BV182" s="538"/>
      <c r="BW182" s="83" t="str">
        <f>BY182</f>
        <v>2월4주</v>
      </c>
      <c r="BX182" s="83" t="str">
        <f>BQ182</f>
        <v>2월3주</v>
      </c>
      <c r="BY182" s="83" t="str">
        <f>BQ147</f>
        <v>2월4주</v>
      </c>
      <c r="BZ182" s="3" t="s">
        <v>7</v>
      </c>
      <c r="CA182" s="5" t="s">
        <v>7</v>
      </c>
      <c r="CC182" s="537"/>
      <c r="CD182" s="538"/>
      <c r="CE182" s="83" t="str">
        <f>CG182</f>
        <v>3월1주</v>
      </c>
      <c r="CF182" s="83" t="str">
        <f>BY182</f>
        <v>2월4주</v>
      </c>
      <c r="CG182" s="83" t="str">
        <f>BY147</f>
        <v>3월1주</v>
      </c>
      <c r="CH182" s="3" t="s">
        <v>7</v>
      </c>
      <c r="CI182" s="5" t="s">
        <v>7</v>
      </c>
      <c r="CK182" s="537"/>
      <c r="CL182" s="538"/>
      <c r="CM182" s="83" t="str">
        <f>CO182</f>
        <v>3월2주</v>
      </c>
      <c r="CN182" s="83" t="str">
        <f>CG182</f>
        <v>3월1주</v>
      </c>
      <c r="CO182" s="83" t="str">
        <f>CG147</f>
        <v>3월2주</v>
      </c>
      <c r="CP182" s="3" t="s">
        <v>7</v>
      </c>
      <c r="CQ182" s="5" t="s">
        <v>7</v>
      </c>
      <c r="CS182" s="537"/>
      <c r="CT182" s="538"/>
      <c r="CU182" s="83" t="str">
        <f>CW182</f>
        <v>3월3주</v>
      </c>
      <c r="CV182" s="83" t="str">
        <f>CO182</f>
        <v>3월2주</v>
      </c>
      <c r="CW182" s="83" t="str">
        <f>CO147</f>
        <v>3월3주</v>
      </c>
      <c r="CX182" s="3" t="s">
        <v>7</v>
      </c>
      <c r="CY182" s="5" t="s">
        <v>7</v>
      </c>
      <c r="DA182" s="537"/>
      <c r="DB182" s="538"/>
      <c r="DC182" s="83" t="str">
        <f>DE182</f>
        <v>3월4주</v>
      </c>
      <c r="DD182" s="83" t="str">
        <f>CW182</f>
        <v>3월3주</v>
      </c>
      <c r="DE182" s="83" t="str">
        <f>CW147</f>
        <v>3월4주</v>
      </c>
      <c r="DF182" s="3" t="s">
        <v>7</v>
      </c>
      <c r="DG182" s="5" t="s">
        <v>7</v>
      </c>
      <c r="DI182" s="537"/>
      <c r="DJ182" s="538"/>
      <c r="DK182" s="83" t="str">
        <f>DM182</f>
        <v>4월1주</v>
      </c>
      <c r="DL182" s="83" t="str">
        <f>DE182</f>
        <v>3월4주</v>
      </c>
      <c r="DM182" s="83" t="str">
        <f>DM147</f>
        <v>4월1주</v>
      </c>
      <c r="DN182" s="3" t="s">
        <v>7</v>
      </c>
      <c r="DO182" s="5" t="s">
        <v>7</v>
      </c>
      <c r="DQ182" s="537"/>
      <c r="DR182" s="538"/>
      <c r="DS182" s="83" t="str">
        <f>DU182</f>
        <v>4월2주</v>
      </c>
      <c r="DT182" s="83" t="str">
        <f>DM182</f>
        <v>4월1주</v>
      </c>
      <c r="DU182" s="83" t="str">
        <f>DU147</f>
        <v>4월2주</v>
      </c>
      <c r="DV182" s="3" t="s">
        <v>7</v>
      </c>
      <c r="DW182" s="5" t="s">
        <v>7</v>
      </c>
      <c r="DY182" s="537"/>
      <c r="DZ182" s="538"/>
      <c r="EA182" s="83" t="str">
        <f>EC182</f>
        <v>4월3주</v>
      </c>
      <c r="EB182" s="83" t="str">
        <f>DU182</f>
        <v>4월2주</v>
      </c>
      <c r="EC182" s="83" t="str">
        <f>EC147</f>
        <v>4월3주</v>
      </c>
      <c r="ED182" s="3" t="s">
        <v>7</v>
      </c>
      <c r="EE182" s="5" t="s">
        <v>7</v>
      </c>
      <c r="EG182" s="537"/>
      <c r="EH182" s="538"/>
      <c r="EI182" s="83" t="str">
        <f>EK182</f>
        <v>4월4주</v>
      </c>
      <c r="EJ182" s="83" t="str">
        <f>EC182</f>
        <v>4월3주</v>
      </c>
      <c r="EK182" s="83" t="str">
        <f>EK147</f>
        <v>4월4주</v>
      </c>
      <c r="EL182" s="3" t="s">
        <v>7</v>
      </c>
      <c r="EM182" s="5" t="s">
        <v>7</v>
      </c>
      <c r="EO182" s="537"/>
      <c r="EP182" s="538"/>
      <c r="EQ182" s="83" t="str">
        <f>ES182</f>
        <v>5월1주</v>
      </c>
      <c r="ER182" s="83" t="str">
        <f>EK182</f>
        <v>4월4주</v>
      </c>
      <c r="ES182" s="83" t="str">
        <f>ES147</f>
        <v>5월1주</v>
      </c>
      <c r="ET182" s="3" t="s">
        <v>7</v>
      </c>
      <c r="EU182" s="5" t="s">
        <v>7</v>
      </c>
      <c r="EW182" s="537"/>
      <c r="EX182" s="538"/>
      <c r="EY182" s="83" t="str">
        <f>FA182</f>
        <v>5월2주</v>
      </c>
      <c r="EZ182" s="83" t="str">
        <f>ES182</f>
        <v>5월1주</v>
      </c>
      <c r="FA182" s="83" t="str">
        <f>FA147</f>
        <v>5월2주</v>
      </c>
      <c r="FB182" s="3" t="s">
        <v>7</v>
      </c>
      <c r="FC182" s="5" t="s">
        <v>7</v>
      </c>
      <c r="FE182" s="537"/>
      <c r="FF182" s="538"/>
      <c r="FG182" s="83" t="str">
        <f>FI182</f>
        <v>5월3주</v>
      </c>
      <c r="FH182" s="83" t="str">
        <f>FA182</f>
        <v>5월2주</v>
      </c>
      <c r="FI182" s="83" t="str">
        <f>FI147</f>
        <v>5월3주</v>
      </c>
      <c r="FJ182" s="3" t="s">
        <v>7</v>
      </c>
      <c r="FK182" s="5" t="s">
        <v>7</v>
      </c>
      <c r="FM182" s="537"/>
      <c r="FN182" s="538"/>
      <c r="FO182" s="83" t="str">
        <f>FQ182</f>
        <v>5월4주</v>
      </c>
      <c r="FP182" s="83" t="str">
        <f>FI182</f>
        <v>5월3주</v>
      </c>
      <c r="FQ182" s="83" t="str">
        <f>FQ147</f>
        <v>5월4주</v>
      </c>
      <c r="FR182" s="3" t="s">
        <v>7</v>
      </c>
      <c r="FS182" s="5" t="s">
        <v>7</v>
      </c>
      <c r="FU182" s="537"/>
      <c r="FV182" s="538"/>
      <c r="FW182" s="83" t="str">
        <f>FY182</f>
        <v>5월5주</v>
      </c>
      <c r="FX182" s="83" t="str">
        <f>FQ182</f>
        <v>5월4주</v>
      </c>
      <c r="FY182" s="83" t="s">
        <v>582</v>
      </c>
      <c r="FZ182" s="3" t="s">
        <v>7</v>
      </c>
      <c r="GA182" s="5" t="s">
        <v>7</v>
      </c>
      <c r="GC182" s="537"/>
      <c r="GD182" s="538"/>
      <c r="GE182" s="83" t="str">
        <f>GG182</f>
        <v>6월1주</v>
      </c>
      <c r="GF182" s="83" t="str">
        <f>FY182</f>
        <v>5월5주</v>
      </c>
      <c r="GG182" s="83" t="str">
        <f>FY147</f>
        <v>6월1주</v>
      </c>
      <c r="GH182" s="3" t="s">
        <v>7</v>
      </c>
      <c r="GI182" s="5" t="s">
        <v>7</v>
      </c>
      <c r="GK182" s="537"/>
      <c r="GL182" s="538"/>
      <c r="GM182" s="83" t="str">
        <f>GO182</f>
        <v>6월2주</v>
      </c>
      <c r="GN182" s="83" t="str">
        <f>GG182</f>
        <v>6월1주</v>
      </c>
      <c r="GO182" s="83" t="str">
        <f>GG147</f>
        <v>6월2주</v>
      </c>
      <c r="GP182" s="3" t="s">
        <v>7</v>
      </c>
      <c r="GQ182" s="5" t="s">
        <v>7</v>
      </c>
      <c r="GS182" s="537"/>
      <c r="GT182" s="538"/>
      <c r="GU182" s="83" t="str">
        <f>GW182</f>
        <v>6월3주</v>
      </c>
      <c r="GV182" s="83" t="str">
        <f>GO182</f>
        <v>6월2주</v>
      </c>
      <c r="GW182" s="83" t="str">
        <f>GO147</f>
        <v>6월3주</v>
      </c>
      <c r="GX182" s="3" t="s">
        <v>7</v>
      </c>
      <c r="GY182" s="5" t="s">
        <v>7</v>
      </c>
      <c r="HA182" s="537"/>
      <c r="HB182" s="538"/>
      <c r="HC182" s="83" t="str">
        <f>HE182</f>
        <v>6월4주</v>
      </c>
      <c r="HD182" s="83" t="str">
        <f>GW182</f>
        <v>6월3주</v>
      </c>
      <c r="HE182" s="83" t="str">
        <f>GW147</f>
        <v>6월4주</v>
      </c>
      <c r="HF182" s="3" t="s">
        <v>7</v>
      </c>
      <c r="HG182" s="5" t="s">
        <v>7</v>
      </c>
      <c r="HI182" s="537"/>
      <c r="HJ182" s="538"/>
      <c r="HK182" s="83" t="str">
        <f>HM182</f>
        <v>6월5주</v>
      </c>
      <c r="HL182" s="83" t="str">
        <f>HE182</f>
        <v>6월4주</v>
      </c>
      <c r="HM182" s="83" t="str">
        <f>HE147</f>
        <v>6월5주</v>
      </c>
      <c r="HN182" s="3" t="s">
        <v>7</v>
      </c>
      <c r="HO182" s="5" t="s">
        <v>7</v>
      </c>
      <c r="HQ182" s="537"/>
      <c r="HR182" s="538"/>
      <c r="HS182" s="83" t="str">
        <f>HU182</f>
        <v>7월1주</v>
      </c>
      <c r="HT182" s="83" t="str">
        <f>HM182</f>
        <v>6월5주</v>
      </c>
      <c r="HU182" s="83" t="str">
        <f>HM147</f>
        <v>7월1주</v>
      </c>
      <c r="HV182" s="3" t="s">
        <v>7</v>
      </c>
      <c r="HW182" s="5" t="s">
        <v>7</v>
      </c>
      <c r="HY182" s="537"/>
      <c r="HZ182" s="538"/>
      <c r="IA182" s="83" t="str">
        <f>IC182</f>
        <v>7월2주</v>
      </c>
      <c r="IB182" s="83" t="str">
        <f>HU182</f>
        <v>7월1주</v>
      </c>
      <c r="IC182" s="83" t="str">
        <f>HU147</f>
        <v>7월2주</v>
      </c>
      <c r="ID182" s="3" t="s">
        <v>7</v>
      </c>
      <c r="IE182" s="5" t="s">
        <v>7</v>
      </c>
      <c r="IG182" s="537"/>
      <c r="IH182" s="538"/>
      <c r="II182" s="83" t="str">
        <f>IK182</f>
        <v>7월3주</v>
      </c>
      <c r="IJ182" s="83" t="str">
        <f>IC182</f>
        <v>7월2주</v>
      </c>
      <c r="IK182" s="83" t="str">
        <f>IC147</f>
        <v>7월3주</v>
      </c>
      <c r="IL182" s="3" t="s">
        <v>7</v>
      </c>
      <c r="IM182" s="5" t="s">
        <v>7</v>
      </c>
      <c r="IO182" s="537"/>
      <c r="IP182" s="538"/>
      <c r="IQ182" s="83" t="str">
        <f>IS182</f>
        <v>7월4주</v>
      </c>
      <c r="IR182" s="83" t="str">
        <f>IK182</f>
        <v>7월3주</v>
      </c>
      <c r="IS182" s="83" t="str">
        <f>IK147</f>
        <v>7월4주</v>
      </c>
      <c r="IT182" s="3" t="s">
        <v>7</v>
      </c>
      <c r="IU182" s="5" t="s">
        <v>7</v>
      </c>
      <c r="IW182" s="537"/>
      <c r="IX182" s="538"/>
      <c r="IY182" s="83" t="str">
        <f>JA182</f>
        <v>8월1주</v>
      </c>
      <c r="IZ182" s="83" t="str">
        <f>IS182</f>
        <v>7월4주</v>
      </c>
      <c r="JA182" s="83" t="str">
        <f>IS147</f>
        <v>8월1주</v>
      </c>
      <c r="JB182" s="3" t="s">
        <v>7</v>
      </c>
      <c r="JC182" s="5" t="s">
        <v>7</v>
      </c>
      <c r="JE182" s="537"/>
      <c r="JF182" s="538"/>
      <c r="JG182" s="83" t="str">
        <f>JI182</f>
        <v>8월2주</v>
      </c>
      <c r="JH182" s="83" t="str">
        <f>JA182</f>
        <v>8월1주</v>
      </c>
      <c r="JI182" s="83" t="str">
        <f>JA147</f>
        <v>8월2주</v>
      </c>
      <c r="JJ182" s="3" t="s">
        <v>7</v>
      </c>
      <c r="JK182" s="5" t="s">
        <v>7</v>
      </c>
      <c r="JM182" s="537"/>
      <c r="JN182" s="538"/>
      <c r="JO182" s="83" t="str">
        <f>JQ182</f>
        <v>8월3주</v>
      </c>
      <c r="JP182" s="83" t="str">
        <f>JI182</f>
        <v>8월2주</v>
      </c>
      <c r="JQ182" s="83" t="str">
        <f>JI147</f>
        <v>8월3주</v>
      </c>
      <c r="JR182" s="3" t="s">
        <v>7</v>
      </c>
      <c r="JS182" s="5" t="s">
        <v>7</v>
      </c>
      <c r="JU182" s="537"/>
      <c r="JV182" s="538"/>
      <c r="JW182" s="83" t="str">
        <f>JY182</f>
        <v>8월4주</v>
      </c>
      <c r="JX182" s="83" t="str">
        <f>JQ182</f>
        <v>8월3주</v>
      </c>
      <c r="JY182" s="83" t="str">
        <f>JQ147</f>
        <v>8월4주</v>
      </c>
      <c r="JZ182" s="3" t="s">
        <v>7</v>
      </c>
      <c r="KA182" s="5" t="s">
        <v>7</v>
      </c>
      <c r="KC182" s="537"/>
      <c r="KD182" s="538"/>
      <c r="KE182" s="83" t="str">
        <f>KG182</f>
        <v>9월1주</v>
      </c>
      <c r="KF182" s="83" t="str">
        <f>JY182</f>
        <v>8월4주</v>
      </c>
      <c r="KG182" s="83" t="str">
        <f>KG147</f>
        <v>9월1주</v>
      </c>
      <c r="KH182" s="3" t="s">
        <v>7</v>
      </c>
      <c r="KI182" s="5" t="s">
        <v>7</v>
      </c>
      <c r="KK182" s="537"/>
      <c r="KL182" s="538"/>
      <c r="KM182" s="83" t="str">
        <f>KO182</f>
        <v>9월2주</v>
      </c>
      <c r="KN182" s="83" t="str">
        <f>KG182</f>
        <v>9월1주</v>
      </c>
      <c r="KO182" s="83" t="str">
        <f>KO147</f>
        <v>9월2주</v>
      </c>
      <c r="KP182" s="3" t="s">
        <v>7</v>
      </c>
      <c r="KQ182" s="5" t="s">
        <v>7</v>
      </c>
      <c r="KS182" s="537"/>
      <c r="KT182" s="538"/>
      <c r="KU182" s="83" t="str">
        <f>KW182</f>
        <v>9월3주</v>
      </c>
      <c r="KV182" s="83" t="str">
        <f>KO182</f>
        <v>9월2주</v>
      </c>
      <c r="KW182" s="83" t="str">
        <f>KW147</f>
        <v>9월3주</v>
      </c>
      <c r="KX182" s="3" t="s">
        <v>7</v>
      </c>
      <c r="KY182" s="5" t="s">
        <v>7</v>
      </c>
      <c r="LA182" s="537"/>
      <c r="LB182" s="538"/>
      <c r="LC182" s="83" t="str">
        <f>LE182</f>
        <v>9월4주</v>
      </c>
      <c r="LD182" s="83" t="str">
        <f>KW182</f>
        <v>9월3주</v>
      </c>
      <c r="LE182" s="83" t="str">
        <f>LE147</f>
        <v>9월4주</v>
      </c>
      <c r="LF182" s="3" t="s">
        <v>7</v>
      </c>
      <c r="LG182" s="5" t="s">
        <v>7</v>
      </c>
      <c r="LI182" s="537"/>
      <c r="LJ182" s="538"/>
      <c r="LK182" s="83" t="str">
        <f>LM182</f>
        <v>10월1주</v>
      </c>
      <c r="LL182" s="83" t="str">
        <f>LE182</f>
        <v>9월4주</v>
      </c>
      <c r="LM182" s="83" t="str">
        <f>LM147</f>
        <v>10월1주</v>
      </c>
      <c r="LN182" s="3" t="s">
        <v>7</v>
      </c>
      <c r="LO182" s="5" t="s">
        <v>7</v>
      </c>
      <c r="LQ182" s="537"/>
      <c r="LR182" s="538"/>
      <c r="LS182" s="83" t="str">
        <f>LU182</f>
        <v>10월2주</v>
      </c>
      <c r="LT182" s="83" t="str">
        <f>LM182</f>
        <v>10월1주</v>
      </c>
      <c r="LU182" s="83" t="str">
        <f>LU147</f>
        <v>10월2주</v>
      </c>
      <c r="LV182" s="3" t="s">
        <v>7</v>
      </c>
      <c r="LW182" s="5" t="s">
        <v>7</v>
      </c>
      <c r="LY182" s="537"/>
      <c r="LZ182" s="538"/>
      <c r="MA182" s="83" t="str">
        <f>MC182</f>
        <v>10월3주</v>
      </c>
      <c r="MB182" s="83" t="str">
        <f>LU182</f>
        <v>10월2주</v>
      </c>
      <c r="MC182" s="83" t="str">
        <f>MC147</f>
        <v>10월3주</v>
      </c>
      <c r="MD182" s="3" t="s">
        <v>7</v>
      </c>
      <c r="ME182" s="5" t="s">
        <v>7</v>
      </c>
      <c r="MG182" s="537"/>
      <c r="MH182" s="538"/>
      <c r="MI182" s="83" t="str">
        <f>MK182</f>
        <v>10월4주</v>
      </c>
      <c r="MJ182" s="83" t="str">
        <f>MC182</f>
        <v>10월3주</v>
      </c>
      <c r="MK182" s="83" t="str">
        <f>MK147</f>
        <v>10월4주</v>
      </c>
      <c r="ML182" s="3" t="s">
        <v>7</v>
      </c>
      <c r="MM182" s="5" t="s">
        <v>7</v>
      </c>
      <c r="MO182" s="537"/>
      <c r="MP182" s="538"/>
      <c r="MQ182" s="83" t="str">
        <f>MS182</f>
        <v>10월5주</v>
      </c>
      <c r="MR182" s="83" t="str">
        <f>MK182</f>
        <v>10월4주</v>
      </c>
      <c r="MS182" s="83" t="s">
        <v>611</v>
      </c>
      <c r="MT182" s="3" t="s">
        <v>7</v>
      </c>
      <c r="MU182" s="5" t="s">
        <v>7</v>
      </c>
      <c r="MW182" s="537"/>
      <c r="MX182" s="538"/>
      <c r="MY182" s="83" t="str">
        <f>NA182</f>
        <v>11월1주</v>
      </c>
      <c r="MZ182" s="83" t="str">
        <f>MS182</f>
        <v>10월5주</v>
      </c>
      <c r="NA182" s="83" t="str">
        <f>MZ171</f>
        <v>11월1주</v>
      </c>
      <c r="NB182" s="3" t="s">
        <v>7</v>
      </c>
      <c r="NC182" s="5" t="s">
        <v>7</v>
      </c>
      <c r="NE182" s="537"/>
      <c r="NF182" s="538"/>
      <c r="NG182" s="83" t="str">
        <f>NI182</f>
        <v>11월2주</v>
      </c>
      <c r="NH182" s="83" t="str">
        <f>NA182</f>
        <v>11월1주</v>
      </c>
      <c r="NI182" s="83" t="str">
        <f>NH171</f>
        <v>11월2주</v>
      </c>
      <c r="NJ182" s="3" t="s">
        <v>7</v>
      </c>
      <c r="NK182" s="5" t="s">
        <v>7</v>
      </c>
      <c r="NM182" s="537"/>
      <c r="NN182" s="538"/>
      <c r="NO182" s="83" t="str">
        <f>NQ182</f>
        <v>11월3주</v>
      </c>
      <c r="NP182" s="83" t="str">
        <f>NI182</f>
        <v>11월2주</v>
      </c>
      <c r="NQ182" s="83" t="str">
        <f>NP171</f>
        <v>11월3주</v>
      </c>
      <c r="NR182" s="3" t="s">
        <v>7</v>
      </c>
      <c r="NS182" s="5" t="s">
        <v>7</v>
      </c>
      <c r="NU182" s="537"/>
      <c r="NV182" s="538"/>
      <c r="NW182" s="83" t="str">
        <f>NY182</f>
        <v>11월4주</v>
      </c>
      <c r="NX182" s="83" t="str">
        <f>NQ182</f>
        <v>11월3주</v>
      </c>
      <c r="NY182" s="83" t="str">
        <f>NX171</f>
        <v>11월4주</v>
      </c>
      <c r="NZ182" s="3" t="s">
        <v>7</v>
      </c>
      <c r="OA182" s="5" t="s">
        <v>7</v>
      </c>
      <c r="OC182" s="537"/>
      <c r="OD182" s="538"/>
      <c r="OE182" s="83" t="str">
        <f>OG182</f>
        <v>12월1주</v>
      </c>
      <c r="OF182" s="83" t="str">
        <f>NY182</f>
        <v>11월4주</v>
      </c>
      <c r="OG182" s="83" t="str">
        <f>OF171</f>
        <v>12월1주</v>
      </c>
      <c r="OH182" s="3" t="s">
        <v>7</v>
      </c>
      <c r="OI182" s="5" t="s">
        <v>7</v>
      </c>
      <c r="OK182" s="537"/>
      <c r="OL182" s="538"/>
      <c r="OM182" s="83" t="str">
        <f>OO182</f>
        <v>12월2주</v>
      </c>
      <c r="ON182" s="83" t="str">
        <f>OG182</f>
        <v>12월1주</v>
      </c>
      <c r="OO182" s="83" t="str">
        <f>ON171</f>
        <v>12월2주</v>
      </c>
      <c r="OP182" s="3" t="s">
        <v>7</v>
      </c>
      <c r="OQ182" s="5" t="s">
        <v>7</v>
      </c>
      <c r="OS182" s="537"/>
      <c r="OT182" s="538"/>
      <c r="OU182" s="83" t="str">
        <f>OW182</f>
        <v>12월 3주</v>
      </c>
      <c r="OV182" s="83" t="str">
        <f>OO182</f>
        <v>12월2주</v>
      </c>
      <c r="OW182" s="83" t="str">
        <f>OV171</f>
        <v>12월 3주</v>
      </c>
      <c r="OX182" s="3" t="s">
        <v>7</v>
      </c>
      <c r="OY182" s="5" t="s">
        <v>7</v>
      </c>
      <c r="PA182" s="537"/>
      <c r="PB182" s="538"/>
      <c r="PC182" s="83" t="s">
        <v>681</v>
      </c>
      <c r="PD182" s="83" t="str">
        <f>OW182</f>
        <v>12월 3주</v>
      </c>
      <c r="PE182" s="83" t="s">
        <v>681</v>
      </c>
      <c r="PF182" s="3" t="s">
        <v>7</v>
      </c>
      <c r="PG182" s="5" t="s">
        <v>7</v>
      </c>
      <c r="PI182" s="537"/>
      <c r="PJ182" s="538"/>
      <c r="PK182" s="83" t="s">
        <v>683</v>
      </c>
      <c r="PL182" s="83" t="str">
        <f>PE182</f>
        <v>12월 4주</v>
      </c>
      <c r="PM182" s="83" t="s">
        <v>683</v>
      </c>
      <c r="PN182" s="3" t="s">
        <v>7</v>
      </c>
      <c r="PO182" s="5" t="s">
        <v>7</v>
      </c>
    </row>
    <row r="183" spans="1:431" ht="18" hidden="1" thickTop="1">
      <c r="A183" s="143" t="s">
        <v>1</v>
      </c>
      <c r="B183" s="7" t="s">
        <v>39</v>
      </c>
      <c r="C183" s="8">
        <v>621</v>
      </c>
      <c r="D183" s="200">
        <v>609</v>
      </c>
      <c r="E183" s="212">
        <v>617</v>
      </c>
      <c r="F183" s="52">
        <v>1.3136288998357963E-2</v>
      </c>
      <c r="G183" s="61">
        <v>-6.4412238325281803E-3</v>
      </c>
      <c r="I183" s="143" t="s">
        <v>1</v>
      </c>
      <c r="J183" s="7" t="s">
        <v>12</v>
      </c>
      <c r="K183" s="8">
        <f>M148</f>
        <v>556</v>
      </c>
      <c r="L183" s="159">
        <f>E183</f>
        <v>617</v>
      </c>
      <c r="M183" s="159">
        <v>434</v>
      </c>
      <c r="N183" s="52">
        <f>(M183-L183)/L183</f>
        <v>-0.29659643435980548</v>
      </c>
      <c r="O183" s="61">
        <f>(M183-K183)/K183</f>
        <v>-0.21942446043165467</v>
      </c>
      <c r="Q183" s="143" t="s">
        <v>1</v>
      </c>
      <c r="R183" s="7" t="s">
        <v>12</v>
      </c>
      <c r="S183" s="8">
        <f>U148</f>
        <v>556</v>
      </c>
      <c r="T183" s="159">
        <f>M183</f>
        <v>434</v>
      </c>
      <c r="U183" s="253">
        <v>506</v>
      </c>
      <c r="V183" s="52">
        <f>(U183-T183)/T183</f>
        <v>0.16589861751152074</v>
      </c>
      <c r="W183" s="61">
        <f>(U183-S183)/S183</f>
        <v>-8.9928057553956831E-2</v>
      </c>
      <c r="Y183" s="143" t="s">
        <v>1</v>
      </c>
      <c r="Z183" s="7" t="s">
        <v>12</v>
      </c>
      <c r="AA183" s="8">
        <f>AC148</f>
        <v>617</v>
      </c>
      <c r="AB183" s="159">
        <f>U183</f>
        <v>506</v>
      </c>
      <c r="AC183" s="159">
        <v>589</v>
      </c>
      <c r="AD183" s="52">
        <f>(AC183-AB183)/AB183</f>
        <v>0.16403162055335968</v>
      </c>
      <c r="AE183" s="61">
        <f>(AC183-AA183)/AA183</f>
        <v>-4.5380875202593193E-2</v>
      </c>
      <c r="AG183" s="143" t="s">
        <v>1</v>
      </c>
      <c r="AH183" s="7" t="s">
        <v>12</v>
      </c>
      <c r="AI183" s="8">
        <f>AK148</f>
        <v>618</v>
      </c>
      <c r="AJ183" s="159">
        <f>AC183</f>
        <v>589</v>
      </c>
      <c r="AK183" s="159">
        <v>603</v>
      </c>
      <c r="AL183" s="52">
        <f>(AK183-AJ183)/AJ183</f>
        <v>2.3769100169779286E-2</v>
      </c>
      <c r="AM183" s="61">
        <f>(AK183-AI183)/AI183</f>
        <v>-2.4271844660194174E-2</v>
      </c>
      <c r="AO183" s="143" t="s">
        <v>1</v>
      </c>
      <c r="AP183" s="7" t="s">
        <v>12</v>
      </c>
      <c r="AQ183" s="8">
        <f>AS148</f>
        <v>637</v>
      </c>
      <c r="AR183" s="159">
        <f>AK183</f>
        <v>603</v>
      </c>
      <c r="AS183" s="159">
        <v>599</v>
      </c>
      <c r="AT183" s="52">
        <f>(AS183-AR183)/AR183</f>
        <v>-6.6334991708126038E-3</v>
      </c>
      <c r="AU183" s="61">
        <f>(AS183-AQ183)/AQ183</f>
        <v>-5.9654631083202514E-2</v>
      </c>
      <c r="AW183" s="234" t="s">
        <v>1</v>
      </c>
      <c r="AX183" s="7" t="s">
        <v>12</v>
      </c>
      <c r="AY183" s="159">
        <f>AS148</f>
        <v>637</v>
      </c>
      <c r="AZ183" s="159">
        <f>AS183</f>
        <v>599</v>
      </c>
      <c r="BA183" s="159">
        <v>600</v>
      </c>
      <c r="BB183" s="52">
        <f>(BA183-AZ183)/AZ183</f>
        <v>1.6694490818030051E-3</v>
      </c>
      <c r="BC183" s="61">
        <f>(BA183-AY183)/AY183</f>
        <v>-5.8084772370486655E-2</v>
      </c>
      <c r="BE183" s="255" t="s">
        <v>1</v>
      </c>
      <c r="BF183" s="7" t="s">
        <v>12</v>
      </c>
      <c r="BG183" s="159">
        <f>BA148</f>
        <v>622</v>
      </c>
      <c r="BH183" s="159">
        <f>BA183</f>
        <v>600</v>
      </c>
      <c r="BI183" s="159">
        <v>584</v>
      </c>
      <c r="BJ183" s="52">
        <f>(BI183-BH183)/BH183</f>
        <v>-2.6666666666666668E-2</v>
      </c>
      <c r="BK183" s="61">
        <f>(BI183-BG183)/BG183</f>
        <v>-6.1093247588424437E-2</v>
      </c>
      <c r="BM183" s="262" t="s">
        <v>1</v>
      </c>
      <c r="BN183" s="7" t="s">
        <v>12</v>
      </c>
      <c r="BO183" s="159">
        <f>BI148</f>
        <v>608</v>
      </c>
      <c r="BP183" s="159">
        <f>BI183</f>
        <v>584</v>
      </c>
      <c r="BQ183" s="159">
        <v>561</v>
      </c>
      <c r="BR183" s="52">
        <f>(BQ183-BP183)/BP183</f>
        <v>-3.9383561643835614E-2</v>
      </c>
      <c r="BS183" s="61">
        <f>(BQ183-BO183)/BO183</f>
        <v>-7.7302631578947373E-2</v>
      </c>
      <c r="BU183" s="263" t="s">
        <v>1</v>
      </c>
      <c r="BV183" s="7" t="s">
        <v>12</v>
      </c>
      <c r="BW183" s="159">
        <f>BQ148</f>
        <v>593</v>
      </c>
      <c r="BX183" s="159">
        <f>BQ183</f>
        <v>561</v>
      </c>
      <c r="BY183" s="253">
        <v>569</v>
      </c>
      <c r="BZ183" s="52">
        <f>(BY183-BX183)/BX183</f>
        <v>1.4260249554367201E-2</v>
      </c>
      <c r="CA183" s="61">
        <f>(BY183-BW183)/BW183</f>
        <v>-4.0472175379426642E-2</v>
      </c>
      <c r="CC183" s="264" t="s">
        <v>1</v>
      </c>
      <c r="CD183" s="7" t="s">
        <v>12</v>
      </c>
      <c r="CE183" s="159">
        <f>BY148</f>
        <v>599</v>
      </c>
      <c r="CF183" s="159">
        <f>BY183</f>
        <v>569</v>
      </c>
      <c r="CG183" s="159">
        <v>566</v>
      </c>
      <c r="CH183" s="52">
        <f>(CG183-CF183)/CF183</f>
        <v>-5.272407732864675E-3</v>
      </c>
      <c r="CI183" s="61">
        <f>(CG183-CE183)/CE183</f>
        <v>-5.5091819699499167E-2</v>
      </c>
      <c r="CK183" s="267" t="s">
        <v>1</v>
      </c>
      <c r="CL183" s="7" t="s">
        <v>12</v>
      </c>
      <c r="CM183" s="159">
        <f>CG148</f>
        <v>583</v>
      </c>
      <c r="CN183" s="159">
        <f>CG183</f>
        <v>566</v>
      </c>
      <c r="CO183" s="159">
        <v>578</v>
      </c>
      <c r="CP183" s="52">
        <f>(CO183-CN183)/CN183</f>
        <v>2.1201413427561839E-2</v>
      </c>
      <c r="CQ183" s="61">
        <f>(CO183-CM183)/CM183</f>
        <v>-8.5763293310463125E-3</v>
      </c>
      <c r="CS183" s="268" t="s">
        <v>1</v>
      </c>
      <c r="CT183" s="7" t="s">
        <v>12</v>
      </c>
      <c r="CU183" s="159">
        <f>CO148</f>
        <v>601</v>
      </c>
      <c r="CV183" s="159">
        <f>CO183</f>
        <v>578</v>
      </c>
      <c r="CW183" s="253">
        <v>584</v>
      </c>
      <c r="CX183" s="52">
        <f>(CW183-CV183)/CV183</f>
        <v>1.0380622837370242E-2</v>
      </c>
      <c r="CY183" s="61">
        <f>(CW183-CU183)/CU183</f>
        <v>-2.8286189683860232E-2</v>
      </c>
      <c r="DA183" s="269" t="s">
        <v>1</v>
      </c>
      <c r="DB183" s="7" t="s">
        <v>12</v>
      </c>
      <c r="DC183" s="159">
        <f>CW148</f>
        <v>598</v>
      </c>
      <c r="DD183" s="159">
        <f>CW183</f>
        <v>584</v>
      </c>
      <c r="DE183" s="159">
        <v>560</v>
      </c>
      <c r="DF183" s="52">
        <f>(DE183-DD183)/DD183</f>
        <v>-4.1095890410958902E-2</v>
      </c>
      <c r="DG183" s="61">
        <f>(DE183-DC183)/DC183</f>
        <v>-6.354515050167224E-2</v>
      </c>
      <c r="DI183" s="270" t="s">
        <v>1</v>
      </c>
      <c r="DJ183" s="7" t="s">
        <v>12</v>
      </c>
      <c r="DK183" s="159">
        <f>DM148</f>
        <v>613</v>
      </c>
      <c r="DL183" s="159">
        <f>DE183</f>
        <v>560</v>
      </c>
      <c r="DM183" s="159">
        <v>609</v>
      </c>
      <c r="DN183" s="52">
        <f>(DM183-DL183)/DL183</f>
        <v>8.7499999999999994E-2</v>
      </c>
      <c r="DO183" s="61">
        <f>(DM183-DK183)/DK183</f>
        <v>-6.5252854812398045E-3</v>
      </c>
      <c r="DQ183" s="271" t="s">
        <v>1</v>
      </c>
      <c r="DR183" s="7" t="s">
        <v>12</v>
      </c>
      <c r="DS183" s="159">
        <f>DU148</f>
        <v>603</v>
      </c>
      <c r="DT183" s="159">
        <f>DM183</f>
        <v>609</v>
      </c>
      <c r="DU183" s="159">
        <v>591</v>
      </c>
      <c r="DV183" s="52">
        <f>(DU183-DT183)/DT183</f>
        <v>-2.9556650246305417E-2</v>
      </c>
      <c r="DW183" s="61">
        <f>(DU183-DS183)/DS183</f>
        <v>-1.9900497512437811E-2</v>
      </c>
      <c r="DY183" s="272" t="s">
        <v>1</v>
      </c>
      <c r="DZ183" s="7" t="s">
        <v>12</v>
      </c>
      <c r="EA183" s="159">
        <f>EC148</f>
        <v>620</v>
      </c>
      <c r="EB183" s="159">
        <f>DU183</f>
        <v>591</v>
      </c>
      <c r="EC183" s="159">
        <v>564</v>
      </c>
      <c r="ED183" s="52">
        <f>(EC183-EB183)/EB183</f>
        <v>-4.5685279187817257E-2</v>
      </c>
      <c r="EE183" s="61">
        <f>(EC183-EA183)/EA183</f>
        <v>-9.0322580645161285E-2</v>
      </c>
      <c r="EG183" s="273" t="s">
        <v>1</v>
      </c>
      <c r="EH183" s="7" t="s">
        <v>12</v>
      </c>
      <c r="EI183" s="159">
        <f>EK148</f>
        <v>613</v>
      </c>
      <c r="EJ183" s="159">
        <f>EC183</f>
        <v>564</v>
      </c>
      <c r="EK183" s="159">
        <v>576</v>
      </c>
      <c r="EL183" s="52">
        <f>(EK183-EJ183)/EJ183</f>
        <v>2.1276595744680851E-2</v>
      </c>
      <c r="EM183" s="61">
        <f>(EK183-EI183)/EI183</f>
        <v>-6.0358890701468187E-2</v>
      </c>
      <c r="EO183" s="274" t="s">
        <v>1</v>
      </c>
      <c r="EP183" s="7" t="s">
        <v>12</v>
      </c>
      <c r="EQ183" s="159">
        <f>ES148</f>
        <v>622</v>
      </c>
      <c r="ER183" s="159">
        <f>EK183</f>
        <v>576</v>
      </c>
      <c r="ES183" s="159">
        <v>555</v>
      </c>
      <c r="ET183" s="52">
        <f>(ES183-ER183)/ER183</f>
        <v>-3.6458333333333336E-2</v>
      </c>
      <c r="EU183" s="61">
        <f>(ES183-EQ183)/EQ183</f>
        <v>-0.10771704180064309</v>
      </c>
      <c r="EW183" s="275" t="s">
        <v>1</v>
      </c>
      <c r="EX183" s="7" t="s">
        <v>12</v>
      </c>
      <c r="EY183" s="159">
        <f>FA148</f>
        <v>622</v>
      </c>
      <c r="EZ183" s="159">
        <f>ES183</f>
        <v>555</v>
      </c>
      <c r="FA183" s="159">
        <v>559</v>
      </c>
      <c r="FB183" s="52">
        <f>(FA183-EZ183)/EZ183</f>
        <v>7.2072072072072073E-3</v>
      </c>
      <c r="FC183" s="61">
        <f>(FA183-EY183)/EY183</f>
        <v>-0.10128617363344052</v>
      </c>
      <c r="FE183" s="276" t="s">
        <v>1</v>
      </c>
      <c r="FF183" s="7" t="s">
        <v>12</v>
      </c>
      <c r="FG183" s="159">
        <f>FI148</f>
        <v>598</v>
      </c>
      <c r="FH183" s="159">
        <f>FA183</f>
        <v>559</v>
      </c>
      <c r="FI183" s="159">
        <v>559</v>
      </c>
      <c r="FJ183" s="52">
        <f>(FI183-FH183)/FH183</f>
        <v>0</v>
      </c>
      <c r="FK183" s="61">
        <f>(FI183-FG183)/FG183</f>
        <v>-6.5217391304347824E-2</v>
      </c>
      <c r="FM183" s="277" t="s">
        <v>1</v>
      </c>
      <c r="FN183" s="7" t="s">
        <v>12</v>
      </c>
      <c r="FO183" s="159">
        <f>FQ148</f>
        <v>607</v>
      </c>
      <c r="FP183" s="159">
        <f>FI183</f>
        <v>559</v>
      </c>
      <c r="FQ183" s="159">
        <v>566</v>
      </c>
      <c r="FR183" s="52">
        <f>(FQ183-FP183)/FP183</f>
        <v>1.2522361359570662E-2</v>
      </c>
      <c r="FS183" s="61">
        <f>(FQ183-FO183)/FO183</f>
        <v>-6.7545304777594725E-2</v>
      </c>
      <c r="FU183" s="278" t="s">
        <v>1</v>
      </c>
      <c r="FV183" s="7" t="s">
        <v>12</v>
      </c>
      <c r="FW183" s="159">
        <f>FY148</f>
        <v>540</v>
      </c>
      <c r="FX183" s="159">
        <f>FQ183</f>
        <v>566</v>
      </c>
      <c r="FY183" s="159">
        <v>570</v>
      </c>
      <c r="FZ183" s="52">
        <f>(FY183-FX183)/FX183</f>
        <v>7.0671378091872791E-3</v>
      </c>
      <c r="GA183" s="61">
        <f>(FY183-FW183)/FW183</f>
        <v>5.5555555555555552E-2</v>
      </c>
      <c r="GC183" s="279" t="s">
        <v>1</v>
      </c>
      <c r="GD183" s="7" t="s">
        <v>12</v>
      </c>
      <c r="GE183" s="159">
        <f>GG148</f>
        <v>614</v>
      </c>
      <c r="GF183" s="159">
        <f>FY183</f>
        <v>570</v>
      </c>
      <c r="GG183" s="159">
        <v>477</v>
      </c>
      <c r="GH183" s="52">
        <f>(GG183-GF183)/GF183</f>
        <v>-0.16315789473684211</v>
      </c>
      <c r="GI183" s="61">
        <f>(GG183-GE183)/GE183</f>
        <v>-0.22312703583061888</v>
      </c>
      <c r="GK183" s="280" t="s">
        <v>1</v>
      </c>
      <c r="GL183" s="7" t="s">
        <v>12</v>
      </c>
      <c r="GM183" s="159">
        <f>GO148</f>
        <v>615</v>
      </c>
      <c r="GN183" s="159">
        <f>GG183</f>
        <v>477</v>
      </c>
      <c r="GO183" s="159">
        <v>582</v>
      </c>
      <c r="GP183" s="52">
        <f>(GO183-GN183)/GN183</f>
        <v>0.22012578616352202</v>
      </c>
      <c r="GQ183" s="61">
        <f>(GO183-GM183)/GM183</f>
        <v>-5.3658536585365853E-2</v>
      </c>
      <c r="GS183" s="281" t="s">
        <v>1</v>
      </c>
      <c r="GT183" s="7" t="s">
        <v>12</v>
      </c>
      <c r="GU183" s="159">
        <f>GW148</f>
        <v>620</v>
      </c>
      <c r="GV183" s="159">
        <f>GO183</f>
        <v>582</v>
      </c>
      <c r="GW183" s="159">
        <v>558</v>
      </c>
      <c r="GX183" s="52">
        <f>(GW183-GV183)/GV183</f>
        <v>-4.1237113402061855E-2</v>
      </c>
      <c r="GY183" s="61">
        <f>(GW183-GU183)/GU183</f>
        <v>-0.1</v>
      </c>
      <c r="HA183" s="282" t="s">
        <v>1</v>
      </c>
      <c r="HB183" s="7" t="s">
        <v>12</v>
      </c>
      <c r="HC183" s="159">
        <f>HE148</f>
        <v>609</v>
      </c>
      <c r="HD183" s="159">
        <f>GW183</f>
        <v>558</v>
      </c>
      <c r="HE183" s="159">
        <v>554</v>
      </c>
      <c r="HF183" s="52">
        <f>(HE183-HD183)/HD183</f>
        <v>-7.1684587813620072E-3</v>
      </c>
      <c r="HG183" s="61">
        <f>(HE183-HC183)/HC183</f>
        <v>-9.0311986863711002E-2</v>
      </c>
      <c r="HI183" s="283" t="s">
        <v>1</v>
      </c>
      <c r="HJ183" s="7" t="s">
        <v>12</v>
      </c>
      <c r="HK183" s="159">
        <f>HM148</f>
        <v>522</v>
      </c>
      <c r="HL183" s="159">
        <f>HE183</f>
        <v>554</v>
      </c>
      <c r="HM183" s="159">
        <v>580</v>
      </c>
      <c r="HN183" s="52">
        <f>(HM183-HL183)/HL183</f>
        <v>4.6931407942238268E-2</v>
      </c>
      <c r="HO183" s="61">
        <f>(HM183-HK183)/HK183</f>
        <v>0.1111111111111111</v>
      </c>
      <c r="HQ183" s="284" t="s">
        <v>1</v>
      </c>
      <c r="HR183" s="7" t="s">
        <v>12</v>
      </c>
      <c r="HS183" s="159">
        <f>HU148</f>
        <v>601</v>
      </c>
      <c r="HT183" s="159">
        <f>HM183</f>
        <v>580</v>
      </c>
      <c r="HU183" s="159">
        <v>478</v>
      </c>
      <c r="HV183" s="52">
        <f>(HU183-HT183)/HT183</f>
        <v>-0.17586206896551723</v>
      </c>
      <c r="HW183" s="61">
        <f>(HU183-HS183)/HS183</f>
        <v>-0.20465890183028287</v>
      </c>
      <c r="HY183" s="285" t="s">
        <v>1</v>
      </c>
      <c r="HZ183" s="7" t="s">
        <v>12</v>
      </c>
      <c r="IA183" s="159">
        <f>IC148</f>
        <v>584</v>
      </c>
      <c r="IB183" s="159">
        <f>HU183</f>
        <v>478</v>
      </c>
      <c r="IC183" s="159">
        <v>568</v>
      </c>
      <c r="ID183" s="52">
        <f>(IC183-IB183)/IB183</f>
        <v>0.18828451882845187</v>
      </c>
      <c r="IE183" s="61">
        <f>(IC183-IA183)/IA183</f>
        <v>-2.7397260273972601E-2</v>
      </c>
      <c r="IG183" s="286" t="s">
        <v>1</v>
      </c>
      <c r="IH183" s="7" t="s">
        <v>12</v>
      </c>
      <c r="II183" s="159">
        <f>IK148</f>
        <v>600</v>
      </c>
      <c r="IJ183" s="159">
        <f>IC183</f>
        <v>568</v>
      </c>
      <c r="IK183" s="159">
        <v>563</v>
      </c>
      <c r="IL183" s="52">
        <f>(IK183-IJ183)/IJ183</f>
        <v>-8.8028169014084511E-3</v>
      </c>
      <c r="IM183" s="61">
        <f>(IK183-II183)/II183</f>
        <v>-6.1666666666666668E-2</v>
      </c>
      <c r="IO183" s="287" t="s">
        <v>1</v>
      </c>
      <c r="IP183" s="7" t="s">
        <v>12</v>
      </c>
      <c r="IQ183" s="159">
        <f>IS148</f>
        <v>593</v>
      </c>
      <c r="IR183" s="159">
        <f>IK183</f>
        <v>563</v>
      </c>
      <c r="IS183" s="159">
        <v>549</v>
      </c>
      <c r="IT183" s="52">
        <f>(IS183-IR183)/IR183</f>
        <v>-2.4866785079928951E-2</v>
      </c>
      <c r="IU183" s="61">
        <f>(IS183-IQ183)/IQ183</f>
        <v>-7.4198988195615517E-2</v>
      </c>
      <c r="IW183" s="288" t="s">
        <v>1</v>
      </c>
      <c r="IX183" s="7" t="s">
        <v>12</v>
      </c>
      <c r="IY183" s="159">
        <f>JA148</f>
        <v>591</v>
      </c>
      <c r="IZ183" s="159">
        <f>IS183</f>
        <v>549</v>
      </c>
      <c r="JA183" s="159">
        <v>535</v>
      </c>
      <c r="JB183" s="52">
        <f>(JA183-IZ183)/IZ183</f>
        <v>-2.5500910746812388E-2</v>
      </c>
      <c r="JC183" s="61">
        <f>(JA183-IY183)/IY183</f>
        <v>-9.475465313028765E-2</v>
      </c>
      <c r="JE183" s="289" t="s">
        <v>1</v>
      </c>
      <c r="JF183" s="7" t="s">
        <v>12</v>
      </c>
      <c r="JG183" s="159">
        <f>JI148</f>
        <v>602</v>
      </c>
      <c r="JH183" s="159">
        <f>JA183</f>
        <v>535</v>
      </c>
      <c r="JI183" s="159">
        <v>536</v>
      </c>
      <c r="JJ183" s="52">
        <f>(JI183-JH183)/JH183</f>
        <v>1.869158878504673E-3</v>
      </c>
      <c r="JK183" s="61">
        <f>(JI183-JG183)/JG183</f>
        <v>-0.10963455149501661</v>
      </c>
      <c r="JM183" s="290" t="s">
        <v>1</v>
      </c>
      <c r="JN183" s="7" t="s">
        <v>12</v>
      </c>
      <c r="JO183" s="159">
        <f>JQ148</f>
        <v>608</v>
      </c>
      <c r="JP183" s="159">
        <f>JI183</f>
        <v>536</v>
      </c>
      <c r="JQ183" s="159">
        <v>530</v>
      </c>
      <c r="JR183" s="52">
        <f>(JQ183-JP183)/JP183</f>
        <v>-1.1194029850746268E-2</v>
      </c>
      <c r="JS183" s="61">
        <f>(JQ183-JO183)/JO183</f>
        <v>-0.12828947368421054</v>
      </c>
      <c r="JU183" s="291" t="s">
        <v>1</v>
      </c>
      <c r="JV183" s="7" t="s">
        <v>12</v>
      </c>
      <c r="JW183" s="159">
        <f>JY148</f>
        <v>611</v>
      </c>
      <c r="JX183" s="159">
        <f>JQ183</f>
        <v>530</v>
      </c>
      <c r="JY183" s="253">
        <v>551</v>
      </c>
      <c r="JZ183" s="52">
        <f>(JY183-JX183)/JX183</f>
        <v>3.962264150943396E-2</v>
      </c>
      <c r="KA183" s="61">
        <f>(JY183-JW183)/JW183</f>
        <v>-9.8199672667757767E-2</v>
      </c>
      <c r="KC183" s="292" t="s">
        <v>1</v>
      </c>
      <c r="KD183" s="7" t="s">
        <v>12</v>
      </c>
      <c r="KE183" s="159">
        <f>KG148</f>
        <v>542</v>
      </c>
      <c r="KF183" s="159">
        <f>JY183</f>
        <v>551</v>
      </c>
      <c r="KG183" s="253">
        <v>555</v>
      </c>
      <c r="KH183" s="52">
        <f>(KG183-KF183)/KF183</f>
        <v>7.2595281306715061E-3</v>
      </c>
      <c r="KI183" s="61">
        <f>(KG183-KE183)/KE183</f>
        <v>2.3985239852398525E-2</v>
      </c>
      <c r="KK183" s="293" t="s">
        <v>1</v>
      </c>
      <c r="KL183" s="7" t="s">
        <v>12</v>
      </c>
      <c r="KM183" s="159">
        <f>KO148</f>
        <v>620</v>
      </c>
      <c r="KN183" s="159">
        <f>KG183</f>
        <v>555</v>
      </c>
      <c r="KO183" s="159">
        <v>487</v>
      </c>
      <c r="KP183" s="52">
        <f>(KO183-KN183)/KN183</f>
        <v>-0.12252252252252252</v>
      </c>
      <c r="KQ183" s="61">
        <f>(KO183-KM183)/KM183</f>
        <v>-0.21451612903225806</v>
      </c>
      <c r="KS183" s="294" t="s">
        <v>1</v>
      </c>
      <c r="KT183" s="7" t="s">
        <v>12</v>
      </c>
      <c r="KU183" s="159">
        <f>KW148</f>
        <v>610</v>
      </c>
      <c r="KV183" s="159">
        <f>KO183</f>
        <v>487</v>
      </c>
      <c r="KW183" s="253">
        <v>565</v>
      </c>
      <c r="KX183" s="52">
        <f>(KW183-KV183)/KV183</f>
        <v>0.16016427104722791</v>
      </c>
      <c r="KY183" s="61">
        <f>(KW183-KU183)/KU183</f>
        <v>-7.3770491803278687E-2</v>
      </c>
      <c r="LA183" s="295" t="s">
        <v>1</v>
      </c>
      <c r="LB183" s="7" t="s">
        <v>12</v>
      </c>
      <c r="LC183" s="159">
        <f>LE148</f>
        <v>612</v>
      </c>
      <c r="LD183" s="159">
        <f>KW183</f>
        <v>565</v>
      </c>
      <c r="LE183" s="159">
        <v>552</v>
      </c>
      <c r="LF183" s="52">
        <f>(LE183-LD183)/LD183</f>
        <v>-2.3008849557522124E-2</v>
      </c>
      <c r="LG183" s="61">
        <f>(LE183-LC183)/LC183</f>
        <v>-9.8039215686274508E-2</v>
      </c>
      <c r="LI183" s="296" t="s">
        <v>1</v>
      </c>
      <c r="LJ183" s="7" t="s">
        <v>12</v>
      </c>
      <c r="LK183" s="159">
        <f>LM148</f>
        <v>611</v>
      </c>
      <c r="LL183" s="159">
        <f>LE183</f>
        <v>552</v>
      </c>
      <c r="LM183" s="159">
        <v>555</v>
      </c>
      <c r="LN183" s="52">
        <f>(LM183-LL183)/LL183</f>
        <v>5.434782608695652E-3</v>
      </c>
      <c r="LO183" s="61">
        <f>(LM183-LK183)/LK183</f>
        <v>-9.1653027823240585E-2</v>
      </c>
      <c r="LQ183" s="296" t="s">
        <v>1</v>
      </c>
      <c r="LR183" s="7" t="s">
        <v>12</v>
      </c>
      <c r="LS183" s="159">
        <f>LU148</f>
        <v>586</v>
      </c>
      <c r="LT183" s="159">
        <f>LM183</f>
        <v>555</v>
      </c>
      <c r="LU183" s="159"/>
      <c r="LV183" s="52">
        <f>(LU183-LT183)/LT183</f>
        <v>-1</v>
      </c>
      <c r="LW183" s="61">
        <f>(LU183-LS183)/LS183</f>
        <v>-1</v>
      </c>
      <c r="LY183" s="297" t="s">
        <v>1</v>
      </c>
      <c r="LZ183" s="7" t="s">
        <v>12</v>
      </c>
      <c r="MA183" s="159">
        <f>MC148</f>
        <v>608</v>
      </c>
      <c r="MB183" s="159">
        <f>LU183</f>
        <v>0</v>
      </c>
      <c r="MC183" s="159">
        <v>547</v>
      </c>
      <c r="MD183" s="52" t="e">
        <f>(MC183-MB183)/MB183</f>
        <v>#DIV/0!</v>
      </c>
      <c r="ME183" s="61">
        <f>(MC183-MA183)/MA183</f>
        <v>-0.10032894736842106</v>
      </c>
      <c r="MG183" s="298" t="s">
        <v>1</v>
      </c>
      <c r="MH183" s="7" t="s">
        <v>12</v>
      </c>
      <c r="MI183" s="159">
        <f>MK148</f>
        <v>623</v>
      </c>
      <c r="MJ183" s="159">
        <f>MC183</f>
        <v>547</v>
      </c>
      <c r="MK183" s="159">
        <v>567</v>
      </c>
      <c r="ML183" s="52">
        <f>(MK183-MJ183)/MJ183</f>
        <v>3.6563071297989032E-2</v>
      </c>
      <c r="MM183" s="61">
        <f>(MK183-MI183)/MI183</f>
        <v>-8.98876404494382E-2</v>
      </c>
      <c r="MO183" s="299" t="s">
        <v>1</v>
      </c>
      <c r="MP183" s="7" t="s">
        <v>12</v>
      </c>
      <c r="MQ183" s="159">
        <f>MS148</f>
        <v>615</v>
      </c>
      <c r="MR183" s="159">
        <f>MK183</f>
        <v>567</v>
      </c>
      <c r="MS183" s="159">
        <v>573</v>
      </c>
      <c r="MT183" s="52">
        <f>(MS183-MR183)/MR183</f>
        <v>1.0582010582010581E-2</v>
      </c>
      <c r="MU183" s="61">
        <f>(MS183-MQ183)/MQ183</f>
        <v>-6.8292682926829273E-2</v>
      </c>
      <c r="MW183" s="300" t="s">
        <v>1</v>
      </c>
      <c r="MX183" s="7" t="s">
        <v>12</v>
      </c>
      <c r="MY183" s="159">
        <f>NA148</f>
        <v>619</v>
      </c>
      <c r="MZ183" s="159">
        <f>MS183</f>
        <v>573</v>
      </c>
      <c r="NA183" s="159">
        <v>559</v>
      </c>
      <c r="NB183" s="52">
        <f>(NA183-MZ183)/MZ183</f>
        <v>-2.4432809773123908E-2</v>
      </c>
      <c r="NC183" s="61">
        <f>(NA183-MY183)/MY183</f>
        <v>-9.6930533117932149E-2</v>
      </c>
      <c r="NE183" s="301" t="s">
        <v>1</v>
      </c>
      <c r="NF183" s="7" t="s">
        <v>12</v>
      </c>
      <c r="NG183" s="159">
        <f>NI148</f>
        <v>606</v>
      </c>
      <c r="NH183" s="159">
        <f>NA183</f>
        <v>559</v>
      </c>
      <c r="NI183" s="253">
        <v>560</v>
      </c>
      <c r="NJ183" s="52">
        <f>(NI183-NH183)/NH183</f>
        <v>1.7889087656529517E-3</v>
      </c>
      <c r="NK183" s="61">
        <f>(NI183-NG183)/NG183</f>
        <v>-7.590759075907591E-2</v>
      </c>
      <c r="NM183" s="302" t="s">
        <v>1</v>
      </c>
      <c r="NN183" s="7" t="s">
        <v>12</v>
      </c>
      <c r="NO183" s="159">
        <f>NQ148</f>
        <v>631</v>
      </c>
      <c r="NP183" s="159">
        <f>NI183</f>
        <v>560</v>
      </c>
      <c r="NQ183" s="159">
        <v>576</v>
      </c>
      <c r="NR183" s="52">
        <f>(NQ183-NP183)/NP183</f>
        <v>2.8571428571428571E-2</v>
      </c>
      <c r="NS183" s="61">
        <f>(NQ183-NO183)/NO183</f>
        <v>-8.7163232963549928E-2</v>
      </c>
      <c r="NU183" s="303" t="s">
        <v>1</v>
      </c>
      <c r="NV183" s="7" t="s">
        <v>12</v>
      </c>
      <c r="NW183" s="159">
        <f>NY148</f>
        <v>536</v>
      </c>
      <c r="NX183" s="159">
        <f>NQ183</f>
        <v>576</v>
      </c>
      <c r="NY183" s="159">
        <v>585</v>
      </c>
      <c r="NZ183" s="52">
        <f>(NY183-NX183)/NX183</f>
        <v>1.5625E-2</v>
      </c>
      <c r="OA183" s="61">
        <f>(NY183-NW183)/NW183</f>
        <v>9.1417910447761194E-2</v>
      </c>
      <c r="OC183" s="306" t="s">
        <v>1</v>
      </c>
      <c r="OD183" s="7" t="s">
        <v>12</v>
      </c>
      <c r="OE183" s="159">
        <f>OG148</f>
        <v>614</v>
      </c>
      <c r="OF183" s="159">
        <f>NY183</f>
        <v>585</v>
      </c>
      <c r="OG183" s="253">
        <v>498</v>
      </c>
      <c r="OH183" s="52">
        <f>(OG183-OF183)/OF183</f>
        <v>-0.14871794871794872</v>
      </c>
      <c r="OI183" s="61">
        <f>(OG183-OE183)/OE183</f>
        <v>-0.18892508143322476</v>
      </c>
      <c r="OK183" s="309" t="s">
        <v>1</v>
      </c>
      <c r="OL183" s="7" t="s">
        <v>12</v>
      </c>
      <c r="OM183" s="159">
        <f>OO148</f>
        <v>609</v>
      </c>
      <c r="ON183" s="159">
        <f>OG183</f>
        <v>498</v>
      </c>
      <c r="OO183" s="159">
        <v>600</v>
      </c>
      <c r="OP183" s="52">
        <f>(OO183-ON183)/ON183</f>
        <v>0.20481927710843373</v>
      </c>
      <c r="OQ183" s="61">
        <f>(OO183-OM183)/OM183</f>
        <v>-1.4778325123152709E-2</v>
      </c>
      <c r="OS183" s="310" t="s">
        <v>1</v>
      </c>
      <c r="OT183" s="7" t="s">
        <v>12</v>
      </c>
      <c r="OU183" s="159">
        <f>OW148</f>
        <v>617</v>
      </c>
      <c r="OV183" s="159">
        <f>OO183</f>
        <v>600</v>
      </c>
      <c r="OW183" s="159">
        <v>596</v>
      </c>
      <c r="OX183" s="52">
        <f>(OW183-OV183)/OV183</f>
        <v>-6.6666666666666671E-3</v>
      </c>
      <c r="OY183" s="61">
        <f>(OW183-OU183)/OU183</f>
        <v>-3.4035656401944892E-2</v>
      </c>
      <c r="PA183" s="313" t="s">
        <v>1</v>
      </c>
      <c r="PB183" s="7" t="s">
        <v>12</v>
      </c>
      <c r="PC183" s="159">
        <f>OU183</f>
        <v>617</v>
      </c>
      <c r="PD183" s="159">
        <f>OW183</f>
        <v>596</v>
      </c>
      <c r="PE183" s="159">
        <v>587</v>
      </c>
      <c r="PF183" s="52">
        <f>(PE183-PD183)/PD183</f>
        <v>-1.5100671140939598E-2</v>
      </c>
      <c r="PG183" s="61">
        <f>(PE183-PC183)/PC183</f>
        <v>-4.8622366288492709E-2</v>
      </c>
      <c r="PI183" s="371" t="s">
        <v>1</v>
      </c>
      <c r="PJ183" s="7" t="s">
        <v>12</v>
      </c>
      <c r="PK183" s="159">
        <f>PC183</f>
        <v>617</v>
      </c>
      <c r="PL183" s="159">
        <f>PE183</f>
        <v>587</v>
      </c>
      <c r="PM183" s="159">
        <v>429</v>
      </c>
      <c r="PN183" s="52">
        <f>(PM183-PL183)/PL183</f>
        <v>-0.26916524701873934</v>
      </c>
      <c r="PO183" s="61">
        <f>(PM183-PK183)/PK183</f>
        <v>-0.3047001620745543</v>
      </c>
    </row>
    <row r="184" spans="1:431" ht="17.25" hidden="1">
      <c r="A184" s="541" t="s">
        <v>2</v>
      </c>
      <c r="B184" s="65" t="s">
        <v>63</v>
      </c>
      <c r="C184" s="160">
        <v>6.39</v>
      </c>
      <c r="D184" s="160">
        <v>6.92</v>
      </c>
      <c r="E184" s="160">
        <v>6.99</v>
      </c>
      <c r="F184" s="59">
        <v>1.0115606936416227E-2</v>
      </c>
      <c r="G184" s="60">
        <v>9.3896713615023567E-2</v>
      </c>
      <c r="I184" s="541" t="s">
        <v>2</v>
      </c>
      <c r="J184" s="65" t="s">
        <v>63</v>
      </c>
      <c r="K184" s="66">
        <f>M150</f>
        <v>6.15</v>
      </c>
      <c r="L184" s="160">
        <f>E184</f>
        <v>6.99</v>
      </c>
      <c r="M184" s="160">
        <v>7.05</v>
      </c>
      <c r="N184" s="59">
        <f>(M184-L184)/L184</f>
        <v>8.583690987124408E-3</v>
      </c>
      <c r="O184" s="60">
        <f>(M184-K184)/K184</f>
        <v>0.14634146341463405</v>
      </c>
      <c r="Q184" s="541" t="s">
        <v>2</v>
      </c>
      <c r="R184" s="65" t="s">
        <v>63</v>
      </c>
      <c r="S184" s="66">
        <f>U150</f>
        <v>6.24</v>
      </c>
      <c r="T184" s="160">
        <f>M184</f>
        <v>7.05</v>
      </c>
      <c r="U184" s="160">
        <v>7.17</v>
      </c>
      <c r="V184" s="59">
        <f>(U184-T184)/T184</f>
        <v>1.7021276595744695E-2</v>
      </c>
      <c r="W184" s="60">
        <f>(U184-S184)/S184</f>
        <v>0.14903846153846148</v>
      </c>
      <c r="Y184" s="541" t="s">
        <v>2</v>
      </c>
      <c r="Z184" s="65" t="s">
        <v>63</v>
      </c>
      <c r="AA184" s="66">
        <f>AC150</f>
        <v>6.5</v>
      </c>
      <c r="AB184" s="160">
        <f>U184</f>
        <v>7.17</v>
      </c>
      <c r="AC184" s="160">
        <v>7.25</v>
      </c>
      <c r="AD184" s="59">
        <f>(AC184-AB184)/AB184</f>
        <v>1.1157601115760122E-2</v>
      </c>
      <c r="AE184" s="60">
        <f>(AC184-AA184)/AA184</f>
        <v>0.11538461538461539</v>
      </c>
      <c r="AG184" s="541" t="s">
        <v>2</v>
      </c>
      <c r="AH184" s="65" t="s">
        <v>63</v>
      </c>
      <c r="AI184" s="66">
        <f>AK150</f>
        <v>6.61</v>
      </c>
      <c r="AJ184" s="160">
        <f>AC184</f>
        <v>7.25</v>
      </c>
      <c r="AK184" s="160">
        <v>7.36</v>
      </c>
      <c r="AL184" s="59">
        <f>(AK184-AJ184)/AJ184</f>
        <v>1.5172413793103492E-2</v>
      </c>
      <c r="AM184" s="60">
        <f>(AK184-AI184)/AI184</f>
        <v>0.11346444780635401</v>
      </c>
      <c r="AO184" s="541" t="s">
        <v>2</v>
      </c>
      <c r="AP184" s="65" t="s">
        <v>63</v>
      </c>
      <c r="AQ184" s="66">
        <f>AS150</f>
        <v>6.53</v>
      </c>
      <c r="AR184" s="160">
        <f>AK184</f>
        <v>7.36</v>
      </c>
      <c r="AS184" s="160">
        <v>7.3</v>
      </c>
      <c r="AT184" s="59">
        <f>(AS184-AR184)/AR184</f>
        <v>-8.1521739130435457E-3</v>
      </c>
      <c r="AU184" s="60">
        <f>(AS184-AQ184)/AQ184</f>
        <v>0.11791730474732</v>
      </c>
      <c r="AW184" s="541" t="s">
        <v>2</v>
      </c>
      <c r="AX184" s="65" t="s">
        <v>63</v>
      </c>
      <c r="AY184" s="160">
        <f>AS150</f>
        <v>6.53</v>
      </c>
      <c r="AZ184" s="160">
        <f>AS184</f>
        <v>7.3</v>
      </c>
      <c r="BA184" s="160">
        <v>7.28</v>
      </c>
      <c r="BB184" s="59">
        <f>(BA184-AZ184)/AZ184</f>
        <v>-2.7397260273972017E-3</v>
      </c>
      <c r="BC184" s="60">
        <f>(BA184-AY184)/AY184</f>
        <v>0.11485451761102602</v>
      </c>
      <c r="BE184" s="541" t="s">
        <v>2</v>
      </c>
      <c r="BF184" s="65" t="s">
        <v>63</v>
      </c>
      <c r="BG184" s="160">
        <f>BA150</f>
        <v>6.48</v>
      </c>
      <c r="BH184" s="160">
        <f>BA184</f>
        <v>7.28</v>
      </c>
      <c r="BI184" s="160">
        <v>7.21</v>
      </c>
      <c r="BJ184" s="59">
        <f>(BI184-BH184)/BH184</f>
        <v>-9.6153846153846541E-3</v>
      </c>
      <c r="BK184" s="60">
        <f>(BI184-BG184)/BG184</f>
        <v>0.11265432098765424</v>
      </c>
      <c r="BM184" s="541" t="s">
        <v>2</v>
      </c>
      <c r="BN184" s="65" t="s">
        <v>63</v>
      </c>
      <c r="BO184" s="160">
        <f>BI150</f>
        <v>6.48</v>
      </c>
      <c r="BP184" s="160">
        <f>BI184</f>
        <v>7.21</v>
      </c>
      <c r="BQ184" s="160">
        <v>7.03</v>
      </c>
      <c r="BR184" s="59">
        <f>(BQ184-BP184)/BP184</f>
        <v>-2.4965325936199684E-2</v>
      </c>
      <c r="BS184" s="60">
        <f>(BQ184-BO184)/BO184</f>
        <v>8.4876543209876504E-2</v>
      </c>
      <c r="BU184" s="541" t="s">
        <v>2</v>
      </c>
      <c r="BV184" s="65" t="s">
        <v>63</v>
      </c>
      <c r="BW184" s="160">
        <f>BQ150</f>
        <v>6.59</v>
      </c>
      <c r="BX184" s="160">
        <f>BQ184</f>
        <v>7.03</v>
      </c>
      <c r="BY184" s="160">
        <v>6.92</v>
      </c>
      <c r="BZ184" s="59">
        <f>(BY184-BX184)/BX184</f>
        <v>-1.5647226173542007E-2</v>
      </c>
      <c r="CA184" s="60">
        <f>(BY184-BW184)/BW184</f>
        <v>5.0075872534142654E-2</v>
      </c>
      <c r="CC184" s="541" t="s">
        <v>2</v>
      </c>
      <c r="CD184" s="65" t="s">
        <v>63</v>
      </c>
      <c r="CE184" s="160">
        <f>BY150</f>
        <v>6.68</v>
      </c>
      <c r="CF184" s="160">
        <f>BY184</f>
        <v>6.92</v>
      </c>
      <c r="CG184" s="160">
        <v>6.9</v>
      </c>
      <c r="CH184" s="59">
        <f>(CG184-CF184)/CF184</f>
        <v>-2.8901734104045626E-3</v>
      </c>
      <c r="CI184" s="60">
        <f>(CG184-CE184)/CE184</f>
        <v>3.2934131736527046E-2</v>
      </c>
      <c r="CK184" s="541" t="s">
        <v>2</v>
      </c>
      <c r="CL184" s="65" t="s">
        <v>63</v>
      </c>
      <c r="CM184" s="160">
        <f>CG150</f>
        <v>6.75</v>
      </c>
      <c r="CN184" s="160">
        <f>CG184</f>
        <v>6.9</v>
      </c>
      <c r="CO184" s="160">
        <v>6.92</v>
      </c>
      <c r="CP184" s="59">
        <f>(CO184-CN184)/CN184</f>
        <v>2.8985507246376192E-3</v>
      </c>
      <c r="CQ184" s="60">
        <f>(CO184-CM184)/CM184</f>
        <v>2.5185185185185175E-2</v>
      </c>
      <c r="CS184" s="541" t="s">
        <v>2</v>
      </c>
      <c r="CT184" s="65" t="s">
        <v>63</v>
      </c>
      <c r="CU184" s="160">
        <f>CO150</f>
        <v>6.83</v>
      </c>
      <c r="CV184" s="160">
        <f>CO184</f>
        <v>6.92</v>
      </c>
      <c r="CW184" s="160">
        <v>3.2</v>
      </c>
      <c r="CX184" s="59">
        <f>(CW184-CV184)/CV184</f>
        <v>-0.53757225433526012</v>
      </c>
      <c r="CY184" s="60">
        <f>(CW184-CU184)/CU184</f>
        <v>-0.53147877013177158</v>
      </c>
      <c r="DA184" s="541" t="s">
        <v>2</v>
      </c>
      <c r="DB184" s="65" t="s">
        <v>63</v>
      </c>
      <c r="DC184" s="160">
        <f>CW150</f>
        <v>6.9</v>
      </c>
      <c r="DD184" s="160">
        <f>CW184</f>
        <v>3.2</v>
      </c>
      <c r="DE184" s="160">
        <v>7.19</v>
      </c>
      <c r="DF184" s="59">
        <f>(DE184-DD184)/DD184</f>
        <v>1.246875</v>
      </c>
      <c r="DG184" s="60">
        <f>(DE184-DC184)/DC184</f>
        <v>4.2028985507246382E-2</v>
      </c>
      <c r="DI184" s="541" t="s">
        <v>2</v>
      </c>
      <c r="DJ184" s="65" t="s">
        <v>63</v>
      </c>
      <c r="DK184" s="160">
        <f>DM150</f>
        <v>6.64</v>
      </c>
      <c r="DL184" s="160">
        <f>DE184</f>
        <v>7.19</v>
      </c>
      <c r="DM184" s="160">
        <v>7.36</v>
      </c>
      <c r="DN184" s="59">
        <f>(DM184-DL184)/DL184</f>
        <v>2.3643949930458961E-2</v>
      </c>
      <c r="DO184" s="60">
        <f>(DM184-DK184)/DK184</f>
        <v>0.10843373493975914</v>
      </c>
      <c r="DQ184" s="541" t="s">
        <v>2</v>
      </c>
      <c r="DR184" s="65" t="s">
        <v>63</v>
      </c>
      <c r="DS184" s="160">
        <f>DU150</f>
        <v>6.61</v>
      </c>
      <c r="DT184" s="160">
        <f>DM184</f>
        <v>7.36</v>
      </c>
      <c r="DU184" s="160">
        <v>7.47</v>
      </c>
      <c r="DV184" s="59">
        <f>(DU184-DT184)/DT184</f>
        <v>1.4945652173912966E-2</v>
      </c>
      <c r="DW184" s="60">
        <f>(DU184-DS184)/DS184</f>
        <v>0.13010590015128584</v>
      </c>
      <c r="DY184" s="541" t="s">
        <v>2</v>
      </c>
      <c r="DZ184" s="65" t="s">
        <v>63</v>
      </c>
      <c r="EA184" s="160">
        <f>EC150</f>
        <v>6.55</v>
      </c>
      <c r="EB184" s="160">
        <f>DU184</f>
        <v>7.47</v>
      </c>
      <c r="EC184" s="160">
        <v>7.43</v>
      </c>
      <c r="ED184" s="59">
        <f>(EC184-EB184)/EB184</f>
        <v>-5.3547523427041549E-3</v>
      </c>
      <c r="EE184" s="60">
        <f>(EC184-EA184)/EA184</f>
        <v>0.13435114503816792</v>
      </c>
      <c r="EG184" s="541" t="s">
        <v>2</v>
      </c>
      <c r="EH184" s="65" t="s">
        <v>63</v>
      </c>
      <c r="EI184" s="160">
        <f>EK150</f>
        <v>6.55</v>
      </c>
      <c r="EJ184" s="160">
        <f>EC184</f>
        <v>7.43</v>
      </c>
      <c r="EK184" s="160">
        <v>7.36</v>
      </c>
      <c r="EL184" s="59">
        <f>(EK184-EJ184)/EJ184</f>
        <v>-9.4212651413188957E-3</v>
      </c>
      <c r="EM184" s="60">
        <f>(EK184-EI184)/EI184</f>
        <v>0.12366412213740466</v>
      </c>
      <c r="EO184" s="541" t="s">
        <v>2</v>
      </c>
      <c r="EP184" s="65" t="s">
        <v>63</v>
      </c>
      <c r="EQ184" s="160">
        <f>ES150</f>
        <v>6.5</v>
      </c>
      <c r="ER184" s="160">
        <f>EK184</f>
        <v>7.36</v>
      </c>
      <c r="ES184" s="160">
        <v>7.34</v>
      </c>
      <c r="ET184" s="59">
        <f>(ES184-ER184)/ER184</f>
        <v>-2.7173913043478889E-3</v>
      </c>
      <c r="EU184" s="60">
        <f>(ES184-EQ184)/EQ184</f>
        <v>0.1292307692307692</v>
      </c>
      <c r="EW184" s="541" t="s">
        <v>2</v>
      </c>
      <c r="EX184" s="65" t="s">
        <v>63</v>
      </c>
      <c r="EY184" s="160">
        <f>FA150</f>
        <v>6.55</v>
      </c>
      <c r="EZ184" s="160">
        <f>ES184</f>
        <v>7.34</v>
      </c>
      <c r="FA184" s="160">
        <v>7.58</v>
      </c>
      <c r="FB184" s="59">
        <f>(FA184-EZ184)/EZ184</f>
        <v>3.2697547683923738E-2</v>
      </c>
      <c r="FC184" s="60">
        <f>(FA184-EY184)/EY184</f>
        <v>0.15725190839694661</v>
      </c>
      <c r="FE184" s="541" t="s">
        <v>2</v>
      </c>
      <c r="FF184" s="65" t="s">
        <v>63</v>
      </c>
      <c r="FG184" s="160">
        <f>FI150</f>
        <v>6.77</v>
      </c>
      <c r="FH184" s="160">
        <f>FA184</f>
        <v>7.58</v>
      </c>
      <c r="FI184" s="160">
        <v>7.63</v>
      </c>
      <c r="FJ184" s="59">
        <f>(FI184-FH184)/FH184</f>
        <v>6.5963060686015599E-3</v>
      </c>
      <c r="FK184" s="60">
        <f>(FI184-FG184)/FG184</f>
        <v>0.12703101920236343</v>
      </c>
      <c r="FM184" s="541" t="s">
        <v>2</v>
      </c>
      <c r="FN184" s="65" t="s">
        <v>63</v>
      </c>
      <c r="FO184" s="160">
        <f>FQ150</f>
        <v>6.88</v>
      </c>
      <c r="FP184" s="160">
        <f>FI184</f>
        <v>7.63</v>
      </c>
      <c r="FQ184" s="160">
        <v>7.72</v>
      </c>
      <c r="FR184" s="59">
        <f>(FQ184-FP184)/FP184</f>
        <v>1.1795543905635631E-2</v>
      </c>
      <c r="FS184" s="60">
        <f>(FQ184-FO184)/FO184</f>
        <v>0.12209302325581393</v>
      </c>
      <c r="FU184" s="541" t="s">
        <v>2</v>
      </c>
      <c r="FV184" s="65" t="s">
        <v>63</v>
      </c>
      <c r="FW184" s="160">
        <f>FY150</f>
        <v>6.9</v>
      </c>
      <c r="FX184" s="160">
        <f>FQ184</f>
        <v>7.72</v>
      </c>
      <c r="FY184" s="160">
        <v>7.91</v>
      </c>
      <c r="FZ184" s="59">
        <f>(FY184-FX184)/FX184</f>
        <v>2.4611398963730623E-2</v>
      </c>
      <c r="GA184" s="60">
        <f>(FY184-FW184)/FW184</f>
        <v>0.14637681159420285</v>
      </c>
      <c r="GC184" s="541" t="s">
        <v>2</v>
      </c>
      <c r="GD184" s="65" t="s">
        <v>63</v>
      </c>
      <c r="GE184" s="160">
        <f>GG150</f>
        <v>6.97</v>
      </c>
      <c r="GF184" s="160">
        <f>FY184</f>
        <v>7.91</v>
      </c>
      <c r="GG184" s="160">
        <v>8.0500000000000007</v>
      </c>
      <c r="GH184" s="59">
        <f>(GG184-GF184)/GF184</f>
        <v>1.769911504424786E-2</v>
      </c>
      <c r="GI184" s="60">
        <f>(GG184-GE184)/GE184</f>
        <v>0.15494978479196572</v>
      </c>
      <c r="GK184" s="541" t="s">
        <v>2</v>
      </c>
      <c r="GL184" s="65" t="s">
        <v>63</v>
      </c>
      <c r="GM184" s="160">
        <f>GO150</f>
        <v>7.01</v>
      </c>
      <c r="GN184" s="160">
        <f>GG184</f>
        <v>8.0500000000000007</v>
      </c>
      <c r="GO184" s="160">
        <v>8.07</v>
      </c>
      <c r="GP184" s="59">
        <f>(GO184-GN184)/GN184</f>
        <v>2.4844720496893877E-3</v>
      </c>
      <c r="GQ184" s="60">
        <f>(GO184-GM184)/GM184</f>
        <v>0.1512125534950072</v>
      </c>
      <c r="GS184" s="541" t="s">
        <v>2</v>
      </c>
      <c r="GT184" s="65" t="s">
        <v>63</v>
      </c>
      <c r="GU184" s="160">
        <f>GW150</f>
        <v>7.08</v>
      </c>
      <c r="GV184" s="160">
        <f>GO184</f>
        <v>8.07</v>
      </c>
      <c r="GW184" s="160">
        <v>8.25</v>
      </c>
      <c r="GX184" s="59">
        <f>(GW184-GV184)/GV184</f>
        <v>2.2304832713754611E-2</v>
      </c>
      <c r="GY184" s="60">
        <f>(GW184-GU184)/GU184</f>
        <v>0.16525423728813557</v>
      </c>
      <c r="HA184" s="541" t="s">
        <v>2</v>
      </c>
      <c r="HB184" s="65" t="s">
        <v>63</v>
      </c>
      <c r="HC184" s="160">
        <f>HE150</f>
        <v>7.14</v>
      </c>
      <c r="HD184" s="160">
        <f>GW184</f>
        <v>8.25</v>
      </c>
      <c r="HE184" s="160">
        <v>8.5500000000000007</v>
      </c>
      <c r="HF184" s="59">
        <f>(HE184-HD184)/HD184</f>
        <v>3.6363636363636452E-2</v>
      </c>
      <c r="HG184" s="60">
        <f>(HE184-HC184)/HC184</f>
        <v>0.19747899159663881</v>
      </c>
      <c r="HI184" s="541" t="s">
        <v>2</v>
      </c>
      <c r="HJ184" s="65" t="s">
        <v>63</v>
      </c>
      <c r="HK184" s="160">
        <f>HM150</f>
        <v>7.28</v>
      </c>
      <c r="HL184" s="160">
        <f>HE184</f>
        <v>8.5500000000000007</v>
      </c>
      <c r="HM184" s="160">
        <v>8.69</v>
      </c>
      <c r="HN184" s="59">
        <f>(HM184-HL184)/HL184</f>
        <v>1.6374269005847812E-2</v>
      </c>
      <c r="HO184" s="60">
        <f>(HM184-HK184)/HK184</f>
        <v>0.19368131868131858</v>
      </c>
      <c r="HQ184" s="541" t="s">
        <v>2</v>
      </c>
      <c r="HR184" s="65" t="s">
        <v>63</v>
      </c>
      <c r="HS184" s="160">
        <f>HU150</f>
        <v>7.17</v>
      </c>
      <c r="HT184" s="160">
        <f>HM184</f>
        <v>8.69</v>
      </c>
      <c r="HU184" s="160">
        <v>8.69</v>
      </c>
      <c r="HV184" s="59">
        <f>(HU184-HT184)/HT184</f>
        <v>0</v>
      </c>
      <c r="HW184" s="60">
        <f>(HU184-HS184)/HS184</f>
        <v>0.21199442119944206</v>
      </c>
      <c r="HY184" s="541" t="s">
        <v>2</v>
      </c>
      <c r="HZ184" s="65" t="s">
        <v>63</v>
      </c>
      <c r="IA184" s="160">
        <f>IC150</f>
        <v>7.01</v>
      </c>
      <c r="IB184" s="160">
        <f>HU184</f>
        <v>8.69</v>
      </c>
      <c r="IC184" s="160">
        <v>8.5299999999999994</v>
      </c>
      <c r="ID184" s="59">
        <f>(IC184-IB184)/IB184</f>
        <v>-1.8411967779056404E-2</v>
      </c>
      <c r="IE184" s="60">
        <f>(IC184-IA184)/IA184</f>
        <v>0.21683309557774602</v>
      </c>
      <c r="IG184" s="541" t="s">
        <v>2</v>
      </c>
      <c r="IH184" s="65" t="s">
        <v>63</v>
      </c>
      <c r="II184" s="160">
        <f>IK150</f>
        <v>6.9</v>
      </c>
      <c r="IJ184" s="160">
        <f>IC184</f>
        <v>8.5299999999999994</v>
      </c>
      <c r="IK184" s="160">
        <v>8.27</v>
      </c>
      <c r="IL184" s="59">
        <f>(IK184-IJ184)/IJ184</f>
        <v>-3.0480656506447809E-2</v>
      </c>
      <c r="IM184" s="60">
        <f>(IK184-II184)/II184</f>
        <v>0.19855072463768103</v>
      </c>
      <c r="IO184" s="541" t="s">
        <v>2</v>
      </c>
      <c r="IP184" s="65" t="s">
        <v>63</v>
      </c>
      <c r="IQ184" s="160">
        <f>IS150</f>
        <v>6.92</v>
      </c>
      <c r="IR184" s="160">
        <f>IK184</f>
        <v>8.27</v>
      </c>
      <c r="IS184" s="160">
        <v>8.14</v>
      </c>
      <c r="IT184" s="59">
        <f>(IS184-IR184)/IR184</f>
        <v>-1.5719467956469047E-2</v>
      </c>
      <c r="IU184" s="60">
        <f>(IS184-IQ184)/IQ184</f>
        <v>0.17630057803468219</v>
      </c>
      <c r="IW184" s="541" t="s">
        <v>2</v>
      </c>
      <c r="IX184" s="65" t="s">
        <v>63</v>
      </c>
      <c r="IY184" s="160">
        <f>JA150</f>
        <v>6.92</v>
      </c>
      <c r="IZ184" s="160">
        <f>IS184</f>
        <v>8.14</v>
      </c>
      <c r="JA184" s="160">
        <v>8.02</v>
      </c>
      <c r="JB184" s="59">
        <f>(JA184-IZ184)/IZ184</f>
        <v>-1.4742014742014864E-2</v>
      </c>
      <c r="JC184" s="60">
        <f>(JA184-IY184)/IY184</f>
        <v>0.15895953757225428</v>
      </c>
      <c r="JE184" s="541" t="s">
        <v>2</v>
      </c>
      <c r="JF184" s="65" t="s">
        <v>63</v>
      </c>
      <c r="JG184" s="160">
        <f>JI150</f>
        <v>6.97</v>
      </c>
      <c r="JH184" s="160">
        <f>JA184</f>
        <v>8.02</v>
      </c>
      <c r="JI184" s="160">
        <v>8.25</v>
      </c>
      <c r="JJ184" s="59">
        <f>(JI184-JH184)/JH184</f>
        <v>2.8678304239401552E-2</v>
      </c>
      <c r="JK184" s="60">
        <f>(JI184-JG184)/JG184</f>
        <v>0.18364418938307034</v>
      </c>
      <c r="JM184" s="541" t="s">
        <v>2</v>
      </c>
      <c r="JN184" s="65" t="s">
        <v>63</v>
      </c>
      <c r="JO184" s="160">
        <f>JQ150</f>
        <v>6.97</v>
      </c>
      <c r="JP184" s="160">
        <f>JI184</f>
        <v>8.25</v>
      </c>
      <c r="JQ184" s="160">
        <v>8.6199999999999992</v>
      </c>
      <c r="JR184" s="59">
        <f>(JQ184-JP184)/JP184</f>
        <v>4.4848484848484756E-2</v>
      </c>
      <c r="JS184" s="60">
        <f>(JQ184-JO184)/JO184</f>
        <v>0.236728837876614</v>
      </c>
      <c r="JU184" s="541" t="s">
        <v>2</v>
      </c>
      <c r="JV184" s="65" t="s">
        <v>63</v>
      </c>
      <c r="JW184" s="160">
        <f>JY150</f>
        <v>6.86</v>
      </c>
      <c r="JX184" s="160">
        <f>JQ184</f>
        <v>8.6199999999999992</v>
      </c>
      <c r="JY184" s="160">
        <v>8.9700000000000006</v>
      </c>
      <c r="JZ184" s="59">
        <f>(JY184-JX184)/JX184</f>
        <v>4.0603248259860961E-2</v>
      </c>
      <c r="KA184" s="60">
        <f>(JY184-JW184)/JW184</f>
        <v>0.30758017492711376</v>
      </c>
      <c r="KC184" s="541" t="s">
        <v>2</v>
      </c>
      <c r="KD184" s="65" t="s">
        <v>63</v>
      </c>
      <c r="KE184" s="160">
        <f>KG150</f>
        <v>6.86</v>
      </c>
      <c r="KF184" s="160">
        <f>JY184</f>
        <v>8.9700000000000006</v>
      </c>
      <c r="KG184" s="160">
        <v>9.11</v>
      </c>
      <c r="KH184" s="59">
        <f>(KG184-KF184)/KF184</f>
        <v>1.5607580824971993E-2</v>
      </c>
      <c r="KI184" s="60">
        <f>(KG184-KE184)/KE184</f>
        <v>0.32798833819241968</v>
      </c>
      <c r="KK184" s="541" t="s">
        <v>2</v>
      </c>
      <c r="KL184" s="65" t="s">
        <v>63</v>
      </c>
      <c r="KM184" s="160">
        <f>KO150</f>
        <v>6.77</v>
      </c>
      <c r="KN184" s="160">
        <f>KG184</f>
        <v>9.11</v>
      </c>
      <c r="KO184" s="160">
        <v>9.1300000000000008</v>
      </c>
      <c r="KP184" s="59">
        <f>(KO184-KN184)/KN184</f>
        <v>2.1953896816686446E-3</v>
      </c>
      <c r="KQ184" s="60">
        <f>(KO184-KM184)/KM184</f>
        <v>0.3485967503692764</v>
      </c>
      <c r="KS184" s="541" t="s">
        <v>2</v>
      </c>
      <c r="KT184" s="65" t="s">
        <v>63</v>
      </c>
      <c r="KU184" s="160">
        <f>KW150</f>
        <v>6.66</v>
      </c>
      <c r="KV184" s="160">
        <f>KO184</f>
        <v>9.1300000000000008</v>
      </c>
      <c r="KW184" s="160">
        <v>8.93</v>
      </c>
      <c r="KX184" s="59">
        <f>(KW184-KV184)/KV184</f>
        <v>-2.1905805038335273E-2</v>
      </c>
      <c r="KY184" s="60">
        <f>(KW184-KU184)/KU184</f>
        <v>0.34084084084084076</v>
      </c>
      <c r="LA184" s="541" t="s">
        <v>2</v>
      </c>
      <c r="LB184" s="65" t="s">
        <v>63</v>
      </c>
      <c r="LC184" s="160">
        <f>LE150</f>
        <v>6.59</v>
      </c>
      <c r="LD184" s="160">
        <f>KW184</f>
        <v>8.93</v>
      </c>
      <c r="LE184" s="160">
        <v>8.58</v>
      </c>
      <c r="LF184" s="59">
        <f>(LE184-LD184)/LD184</f>
        <v>-3.9193729003359427E-2</v>
      </c>
      <c r="LG184" s="60">
        <f>(LE184-LC184)/LC184</f>
        <v>0.3019726858877087</v>
      </c>
      <c r="LI184" s="541" t="s">
        <v>2</v>
      </c>
      <c r="LJ184" s="65" t="s">
        <v>63</v>
      </c>
      <c r="LK184" s="160">
        <f>LM150</f>
        <v>6.61</v>
      </c>
      <c r="LL184" s="160">
        <f>LE184</f>
        <v>8.58</v>
      </c>
      <c r="LM184" s="160">
        <v>8.31</v>
      </c>
      <c r="LN184" s="59">
        <f>(LM184-LL184)/LL184</f>
        <v>-3.1468531468531416E-2</v>
      </c>
      <c r="LO184" s="60">
        <f>(LM184-LK184)/LK184</f>
        <v>0.25718608169440244</v>
      </c>
      <c r="LQ184" s="541" t="s">
        <v>2</v>
      </c>
      <c r="LR184" s="65" t="s">
        <v>63</v>
      </c>
      <c r="LS184" s="160">
        <f>LU150</f>
        <v>6.79</v>
      </c>
      <c r="LT184" s="160">
        <f>LM184</f>
        <v>8.31</v>
      </c>
      <c r="LU184" s="160">
        <v>8.09</v>
      </c>
      <c r="LV184" s="59">
        <f>(LU184-LT184)/LT184</f>
        <v>-2.6474127557160124E-2</v>
      </c>
      <c r="LW184" s="60">
        <f>(LU184-LS184)/LS184</f>
        <v>0.19145802650957289</v>
      </c>
      <c r="LY184" s="541" t="s">
        <v>2</v>
      </c>
      <c r="LZ184" s="65" t="s">
        <v>63</v>
      </c>
      <c r="MA184" s="160">
        <f>MC150</f>
        <v>7.01</v>
      </c>
      <c r="MB184" s="160">
        <f>LU184</f>
        <v>8.09</v>
      </c>
      <c r="MC184" s="160">
        <v>8.0500000000000007</v>
      </c>
      <c r="MD184" s="59">
        <f>(MC184-MB184)/MB184</f>
        <v>-4.9443757725586091E-3</v>
      </c>
      <c r="ME184" s="60">
        <f>(MC184-MA184)/MA184</f>
        <v>0.14835948644793165</v>
      </c>
      <c r="MG184" s="541" t="s">
        <v>2</v>
      </c>
      <c r="MH184" s="65" t="s">
        <v>63</v>
      </c>
      <c r="MI184" s="160">
        <f>MK150</f>
        <v>7.1</v>
      </c>
      <c r="MJ184" s="160">
        <f>MC184</f>
        <v>8.0500000000000007</v>
      </c>
      <c r="MK184" s="160">
        <v>8.07</v>
      </c>
      <c r="ML184" s="59">
        <f>(MK184-MJ184)/MJ184</f>
        <v>2.4844720496893877E-3</v>
      </c>
      <c r="MM184" s="60">
        <f>(MK184-MI184)/MI184</f>
        <v>0.13661971830985925</v>
      </c>
      <c r="MO184" s="541" t="s">
        <v>2</v>
      </c>
      <c r="MP184" s="65" t="s">
        <v>63</v>
      </c>
      <c r="MQ184" s="160">
        <f>MS150</f>
        <v>7.05</v>
      </c>
      <c r="MR184" s="160">
        <f>MK184</f>
        <v>8.07</v>
      </c>
      <c r="MS184" s="160">
        <v>8.1999999999999993</v>
      </c>
      <c r="MT184" s="59">
        <f>(MS184-MR184)/MR184</f>
        <v>1.6109045848822678E-2</v>
      </c>
      <c r="MU184" s="60">
        <f>(MS184-MQ184)/MQ184</f>
        <v>0.16312056737588645</v>
      </c>
      <c r="MW184" s="541" t="s">
        <v>2</v>
      </c>
      <c r="MX184" s="65" t="s">
        <v>63</v>
      </c>
      <c r="MY184" s="160">
        <f>NA150</f>
        <v>6.9</v>
      </c>
      <c r="MZ184" s="160">
        <f>MS184</f>
        <v>8.1999999999999993</v>
      </c>
      <c r="NA184" s="160">
        <v>8.36</v>
      </c>
      <c r="NB184" s="59">
        <f>(NA184-MZ184)/MZ184</f>
        <v>1.9512195121951237E-2</v>
      </c>
      <c r="NC184" s="60">
        <f>(NA184-MY184)/MY184</f>
        <v>0.21159420289855058</v>
      </c>
      <c r="NE184" s="541" t="s">
        <v>2</v>
      </c>
      <c r="NF184" s="65" t="s">
        <v>63</v>
      </c>
      <c r="NG184" s="160">
        <f>NI150</f>
        <v>6.75</v>
      </c>
      <c r="NH184" s="160">
        <f>NA184</f>
        <v>8.36</v>
      </c>
      <c r="NI184" s="160">
        <v>8.33</v>
      </c>
      <c r="NJ184" s="59">
        <f>(NI184-NH184)/NH184</f>
        <v>-3.588516746411407E-3</v>
      </c>
      <c r="NK184" s="60">
        <f>(NI184-NG184)/NG184</f>
        <v>0.23407407407407407</v>
      </c>
      <c r="NM184" s="541" t="s">
        <v>2</v>
      </c>
      <c r="NN184" s="65" t="s">
        <v>63</v>
      </c>
      <c r="NO184" s="160">
        <f>NQ150</f>
        <v>6.77</v>
      </c>
      <c r="NP184" s="160">
        <f>NI184</f>
        <v>8.33</v>
      </c>
      <c r="NQ184" s="160">
        <v>8.23</v>
      </c>
      <c r="NR184" s="59">
        <f>(NQ184-NP184)/NP184</f>
        <v>-1.2004801920768264E-2</v>
      </c>
      <c r="NS184" s="60">
        <f>(NQ184-NO184)/NO184</f>
        <v>0.21565731166912866</v>
      </c>
      <c r="NU184" s="541" t="s">
        <v>2</v>
      </c>
      <c r="NV184" s="65" t="s">
        <v>63</v>
      </c>
      <c r="NW184" s="160">
        <f>NY150</f>
        <v>6.86</v>
      </c>
      <c r="NX184" s="160">
        <f>NQ184</f>
        <v>8.23</v>
      </c>
      <c r="NY184" s="160">
        <v>8.18</v>
      </c>
      <c r="NZ184" s="59">
        <f>(NY184-NX184)/NX184</f>
        <v>-6.0753341433779718E-3</v>
      </c>
      <c r="OA184" s="60">
        <f>(NY184-NW184)/NW184</f>
        <v>0.19241982507288621</v>
      </c>
      <c r="OC184" s="541" t="s">
        <v>2</v>
      </c>
      <c r="OD184" s="65" t="s">
        <v>63</v>
      </c>
      <c r="OE184" s="160">
        <f>OG150</f>
        <v>6.83</v>
      </c>
      <c r="OF184" s="160">
        <f>NY184</f>
        <v>8.18</v>
      </c>
      <c r="OG184" s="160">
        <v>8.14</v>
      </c>
      <c r="OH184" s="59">
        <f>(OG184-OF184)/OF184</f>
        <v>-4.8899755501221453E-3</v>
      </c>
      <c r="OI184" s="60">
        <f>(OG184-OE184)/OE184</f>
        <v>0.19180087847730606</v>
      </c>
      <c r="OK184" s="541" t="s">
        <v>2</v>
      </c>
      <c r="OL184" s="65" t="s">
        <v>63</v>
      </c>
      <c r="OM184" s="160">
        <f>OO150</f>
        <v>6.92</v>
      </c>
      <c r="ON184" s="160">
        <f>OG184</f>
        <v>8.14</v>
      </c>
      <c r="OO184" s="160">
        <v>8.02</v>
      </c>
      <c r="OP184" s="59">
        <f>(OO184-ON184)/ON184</f>
        <v>-1.4742014742014864E-2</v>
      </c>
      <c r="OQ184" s="60">
        <f>(OO184-OM184)/OM184</f>
        <v>0.15895953757225428</v>
      </c>
      <c r="OS184" s="541" t="s">
        <v>2</v>
      </c>
      <c r="OT184" s="65" t="s">
        <v>63</v>
      </c>
      <c r="OU184" s="160">
        <f>OW150</f>
        <v>6.99</v>
      </c>
      <c r="OV184" s="160">
        <f>OO184</f>
        <v>8.02</v>
      </c>
      <c r="OW184" s="160">
        <v>7.91</v>
      </c>
      <c r="OX184" s="59">
        <f>(OW184-OV184)/OV184</f>
        <v>-1.371571072319195E-2</v>
      </c>
      <c r="OY184" s="60">
        <f>(OW184-OU184)/OU184</f>
        <v>0.13161659513590843</v>
      </c>
      <c r="PA184" s="541" t="s">
        <v>2</v>
      </c>
      <c r="PB184" s="65" t="s">
        <v>63</v>
      </c>
      <c r="PC184" s="160">
        <f>OU184</f>
        <v>6.99</v>
      </c>
      <c r="PD184" s="160">
        <f>OW184</f>
        <v>7.91</v>
      </c>
      <c r="PE184" s="160">
        <v>7.91</v>
      </c>
      <c r="PF184" s="59">
        <f>(PE184-PD184)/PD184</f>
        <v>0</v>
      </c>
      <c r="PG184" s="60">
        <f>(PE184-PC184)/PC184</f>
        <v>0.13161659513590843</v>
      </c>
      <c r="PI184" s="541" t="s">
        <v>2</v>
      </c>
      <c r="PJ184" s="65" t="s">
        <v>63</v>
      </c>
      <c r="PK184" s="160">
        <f>PC184</f>
        <v>6.99</v>
      </c>
      <c r="PL184" s="160">
        <f>PE184</f>
        <v>7.91</v>
      </c>
      <c r="PM184" s="160">
        <v>7.85</v>
      </c>
      <c r="PN184" s="59">
        <f>(PM184-PL184)/PL184</f>
        <v>-7.5853350189634006E-3</v>
      </c>
      <c r="PO184" s="60">
        <f>(PM184-PK184)/PK184</f>
        <v>0.12303290414878389</v>
      </c>
    </row>
    <row r="185" spans="1:431" ht="17.25" hidden="1">
      <c r="A185" s="542"/>
      <c r="B185" s="9" t="s">
        <v>41</v>
      </c>
      <c r="C185" s="31">
        <v>8331</v>
      </c>
      <c r="D185" s="31">
        <v>9942</v>
      </c>
      <c r="E185" s="31">
        <v>10130</v>
      </c>
      <c r="F185" s="32"/>
      <c r="G185" s="26"/>
      <c r="I185" s="542"/>
      <c r="J185" s="9" t="s">
        <v>41</v>
      </c>
      <c r="K185" s="31">
        <f>M151</f>
        <v>8095</v>
      </c>
      <c r="L185" s="31">
        <f>E185</f>
        <v>10130</v>
      </c>
      <c r="M185" s="31">
        <v>10413</v>
      </c>
      <c r="N185" s="32"/>
      <c r="O185" s="26"/>
      <c r="Q185" s="542"/>
      <c r="R185" s="9" t="s">
        <v>41</v>
      </c>
      <c r="S185" s="31">
        <f>U151</f>
        <v>8204</v>
      </c>
      <c r="T185" s="31">
        <f>M185</f>
        <v>10413</v>
      </c>
      <c r="U185" s="31">
        <v>10543</v>
      </c>
      <c r="V185" s="32"/>
      <c r="W185" s="26"/>
      <c r="Y185" s="542"/>
      <c r="Z185" s="9" t="s">
        <v>41</v>
      </c>
      <c r="AA185" s="250">
        <f>AC151</f>
        <v>8699</v>
      </c>
      <c r="AB185" s="250">
        <f>U185</f>
        <v>10543</v>
      </c>
      <c r="AC185" s="31">
        <v>10593</v>
      </c>
      <c r="AD185" s="32"/>
      <c r="AE185" s="26"/>
      <c r="AG185" s="542"/>
      <c r="AH185" s="9" t="s">
        <v>41</v>
      </c>
      <c r="AI185" s="250">
        <f>AK151</f>
        <v>8849</v>
      </c>
      <c r="AJ185" s="250">
        <f>AC185</f>
        <v>10593</v>
      </c>
      <c r="AK185" s="31">
        <v>10732</v>
      </c>
      <c r="AL185" s="32"/>
      <c r="AM185" s="26"/>
      <c r="AO185" s="542"/>
      <c r="AP185" s="9" t="s">
        <v>41</v>
      </c>
      <c r="AQ185" s="250">
        <f>AS151</f>
        <v>8735</v>
      </c>
      <c r="AR185" s="250">
        <f>AK185</f>
        <v>10732</v>
      </c>
      <c r="AS185" s="31">
        <v>10483</v>
      </c>
      <c r="AT185" s="32"/>
      <c r="AU185" s="26"/>
      <c r="AW185" s="542"/>
      <c r="AX185" s="9" t="s">
        <v>41</v>
      </c>
      <c r="AY185" s="256">
        <f>AS151</f>
        <v>8735</v>
      </c>
      <c r="AZ185" s="250">
        <f>AS185</f>
        <v>10483</v>
      </c>
      <c r="BA185" s="31">
        <v>10520</v>
      </c>
      <c r="BB185" s="32"/>
      <c r="BC185" s="26"/>
      <c r="BE185" s="542"/>
      <c r="BF185" s="9" t="s">
        <v>41</v>
      </c>
      <c r="BG185" s="256">
        <f>BA151</f>
        <v>8633</v>
      </c>
      <c r="BH185" s="250">
        <f>BA185</f>
        <v>10520</v>
      </c>
      <c r="BI185" s="31">
        <v>10509</v>
      </c>
      <c r="BJ185" s="32"/>
      <c r="BK185" s="26"/>
      <c r="BM185" s="542"/>
      <c r="BN185" s="9" t="s">
        <v>41</v>
      </c>
      <c r="BO185" s="256">
        <f>BI151</f>
        <v>8656</v>
      </c>
      <c r="BP185" s="250">
        <f>BI185</f>
        <v>10509</v>
      </c>
      <c r="BQ185" s="31">
        <v>10154</v>
      </c>
      <c r="BR185" s="32"/>
      <c r="BS185" s="26"/>
      <c r="BU185" s="542"/>
      <c r="BV185" s="9" t="s">
        <v>41</v>
      </c>
      <c r="BW185" s="256">
        <f>BQ151</f>
        <v>8780</v>
      </c>
      <c r="BX185" s="250">
        <f>BQ185</f>
        <v>10154</v>
      </c>
      <c r="BY185" s="31">
        <v>9957</v>
      </c>
      <c r="BZ185" s="32"/>
      <c r="CA185" s="26"/>
      <c r="CC185" s="542"/>
      <c r="CD185" s="9" t="s">
        <v>41</v>
      </c>
      <c r="CE185" s="256">
        <f>BY151</f>
        <v>8924</v>
      </c>
      <c r="CF185" s="250">
        <f>BY185</f>
        <v>9957</v>
      </c>
      <c r="CG185" s="31">
        <v>10088</v>
      </c>
      <c r="CH185" s="32"/>
      <c r="CI185" s="26"/>
      <c r="CK185" s="542"/>
      <c r="CL185" s="9" t="s">
        <v>41</v>
      </c>
      <c r="CM185" s="256">
        <f>CG151</f>
        <v>8905</v>
      </c>
      <c r="CN185" s="250">
        <f>CG185</f>
        <v>10088</v>
      </c>
      <c r="CO185" s="31">
        <v>10036</v>
      </c>
      <c r="CP185" s="32"/>
      <c r="CQ185" s="26"/>
      <c r="CS185" s="542"/>
      <c r="CT185" s="9" t="s">
        <v>41</v>
      </c>
      <c r="CU185" s="256">
        <f>CO151</f>
        <v>9103</v>
      </c>
      <c r="CV185" s="250">
        <f>CO185</f>
        <v>10036</v>
      </c>
      <c r="CW185" s="31">
        <v>10261</v>
      </c>
      <c r="CX185" s="32"/>
      <c r="CY185" s="26"/>
      <c r="DA185" s="542"/>
      <c r="DB185" s="9" t="s">
        <v>41</v>
      </c>
      <c r="DC185" s="256">
        <f>CW151</f>
        <v>9288</v>
      </c>
      <c r="DD185" s="250">
        <f>CW185</f>
        <v>10261</v>
      </c>
      <c r="DE185" s="31">
        <v>10533</v>
      </c>
      <c r="DF185" s="32"/>
      <c r="DG185" s="26"/>
      <c r="DI185" s="542"/>
      <c r="DJ185" s="9" t="s">
        <v>41</v>
      </c>
      <c r="DK185" s="256">
        <f>DM151</f>
        <v>8978</v>
      </c>
      <c r="DL185" s="250">
        <f>DE185</f>
        <v>10533</v>
      </c>
      <c r="DM185" s="31">
        <v>10832</v>
      </c>
      <c r="DN185" s="32"/>
      <c r="DO185" s="26"/>
      <c r="DQ185" s="542"/>
      <c r="DR185" s="9" t="s">
        <v>41</v>
      </c>
      <c r="DS185" s="256">
        <f>DU151</f>
        <v>9160</v>
      </c>
      <c r="DT185" s="250">
        <f>DM185</f>
        <v>10832</v>
      </c>
      <c r="DU185" s="31">
        <v>10923</v>
      </c>
      <c r="DV185" s="32"/>
      <c r="DW185" s="26"/>
      <c r="DY185" s="542"/>
      <c r="DZ185" s="9" t="s">
        <v>41</v>
      </c>
      <c r="EA185" s="256">
        <f>EC151</f>
        <v>9029</v>
      </c>
      <c r="EB185" s="250">
        <f>DU185</f>
        <v>10923</v>
      </c>
      <c r="EC185" s="31">
        <v>10604</v>
      </c>
      <c r="ED185" s="32"/>
      <c r="EE185" s="26"/>
      <c r="EG185" s="542"/>
      <c r="EH185" s="9" t="s">
        <v>41</v>
      </c>
      <c r="EI185" s="256">
        <f>EK151</f>
        <v>9029</v>
      </c>
      <c r="EJ185" s="250">
        <f>EC185</f>
        <v>10604</v>
      </c>
      <c r="EK185" s="31">
        <v>10484</v>
      </c>
      <c r="EL185" s="32"/>
      <c r="EM185" s="26"/>
      <c r="EO185" s="542"/>
      <c r="EP185" s="9" t="s">
        <v>41</v>
      </c>
      <c r="EQ185" s="256">
        <f>ES151</f>
        <v>8838</v>
      </c>
      <c r="ER185" s="250">
        <f>EK185</f>
        <v>10484</v>
      </c>
      <c r="ES185" s="31">
        <v>10568</v>
      </c>
      <c r="ET185" s="32"/>
      <c r="EU185" s="26"/>
      <c r="EW185" s="542"/>
      <c r="EX185" s="9" t="s">
        <v>41</v>
      </c>
      <c r="EY185" s="256">
        <f>FA151</f>
        <v>8987</v>
      </c>
      <c r="EZ185" s="250">
        <f>ES185</f>
        <v>10568</v>
      </c>
      <c r="FA185" s="31">
        <v>10481</v>
      </c>
      <c r="FB185" s="32"/>
      <c r="FC185" s="26"/>
      <c r="FE185" s="542"/>
      <c r="FF185" s="9" t="s">
        <v>41</v>
      </c>
      <c r="FG185" s="256">
        <f>FI151</f>
        <v>9174</v>
      </c>
      <c r="FH185" s="250">
        <f>FA185</f>
        <v>10481</v>
      </c>
      <c r="FI185" s="31">
        <v>10675</v>
      </c>
      <c r="FJ185" s="32"/>
      <c r="FK185" s="26"/>
      <c r="FM185" s="542"/>
      <c r="FN185" s="9" t="s">
        <v>41</v>
      </c>
      <c r="FO185" s="256">
        <f>FQ151</f>
        <v>9410</v>
      </c>
      <c r="FP185" s="250">
        <f>FI185</f>
        <v>10675</v>
      </c>
      <c r="FQ185" s="31">
        <v>10795</v>
      </c>
      <c r="FR185" s="32"/>
      <c r="FS185" s="26"/>
      <c r="FU185" s="542"/>
      <c r="FV185" s="9" t="s">
        <v>41</v>
      </c>
      <c r="FW185" s="256">
        <f>FY151</f>
        <v>9557</v>
      </c>
      <c r="FX185" s="250">
        <f>FQ185</f>
        <v>10795</v>
      </c>
      <c r="FY185" s="31">
        <v>10827</v>
      </c>
      <c r="FZ185" s="32"/>
      <c r="GA185" s="26"/>
      <c r="GC185" s="542"/>
      <c r="GD185" s="9" t="s">
        <v>41</v>
      </c>
      <c r="GE185" s="256">
        <f>GG151</f>
        <v>9621</v>
      </c>
      <c r="GF185" s="250">
        <f>FY185</f>
        <v>10827</v>
      </c>
      <c r="GG185" s="31">
        <v>11134</v>
      </c>
      <c r="GH185" s="32"/>
      <c r="GI185" s="26"/>
      <c r="GK185" s="542"/>
      <c r="GL185" s="9" t="s">
        <v>41</v>
      </c>
      <c r="GM185" s="256">
        <f>GO151</f>
        <v>9738</v>
      </c>
      <c r="GN185" s="250">
        <f>GG185</f>
        <v>11134</v>
      </c>
      <c r="GO185" s="31">
        <v>10996</v>
      </c>
      <c r="GP185" s="32"/>
      <c r="GQ185" s="26"/>
      <c r="GS185" s="542"/>
      <c r="GT185" s="9" t="s">
        <v>41</v>
      </c>
      <c r="GU185" s="256">
        <f>GW151</f>
        <v>9844</v>
      </c>
      <c r="GV185" s="250">
        <f>GO185</f>
        <v>10996</v>
      </c>
      <c r="GW185" s="31">
        <v>11284</v>
      </c>
      <c r="GX185" s="32"/>
      <c r="GY185" s="26"/>
      <c r="HA185" s="542"/>
      <c r="HB185" s="9" t="s">
        <v>41</v>
      </c>
      <c r="HC185" s="256">
        <f>HE151</f>
        <v>9872</v>
      </c>
      <c r="HD185" s="250">
        <f>GW185</f>
        <v>11284</v>
      </c>
      <c r="HE185" s="31">
        <v>11775</v>
      </c>
      <c r="HF185" s="32"/>
      <c r="HG185" s="26"/>
      <c r="HI185" s="542"/>
      <c r="HJ185" s="9" t="s">
        <v>41</v>
      </c>
      <c r="HK185" s="256">
        <f>HM151</f>
        <v>10058</v>
      </c>
      <c r="HL185" s="250">
        <f>HE185</f>
        <v>11775</v>
      </c>
      <c r="HM185" s="31">
        <v>11848</v>
      </c>
      <c r="HN185" s="32"/>
      <c r="HO185" s="26"/>
      <c r="HQ185" s="542"/>
      <c r="HR185" s="9" t="s">
        <v>41</v>
      </c>
      <c r="HS185" s="256">
        <f>HU151</f>
        <v>9866</v>
      </c>
      <c r="HT185" s="250">
        <f>HM185</f>
        <v>11848</v>
      </c>
      <c r="HU185" s="31">
        <v>11870</v>
      </c>
      <c r="HV185" s="32"/>
      <c r="HW185" s="26"/>
      <c r="HY185" s="542"/>
      <c r="HZ185" s="9" t="s">
        <v>41</v>
      </c>
      <c r="IA185" s="256">
        <f>IC151</f>
        <v>9755</v>
      </c>
      <c r="IB185" s="250">
        <f>HU185</f>
        <v>11870</v>
      </c>
      <c r="IC185" s="31">
        <v>11767</v>
      </c>
      <c r="ID185" s="32"/>
      <c r="IE185" s="26"/>
      <c r="IG185" s="542"/>
      <c r="IH185" s="9" t="s">
        <v>41</v>
      </c>
      <c r="II185" s="256">
        <f>IK151</f>
        <v>9561</v>
      </c>
      <c r="IJ185" s="250">
        <f>IC185</f>
        <v>11767</v>
      </c>
      <c r="IK185" s="31">
        <v>11509</v>
      </c>
      <c r="IL185" s="32"/>
      <c r="IM185" s="26"/>
      <c r="IO185" s="542"/>
      <c r="IP185" s="9" t="s">
        <v>41</v>
      </c>
      <c r="IQ185" s="256">
        <f>IS151</f>
        <v>9425</v>
      </c>
      <c r="IR185" s="250">
        <f>IK185</f>
        <v>11509</v>
      </c>
      <c r="IS185" s="31">
        <v>11263</v>
      </c>
      <c r="IT185" s="32"/>
      <c r="IU185" s="26"/>
      <c r="IW185" s="542"/>
      <c r="IX185" s="9" t="s">
        <v>41</v>
      </c>
      <c r="IY185" s="256">
        <f>JA151</f>
        <v>9456</v>
      </c>
      <c r="IZ185" s="250">
        <f>IS185</f>
        <v>11263</v>
      </c>
      <c r="JA185" s="31">
        <v>11163</v>
      </c>
      <c r="JB185" s="32"/>
      <c r="JC185" s="26"/>
      <c r="JE185" s="542"/>
      <c r="JF185" s="9" t="s">
        <v>41</v>
      </c>
      <c r="JG185" s="256">
        <f>JI151</f>
        <v>9436</v>
      </c>
      <c r="JH185" s="250">
        <f>JA185</f>
        <v>11163</v>
      </c>
      <c r="JI185" s="31">
        <v>11473</v>
      </c>
      <c r="JJ185" s="32"/>
      <c r="JK185" s="26"/>
      <c r="JM185" s="542"/>
      <c r="JN185" s="9" t="s">
        <v>41</v>
      </c>
      <c r="JO185" s="256">
        <f>JQ151</f>
        <v>9259</v>
      </c>
      <c r="JP185" s="250">
        <f>JI185</f>
        <v>11473</v>
      </c>
      <c r="JQ185" s="31">
        <v>11982</v>
      </c>
      <c r="JR185" s="32"/>
      <c r="JS185" s="26"/>
      <c r="JU185" s="542"/>
      <c r="JV185" s="9" t="s">
        <v>41</v>
      </c>
      <c r="JW185" s="256">
        <f>JY151</f>
        <v>9181</v>
      </c>
      <c r="JX185" s="250">
        <f>JQ185</f>
        <v>11982</v>
      </c>
      <c r="JY185" s="31">
        <v>12435</v>
      </c>
      <c r="JZ185" s="32"/>
      <c r="KA185" s="26"/>
      <c r="KC185" s="542"/>
      <c r="KD185" s="9" t="s">
        <v>41</v>
      </c>
      <c r="KE185" s="256">
        <f>KG151</f>
        <v>9184</v>
      </c>
      <c r="KF185" s="250">
        <f>JY185</f>
        <v>12435</v>
      </c>
      <c r="KG185" s="31">
        <v>12670</v>
      </c>
      <c r="KH185" s="32"/>
      <c r="KI185" s="26"/>
      <c r="KK185" s="542"/>
      <c r="KL185" s="9" t="s">
        <v>41</v>
      </c>
      <c r="KM185" s="256">
        <f>KO151</f>
        <v>9015</v>
      </c>
      <c r="KN185" s="250">
        <f>KG185</f>
        <v>12670</v>
      </c>
      <c r="KO185" s="31">
        <v>12696</v>
      </c>
      <c r="KP185" s="32"/>
      <c r="KQ185" s="26"/>
      <c r="KS185" s="542"/>
      <c r="KT185" s="9" t="s">
        <v>41</v>
      </c>
      <c r="KU185" s="256">
        <f>KW151</f>
        <v>8895</v>
      </c>
      <c r="KV185" s="250">
        <f>KO185</f>
        <v>12696</v>
      </c>
      <c r="KW185" s="31">
        <v>12447</v>
      </c>
      <c r="KX185" s="32"/>
      <c r="KY185" s="26"/>
      <c r="LA185" s="542"/>
      <c r="LB185" s="9" t="s">
        <v>41</v>
      </c>
      <c r="LC185" s="256">
        <f>LE151</f>
        <v>8731</v>
      </c>
      <c r="LD185" s="250">
        <f>KW185</f>
        <v>12447</v>
      </c>
      <c r="LE185" s="31">
        <v>11998</v>
      </c>
      <c r="LF185" s="32"/>
      <c r="LG185" s="26"/>
      <c r="LI185" s="542"/>
      <c r="LJ185" s="9" t="s">
        <v>41</v>
      </c>
      <c r="LK185" s="256">
        <f>LM151</f>
        <v>8939</v>
      </c>
      <c r="LL185" s="250">
        <f>LE185</f>
        <v>11998</v>
      </c>
      <c r="LM185" s="31">
        <v>11723</v>
      </c>
      <c r="LN185" s="32"/>
      <c r="LO185" s="26"/>
      <c r="LQ185" s="542"/>
      <c r="LR185" s="9" t="s">
        <v>41</v>
      </c>
      <c r="LS185" s="256">
        <f>LU151</f>
        <v>9177</v>
      </c>
      <c r="LT185" s="250">
        <f>LM185</f>
        <v>11723</v>
      </c>
      <c r="LU185" s="31">
        <v>11527</v>
      </c>
      <c r="LV185" s="32"/>
      <c r="LW185" s="26"/>
      <c r="LY185" s="542"/>
      <c r="LZ185" s="9" t="s">
        <v>41</v>
      </c>
      <c r="MA185" s="256">
        <f>MC151</f>
        <v>9601</v>
      </c>
      <c r="MB185" s="250">
        <f>LU185</f>
        <v>11527</v>
      </c>
      <c r="MC185" s="31">
        <v>11555</v>
      </c>
      <c r="MD185" s="32"/>
      <c r="ME185" s="26"/>
      <c r="MG185" s="542"/>
      <c r="MH185" s="9" t="s">
        <v>41</v>
      </c>
      <c r="MI185" s="256">
        <f>MK151</f>
        <v>9871</v>
      </c>
      <c r="MJ185" s="250">
        <f>MC185</f>
        <v>11555</v>
      </c>
      <c r="MK185" s="31">
        <v>11489</v>
      </c>
      <c r="ML185" s="32"/>
      <c r="MM185" s="26"/>
      <c r="MO185" s="542"/>
      <c r="MP185" s="9" t="s">
        <v>41</v>
      </c>
      <c r="MQ185" s="256">
        <f>MS151</f>
        <v>9739</v>
      </c>
      <c r="MR185" s="31">
        <f>MK185</f>
        <v>11489</v>
      </c>
      <c r="MS185" s="31">
        <v>11807</v>
      </c>
      <c r="MT185" s="32"/>
      <c r="MU185" s="26"/>
      <c r="MW185" s="542"/>
      <c r="MX185" s="9" t="s">
        <v>41</v>
      </c>
      <c r="MY185" s="256">
        <f>NA151</f>
        <v>9657</v>
      </c>
      <c r="MZ185" s="31">
        <f>MS185</f>
        <v>11807</v>
      </c>
      <c r="NA185" s="31">
        <v>11958</v>
      </c>
      <c r="NB185" s="32"/>
      <c r="NC185" s="26"/>
      <c r="NE185" s="542"/>
      <c r="NF185" s="9" t="s">
        <v>41</v>
      </c>
      <c r="NG185" s="256">
        <f>NI151</f>
        <v>9418</v>
      </c>
      <c r="NH185" s="31">
        <f>NA185</f>
        <v>11958</v>
      </c>
      <c r="NI185" s="31">
        <v>12167</v>
      </c>
      <c r="NJ185" s="32"/>
      <c r="NK185" s="26"/>
      <c r="NM185" s="542"/>
      <c r="NN185" s="9" t="s">
        <v>41</v>
      </c>
      <c r="NO185" s="256">
        <f>NQ151</f>
        <v>9513</v>
      </c>
      <c r="NP185" s="31">
        <f>NI185</f>
        <v>12167</v>
      </c>
      <c r="NQ185" s="31">
        <v>12033</v>
      </c>
      <c r="NR185" s="32"/>
      <c r="NS185" s="26"/>
      <c r="NU185" s="542"/>
      <c r="NV185" s="9" t="s">
        <v>41</v>
      </c>
      <c r="NW185" s="256">
        <f>NY151</f>
        <v>9575</v>
      </c>
      <c r="NX185" s="31">
        <f>NQ185</f>
        <v>12033</v>
      </c>
      <c r="NY185" s="31">
        <v>12040</v>
      </c>
      <c r="NZ185" s="32"/>
      <c r="OA185" s="26"/>
      <c r="OC185" s="542"/>
      <c r="OD185" s="9" t="s">
        <v>41</v>
      </c>
      <c r="OE185" s="256">
        <f>OG151</f>
        <v>9732</v>
      </c>
      <c r="OF185" s="31">
        <f>NY185</f>
        <v>12040</v>
      </c>
      <c r="OG185" s="31">
        <v>11963</v>
      </c>
      <c r="OH185" s="32"/>
      <c r="OI185" s="26"/>
      <c r="OK185" s="542"/>
      <c r="OL185" s="9" t="s">
        <v>41</v>
      </c>
      <c r="OM185" s="256">
        <f>OO151</f>
        <v>9942</v>
      </c>
      <c r="ON185" s="31">
        <f>OG185</f>
        <v>11963</v>
      </c>
      <c r="OO185" s="31">
        <v>11837</v>
      </c>
      <c r="OP185" s="32"/>
      <c r="OQ185" s="26"/>
      <c r="OS185" s="542"/>
      <c r="OT185" s="9" t="s">
        <v>41</v>
      </c>
      <c r="OU185" s="256">
        <f>OW151</f>
        <v>10130</v>
      </c>
      <c r="OV185" s="31">
        <f>OO185</f>
        <v>11837</v>
      </c>
      <c r="OW185" s="31">
        <v>11694</v>
      </c>
      <c r="OX185" s="32"/>
      <c r="OY185" s="26"/>
      <c r="PA185" s="542"/>
      <c r="PB185" s="9" t="s">
        <v>41</v>
      </c>
      <c r="PC185" s="256">
        <f>OU185</f>
        <v>10130</v>
      </c>
      <c r="PD185" s="31">
        <f>OW185</f>
        <v>11694</v>
      </c>
      <c r="PE185" s="31">
        <v>11722</v>
      </c>
      <c r="PF185" s="32"/>
      <c r="PG185" s="26"/>
      <c r="PI185" s="542"/>
      <c r="PJ185" s="9" t="s">
        <v>41</v>
      </c>
      <c r="PK185" s="256">
        <f>PC185</f>
        <v>10130</v>
      </c>
      <c r="PL185" s="31">
        <f>PE185</f>
        <v>11722</v>
      </c>
      <c r="PM185" s="31">
        <v>11341</v>
      </c>
      <c r="PN185" s="32"/>
      <c r="PO185" s="26"/>
    </row>
    <row r="186" spans="1:431" hidden="1"/>
    <row r="187" spans="1:431" hidden="1">
      <c r="A187" t="s">
        <v>19</v>
      </c>
      <c r="I187" t="s">
        <v>19</v>
      </c>
      <c r="Q187" t="s">
        <v>19</v>
      </c>
      <c r="Y187" t="s">
        <v>19</v>
      </c>
      <c r="AG187" t="s">
        <v>19</v>
      </c>
      <c r="AO187" t="s">
        <v>19</v>
      </c>
      <c r="AW187" t="s">
        <v>19</v>
      </c>
      <c r="BE187" t="s">
        <v>19</v>
      </c>
      <c r="BM187" t="s">
        <v>19</v>
      </c>
      <c r="BU187" t="s">
        <v>19</v>
      </c>
      <c r="CC187" t="s">
        <v>19</v>
      </c>
      <c r="CK187" t="s">
        <v>19</v>
      </c>
      <c r="CS187" t="s">
        <v>19</v>
      </c>
      <c r="DA187" t="s">
        <v>19</v>
      </c>
      <c r="DI187" t="s">
        <v>19</v>
      </c>
      <c r="DQ187" t="s">
        <v>19</v>
      </c>
      <c r="DY187" t="s">
        <v>19</v>
      </c>
      <c r="EG187" t="s">
        <v>19</v>
      </c>
      <c r="EO187" t="s">
        <v>19</v>
      </c>
      <c r="EW187" t="s">
        <v>19</v>
      </c>
      <c r="FE187" t="s">
        <v>19</v>
      </c>
      <c r="FM187" t="s">
        <v>19</v>
      </c>
      <c r="FU187" t="s">
        <v>19</v>
      </c>
      <c r="GC187" t="s">
        <v>19</v>
      </c>
      <c r="GK187" t="s">
        <v>19</v>
      </c>
      <c r="GS187" t="s">
        <v>19</v>
      </c>
      <c r="HA187" t="s">
        <v>19</v>
      </c>
      <c r="HI187" t="s">
        <v>19</v>
      </c>
      <c r="HQ187" t="s">
        <v>19</v>
      </c>
      <c r="HY187" t="s">
        <v>19</v>
      </c>
      <c r="IG187" t="s">
        <v>19</v>
      </c>
      <c r="IO187" t="s">
        <v>19</v>
      </c>
      <c r="IW187" t="s">
        <v>19</v>
      </c>
      <c r="JE187" t="s">
        <v>19</v>
      </c>
      <c r="JM187" t="s">
        <v>19</v>
      </c>
      <c r="JU187" t="s">
        <v>19</v>
      </c>
      <c r="KC187" t="s">
        <v>19</v>
      </c>
      <c r="KK187" t="s">
        <v>19</v>
      </c>
      <c r="KS187" t="s">
        <v>19</v>
      </c>
      <c r="LA187" t="s">
        <v>19</v>
      </c>
      <c r="LI187" t="s">
        <v>19</v>
      </c>
      <c r="LQ187" t="s">
        <v>19</v>
      </c>
      <c r="LY187" t="s">
        <v>19</v>
      </c>
      <c r="MG187" t="s">
        <v>19</v>
      </c>
      <c r="MO187" t="s">
        <v>19</v>
      </c>
      <c r="MW187" t="s">
        <v>19</v>
      </c>
      <c r="NE187" t="s">
        <v>19</v>
      </c>
      <c r="NM187" t="s">
        <v>19</v>
      </c>
      <c r="NU187" t="s">
        <v>19</v>
      </c>
      <c r="OC187" t="s">
        <v>19</v>
      </c>
      <c r="OK187" t="s">
        <v>19</v>
      </c>
      <c r="OS187" t="s">
        <v>19</v>
      </c>
      <c r="PA187" t="s">
        <v>19</v>
      </c>
      <c r="PI187" t="s">
        <v>19</v>
      </c>
    </row>
    <row r="188" spans="1:431" ht="17.25" hidden="1">
      <c r="A188" s="535" t="s">
        <v>0</v>
      </c>
      <c r="B188" s="536"/>
      <c r="C188" s="1" t="s">
        <v>519</v>
      </c>
      <c r="D188" s="543" t="s">
        <v>520</v>
      </c>
      <c r="E188" s="540"/>
      <c r="F188" s="2" t="s">
        <v>9</v>
      </c>
      <c r="G188" s="4" t="s">
        <v>8</v>
      </c>
      <c r="I188" s="535" t="s">
        <v>0</v>
      </c>
      <c r="J188" s="536"/>
      <c r="K188" s="252" t="s">
        <v>558</v>
      </c>
      <c r="L188" s="539" t="s">
        <v>559</v>
      </c>
      <c r="M188" s="540"/>
      <c r="N188" s="2" t="s">
        <v>9</v>
      </c>
      <c r="O188" s="4" t="s">
        <v>8</v>
      </c>
      <c r="Q188" s="535" t="s">
        <v>0</v>
      </c>
      <c r="R188" s="536"/>
      <c r="S188" s="252" t="s">
        <v>558</v>
      </c>
      <c r="T188" s="539" t="s">
        <v>559</v>
      </c>
      <c r="U188" s="540"/>
      <c r="V188" s="2" t="s">
        <v>9</v>
      </c>
      <c r="W188" s="4" t="s">
        <v>8</v>
      </c>
      <c r="Y188" s="535" t="s">
        <v>0</v>
      </c>
      <c r="Z188" s="536"/>
      <c r="AA188" s="252" t="s">
        <v>558</v>
      </c>
      <c r="AB188" s="539" t="s">
        <v>559</v>
      </c>
      <c r="AC188" s="540"/>
      <c r="AD188" s="2" t="s">
        <v>9</v>
      </c>
      <c r="AE188" s="4" t="s">
        <v>8</v>
      </c>
      <c r="AG188" s="535" t="s">
        <v>0</v>
      </c>
      <c r="AH188" s="536"/>
      <c r="AI188" s="252" t="s">
        <v>558</v>
      </c>
      <c r="AJ188" s="539" t="s">
        <v>559</v>
      </c>
      <c r="AK188" s="540"/>
      <c r="AL188" s="2" t="s">
        <v>9</v>
      </c>
      <c r="AM188" s="4" t="s">
        <v>8</v>
      </c>
      <c r="AO188" s="535" t="s">
        <v>0</v>
      </c>
      <c r="AP188" s="536"/>
      <c r="AQ188" s="252" t="s">
        <v>558</v>
      </c>
      <c r="AR188" s="539" t="s">
        <v>559</v>
      </c>
      <c r="AS188" s="540"/>
      <c r="AT188" s="2" t="s">
        <v>9</v>
      </c>
      <c r="AU188" s="4" t="s">
        <v>8</v>
      </c>
      <c r="AW188" s="535" t="s">
        <v>0</v>
      </c>
      <c r="AX188" s="536"/>
      <c r="AY188" s="252" t="s">
        <v>558</v>
      </c>
      <c r="AZ188" s="539" t="s">
        <v>559</v>
      </c>
      <c r="BA188" s="540"/>
      <c r="BB188" s="2" t="s">
        <v>9</v>
      </c>
      <c r="BC188" s="4" t="s">
        <v>8</v>
      </c>
      <c r="BE188" s="535" t="s">
        <v>0</v>
      </c>
      <c r="BF188" s="536"/>
      <c r="BG188" s="252" t="s">
        <v>558</v>
      </c>
      <c r="BH188" s="539" t="s">
        <v>559</v>
      </c>
      <c r="BI188" s="540"/>
      <c r="BJ188" s="2" t="s">
        <v>9</v>
      </c>
      <c r="BK188" s="4" t="s">
        <v>8</v>
      </c>
      <c r="BM188" s="535" t="s">
        <v>0</v>
      </c>
      <c r="BN188" s="536"/>
      <c r="BO188" s="252" t="s">
        <v>558</v>
      </c>
      <c r="BP188" s="539" t="s">
        <v>559</v>
      </c>
      <c r="BQ188" s="540"/>
      <c r="BR188" s="2" t="s">
        <v>9</v>
      </c>
      <c r="BS188" s="4" t="s">
        <v>8</v>
      </c>
      <c r="BU188" s="535" t="s">
        <v>0</v>
      </c>
      <c r="BV188" s="536"/>
      <c r="BW188" s="252" t="s">
        <v>558</v>
      </c>
      <c r="BX188" s="539" t="s">
        <v>559</v>
      </c>
      <c r="BY188" s="540"/>
      <c r="BZ188" s="2" t="s">
        <v>9</v>
      </c>
      <c r="CA188" s="4" t="s">
        <v>8</v>
      </c>
      <c r="CC188" s="535" t="s">
        <v>0</v>
      </c>
      <c r="CD188" s="536"/>
      <c r="CE188" s="252" t="s">
        <v>558</v>
      </c>
      <c r="CF188" s="539" t="s">
        <v>559</v>
      </c>
      <c r="CG188" s="540"/>
      <c r="CH188" s="2" t="s">
        <v>9</v>
      </c>
      <c r="CI188" s="4" t="s">
        <v>8</v>
      </c>
      <c r="CK188" s="535" t="s">
        <v>0</v>
      </c>
      <c r="CL188" s="536"/>
      <c r="CM188" s="252" t="s">
        <v>558</v>
      </c>
      <c r="CN188" s="539" t="s">
        <v>559</v>
      </c>
      <c r="CO188" s="540"/>
      <c r="CP188" s="2" t="s">
        <v>9</v>
      </c>
      <c r="CQ188" s="4" t="s">
        <v>8</v>
      </c>
      <c r="CS188" s="535" t="s">
        <v>0</v>
      </c>
      <c r="CT188" s="536"/>
      <c r="CU188" s="252" t="s">
        <v>558</v>
      </c>
      <c r="CV188" s="539" t="s">
        <v>559</v>
      </c>
      <c r="CW188" s="540"/>
      <c r="CX188" s="2" t="s">
        <v>9</v>
      </c>
      <c r="CY188" s="4" t="s">
        <v>8</v>
      </c>
      <c r="DA188" s="535" t="s">
        <v>0</v>
      </c>
      <c r="DB188" s="536"/>
      <c r="DC188" s="252" t="s">
        <v>558</v>
      </c>
      <c r="DD188" s="539" t="s">
        <v>559</v>
      </c>
      <c r="DE188" s="540"/>
      <c r="DF188" s="2" t="s">
        <v>9</v>
      </c>
      <c r="DG188" s="4" t="s">
        <v>8</v>
      </c>
      <c r="DI188" s="535" t="s">
        <v>0</v>
      </c>
      <c r="DJ188" s="536"/>
      <c r="DK188" s="252" t="s">
        <v>558</v>
      </c>
      <c r="DL188" s="539" t="s">
        <v>559</v>
      </c>
      <c r="DM188" s="540"/>
      <c r="DN188" s="2" t="s">
        <v>9</v>
      </c>
      <c r="DO188" s="4" t="s">
        <v>8</v>
      </c>
      <c r="DQ188" s="535" t="s">
        <v>0</v>
      </c>
      <c r="DR188" s="536"/>
      <c r="DS188" s="252" t="s">
        <v>558</v>
      </c>
      <c r="DT188" s="539" t="s">
        <v>559</v>
      </c>
      <c r="DU188" s="540"/>
      <c r="DV188" s="2" t="s">
        <v>9</v>
      </c>
      <c r="DW188" s="4" t="s">
        <v>8</v>
      </c>
      <c r="DY188" s="535" t="s">
        <v>0</v>
      </c>
      <c r="DZ188" s="536"/>
      <c r="EA188" s="252" t="s">
        <v>558</v>
      </c>
      <c r="EB188" s="539" t="s">
        <v>559</v>
      </c>
      <c r="EC188" s="540"/>
      <c r="ED188" s="2" t="s">
        <v>9</v>
      </c>
      <c r="EE188" s="4" t="s">
        <v>8</v>
      </c>
      <c r="EG188" s="535" t="s">
        <v>0</v>
      </c>
      <c r="EH188" s="536"/>
      <c r="EI188" s="252" t="s">
        <v>558</v>
      </c>
      <c r="EJ188" s="539" t="s">
        <v>559</v>
      </c>
      <c r="EK188" s="540"/>
      <c r="EL188" s="2" t="s">
        <v>9</v>
      </c>
      <c r="EM188" s="4" t="s">
        <v>8</v>
      </c>
      <c r="EO188" s="535" t="s">
        <v>0</v>
      </c>
      <c r="EP188" s="536"/>
      <c r="EQ188" s="252" t="s">
        <v>558</v>
      </c>
      <c r="ER188" s="539" t="s">
        <v>559</v>
      </c>
      <c r="ES188" s="540"/>
      <c r="ET188" s="2" t="s">
        <v>9</v>
      </c>
      <c r="EU188" s="4" t="s">
        <v>8</v>
      </c>
      <c r="EW188" s="535" t="s">
        <v>0</v>
      </c>
      <c r="EX188" s="536"/>
      <c r="EY188" s="252" t="s">
        <v>558</v>
      </c>
      <c r="EZ188" s="539" t="s">
        <v>559</v>
      </c>
      <c r="FA188" s="540"/>
      <c r="FB188" s="2" t="s">
        <v>9</v>
      </c>
      <c r="FC188" s="4" t="s">
        <v>8</v>
      </c>
      <c r="FE188" s="535" t="s">
        <v>0</v>
      </c>
      <c r="FF188" s="536"/>
      <c r="FG188" s="252" t="s">
        <v>558</v>
      </c>
      <c r="FH188" s="539" t="s">
        <v>559</v>
      </c>
      <c r="FI188" s="540"/>
      <c r="FJ188" s="2" t="s">
        <v>9</v>
      </c>
      <c r="FK188" s="4" t="s">
        <v>8</v>
      </c>
      <c r="FM188" s="535" t="s">
        <v>0</v>
      </c>
      <c r="FN188" s="536"/>
      <c r="FO188" s="252" t="s">
        <v>558</v>
      </c>
      <c r="FP188" s="539" t="s">
        <v>559</v>
      </c>
      <c r="FQ188" s="540"/>
      <c r="FR188" s="2" t="s">
        <v>9</v>
      </c>
      <c r="FS188" s="4" t="s">
        <v>8</v>
      </c>
      <c r="FU188" s="535" t="s">
        <v>0</v>
      </c>
      <c r="FV188" s="536"/>
      <c r="FW188" s="252" t="s">
        <v>558</v>
      </c>
      <c r="FX188" s="539" t="s">
        <v>559</v>
      </c>
      <c r="FY188" s="540"/>
      <c r="FZ188" s="2" t="s">
        <v>9</v>
      </c>
      <c r="GA188" s="4" t="s">
        <v>8</v>
      </c>
      <c r="GC188" s="535" t="s">
        <v>0</v>
      </c>
      <c r="GD188" s="536"/>
      <c r="GE188" s="252" t="s">
        <v>558</v>
      </c>
      <c r="GF188" s="539" t="s">
        <v>559</v>
      </c>
      <c r="GG188" s="540"/>
      <c r="GH188" s="2" t="s">
        <v>9</v>
      </c>
      <c r="GI188" s="4" t="s">
        <v>8</v>
      </c>
      <c r="GK188" s="535" t="s">
        <v>0</v>
      </c>
      <c r="GL188" s="536"/>
      <c r="GM188" s="252" t="s">
        <v>558</v>
      </c>
      <c r="GN188" s="539" t="s">
        <v>559</v>
      </c>
      <c r="GO188" s="540"/>
      <c r="GP188" s="2" t="s">
        <v>9</v>
      </c>
      <c r="GQ188" s="4" t="s">
        <v>8</v>
      </c>
      <c r="GS188" s="535" t="s">
        <v>0</v>
      </c>
      <c r="GT188" s="536"/>
      <c r="GU188" s="252" t="s">
        <v>558</v>
      </c>
      <c r="GV188" s="539" t="s">
        <v>559</v>
      </c>
      <c r="GW188" s="540"/>
      <c r="GX188" s="2" t="s">
        <v>9</v>
      </c>
      <c r="GY188" s="4" t="s">
        <v>8</v>
      </c>
      <c r="HA188" s="535" t="s">
        <v>0</v>
      </c>
      <c r="HB188" s="536"/>
      <c r="HC188" s="252" t="s">
        <v>558</v>
      </c>
      <c r="HD188" s="539" t="s">
        <v>559</v>
      </c>
      <c r="HE188" s="540"/>
      <c r="HF188" s="2" t="s">
        <v>9</v>
      </c>
      <c r="HG188" s="4" t="s">
        <v>8</v>
      </c>
      <c r="HI188" s="535" t="s">
        <v>0</v>
      </c>
      <c r="HJ188" s="536"/>
      <c r="HK188" s="252" t="s">
        <v>558</v>
      </c>
      <c r="HL188" s="539" t="s">
        <v>559</v>
      </c>
      <c r="HM188" s="540"/>
      <c r="HN188" s="2" t="s">
        <v>9</v>
      </c>
      <c r="HO188" s="4" t="s">
        <v>8</v>
      </c>
      <c r="HQ188" s="535" t="s">
        <v>0</v>
      </c>
      <c r="HR188" s="536"/>
      <c r="HS188" s="252" t="s">
        <v>558</v>
      </c>
      <c r="HT188" s="539" t="s">
        <v>559</v>
      </c>
      <c r="HU188" s="540"/>
      <c r="HV188" s="2" t="s">
        <v>9</v>
      </c>
      <c r="HW188" s="4" t="s">
        <v>8</v>
      </c>
      <c r="HY188" s="535" t="s">
        <v>0</v>
      </c>
      <c r="HZ188" s="536"/>
      <c r="IA188" s="252" t="s">
        <v>558</v>
      </c>
      <c r="IB188" s="539" t="s">
        <v>559</v>
      </c>
      <c r="IC188" s="540"/>
      <c r="ID188" s="2" t="s">
        <v>9</v>
      </c>
      <c r="IE188" s="4" t="s">
        <v>8</v>
      </c>
      <c r="IG188" s="535" t="s">
        <v>0</v>
      </c>
      <c r="IH188" s="536"/>
      <c r="II188" s="252" t="s">
        <v>558</v>
      </c>
      <c r="IJ188" s="539" t="s">
        <v>559</v>
      </c>
      <c r="IK188" s="540"/>
      <c r="IL188" s="2" t="s">
        <v>9</v>
      </c>
      <c r="IM188" s="4" t="s">
        <v>8</v>
      </c>
      <c r="IO188" s="535" t="s">
        <v>0</v>
      </c>
      <c r="IP188" s="536"/>
      <c r="IQ188" s="252" t="s">
        <v>558</v>
      </c>
      <c r="IR188" s="539" t="s">
        <v>559</v>
      </c>
      <c r="IS188" s="540"/>
      <c r="IT188" s="2" t="s">
        <v>9</v>
      </c>
      <c r="IU188" s="4" t="s">
        <v>8</v>
      </c>
      <c r="IW188" s="535" t="s">
        <v>0</v>
      </c>
      <c r="IX188" s="536"/>
      <c r="IY188" s="252" t="s">
        <v>558</v>
      </c>
      <c r="IZ188" s="539" t="s">
        <v>559</v>
      </c>
      <c r="JA188" s="540"/>
      <c r="JB188" s="2" t="s">
        <v>9</v>
      </c>
      <c r="JC188" s="4" t="s">
        <v>8</v>
      </c>
      <c r="JE188" s="535" t="s">
        <v>0</v>
      </c>
      <c r="JF188" s="536"/>
      <c r="JG188" s="252" t="s">
        <v>558</v>
      </c>
      <c r="JH188" s="539" t="s">
        <v>559</v>
      </c>
      <c r="JI188" s="540"/>
      <c r="JJ188" s="2" t="s">
        <v>9</v>
      </c>
      <c r="JK188" s="4" t="s">
        <v>8</v>
      </c>
      <c r="JM188" s="535" t="s">
        <v>0</v>
      </c>
      <c r="JN188" s="536"/>
      <c r="JO188" s="252" t="s">
        <v>558</v>
      </c>
      <c r="JP188" s="539" t="s">
        <v>559</v>
      </c>
      <c r="JQ188" s="540"/>
      <c r="JR188" s="2" t="s">
        <v>9</v>
      </c>
      <c r="JS188" s="4" t="s">
        <v>8</v>
      </c>
      <c r="JU188" s="535" t="s">
        <v>0</v>
      </c>
      <c r="JV188" s="536"/>
      <c r="JW188" s="252" t="s">
        <v>558</v>
      </c>
      <c r="JX188" s="539" t="s">
        <v>559</v>
      </c>
      <c r="JY188" s="540"/>
      <c r="JZ188" s="2" t="s">
        <v>9</v>
      </c>
      <c r="KA188" s="4" t="s">
        <v>8</v>
      </c>
      <c r="KC188" s="535" t="s">
        <v>0</v>
      </c>
      <c r="KD188" s="536"/>
      <c r="KE188" s="252" t="s">
        <v>558</v>
      </c>
      <c r="KF188" s="539" t="s">
        <v>559</v>
      </c>
      <c r="KG188" s="540"/>
      <c r="KH188" s="2" t="s">
        <v>9</v>
      </c>
      <c r="KI188" s="4" t="s">
        <v>8</v>
      </c>
      <c r="KK188" s="535" t="s">
        <v>0</v>
      </c>
      <c r="KL188" s="536"/>
      <c r="KM188" s="252" t="s">
        <v>558</v>
      </c>
      <c r="KN188" s="539" t="s">
        <v>559</v>
      </c>
      <c r="KO188" s="540"/>
      <c r="KP188" s="2" t="s">
        <v>9</v>
      </c>
      <c r="KQ188" s="4" t="s">
        <v>8</v>
      </c>
      <c r="KS188" s="535" t="s">
        <v>0</v>
      </c>
      <c r="KT188" s="536"/>
      <c r="KU188" s="252" t="s">
        <v>558</v>
      </c>
      <c r="KV188" s="539" t="s">
        <v>559</v>
      </c>
      <c r="KW188" s="540"/>
      <c r="KX188" s="2" t="s">
        <v>9</v>
      </c>
      <c r="KY188" s="4" t="s">
        <v>8</v>
      </c>
      <c r="LA188" s="535" t="s">
        <v>0</v>
      </c>
      <c r="LB188" s="536"/>
      <c r="LC188" s="252" t="s">
        <v>558</v>
      </c>
      <c r="LD188" s="539" t="s">
        <v>559</v>
      </c>
      <c r="LE188" s="540"/>
      <c r="LF188" s="2" t="s">
        <v>9</v>
      </c>
      <c r="LG188" s="4" t="s">
        <v>8</v>
      </c>
      <c r="LI188" s="535" t="s">
        <v>0</v>
      </c>
      <c r="LJ188" s="536"/>
      <c r="LK188" s="252" t="s">
        <v>558</v>
      </c>
      <c r="LL188" s="539" t="s">
        <v>559</v>
      </c>
      <c r="LM188" s="540"/>
      <c r="LN188" s="2" t="s">
        <v>9</v>
      </c>
      <c r="LO188" s="4" t="s">
        <v>8</v>
      </c>
      <c r="LQ188" s="535" t="s">
        <v>0</v>
      </c>
      <c r="LR188" s="536"/>
      <c r="LS188" s="252" t="s">
        <v>558</v>
      </c>
      <c r="LT188" s="539" t="s">
        <v>559</v>
      </c>
      <c r="LU188" s="540"/>
      <c r="LV188" s="2" t="s">
        <v>9</v>
      </c>
      <c r="LW188" s="4" t="s">
        <v>8</v>
      </c>
      <c r="LY188" s="535" t="s">
        <v>0</v>
      </c>
      <c r="LZ188" s="536"/>
      <c r="MA188" s="252" t="s">
        <v>558</v>
      </c>
      <c r="MB188" s="539" t="s">
        <v>559</v>
      </c>
      <c r="MC188" s="540"/>
      <c r="MD188" s="2" t="s">
        <v>9</v>
      </c>
      <c r="ME188" s="4" t="s">
        <v>8</v>
      </c>
      <c r="MG188" s="535" t="s">
        <v>0</v>
      </c>
      <c r="MH188" s="536"/>
      <c r="MI188" s="252" t="s">
        <v>558</v>
      </c>
      <c r="MJ188" s="539" t="s">
        <v>559</v>
      </c>
      <c r="MK188" s="540"/>
      <c r="ML188" s="2" t="s">
        <v>9</v>
      </c>
      <c r="MM188" s="4" t="s">
        <v>8</v>
      </c>
      <c r="MO188" s="535" t="s">
        <v>0</v>
      </c>
      <c r="MP188" s="536"/>
      <c r="MQ188" s="252" t="s">
        <v>558</v>
      </c>
      <c r="MR188" s="539" t="s">
        <v>559</v>
      </c>
      <c r="MS188" s="540"/>
      <c r="MT188" s="2" t="s">
        <v>9</v>
      </c>
      <c r="MU188" s="4" t="s">
        <v>8</v>
      </c>
      <c r="MW188" s="535" t="s">
        <v>0</v>
      </c>
      <c r="MX188" s="536"/>
      <c r="MY188" s="252" t="s">
        <v>558</v>
      </c>
      <c r="MZ188" s="539" t="s">
        <v>559</v>
      </c>
      <c r="NA188" s="540"/>
      <c r="NB188" s="2" t="s">
        <v>9</v>
      </c>
      <c r="NC188" s="4" t="s">
        <v>8</v>
      </c>
      <c r="NE188" s="535" t="s">
        <v>0</v>
      </c>
      <c r="NF188" s="536"/>
      <c r="NG188" s="252" t="s">
        <v>558</v>
      </c>
      <c r="NH188" s="539" t="s">
        <v>559</v>
      </c>
      <c r="NI188" s="540"/>
      <c r="NJ188" s="2" t="s">
        <v>9</v>
      </c>
      <c r="NK188" s="4" t="s">
        <v>8</v>
      </c>
      <c r="NM188" s="535" t="s">
        <v>0</v>
      </c>
      <c r="NN188" s="536"/>
      <c r="NO188" s="252" t="s">
        <v>558</v>
      </c>
      <c r="NP188" s="539" t="s">
        <v>559</v>
      </c>
      <c r="NQ188" s="540"/>
      <c r="NR188" s="2" t="s">
        <v>9</v>
      </c>
      <c r="NS188" s="4" t="s">
        <v>8</v>
      </c>
      <c r="NU188" s="535" t="s">
        <v>0</v>
      </c>
      <c r="NV188" s="536"/>
      <c r="NW188" s="252" t="s">
        <v>558</v>
      </c>
      <c r="NX188" s="539" t="s">
        <v>559</v>
      </c>
      <c r="NY188" s="540"/>
      <c r="NZ188" s="2" t="s">
        <v>9</v>
      </c>
      <c r="OA188" s="4" t="s">
        <v>8</v>
      </c>
      <c r="OC188" s="535" t="s">
        <v>0</v>
      </c>
      <c r="OD188" s="536"/>
      <c r="OE188" s="252" t="s">
        <v>558</v>
      </c>
      <c r="OF188" s="539" t="s">
        <v>559</v>
      </c>
      <c r="OG188" s="540"/>
      <c r="OH188" s="2" t="s">
        <v>9</v>
      </c>
      <c r="OI188" s="4" t="s">
        <v>8</v>
      </c>
      <c r="OK188" s="535" t="s">
        <v>0</v>
      </c>
      <c r="OL188" s="536"/>
      <c r="OM188" s="252" t="s">
        <v>558</v>
      </c>
      <c r="ON188" s="539" t="s">
        <v>559</v>
      </c>
      <c r="OO188" s="540"/>
      <c r="OP188" s="2" t="s">
        <v>9</v>
      </c>
      <c r="OQ188" s="4" t="s">
        <v>8</v>
      </c>
      <c r="OS188" s="535" t="s">
        <v>0</v>
      </c>
      <c r="OT188" s="536"/>
      <c r="OU188" s="252" t="s">
        <v>558</v>
      </c>
      <c r="OV188" s="539" t="s">
        <v>559</v>
      </c>
      <c r="OW188" s="540"/>
      <c r="OX188" s="2" t="s">
        <v>9</v>
      </c>
      <c r="OY188" s="4" t="s">
        <v>8</v>
      </c>
      <c r="PA188" s="535" t="s">
        <v>0</v>
      </c>
      <c r="PB188" s="536"/>
      <c r="PC188" s="252" t="s">
        <v>558</v>
      </c>
      <c r="PD188" s="539" t="s">
        <v>559</v>
      </c>
      <c r="PE188" s="540"/>
      <c r="PF188" s="2" t="s">
        <v>9</v>
      </c>
      <c r="PG188" s="4" t="s">
        <v>8</v>
      </c>
      <c r="PI188" s="535" t="s">
        <v>0</v>
      </c>
      <c r="PJ188" s="536"/>
      <c r="PK188" s="252" t="s">
        <v>558</v>
      </c>
      <c r="PL188" s="539" t="s">
        <v>559</v>
      </c>
      <c r="PM188" s="540"/>
      <c r="PN188" s="2" t="s">
        <v>9</v>
      </c>
      <c r="PO188" s="4" t="s">
        <v>8</v>
      </c>
    </row>
    <row r="189" spans="1:431" ht="18" hidden="1" thickBot="1">
      <c r="A189" s="537"/>
      <c r="B189" s="538"/>
      <c r="C189" s="83" t="s">
        <v>550</v>
      </c>
      <c r="D189" s="83" t="s">
        <v>548</v>
      </c>
      <c r="E189" s="83" t="s">
        <v>550</v>
      </c>
      <c r="F189" s="3" t="s">
        <v>7</v>
      </c>
      <c r="G189" s="5" t="s">
        <v>7</v>
      </c>
      <c r="I189" s="537"/>
      <c r="J189" s="538"/>
      <c r="K189" s="83" t="str">
        <f>M155</f>
        <v>1월1주</v>
      </c>
      <c r="L189" s="83" t="str">
        <f>E189</f>
        <v>12월 4주</v>
      </c>
      <c r="M189" s="83" t="str">
        <f>K189</f>
        <v>1월1주</v>
      </c>
      <c r="N189" s="3" t="s">
        <v>7</v>
      </c>
      <c r="O189" s="5" t="s">
        <v>7</v>
      </c>
      <c r="Q189" s="537"/>
      <c r="R189" s="538"/>
      <c r="S189" s="83" t="str">
        <f>U155</f>
        <v>1월2주</v>
      </c>
      <c r="T189" s="83" t="str">
        <f>M189</f>
        <v>1월1주</v>
      </c>
      <c r="U189" s="83" t="str">
        <f>S189</f>
        <v>1월2주</v>
      </c>
      <c r="V189" s="3" t="s">
        <v>7</v>
      </c>
      <c r="W189" s="5" t="s">
        <v>7</v>
      </c>
      <c r="Y189" s="537"/>
      <c r="Z189" s="538"/>
      <c r="AA189" s="83" t="str">
        <f>AC155</f>
        <v>1월3주</v>
      </c>
      <c r="AB189" s="83" t="str">
        <f>U189</f>
        <v>1월2주</v>
      </c>
      <c r="AC189" s="83" t="str">
        <f>AA189</f>
        <v>1월3주</v>
      </c>
      <c r="AD189" s="3" t="s">
        <v>7</v>
      </c>
      <c r="AE189" s="5" t="s">
        <v>7</v>
      </c>
      <c r="AG189" s="537"/>
      <c r="AH189" s="538"/>
      <c r="AI189" s="83" t="str">
        <f>AK155</f>
        <v>1월4주</v>
      </c>
      <c r="AJ189" s="83" t="str">
        <f>AC189</f>
        <v>1월3주</v>
      </c>
      <c r="AK189" s="83" t="str">
        <f>AI189</f>
        <v>1월4주</v>
      </c>
      <c r="AL189" s="3" t="s">
        <v>7</v>
      </c>
      <c r="AM189" s="5" t="s">
        <v>7</v>
      </c>
      <c r="AO189" s="537"/>
      <c r="AP189" s="538"/>
      <c r="AQ189" s="83" t="s">
        <v>562</v>
      </c>
      <c r="AR189" s="83" t="str">
        <f>AK189</f>
        <v>1월4주</v>
      </c>
      <c r="AS189" s="83" t="s">
        <v>562</v>
      </c>
      <c r="AT189" s="3" t="s">
        <v>7</v>
      </c>
      <c r="AU189" s="5" t="s">
        <v>7</v>
      </c>
      <c r="AW189" s="537"/>
      <c r="AX189" s="538"/>
      <c r="AY189" s="83" t="str">
        <f>AY182</f>
        <v>2월1주</v>
      </c>
      <c r="AZ189" s="83" t="str">
        <f>AZ182</f>
        <v>1월5주</v>
      </c>
      <c r="BA189" s="83" t="str">
        <f>BA182</f>
        <v>2월1주</v>
      </c>
      <c r="BB189" s="3" t="s">
        <v>7</v>
      </c>
      <c r="BC189" s="5" t="s">
        <v>7</v>
      </c>
      <c r="BE189" s="537"/>
      <c r="BF189" s="538"/>
      <c r="BG189" s="83" t="str">
        <f>BG182</f>
        <v>2월2주</v>
      </c>
      <c r="BH189" s="83" t="str">
        <f>BH182</f>
        <v>2월1주</v>
      </c>
      <c r="BI189" s="83" t="str">
        <f>BI182</f>
        <v>2월2주</v>
      </c>
      <c r="BJ189" s="3" t="s">
        <v>7</v>
      </c>
      <c r="BK189" s="5" t="s">
        <v>7</v>
      </c>
      <c r="BM189" s="537"/>
      <c r="BN189" s="538"/>
      <c r="BO189" s="83" t="str">
        <f>BO182</f>
        <v>2월3주</v>
      </c>
      <c r="BP189" s="83" t="str">
        <f>BP182</f>
        <v>2월2주</v>
      </c>
      <c r="BQ189" s="83" t="str">
        <f>BQ182</f>
        <v>2월3주</v>
      </c>
      <c r="BR189" s="3" t="s">
        <v>7</v>
      </c>
      <c r="BS189" s="5" t="s">
        <v>7</v>
      </c>
      <c r="BU189" s="537"/>
      <c r="BV189" s="538"/>
      <c r="BW189" s="83" t="str">
        <f>BW182</f>
        <v>2월4주</v>
      </c>
      <c r="BX189" s="83" t="str">
        <f>BX182</f>
        <v>2월3주</v>
      </c>
      <c r="BY189" s="83" t="str">
        <f>BY182</f>
        <v>2월4주</v>
      </c>
      <c r="BZ189" s="3" t="s">
        <v>7</v>
      </c>
      <c r="CA189" s="5" t="s">
        <v>7</v>
      </c>
      <c r="CC189" s="537"/>
      <c r="CD189" s="538"/>
      <c r="CE189" s="83" t="str">
        <f>CE182</f>
        <v>3월1주</v>
      </c>
      <c r="CF189" s="83" t="str">
        <f>CF182</f>
        <v>2월4주</v>
      </c>
      <c r="CG189" s="83" t="str">
        <f>CG182</f>
        <v>3월1주</v>
      </c>
      <c r="CH189" s="3" t="s">
        <v>7</v>
      </c>
      <c r="CI189" s="5" t="s">
        <v>7</v>
      </c>
      <c r="CK189" s="537"/>
      <c r="CL189" s="538"/>
      <c r="CM189" s="83" t="str">
        <f>CM182</f>
        <v>3월2주</v>
      </c>
      <c r="CN189" s="83" t="str">
        <f>CN182</f>
        <v>3월1주</v>
      </c>
      <c r="CO189" s="83" t="str">
        <f>CO182</f>
        <v>3월2주</v>
      </c>
      <c r="CP189" s="3" t="s">
        <v>7</v>
      </c>
      <c r="CQ189" s="5" t="s">
        <v>7</v>
      </c>
      <c r="CS189" s="537"/>
      <c r="CT189" s="538"/>
      <c r="CU189" s="83" t="str">
        <f>CU182</f>
        <v>3월3주</v>
      </c>
      <c r="CV189" s="83" t="str">
        <f>CV182</f>
        <v>3월2주</v>
      </c>
      <c r="CW189" s="83" t="str">
        <f>CW182</f>
        <v>3월3주</v>
      </c>
      <c r="CX189" s="3" t="s">
        <v>7</v>
      </c>
      <c r="CY189" s="5" t="s">
        <v>7</v>
      </c>
      <c r="DA189" s="537"/>
      <c r="DB189" s="538"/>
      <c r="DC189" s="83" t="str">
        <f>DC182</f>
        <v>3월4주</v>
      </c>
      <c r="DD189" s="83" t="str">
        <f>DD182</f>
        <v>3월3주</v>
      </c>
      <c r="DE189" s="83" t="str">
        <f>DE182</f>
        <v>3월4주</v>
      </c>
      <c r="DF189" s="3" t="s">
        <v>7</v>
      </c>
      <c r="DG189" s="5" t="s">
        <v>7</v>
      </c>
      <c r="DI189" s="537"/>
      <c r="DJ189" s="538"/>
      <c r="DK189" s="83" t="str">
        <f>DK182</f>
        <v>4월1주</v>
      </c>
      <c r="DL189" s="83" t="str">
        <f>DL182</f>
        <v>3월4주</v>
      </c>
      <c r="DM189" s="83" t="str">
        <f>DM182</f>
        <v>4월1주</v>
      </c>
      <c r="DN189" s="3" t="s">
        <v>7</v>
      </c>
      <c r="DO189" s="5" t="s">
        <v>7</v>
      </c>
      <c r="DQ189" s="537"/>
      <c r="DR189" s="538"/>
      <c r="DS189" s="83" t="str">
        <f>DS182</f>
        <v>4월2주</v>
      </c>
      <c r="DT189" s="83" t="str">
        <f>DT182</f>
        <v>4월1주</v>
      </c>
      <c r="DU189" s="83" t="str">
        <f>DU182</f>
        <v>4월2주</v>
      </c>
      <c r="DV189" s="3" t="s">
        <v>7</v>
      </c>
      <c r="DW189" s="5" t="s">
        <v>7</v>
      </c>
      <c r="DY189" s="537"/>
      <c r="DZ189" s="538"/>
      <c r="EA189" s="83" t="str">
        <f>EA182</f>
        <v>4월3주</v>
      </c>
      <c r="EB189" s="83" t="str">
        <f>EB182</f>
        <v>4월2주</v>
      </c>
      <c r="EC189" s="83" t="str">
        <f>EC182</f>
        <v>4월3주</v>
      </c>
      <c r="ED189" s="3" t="s">
        <v>7</v>
      </c>
      <c r="EE189" s="5" t="s">
        <v>7</v>
      </c>
      <c r="EG189" s="537"/>
      <c r="EH189" s="538"/>
      <c r="EI189" s="83" t="str">
        <f>EI182</f>
        <v>4월4주</v>
      </c>
      <c r="EJ189" s="83" t="str">
        <f>EJ182</f>
        <v>4월3주</v>
      </c>
      <c r="EK189" s="83" t="str">
        <f>EK182</f>
        <v>4월4주</v>
      </c>
      <c r="EL189" s="3" t="s">
        <v>7</v>
      </c>
      <c r="EM189" s="5" t="s">
        <v>7</v>
      </c>
      <c r="EO189" s="537"/>
      <c r="EP189" s="538"/>
      <c r="EQ189" s="83" t="str">
        <f>EQ182</f>
        <v>5월1주</v>
      </c>
      <c r="ER189" s="83" t="str">
        <f>ER182</f>
        <v>4월4주</v>
      </c>
      <c r="ES189" s="83" t="str">
        <f>ES182</f>
        <v>5월1주</v>
      </c>
      <c r="ET189" s="3" t="s">
        <v>7</v>
      </c>
      <c r="EU189" s="5" t="s">
        <v>7</v>
      </c>
      <c r="EW189" s="537"/>
      <c r="EX189" s="538"/>
      <c r="EY189" s="83" t="str">
        <f>EY182</f>
        <v>5월2주</v>
      </c>
      <c r="EZ189" s="83" t="str">
        <f>EZ182</f>
        <v>5월1주</v>
      </c>
      <c r="FA189" s="83" t="str">
        <f>FA182</f>
        <v>5월2주</v>
      </c>
      <c r="FB189" s="3" t="s">
        <v>7</v>
      </c>
      <c r="FC189" s="5" t="s">
        <v>7</v>
      </c>
      <c r="FE189" s="537"/>
      <c r="FF189" s="538"/>
      <c r="FG189" s="83" t="str">
        <f>FG182</f>
        <v>5월3주</v>
      </c>
      <c r="FH189" s="83" t="str">
        <f>FH182</f>
        <v>5월2주</v>
      </c>
      <c r="FI189" s="83" t="str">
        <f>FI182</f>
        <v>5월3주</v>
      </c>
      <c r="FJ189" s="3" t="s">
        <v>7</v>
      </c>
      <c r="FK189" s="5" t="s">
        <v>7</v>
      </c>
      <c r="FM189" s="537"/>
      <c r="FN189" s="538"/>
      <c r="FO189" s="83" t="str">
        <f>FO182</f>
        <v>5월4주</v>
      </c>
      <c r="FP189" s="83" t="str">
        <f>FP182</f>
        <v>5월3주</v>
      </c>
      <c r="FQ189" s="83" t="str">
        <f>FQ182</f>
        <v>5월4주</v>
      </c>
      <c r="FR189" s="3" t="s">
        <v>7</v>
      </c>
      <c r="FS189" s="5" t="s">
        <v>7</v>
      </c>
      <c r="FU189" s="537"/>
      <c r="FV189" s="538"/>
      <c r="FW189" s="83" t="str">
        <f>FW182</f>
        <v>5월5주</v>
      </c>
      <c r="FX189" s="83" t="str">
        <f>FX182</f>
        <v>5월4주</v>
      </c>
      <c r="FY189" s="83" t="str">
        <f>FY182</f>
        <v>5월5주</v>
      </c>
      <c r="FZ189" s="3" t="s">
        <v>7</v>
      </c>
      <c r="GA189" s="5" t="s">
        <v>7</v>
      </c>
      <c r="GC189" s="537"/>
      <c r="GD189" s="538"/>
      <c r="GE189" s="83" t="str">
        <f>GE182</f>
        <v>6월1주</v>
      </c>
      <c r="GF189" s="83" t="str">
        <f>GF182</f>
        <v>5월5주</v>
      </c>
      <c r="GG189" s="83" t="str">
        <f>GG182</f>
        <v>6월1주</v>
      </c>
      <c r="GH189" s="3" t="s">
        <v>7</v>
      </c>
      <c r="GI189" s="5" t="s">
        <v>7</v>
      </c>
      <c r="GK189" s="537"/>
      <c r="GL189" s="538"/>
      <c r="GM189" s="83" t="str">
        <f>GM182</f>
        <v>6월2주</v>
      </c>
      <c r="GN189" s="83" t="str">
        <f>GN182</f>
        <v>6월1주</v>
      </c>
      <c r="GO189" s="83" t="str">
        <f>GO182</f>
        <v>6월2주</v>
      </c>
      <c r="GP189" s="3" t="s">
        <v>7</v>
      </c>
      <c r="GQ189" s="5" t="s">
        <v>7</v>
      </c>
      <c r="GS189" s="537"/>
      <c r="GT189" s="538"/>
      <c r="GU189" s="83" t="str">
        <f>GU182</f>
        <v>6월3주</v>
      </c>
      <c r="GV189" s="83" t="str">
        <f>GV182</f>
        <v>6월2주</v>
      </c>
      <c r="GW189" s="83" t="str">
        <f>GW182</f>
        <v>6월3주</v>
      </c>
      <c r="GX189" s="3" t="s">
        <v>7</v>
      </c>
      <c r="GY189" s="5" t="s">
        <v>7</v>
      </c>
      <c r="HA189" s="537"/>
      <c r="HB189" s="538"/>
      <c r="HC189" s="83" t="str">
        <f>HC182</f>
        <v>6월4주</v>
      </c>
      <c r="HD189" s="83" t="str">
        <f>HD182</f>
        <v>6월3주</v>
      </c>
      <c r="HE189" s="83" t="str">
        <f>HE182</f>
        <v>6월4주</v>
      </c>
      <c r="HF189" s="3" t="s">
        <v>7</v>
      </c>
      <c r="HG189" s="5" t="s">
        <v>7</v>
      </c>
      <c r="HI189" s="537"/>
      <c r="HJ189" s="538"/>
      <c r="HK189" s="83" t="str">
        <f>HK182</f>
        <v>6월5주</v>
      </c>
      <c r="HL189" s="83" t="str">
        <f>HL182</f>
        <v>6월4주</v>
      </c>
      <c r="HM189" s="83" t="str">
        <f>HM182</f>
        <v>6월5주</v>
      </c>
      <c r="HN189" s="3" t="s">
        <v>7</v>
      </c>
      <c r="HO189" s="5" t="s">
        <v>7</v>
      </c>
      <c r="HQ189" s="537"/>
      <c r="HR189" s="538"/>
      <c r="HS189" s="83" t="str">
        <f>HS182</f>
        <v>7월1주</v>
      </c>
      <c r="HT189" s="83" t="str">
        <f>HT182</f>
        <v>6월5주</v>
      </c>
      <c r="HU189" s="83" t="str">
        <f>HU182</f>
        <v>7월1주</v>
      </c>
      <c r="HV189" s="3" t="s">
        <v>7</v>
      </c>
      <c r="HW189" s="5" t="s">
        <v>7</v>
      </c>
      <c r="HY189" s="537"/>
      <c r="HZ189" s="538"/>
      <c r="IA189" s="83" t="str">
        <f>IA182</f>
        <v>7월2주</v>
      </c>
      <c r="IB189" s="83" t="str">
        <f>IB182</f>
        <v>7월1주</v>
      </c>
      <c r="IC189" s="83" t="str">
        <f>IC182</f>
        <v>7월2주</v>
      </c>
      <c r="ID189" s="3" t="s">
        <v>7</v>
      </c>
      <c r="IE189" s="5" t="s">
        <v>7</v>
      </c>
      <c r="IG189" s="537"/>
      <c r="IH189" s="538"/>
      <c r="II189" s="83" t="str">
        <f>II182</f>
        <v>7월3주</v>
      </c>
      <c r="IJ189" s="83" t="str">
        <f>IJ182</f>
        <v>7월2주</v>
      </c>
      <c r="IK189" s="83" t="str">
        <f>IK182</f>
        <v>7월3주</v>
      </c>
      <c r="IL189" s="3" t="s">
        <v>7</v>
      </c>
      <c r="IM189" s="5" t="s">
        <v>7</v>
      </c>
      <c r="IO189" s="537"/>
      <c r="IP189" s="538"/>
      <c r="IQ189" s="83" t="str">
        <f>IQ182</f>
        <v>7월4주</v>
      </c>
      <c r="IR189" s="83" t="str">
        <f>IR182</f>
        <v>7월3주</v>
      </c>
      <c r="IS189" s="83" t="str">
        <f>IS182</f>
        <v>7월4주</v>
      </c>
      <c r="IT189" s="3" t="s">
        <v>7</v>
      </c>
      <c r="IU189" s="5" t="s">
        <v>7</v>
      </c>
      <c r="IW189" s="537"/>
      <c r="IX189" s="538"/>
      <c r="IY189" s="83" t="str">
        <f>IY182</f>
        <v>8월1주</v>
      </c>
      <c r="IZ189" s="83" t="str">
        <f>IZ182</f>
        <v>7월4주</v>
      </c>
      <c r="JA189" s="83" t="str">
        <f>JA182</f>
        <v>8월1주</v>
      </c>
      <c r="JB189" s="3" t="s">
        <v>7</v>
      </c>
      <c r="JC189" s="5" t="s">
        <v>7</v>
      </c>
      <c r="JE189" s="537"/>
      <c r="JF189" s="538"/>
      <c r="JG189" s="83" t="str">
        <f>JG182</f>
        <v>8월2주</v>
      </c>
      <c r="JH189" s="83" t="str">
        <f>JH182</f>
        <v>8월1주</v>
      </c>
      <c r="JI189" s="83" t="str">
        <f>JI182</f>
        <v>8월2주</v>
      </c>
      <c r="JJ189" s="3" t="s">
        <v>7</v>
      </c>
      <c r="JK189" s="5" t="s">
        <v>7</v>
      </c>
      <c r="JM189" s="537"/>
      <c r="JN189" s="538"/>
      <c r="JO189" s="83" t="str">
        <f>JO182</f>
        <v>8월3주</v>
      </c>
      <c r="JP189" s="83" t="str">
        <f>JP182</f>
        <v>8월2주</v>
      </c>
      <c r="JQ189" s="83" t="str">
        <f>JQ182</f>
        <v>8월3주</v>
      </c>
      <c r="JR189" s="3" t="s">
        <v>7</v>
      </c>
      <c r="JS189" s="5" t="s">
        <v>7</v>
      </c>
      <c r="JU189" s="537"/>
      <c r="JV189" s="538"/>
      <c r="JW189" s="83" t="str">
        <f>JW182</f>
        <v>8월4주</v>
      </c>
      <c r="JX189" s="83" t="str">
        <f>JX182</f>
        <v>8월3주</v>
      </c>
      <c r="JY189" s="83" t="str">
        <f>JY182</f>
        <v>8월4주</v>
      </c>
      <c r="JZ189" s="3" t="s">
        <v>7</v>
      </c>
      <c r="KA189" s="5" t="s">
        <v>7</v>
      </c>
      <c r="KC189" s="537"/>
      <c r="KD189" s="538"/>
      <c r="KE189" s="83" t="str">
        <f>KE182</f>
        <v>9월1주</v>
      </c>
      <c r="KF189" s="83" t="str">
        <f>KF182</f>
        <v>8월4주</v>
      </c>
      <c r="KG189" s="83" t="str">
        <f>KG182</f>
        <v>9월1주</v>
      </c>
      <c r="KH189" s="3" t="s">
        <v>7</v>
      </c>
      <c r="KI189" s="5" t="s">
        <v>7</v>
      </c>
      <c r="KK189" s="537"/>
      <c r="KL189" s="538"/>
      <c r="KM189" s="83" t="str">
        <f>KM182</f>
        <v>9월2주</v>
      </c>
      <c r="KN189" s="83" t="str">
        <f>KN182</f>
        <v>9월1주</v>
      </c>
      <c r="KO189" s="83" t="str">
        <f>KO182</f>
        <v>9월2주</v>
      </c>
      <c r="KP189" s="3" t="s">
        <v>7</v>
      </c>
      <c r="KQ189" s="5" t="s">
        <v>7</v>
      </c>
      <c r="KS189" s="537"/>
      <c r="KT189" s="538"/>
      <c r="KU189" s="83" t="str">
        <f>KU182</f>
        <v>9월3주</v>
      </c>
      <c r="KV189" s="83" t="str">
        <f>KV182</f>
        <v>9월2주</v>
      </c>
      <c r="KW189" s="83" t="str">
        <f>KW182</f>
        <v>9월3주</v>
      </c>
      <c r="KX189" s="3" t="s">
        <v>7</v>
      </c>
      <c r="KY189" s="5" t="s">
        <v>7</v>
      </c>
      <c r="LA189" s="537"/>
      <c r="LB189" s="538"/>
      <c r="LC189" s="83" t="str">
        <f>LC182</f>
        <v>9월4주</v>
      </c>
      <c r="LD189" s="83" t="str">
        <f>LD182</f>
        <v>9월3주</v>
      </c>
      <c r="LE189" s="83" t="str">
        <f>LE182</f>
        <v>9월4주</v>
      </c>
      <c r="LF189" s="3" t="s">
        <v>7</v>
      </c>
      <c r="LG189" s="5" t="s">
        <v>7</v>
      </c>
      <c r="LI189" s="537"/>
      <c r="LJ189" s="538"/>
      <c r="LK189" s="83" t="str">
        <f>LK182</f>
        <v>10월1주</v>
      </c>
      <c r="LL189" s="83" t="str">
        <f>LL182</f>
        <v>9월4주</v>
      </c>
      <c r="LM189" s="83" t="str">
        <f>LM182</f>
        <v>10월1주</v>
      </c>
      <c r="LN189" s="3" t="s">
        <v>7</v>
      </c>
      <c r="LO189" s="5" t="s">
        <v>7</v>
      </c>
      <c r="LQ189" s="537"/>
      <c r="LR189" s="538"/>
      <c r="LS189" s="83" t="str">
        <f>LS182</f>
        <v>10월2주</v>
      </c>
      <c r="LT189" s="83" t="str">
        <f>LT182</f>
        <v>10월1주</v>
      </c>
      <c r="LU189" s="83" t="str">
        <f>LU182</f>
        <v>10월2주</v>
      </c>
      <c r="LV189" s="3" t="s">
        <v>7</v>
      </c>
      <c r="LW189" s="5" t="s">
        <v>7</v>
      </c>
      <c r="LY189" s="537"/>
      <c r="LZ189" s="538"/>
      <c r="MA189" s="83" t="str">
        <f>MA182</f>
        <v>10월3주</v>
      </c>
      <c r="MB189" s="83" t="str">
        <f>MB182</f>
        <v>10월2주</v>
      </c>
      <c r="MC189" s="83" t="str">
        <f>MC182</f>
        <v>10월3주</v>
      </c>
      <c r="MD189" s="3" t="s">
        <v>7</v>
      </c>
      <c r="ME189" s="5" t="s">
        <v>7</v>
      </c>
      <c r="MG189" s="537"/>
      <c r="MH189" s="538"/>
      <c r="MI189" s="83" t="str">
        <f>MI182</f>
        <v>10월4주</v>
      </c>
      <c r="MJ189" s="83" t="str">
        <f>MJ182</f>
        <v>10월3주</v>
      </c>
      <c r="MK189" s="83" t="str">
        <f>MK182</f>
        <v>10월4주</v>
      </c>
      <c r="ML189" s="3" t="s">
        <v>7</v>
      </c>
      <c r="MM189" s="5" t="s">
        <v>7</v>
      </c>
      <c r="MO189" s="537"/>
      <c r="MP189" s="538"/>
      <c r="MQ189" s="83" t="str">
        <f>MQ182</f>
        <v>10월5주</v>
      </c>
      <c r="MR189" s="83" t="str">
        <f>MR182</f>
        <v>10월4주</v>
      </c>
      <c r="MS189" s="83" t="str">
        <f>MS182</f>
        <v>10월5주</v>
      </c>
      <c r="MT189" s="3" t="s">
        <v>7</v>
      </c>
      <c r="MU189" s="5" t="s">
        <v>7</v>
      </c>
      <c r="MW189" s="537"/>
      <c r="MX189" s="538"/>
      <c r="MY189" s="83" t="str">
        <f>MY182</f>
        <v>11월1주</v>
      </c>
      <c r="MZ189" s="83" t="str">
        <f>MZ182</f>
        <v>10월5주</v>
      </c>
      <c r="NA189" s="83" t="str">
        <f>NA182</f>
        <v>11월1주</v>
      </c>
      <c r="NB189" s="3" t="s">
        <v>7</v>
      </c>
      <c r="NC189" s="5" t="s">
        <v>7</v>
      </c>
      <c r="NE189" s="537"/>
      <c r="NF189" s="538"/>
      <c r="NG189" s="83" t="str">
        <f>NG182</f>
        <v>11월2주</v>
      </c>
      <c r="NH189" s="83" t="str">
        <f>NH182</f>
        <v>11월1주</v>
      </c>
      <c r="NI189" s="83" t="str">
        <f>NI182</f>
        <v>11월2주</v>
      </c>
      <c r="NJ189" s="3" t="s">
        <v>7</v>
      </c>
      <c r="NK189" s="5" t="s">
        <v>7</v>
      </c>
      <c r="NM189" s="537"/>
      <c r="NN189" s="538"/>
      <c r="NO189" s="83" t="str">
        <f>NO182</f>
        <v>11월3주</v>
      </c>
      <c r="NP189" s="83" t="str">
        <f>NP182</f>
        <v>11월2주</v>
      </c>
      <c r="NQ189" s="83" t="str">
        <f>NQ182</f>
        <v>11월3주</v>
      </c>
      <c r="NR189" s="3" t="s">
        <v>7</v>
      </c>
      <c r="NS189" s="5" t="s">
        <v>7</v>
      </c>
      <c r="NU189" s="537"/>
      <c r="NV189" s="538"/>
      <c r="NW189" s="83" t="str">
        <f>NW182</f>
        <v>11월4주</v>
      </c>
      <c r="NX189" s="83" t="str">
        <f>NX182</f>
        <v>11월3주</v>
      </c>
      <c r="NY189" s="83" t="str">
        <f>NY182</f>
        <v>11월4주</v>
      </c>
      <c r="NZ189" s="3" t="s">
        <v>7</v>
      </c>
      <c r="OA189" s="5" t="s">
        <v>7</v>
      </c>
      <c r="OC189" s="537"/>
      <c r="OD189" s="538"/>
      <c r="OE189" s="83" t="str">
        <f>OE182</f>
        <v>12월1주</v>
      </c>
      <c r="OF189" s="83" t="str">
        <f>OF182</f>
        <v>11월4주</v>
      </c>
      <c r="OG189" s="83" t="str">
        <f>OG182</f>
        <v>12월1주</v>
      </c>
      <c r="OH189" s="3" t="s">
        <v>7</v>
      </c>
      <c r="OI189" s="5" t="s">
        <v>7</v>
      </c>
      <c r="OK189" s="537"/>
      <c r="OL189" s="538"/>
      <c r="OM189" s="83" t="str">
        <f>OM182</f>
        <v>12월2주</v>
      </c>
      <c r="ON189" s="83" t="str">
        <f>ON182</f>
        <v>12월1주</v>
      </c>
      <c r="OO189" s="83" t="str">
        <f>OO182</f>
        <v>12월2주</v>
      </c>
      <c r="OP189" s="3" t="s">
        <v>7</v>
      </c>
      <c r="OQ189" s="5" t="s">
        <v>7</v>
      </c>
      <c r="OS189" s="537"/>
      <c r="OT189" s="538"/>
      <c r="OU189" s="83" t="str">
        <f>OU182</f>
        <v>12월 3주</v>
      </c>
      <c r="OV189" s="83" t="str">
        <f>OV182</f>
        <v>12월2주</v>
      </c>
      <c r="OW189" s="83" t="str">
        <f>OW182</f>
        <v>12월 3주</v>
      </c>
      <c r="OX189" s="3" t="s">
        <v>7</v>
      </c>
      <c r="OY189" s="5" t="s">
        <v>7</v>
      </c>
      <c r="PA189" s="537"/>
      <c r="PB189" s="538"/>
      <c r="PC189" s="83" t="str">
        <f>PC182</f>
        <v>12월 4주</v>
      </c>
      <c r="PD189" s="83" t="str">
        <f>PD182</f>
        <v>12월 3주</v>
      </c>
      <c r="PE189" s="83" t="str">
        <f>PE182</f>
        <v>12월 4주</v>
      </c>
      <c r="PF189" s="3" t="s">
        <v>7</v>
      </c>
      <c r="PG189" s="5" t="s">
        <v>7</v>
      </c>
      <c r="PI189" s="537"/>
      <c r="PJ189" s="538"/>
      <c r="PK189" s="83" t="str">
        <f>PK182</f>
        <v>12월 5주</v>
      </c>
      <c r="PL189" s="83" t="str">
        <f>PL182</f>
        <v>12월 4주</v>
      </c>
      <c r="PM189" s="83" t="str">
        <f>PM182</f>
        <v>12월 5주</v>
      </c>
      <c r="PN189" s="3" t="s">
        <v>7</v>
      </c>
      <c r="PO189" s="5" t="s">
        <v>7</v>
      </c>
    </row>
    <row r="190" spans="1:431" ht="18.75" hidden="1" thickTop="1" thickBot="1">
      <c r="A190" s="143" t="s">
        <v>1</v>
      </c>
      <c r="B190" s="7" t="s">
        <v>39</v>
      </c>
      <c r="C190" s="10">
        <v>79</v>
      </c>
      <c r="D190" s="200">
        <v>141</v>
      </c>
      <c r="E190" s="219">
        <v>110</v>
      </c>
      <c r="F190" s="64" t="e">
        <v>#VALUE!</v>
      </c>
      <c r="G190" s="51" t="e">
        <v>#VALUE!</v>
      </c>
      <c r="I190" s="143" t="s">
        <v>1</v>
      </c>
      <c r="J190" s="7" t="s">
        <v>12</v>
      </c>
      <c r="K190" s="8">
        <f>M156</f>
        <v>54</v>
      </c>
      <c r="L190" s="159">
        <f>E190</f>
        <v>110</v>
      </c>
      <c r="M190" s="101">
        <v>22</v>
      </c>
      <c r="N190" s="64">
        <f>(M190-L190)/L190</f>
        <v>-0.8</v>
      </c>
      <c r="O190" s="51">
        <f>(M190-K190)/K190</f>
        <v>-0.59259259259259256</v>
      </c>
      <c r="Q190" s="143" t="s">
        <v>1</v>
      </c>
      <c r="R190" s="7" t="s">
        <v>12</v>
      </c>
      <c r="S190" s="8">
        <f>U156</f>
        <v>88</v>
      </c>
      <c r="T190" s="159">
        <f>M190</f>
        <v>22</v>
      </c>
      <c r="U190" s="101">
        <v>48</v>
      </c>
      <c r="V190" s="64">
        <f>(U190-T190)/T190</f>
        <v>1.1818181818181819</v>
      </c>
      <c r="W190" s="51">
        <f>(U190-S190)/S190</f>
        <v>-0.45454545454545453</v>
      </c>
      <c r="Y190" s="143" t="s">
        <v>1</v>
      </c>
      <c r="Z190" s="7" t="s">
        <v>12</v>
      </c>
      <c r="AA190" s="8">
        <f>AC156</f>
        <v>116</v>
      </c>
      <c r="AB190" s="159">
        <f>U190</f>
        <v>48</v>
      </c>
      <c r="AC190" s="101">
        <v>109</v>
      </c>
      <c r="AD190" s="64">
        <f>(AC190-AB190)/AB190</f>
        <v>1.2708333333333333</v>
      </c>
      <c r="AE190" s="51">
        <f>(AC190-AA190)/AA190</f>
        <v>-6.0344827586206899E-2</v>
      </c>
      <c r="AG190" s="143" t="s">
        <v>1</v>
      </c>
      <c r="AH190" s="7" t="s">
        <v>12</v>
      </c>
      <c r="AI190" s="8">
        <f>AK156</f>
        <v>96</v>
      </c>
      <c r="AJ190" s="159">
        <f>AC190</f>
        <v>109</v>
      </c>
      <c r="AK190" s="101">
        <v>133</v>
      </c>
      <c r="AL190" s="64">
        <f>(AK190-AJ190)/AJ190</f>
        <v>0.22018348623853212</v>
      </c>
      <c r="AM190" s="51">
        <f>(AK190-AI190)/AI190</f>
        <v>0.38541666666666669</v>
      </c>
      <c r="AO190" s="143" t="s">
        <v>1</v>
      </c>
      <c r="AP190" s="7" t="s">
        <v>12</v>
      </c>
      <c r="AQ190" s="8">
        <f>AS156</f>
        <v>114</v>
      </c>
      <c r="AR190" s="159">
        <f>AK190</f>
        <v>133</v>
      </c>
      <c r="AS190" s="101">
        <v>141</v>
      </c>
      <c r="AT190" s="64">
        <f>(AS190-AR190)/AR190</f>
        <v>6.0150375939849621E-2</v>
      </c>
      <c r="AU190" s="51">
        <f>(AS190-AQ190)/AQ190</f>
        <v>0.23684210526315788</v>
      </c>
      <c r="AW190" s="234" t="s">
        <v>1</v>
      </c>
      <c r="AX190" s="7" t="s">
        <v>12</v>
      </c>
      <c r="AY190" s="248">
        <f>AS156</f>
        <v>114</v>
      </c>
      <c r="AZ190" s="159">
        <f>AS190</f>
        <v>141</v>
      </c>
      <c r="BA190" s="101">
        <v>122</v>
      </c>
      <c r="BB190" s="64">
        <f>(BA190-AZ190)/AZ190</f>
        <v>-0.13475177304964539</v>
      </c>
      <c r="BC190" s="51">
        <f>(BA190-AY190)/AY190</f>
        <v>7.0175438596491224E-2</v>
      </c>
      <c r="BE190" s="255" t="s">
        <v>1</v>
      </c>
      <c r="BF190" s="7" t="s">
        <v>12</v>
      </c>
      <c r="BG190" s="248">
        <f>BA156</f>
        <v>103</v>
      </c>
      <c r="BH190" s="159">
        <f>BA190</f>
        <v>122</v>
      </c>
      <c r="BI190" s="101">
        <v>140</v>
      </c>
      <c r="BJ190" s="64">
        <f>(BI190-BH190)/BH190</f>
        <v>0.14754098360655737</v>
      </c>
      <c r="BK190" s="51">
        <f>(BI190-BG190)/BG190</f>
        <v>0.35922330097087379</v>
      </c>
      <c r="BM190" s="262" t="s">
        <v>1</v>
      </c>
      <c r="BN190" s="7" t="s">
        <v>12</v>
      </c>
      <c r="BO190" s="248">
        <f>BI156</f>
        <v>125</v>
      </c>
      <c r="BP190" s="159">
        <f>BI190</f>
        <v>140</v>
      </c>
      <c r="BQ190" s="265">
        <v>145</v>
      </c>
      <c r="BR190" s="64">
        <f>(BQ190-BP190)/BP190</f>
        <v>3.5714285714285712E-2</v>
      </c>
      <c r="BS190" s="51">
        <f>(BQ190-BO190)/BO190</f>
        <v>0.16</v>
      </c>
      <c r="BU190" s="263" t="s">
        <v>1</v>
      </c>
      <c r="BV190" s="7" t="s">
        <v>12</v>
      </c>
      <c r="BW190" s="248">
        <f>BQ156</f>
        <v>128</v>
      </c>
      <c r="BX190" s="159">
        <f>BQ190</f>
        <v>145</v>
      </c>
      <c r="BY190" s="101">
        <v>144</v>
      </c>
      <c r="BZ190" s="64">
        <f>(BY190-BX190)/BX190</f>
        <v>-6.8965517241379309E-3</v>
      </c>
      <c r="CA190" s="51">
        <f>(BY190-BW190)/BW190</f>
        <v>0.125</v>
      </c>
      <c r="CC190" s="264" t="s">
        <v>1</v>
      </c>
      <c r="CD190" s="7" t="s">
        <v>12</v>
      </c>
      <c r="CE190" s="248">
        <f>BY156</f>
        <v>116</v>
      </c>
      <c r="CF190" s="159">
        <f>BY190</f>
        <v>144</v>
      </c>
      <c r="CG190" s="101">
        <v>147</v>
      </c>
      <c r="CH190" s="64">
        <f>(CG190-CF190)/CF190</f>
        <v>2.0833333333333332E-2</v>
      </c>
      <c r="CI190" s="51">
        <f>(CG190-CE190)/CE190</f>
        <v>0.26724137931034481</v>
      </c>
      <c r="CK190" s="267" t="s">
        <v>1</v>
      </c>
      <c r="CL190" s="7" t="s">
        <v>12</v>
      </c>
      <c r="CM190" s="248">
        <f>CG156</f>
        <v>130</v>
      </c>
      <c r="CN190" s="159">
        <f>CG190</f>
        <v>147</v>
      </c>
      <c r="CO190" s="101">
        <v>133</v>
      </c>
      <c r="CP190" s="64">
        <f>(CO190-CN190)/CN190</f>
        <v>-9.5238095238095233E-2</v>
      </c>
      <c r="CQ190" s="51">
        <f>(CO190-CM190)/CM190</f>
        <v>2.3076923076923078E-2</v>
      </c>
      <c r="CS190" s="268" t="s">
        <v>1</v>
      </c>
      <c r="CT190" s="7" t="s">
        <v>12</v>
      </c>
      <c r="CU190" s="248">
        <f>CO156</f>
        <v>130</v>
      </c>
      <c r="CV190" s="159">
        <f>CO190</f>
        <v>133</v>
      </c>
      <c r="CW190" s="101">
        <v>130</v>
      </c>
      <c r="CX190" s="64">
        <f>(CW190-CV190)/CV190</f>
        <v>-2.2556390977443608E-2</v>
      </c>
      <c r="CY190" s="51">
        <f>(CW190-CU190)/CU190</f>
        <v>0</v>
      </c>
      <c r="DA190" s="269" t="s">
        <v>1</v>
      </c>
      <c r="DB190" s="7" t="s">
        <v>12</v>
      </c>
      <c r="DC190" s="248">
        <f>CW156</f>
        <v>137</v>
      </c>
      <c r="DD190" s="159">
        <f>CW190</f>
        <v>130</v>
      </c>
      <c r="DE190" s="101">
        <v>149</v>
      </c>
      <c r="DF190" s="64">
        <f>(DE190-DD190)/DD190</f>
        <v>0.14615384615384616</v>
      </c>
      <c r="DG190" s="51">
        <f>(DE190-DC190)/DC190</f>
        <v>8.7591240875912413E-2</v>
      </c>
      <c r="DI190" s="270" t="s">
        <v>1</v>
      </c>
      <c r="DJ190" s="7" t="s">
        <v>12</v>
      </c>
      <c r="DK190" s="248">
        <f>DM156</f>
        <v>99</v>
      </c>
      <c r="DL190" s="159">
        <f>DE190</f>
        <v>149</v>
      </c>
      <c r="DM190" s="101">
        <v>148</v>
      </c>
      <c r="DN190" s="64">
        <f>(DM190-DL190)/DL190</f>
        <v>-6.7114093959731542E-3</v>
      </c>
      <c r="DO190" s="51">
        <f>(DM190-DK190)/DK190</f>
        <v>0.49494949494949497</v>
      </c>
      <c r="DQ190" s="271" t="s">
        <v>1</v>
      </c>
      <c r="DR190" s="7" t="s">
        <v>12</v>
      </c>
      <c r="DS190" s="248">
        <f>DU156</f>
        <v>131</v>
      </c>
      <c r="DT190" s="159">
        <f>DM190</f>
        <v>148</v>
      </c>
      <c r="DU190" s="101">
        <v>144</v>
      </c>
      <c r="DV190" s="64">
        <f>(DU190-DT190)/DT190</f>
        <v>-2.7027027027027029E-2</v>
      </c>
      <c r="DW190" s="51">
        <f>(DU190-DS190)/DS190</f>
        <v>9.9236641221374045E-2</v>
      </c>
      <c r="DY190" s="272" t="s">
        <v>1</v>
      </c>
      <c r="DZ190" s="7" t="s">
        <v>12</v>
      </c>
      <c r="EA190" s="248">
        <f>EC156</f>
        <v>134</v>
      </c>
      <c r="EB190" s="159">
        <f>DU190</f>
        <v>144</v>
      </c>
      <c r="EC190" s="101">
        <v>152</v>
      </c>
      <c r="ED190" s="64">
        <f>(EC190-EB190)/EB190</f>
        <v>5.5555555555555552E-2</v>
      </c>
      <c r="EE190" s="51">
        <f>(EC190-EA190)/EA190</f>
        <v>0.13432835820895522</v>
      </c>
      <c r="EG190" s="273" t="s">
        <v>1</v>
      </c>
      <c r="EH190" s="7" t="s">
        <v>12</v>
      </c>
      <c r="EI190" s="248">
        <f>EK156</f>
        <v>109</v>
      </c>
      <c r="EJ190" s="159">
        <f>EC190</f>
        <v>152</v>
      </c>
      <c r="EK190" s="265">
        <v>120</v>
      </c>
      <c r="EL190" s="64">
        <f>(EK190-EJ190)/EJ190</f>
        <v>-0.21052631578947367</v>
      </c>
      <c r="EM190" s="51">
        <f>(EK190-EI190)/EI190</f>
        <v>0.10091743119266056</v>
      </c>
      <c r="EO190" s="274" t="s">
        <v>1</v>
      </c>
      <c r="EP190" s="7" t="s">
        <v>12</v>
      </c>
      <c r="EQ190" s="248">
        <f>ES156</f>
        <v>137</v>
      </c>
      <c r="ER190" s="159">
        <f>EK190</f>
        <v>120</v>
      </c>
      <c r="ES190" s="101">
        <v>80</v>
      </c>
      <c r="ET190" s="64">
        <f>(ES190-ER190)/ER190</f>
        <v>-0.33333333333333331</v>
      </c>
      <c r="EU190" s="51">
        <f>(ES190-EQ190)/EQ190</f>
        <v>-0.41605839416058393</v>
      </c>
      <c r="EW190" s="275" t="s">
        <v>1</v>
      </c>
      <c r="EX190" s="7" t="s">
        <v>12</v>
      </c>
      <c r="EY190" s="248">
        <f>FA156</f>
        <v>129</v>
      </c>
      <c r="EZ190" s="159">
        <f>ES190</f>
        <v>80</v>
      </c>
      <c r="FA190" s="101">
        <v>144</v>
      </c>
      <c r="FB190" s="64">
        <f>(FA190-EZ190)/EZ190</f>
        <v>0.8</v>
      </c>
      <c r="FC190" s="51">
        <f>(FA190-EY190)/EY190</f>
        <v>0.11627906976744186</v>
      </c>
      <c r="FE190" s="276" t="s">
        <v>1</v>
      </c>
      <c r="FF190" s="7" t="s">
        <v>12</v>
      </c>
      <c r="FG190" s="248">
        <f>FI156</f>
        <v>138</v>
      </c>
      <c r="FH190" s="159">
        <f>FA190</f>
        <v>144</v>
      </c>
      <c r="FI190" s="101">
        <v>143</v>
      </c>
      <c r="FJ190" s="64">
        <f>(FI190-FH190)/FH190</f>
        <v>-6.9444444444444441E-3</v>
      </c>
      <c r="FK190" s="51">
        <f>(FI190-FG190)/FG190</f>
        <v>3.6231884057971016E-2</v>
      </c>
      <c r="FM190" s="277" t="s">
        <v>1</v>
      </c>
      <c r="FN190" s="7" t="s">
        <v>12</v>
      </c>
      <c r="FO190" s="248">
        <f>FQ156</f>
        <v>139</v>
      </c>
      <c r="FP190" s="159">
        <f>FI190</f>
        <v>143</v>
      </c>
      <c r="FQ190" s="101">
        <v>152</v>
      </c>
      <c r="FR190" s="64">
        <f>(FQ190-FP190)/FP190</f>
        <v>6.2937062937062943E-2</v>
      </c>
      <c r="FS190" s="51">
        <f>(FQ190-FO190)/FO190</f>
        <v>9.3525179856115109E-2</v>
      </c>
      <c r="FU190" s="278" t="s">
        <v>1</v>
      </c>
      <c r="FV190" s="7" t="s">
        <v>12</v>
      </c>
      <c r="FW190" s="248">
        <f>FY156</f>
        <v>142</v>
      </c>
      <c r="FX190" s="159">
        <f>FQ190</f>
        <v>152</v>
      </c>
      <c r="FY190" s="101">
        <v>153</v>
      </c>
      <c r="FZ190" s="64">
        <f>(FY190-FX190)/FX190</f>
        <v>6.5789473684210523E-3</v>
      </c>
      <c r="GA190" s="51">
        <f>(FY190-FW190)/FW190</f>
        <v>7.746478873239436E-2</v>
      </c>
      <c r="GC190" s="279" t="s">
        <v>1</v>
      </c>
      <c r="GD190" s="7" t="s">
        <v>12</v>
      </c>
      <c r="GE190" s="248">
        <f>GG156</f>
        <v>140</v>
      </c>
      <c r="GF190" s="159">
        <f>FY190</f>
        <v>153</v>
      </c>
      <c r="GG190" s="101">
        <v>153</v>
      </c>
      <c r="GH190" s="64">
        <f>(GG190-GF190)/GF190</f>
        <v>0</v>
      </c>
      <c r="GI190" s="51">
        <f>(GG190-GE190)/GE190</f>
        <v>9.285714285714286E-2</v>
      </c>
      <c r="GK190" s="280" t="s">
        <v>1</v>
      </c>
      <c r="GL190" s="7" t="s">
        <v>12</v>
      </c>
      <c r="GM190" s="248">
        <f>GO156</f>
        <v>129</v>
      </c>
      <c r="GN190" s="159">
        <f>GG190</f>
        <v>153</v>
      </c>
      <c r="GO190" s="101">
        <v>153</v>
      </c>
      <c r="GP190" s="64">
        <f>(GO190-GN190)/GN190</f>
        <v>0</v>
      </c>
      <c r="GQ190" s="51">
        <f>(GO190-GM190)/GM190</f>
        <v>0.18604651162790697</v>
      </c>
      <c r="GS190" s="281" t="s">
        <v>1</v>
      </c>
      <c r="GT190" s="7" t="s">
        <v>12</v>
      </c>
      <c r="GU190" s="248">
        <f>GW156</f>
        <v>142</v>
      </c>
      <c r="GV190" s="159">
        <f>GO190</f>
        <v>153</v>
      </c>
      <c r="GW190" s="101">
        <v>146</v>
      </c>
      <c r="GX190" s="64">
        <f>(GW190-GV190)/GV190</f>
        <v>-4.5751633986928102E-2</v>
      </c>
      <c r="GY190" s="51">
        <f>(GW190-GU190)/GU190</f>
        <v>2.8169014084507043E-2</v>
      </c>
      <c r="HA190" s="282" t="s">
        <v>1</v>
      </c>
      <c r="HB190" s="7" t="s">
        <v>12</v>
      </c>
      <c r="HC190" s="248">
        <f>HE156</f>
        <v>144</v>
      </c>
      <c r="HD190" s="159">
        <f>GW190</f>
        <v>146</v>
      </c>
      <c r="HE190" s="101">
        <v>153</v>
      </c>
      <c r="HF190" s="64">
        <f>(HE190-HD190)/HD190</f>
        <v>4.7945205479452052E-2</v>
      </c>
      <c r="HG190" s="51">
        <f>(HE190-HC190)/HC190</f>
        <v>6.25E-2</v>
      </c>
      <c r="HI190" s="283" t="s">
        <v>1</v>
      </c>
      <c r="HJ190" s="7" t="s">
        <v>12</v>
      </c>
      <c r="HK190" s="248">
        <f>HM156</f>
        <v>140</v>
      </c>
      <c r="HL190" s="159">
        <f>HE190</f>
        <v>153</v>
      </c>
      <c r="HM190" s="101">
        <v>159</v>
      </c>
      <c r="HN190" s="64">
        <f>(HM190-HL190)/HL190</f>
        <v>3.9215686274509803E-2</v>
      </c>
      <c r="HO190" s="51">
        <f>(HM190-HK190)/HK190</f>
        <v>0.1357142857142857</v>
      </c>
      <c r="HQ190" s="284" t="s">
        <v>1</v>
      </c>
      <c r="HR190" s="7" t="s">
        <v>12</v>
      </c>
      <c r="HS190" s="248">
        <f>HU156</f>
        <v>139</v>
      </c>
      <c r="HT190" s="159">
        <f>HM190</f>
        <v>159</v>
      </c>
      <c r="HU190" s="101">
        <v>153</v>
      </c>
      <c r="HV190" s="64">
        <f>(HU190-HT190)/HT190</f>
        <v>-3.7735849056603772E-2</v>
      </c>
      <c r="HW190" s="51">
        <f>(HU190-HS190)/HS190</f>
        <v>0.10071942446043165</v>
      </c>
      <c r="HY190" s="285" t="s">
        <v>1</v>
      </c>
      <c r="HZ190" s="7" t="s">
        <v>12</v>
      </c>
      <c r="IA190" s="248">
        <f>IC156</f>
        <v>141</v>
      </c>
      <c r="IB190" s="159">
        <f>HU190</f>
        <v>153</v>
      </c>
      <c r="IC190" s="101">
        <v>155</v>
      </c>
      <c r="ID190" s="64">
        <f>(IC190-IB190)/IB190</f>
        <v>1.3071895424836602E-2</v>
      </c>
      <c r="IE190" s="51">
        <f>(IC190-IA190)/IA190</f>
        <v>9.9290780141843976E-2</v>
      </c>
      <c r="IG190" s="286" t="s">
        <v>1</v>
      </c>
      <c r="IH190" s="7" t="s">
        <v>12</v>
      </c>
      <c r="II190" s="248">
        <f>IK156</f>
        <v>140</v>
      </c>
      <c r="IJ190" s="159">
        <f>IC190</f>
        <v>155</v>
      </c>
      <c r="IK190" s="101">
        <v>153</v>
      </c>
      <c r="IL190" s="64">
        <f>(IK190-IJ190)/IJ190</f>
        <v>-1.2903225806451613E-2</v>
      </c>
      <c r="IM190" s="51">
        <f>(IK190-II190)/II190</f>
        <v>9.285714285714286E-2</v>
      </c>
      <c r="IO190" s="287" t="s">
        <v>1</v>
      </c>
      <c r="IP190" s="7" t="s">
        <v>12</v>
      </c>
      <c r="IQ190" s="248">
        <f>IS156</f>
        <v>141</v>
      </c>
      <c r="IR190" s="159">
        <f>IK190</f>
        <v>153</v>
      </c>
      <c r="IS190" s="101">
        <v>158</v>
      </c>
      <c r="IT190" s="64">
        <f>(IS190-IR190)/IR190</f>
        <v>3.2679738562091505E-2</v>
      </c>
      <c r="IU190" s="51">
        <f>(IS190-IQ190)/IQ190</f>
        <v>0.12056737588652482</v>
      </c>
      <c r="IW190" s="288" t="s">
        <v>1</v>
      </c>
      <c r="IX190" s="7" t="s">
        <v>12</v>
      </c>
      <c r="IY190" s="248">
        <f>JA156</f>
        <v>138</v>
      </c>
      <c r="IZ190" s="159">
        <f>IS190</f>
        <v>158</v>
      </c>
      <c r="JA190" s="101">
        <v>150</v>
      </c>
      <c r="JB190" s="64">
        <f>(JA190-IZ190)/IZ190</f>
        <v>-5.0632911392405063E-2</v>
      </c>
      <c r="JC190" s="51">
        <f>(JA190-IY190)/IY190</f>
        <v>8.6956521739130432E-2</v>
      </c>
      <c r="JE190" s="289" t="s">
        <v>1</v>
      </c>
      <c r="JF190" s="7" t="s">
        <v>12</v>
      </c>
      <c r="JG190" s="248">
        <f>JI156</f>
        <v>134</v>
      </c>
      <c r="JH190" s="159">
        <f>JA190</f>
        <v>150</v>
      </c>
      <c r="JI190" s="101">
        <v>156</v>
      </c>
      <c r="JJ190" s="64">
        <f>(JI190-JH190)/JH190</f>
        <v>0.04</v>
      </c>
      <c r="JK190" s="51">
        <f>(JI190-JG190)/JG190</f>
        <v>0.16417910447761194</v>
      </c>
      <c r="JM190" s="290" t="s">
        <v>1</v>
      </c>
      <c r="JN190" s="7" t="s">
        <v>12</v>
      </c>
      <c r="JO190" s="248">
        <f>JQ156</f>
        <v>141</v>
      </c>
      <c r="JP190" s="159">
        <f>JI190</f>
        <v>156</v>
      </c>
      <c r="JQ190" s="101">
        <v>147</v>
      </c>
      <c r="JR190" s="64">
        <f>(JQ190-JP190)/JP190</f>
        <v>-5.7692307692307696E-2</v>
      </c>
      <c r="JS190" s="51">
        <f>(JQ190-JO190)/JO190</f>
        <v>4.2553191489361701E-2</v>
      </c>
      <c r="JU190" s="291" t="s">
        <v>1</v>
      </c>
      <c r="JV190" s="7" t="s">
        <v>12</v>
      </c>
      <c r="JW190" s="248">
        <f>JY156</f>
        <v>141</v>
      </c>
      <c r="JX190" s="159">
        <f>JQ190</f>
        <v>147</v>
      </c>
      <c r="JY190" s="101">
        <v>152</v>
      </c>
      <c r="JZ190" s="64">
        <f>(JY190-JX190)/JX190</f>
        <v>3.4013605442176874E-2</v>
      </c>
      <c r="KA190" s="51">
        <f>(JY190-JW190)/JW190</f>
        <v>7.8014184397163122E-2</v>
      </c>
      <c r="KC190" s="292" t="s">
        <v>1</v>
      </c>
      <c r="KD190" s="7" t="s">
        <v>12</v>
      </c>
      <c r="KE190" s="248">
        <f>KG156</f>
        <v>137</v>
      </c>
      <c r="KF190" s="159">
        <f>JY190</f>
        <v>152</v>
      </c>
      <c r="KG190" s="101">
        <v>148</v>
      </c>
      <c r="KH190" s="64">
        <f>(KG190-KF190)/KF190</f>
        <v>-2.6315789473684209E-2</v>
      </c>
      <c r="KI190" s="51">
        <f>(KG190-KE190)/KE190</f>
        <v>8.0291970802919707E-2</v>
      </c>
      <c r="KK190" s="293" t="s">
        <v>1</v>
      </c>
      <c r="KL190" s="7" t="s">
        <v>12</v>
      </c>
      <c r="KM190" s="248">
        <f>KO156</f>
        <v>140</v>
      </c>
      <c r="KN190" s="159">
        <f>KG190</f>
        <v>148</v>
      </c>
      <c r="KO190" s="101">
        <v>152</v>
      </c>
      <c r="KP190" s="64">
        <f>(KO190-KN190)/KN190</f>
        <v>2.7027027027027029E-2</v>
      </c>
      <c r="KQ190" s="51">
        <f>(KO190-KM190)/KM190</f>
        <v>8.5714285714285715E-2</v>
      </c>
      <c r="KS190" s="294" t="s">
        <v>1</v>
      </c>
      <c r="KT190" s="7" t="s">
        <v>12</v>
      </c>
      <c r="KU190" s="248">
        <f>KW156</f>
        <v>140</v>
      </c>
      <c r="KV190" s="159">
        <f>KO190</f>
        <v>152</v>
      </c>
      <c r="KW190" s="101">
        <v>148</v>
      </c>
      <c r="KX190" s="64">
        <f>(KW190-KV190)/KV190</f>
        <v>-2.6315789473684209E-2</v>
      </c>
      <c r="KY190" s="51">
        <f>(KW190-KU190)/KU190</f>
        <v>5.7142857142857141E-2</v>
      </c>
      <c r="LA190" s="295" t="s">
        <v>1</v>
      </c>
      <c r="LB190" s="7" t="s">
        <v>12</v>
      </c>
      <c r="LC190" s="248">
        <f>LE156</f>
        <v>140</v>
      </c>
      <c r="LD190" s="159">
        <f>KW190</f>
        <v>148</v>
      </c>
      <c r="LE190" s="101">
        <v>151</v>
      </c>
      <c r="LF190" s="64">
        <f>(LE190-LD190)/LD190</f>
        <v>2.0270270270270271E-2</v>
      </c>
      <c r="LG190" s="51">
        <f>(LE190-LC190)/LC190</f>
        <v>7.857142857142857E-2</v>
      </c>
      <c r="LI190" s="296" t="s">
        <v>1</v>
      </c>
      <c r="LJ190" s="7" t="s">
        <v>12</v>
      </c>
      <c r="LK190" s="248">
        <f>LM156</f>
        <v>140</v>
      </c>
      <c r="LL190" s="159">
        <f>LE190</f>
        <v>151</v>
      </c>
      <c r="LM190" s="101">
        <v>147</v>
      </c>
      <c r="LN190" s="64">
        <f>(LM190-LL190)/LL190</f>
        <v>-2.6490066225165563E-2</v>
      </c>
      <c r="LO190" s="51">
        <f>(LM190-LK190)/LK190</f>
        <v>0.05</v>
      </c>
      <c r="LQ190" s="296" t="s">
        <v>1</v>
      </c>
      <c r="LR190" s="7" t="s">
        <v>12</v>
      </c>
      <c r="LS190" s="248">
        <f>LU156</f>
        <v>124</v>
      </c>
      <c r="LT190" s="159">
        <f>LM190</f>
        <v>147</v>
      </c>
      <c r="LU190" s="101">
        <v>149</v>
      </c>
      <c r="LV190" s="64">
        <f>(LU190-LT190)/LT190</f>
        <v>1.3605442176870748E-2</v>
      </c>
      <c r="LW190" s="51">
        <f>(LU190-LS190)/LS190</f>
        <v>0.20161290322580644</v>
      </c>
      <c r="LY190" s="297" t="s">
        <v>1</v>
      </c>
      <c r="LZ190" s="7" t="s">
        <v>12</v>
      </c>
      <c r="MA190" s="248">
        <f>MC156</f>
        <v>144</v>
      </c>
      <c r="MB190" s="159">
        <f>LU190</f>
        <v>149</v>
      </c>
      <c r="MC190" s="101">
        <v>135</v>
      </c>
      <c r="MD190" s="64">
        <f>(MC190-MB190)/MB190</f>
        <v>-9.3959731543624164E-2</v>
      </c>
      <c r="ME190" s="51">
        <f>(MC190-MA190)/MA190</f>
        <v>-6.25E-2</v>
      </c>
      <c r="MG190" s="298" t="s">
        <v>1</v>
      </c>
      <c r="MH190" s="7" t="s">
        <v>12</v>
      </c>
      <c r="MI190" s="248">
        <f>MK156</f>
        <v>145</v>
      </c>
      <c r="MJ190" s="159">
        <f>MC190</f>
        <v>135</v>
      </c>
      <c r="MK190" s="101">
        <v>153</v>
      </c>
      <c r="ML190" s="64">
        <f>(MK190-MJ190)/MJ190</f>
        <v>0.13333333333333333</v>
      </c>
      <c r="MM190" s="51">
        <f>(MK190-MI190)/MI190</f>
        <v>5.5172413793103448E-2</v>
      </c>
      <c r="MO190" s="299" t="s">
        <v>1</v>
      </c>
      <c r="MP190" s="7" t="s">
        <v>12</v>
      </c>
      <c r="MQ190" s="248">
        <f>MS156</f>
        <v>144</v>
      </c>
      <c r="MR190" s="159">
        <f>MK190</f>
        <v>153</v>
      </c>
      <c r="MS190" s="101">
        <v>159</v>
      </c>
      <c r="MT190" s="64">
        <f>(MS190-MR190)/MR190</f>
        <v>3.9215686274509803E-2</v>
      </c>
      <c r="MU190" s="51">
        <f>(MS190-MQ190)/MQ190</f>
        <v>0.10416666666666667</v>
      </c>
      <c r="MW190" s="300" t="s">
        <v>1</v>
      </c>
      <c r="MX190" s="7" t="s">
        <v>12</v>
      </c>
      <c r="MY190" s="248">
        <f>NA156</f>
        <v>141</v>
      </c>
      <c r="MZ190" s="159">
        <f>MS190</f>
        <v>159</v>
      </c>
      <c r="NA190" s="101">
        <v>156</v>
      </c>
      <c r="NB190" s="64">
        <f>(NA190-MZ190)/MZ190</f>
        <v>-1.8867924528301886E-2</v>
      </c>
      <c r="NC190" s="51">
        <f>(NA190-MY190)/MY190</f>
        <v>0.10638297872340426</v>
      </c>
      <c r="NE190" s="301" t="s">
        <v>1</v>
      </c>
      <c r="NF190" s="7" t="s">
        <v>12</v>
      </c>
      <c r="NG190" s="248">
        <f>NI156</f>
        <v>146</v>
      </c>
      <c r="NH190" s="159">
        <f>NA190</f>
        <v>156</v>
      </c>
      <c r="NI190" s="101">
        <v>149</v>
      </c>
      <c r="NJ190" s="64">
        <f>(NI190-NH190)/NH190</f>
        <v>-4.4871794871794872E-2</v>
      </c>
      <c r="NK190" s="51">
        <f>(NI190-NG190)/NG190</f>
        <v>2.0547945205479451E-2</v>
      </c>
      <c r="NM190" s="302" t="s">
        <v>1</v>
      </c>
      <c r="NN190" s="7" t="s">
        <v>12</v>
      </c>
      <c r="NO190" s="248">
        <f>NQ156</f>
        <v>145</v>
      </c>
      <c r="NP190" s="159">
        <f>NI190</f>
        <v>149</v>
      </c>
      <c r="NQ190" s="101">
        <v>155</v>
      </c>
      <c r="NR190" s="64">
        <f>(NQ190-NP190)/NP190</f>
        <v>4.0268456375838924E-2</v>
      </c>
      <c r="NS190" s="51">
        <f>(NQ190-NO190)/NO190</f>
        <v>6.8965517241379309E-2</v>
      </c>
      <c r="NU190" s="303" t="s">
        <v>1</v>
      </c>
      <c r="NV190" s="7" t="s">
        <v>12</v>
      </c>
      <c r="NW190" s="248">
        <f>NY156</f>
        <v>143</v>
      </c>
      <c r="NX190" s="159">
        <f>NQ190</f>
        <v>155</v>
      </c>
      <c r="NY190" s="101">
        <v>152</v>
      </c>
      <c r="NZ190" s="64">
        <f>(NY190-NX190)/NX190</f>
        <v>-1.935483870967742E-2</v>
      </c>
      <c r="OA190" s="51">
        <f>(NY190-NW190)/NW190</f>
        <v>6.2937062937062943E-2</v>
      </c>
      <c r="OC190" s="306" t="s">
        <v>1</v>
      </c>
      <c r="OD190" s="7" t="s">
        <v>12</v>
      </c>
      <c r="OE190" s="248">
        <f>OG156</f>
        <v>144</v>
      </c>
      <c r="OF190" s="159">
        <f>NY190</f>
        <v>152</v>
      </c>
      <c r="OG190" s="101">
        <v>150</v>
      </c>
      <c r="OH190" s="64">
        <f>(OG190-OF190)/OF190</f>
        <v>-1.3157894736842105E-2</v>
      </c>
      <c r="OI190" s="51">
        <f>(OG190-OE190)/OE190</f>
        <v>4.1666666666666664E-2</v>
      </c>
      <c r="OK190" s="309" t="s">
        <v>1</v>
      </c>
      <c r="OL190" s="7" t="s">
        <v>12</v>
      </c>
      <c r="OM190" s="248">
        <f>OO156</f>
        <v>141</v>
      </c>
      <c r="ON190" s="159">
        <f>OG190</f>
        <v>150</v>
      </c>
      <c r="OO190" s="101">
        <v>156</v>
      </c>
      <c r="OP190" s="64">
        <f>(OO190-ON190)/ON190</f>
        <v>0.04</v>
      </c>
      <c r="OQ190" s="51">
        <f>(OO190-OM190)/OM190</f>
        <v>0.10638297872340426</v>
      </c>
      <c r="OS190" s="310" t="s">
        <v>1</v>
      </c>
      <c r="OT190" s="7" t="s">
        <v>12</v>
      </c>
      <c r="OU190" s="248" t="str">
        <f>OW156</f>
        <v>-</v>
      </c>
      <c r="OV190" s="159">
        <f>OO190</f>
        <v>156</v>
      </c>
      <c r="OW190" s="101">
        <v>155</v>
      </c>
      <c r="OX190" s="64">
        <f>(OW190-OV190)/OV190</f>
        <v>-6.41025641025641E-3</v>
      </c>
      <c r="OY190" s="51" t="e">
        <f>(OW190-OU190)/OU190</f>
        <v>#VALUE!</v>
      </c>
      <c r="PA190" s="313" t="s">
        <v>1</v>
      </c>
      <c r="PB190" s="7" t="s">
        <v>12</v>
      </c>
      <c r="PC190" s="159" t="str">
        <f>OU190</f>
        <v>-</v>
      </c>
      <c r="PD190" s="159">
        <f>OW190</f>
        <v>155</v>
      </c>
      <c r="PE190" s="101" t="s">
        <v>682</v>
      </c>
      <c r="PF190" s="64" t="e">
        <f>(PE190-PD190)/PD190</f>
        <v>#VALUE!</v>
      </c>
      <c r="PG190" s="51" t="e">
        <f>(PE190-PC190)/PC190</f>
        <v>#VALUE!</v>
      </c>
      <c r="PI190" s="371" t="s">
        <v>1</v>
      </c>
      <c r="PJ190" s="7" t="s">
        <v>12</v>
      </c>
      <c r="PK190" s="159" t="str">
        <f>PC190</f>
        <v>-</v>
      </c>
      <c r="PL190" s="159" t="str">
        <f>PE190</f>
        <v>-</v>
      </c>
      <c r="PM190" s="101" t="s">
        <v>682</v>
      </c>
      <c r="PN190" s="64" t="e">
        <f>(PM190-PL190)/PL190</f>
        <v>#VALUE!</v>
      </c>
      <c r="PO190" s="51" t="e">
        <f>(PM190-PK190)/PK190</f>
        <v>#VALUE!</v>
      </c>
    </row>
    <row r="191" spans="1:431" ht="18.75" hidden="1" thickTop="1" thickBot="1">
      <c r="A191" s="541" t="s">
        <v>2</v>
      </c>
      <c r="B191" s="65" t="s">
        <v>62</v>
      </c>
      <c r="C191" s="10">
        <v>4.8099999999999996</v>
      </c>
      <c r="D191" s="160">
        <v>6.85</v>
      </c>
      <c r="E191" s="161">
        <v>6.69</v>
      </c>
      <c r="F191" s="59">
        <v>-2.3357664233576533E-2</v>
      </c>
      <c r="G191" s="54">
        <v>0.39085239085239104</v>
      </c>
      <c r="I191" s="541" t="s">
        <v>2</v>
      </c>
      <c r="J191" s="65" t="s">
        <v>62</v>
      </c>
      <c r="K191" s="8">
        <f>M157</f>
        <v>0</v>
      </c>
      <c r="L191" s="160">
        <f>E191</f>
        <v>6.69</v>
      </c>
      <c r="M191" s="244">
        <v>6.1</v>
      </c>
      <c r="N191" s="59">
        <f>(M191-L191)/L191</f>
        <v>-8.8191330343796823E-2</v>
      </c>
      <c r="O191" s="54" t="e">
        <f>(M191-K191)/K191</f>
        <v>#DIV/0!</v>
      </c>
      <c r="Q191" s="541" t="s">
        <v>2</v>
      </c>
      <c r="R191" s="65" t="s">
        <v>62</v>
      </c>
      <c r="S191" s="247">
        <f>U158</f>
        <v>5.88</v>
      </c>
      <c r="T191" s="160">
        <f>M191</f>
        <v>6.1</v>
      </c>
      <c r="U191" s="244">
        <v>7.25</v>
      </c>
      <c r="V191" s="59">
        <f>(U191-T191)/T191</f>
        <v>0.1885245901639345</v>
      </c>
      <c r="W191" s="54">
        <f>(U191-S191)/S191</f>
        <v>0.23299319727891157</v>
      </c>
      <c r="Y191" s="541" t="s">
        <v>2</v>
      </c>
      <c r="Z191" s="65" t="s">
        <v>62</v>
      </c>
      <c r="AA191" s="247">
        <f>AC158</f>
        <v>6.16</v>
      </c>
      <c r="AB191" s="160">
        <f>U191</f>
        <v>7.25</v>
      </c>
      <c r="AC191" s="244">
        <v>7.05</v>
      </c>
      <c r="AD191" s="59">
        <f>(AC191-AB191)/AB191</f>
        <v>-2.7586206896551748E-2</v>
      </c>
      <c r="AE191" s="54">
        <f>(AC191-AA191)/AA191</f>
        <v>0.14448051948051943</v>
      </c>
      <c r="AG191" s="541" t="s">
        <v>2</v>
      </c>
      <c r="AH191" s="65" t="s">
        <v>62</v>
      </c>
      <c r="AI191" s="247">
        <f>AK158</f>
        <v>6.45</v>
      </c>
      <c r="AJ191" s="160">
        <f>AC191</f>
        <v>7.05</v>
      </c>
      <c r="AK191" s="244">
        <v>7.07</v>
      </c>
      <c r="AL191" s="59">
        <f>(AK191-AJ191)/AJ191</f>
        <v>2.8368794326241792E-3</v>
      </c>
      <c r="AM191" s="54">
        <f>(AK191-AI191)/AI191</f>
        <v>9.6124031007751951E-2</v>
      </c>
      <c r="AO191" s="541" t="s">
        <v>2</v>
      </c>
      <c r="AP191" s="65" t="s">
        <v>62</v>
      </c>
      <c r="AQ191" s="247">
        <f>AS158</f>
        <v>6.67</v>
      </c>
      <c r="AR191" s="160">
        <f>AK191</f>
        <v>7.07</v>
      </c>
      <c r="AS191" s="244">
        <v>6.78</v>
      </c>
      <c r="AT191" s="59">
        <f>(AS191-AR191)/AR191</f>
        <v>-4.1018387553041019E-2</v>
      </c>
      <c r="AU191" s="54">
        <f>(AS191-AQ191)/AQ191</f>
        <v>1.649175412293858E-2</v>
      </c>
      <c r="AW191" s="541" t="s">
        <v>2</v>
      </c>
      <c r="AX191" s="65" t="s">
        <v>62</v>
      </c>
      <c r="AY191" s="247">
        <f>AS158</f>
        <v>6.67</v>
      </c>
      <c r="AZ191" s="160">
        <f>AS191</f>
        <v>6.78</v>
      </c>
      <c r="BA191" s="244">
        <v>6.41</v>
      </c>
      <c r="BB191" s="59">
        <f>(BA191-AZ191)/AZ191</f>
        <v>-5.4572271386430692E-2</v>
      </c>
      <c r="BC191" s="54">
        <f>(BA191-AY191)/AY191</f>
        <v>-3.8980509745127408E-2</v>
      </c>
      <c r="BE191" s="541" t="s">
        <v>2</v>
      </c>
      <c r="BF191" s="65" t="s">
        <v>62</v>
      </c>
      <c r="BG191" s="160">
        <f>BA158</f>
        <v>6.71</v>
      </c>
      <c r="BH191" s="160">
        <f>BA191</f>
        <v>6.41</v>
      </c>
      <c r="BI191" s="244">
        <v>6.36</v>
      </c>
      <c r="BJ191" s="59">
        <f>(BI191-BH191)/BH191</f>
        <v>-7.8003120124804717E-3</v>
      </c>
      <c r="BK191" s="54">
        <f>(BI191-BG191)/BG191</f>
        <v>-5.2160953800298011E-2</v>
      </c>
      <c r="BM191" s="541" t="s">
        <v>2</v>
      </c>
      <c r="BN191" s="65" t="s">
        <v>62</v>
      </c>
      <c r="BO191" s="160">
        <f>BI158</f>
        <v>6.28</v>
      </c>
      <c r="BP191" s="160">
        <f>BI191</f>
        <v>6.36</v>
      </c>
      <c r="BQ191" s="244">
        <v>6.54</v>
      </c>
      <c r="BR191" s="59">
        <f>(BQ191-BP191)/BP191</f>
        <v>2.8301886792452786E-2</v>
      </c>
      <c r="BS191" s="54">
        <f>(BQ191-BO191)/BO191</f>
        <v>4.1401273885350282E-2</v>
      </c>
      <c r="BU191" s="541" t="s">
        <v>2</v>
      </c>
      <c r="BV191" s="65" t="s">
        <v>62</v>
      </c>
      <c r="BW191" s="160">
        <f>BQ158</f>
        <v>6.28</v>
      </c>
      <c r="BX191" s="160">
        <f>BQ191</f>
        <v>6.54</v>
      </c>
      <c r="BY191" s="244">
        <v>6.69</v>
      </c>
      <c r="BZ191" s="59">
        <f>(BY191-BX191)/BX191</f>
        <v>2.2935779816513815E-2</v>
      </c>
      <c r="CA191" s="54">
        <f>(BY191-BW191)/BW191</f>
        <v>6.5286624203821669E-2</v>
      </c>
      <c r="CC191" s="541" t="s">
        <v>2</v>
      </c>
      <c r="CD191" s="65" t="s">
        <v>62</v>
      </c>
      <c r="CE191" s="160">
        <f>BY158</f>
        <v>6.3</v>
      </c>
      <c r="CF191" s="160">
        <f>BY191</f>
        <v>6.69</v>
      </c>
      <c r="CG191" s="244">
        <v>6.53</v>
      </c>
      <c r="CH191" s="59">
        <f>(CG191-CF191)/CF191</f>
        <v>-2.3916292974588957E-2</v>
      </c>
      <c r="CI191" s="54">
        <f>(CG191-CE191)/CE191</f>
        <v>3.6507936507936579E-2</v>
      </c>
      <c r="CK191" s="541" t="s">
        <v>2</v>
      </c>
      <c r="CL191" s="65" t="s">
        <v>62</v>
      </c>
      <c r="CM191" s="160">
        <f>CG158</f>
        <v>6.16</v>
      </c>
      <c r="CN191" s="160">
        <f>CG191</f>
        <v>6.53</v>
      </c>
      <c r="CO191" s="244">
        <v>6.46</v>
      </c>
      <c r="CP191" s="59">
        <f>(CO191-CN191)/CN191</f>
        <v>-1.071975497702914E-2</v>
      </c>
      <c r="CQ191" s="54">
        <f>(CO191-CM191)/CM191</f>
        <v>4.8701298701298669E-2</v>
      </c>
      <c r="CS191" s="541" t="s">
        <v>2</v>
      </c>
      <c r="CT191" s="65" t="s">
        <v>62</v>
      </c>
      <c r="CU191" s="160">
        <f>CO158</f>
        <v>5.77</v>
      </c>
      <c r="CV191" s="160">
        <f>CO191</f>
        <v>6.46</v>
      </c>
      <c r="CW191" s="244">
        <v>6.62</v>
      </c>
      <c r="CX191" s="59">
        <f>(CW191-CV191)/CV191</f>
        <v>2.4767801857585162E-2</v>
      </c>
      <c r="CY191" s="54">
        <f>(CW191-CU191)/CU191</f>
        <v>0.14731369150779908</v>
      </c>
      <c r="DA191" s="541" t="s">
        <v>2</v>
      </c>
      <c r="DB191" s="65" t="s">
        <v>62</v>
      </c>
      <c r="DC191" s="160">
        <f>CW158</f>
        <v>5.73</v>
      </c>
      <c r="DD191" s="160">
        <f>CW191</f>
        <v>6.62</v>
      </c>
      <c r="DE191" s="244">
        <v>6.46</v>
      </c>
      <c r="DF191" s="59">
        <f>(DE191-DD191)/DD191</f>
        <v>-2.4169184290030232E-2</v>
      </c>
      <c r="DG191" s="54">
        <f>(DE191-DC191)/DC191</f>
        <v>0.12739965095986031</v>
      </c>
      <c r="DI191" s="541" t="s">
        <v>2</v>
      </c>
      <c r="DJ191" s="65" t="s">
        <v>62</v>
      </c>
      <c r="DK191" s="160">
        <f>DM158</f>
        <v>5.98</v>
      </c>
      <c r="DL191" s="160">
        <f>DE191</f>
        <v>6.46</v>
      </c>
      <c r="DM191" s="244">
        <v>6.6</v>
      </c>
      <c r="DN191" s="59">
        <f>(DM191-DL191)/DL191</f>
        <v>2.1671826625386949E-2</v>
      </c>
      <c r="DO191" s="54">
        <f>(DM191-DK191)/DK191</f>
        <v>0.10367892976588615</v>
      </c>
      <c r="DQ191" s="541" t="s">
        <v>2</v>
      </c>
      <c r="DR191" s="65" t="s">
        <v>62</v>
      </c>
      <c r="DS191" s="160">
        <f>DU158</f>
        <v>6.26</v>
      </c>
      <c r="DT191" s="160">
        <f>DM191</f>
        <v>6.6</v>
      </c>
      <c r="DU191" s="244">
        <v>7.03</v>
      </c>
      <c r="DV191" s="59">
        <f>(DU191-DT191)/DT191</f>
        <v>6.5151515151515252E-2</v>
      </c>
      <c r="DW191" s="54">
        <f>(DU191-DS191)/DS191</f>
        <v>0.12300319488817898</v>
      </c>
      <c r="DY191" s="541" t="s">
        <v>2</v>
      </c>
      <c r="DZ191" s="65" t="s">
        <v>62</v>
      </c>
      <c r="EA191" s="160">
        <f>EC158</f>
        <v>5.95</v>
      </c>
      <c r="EB191" s="160">
        <f>DU191</f>
        <v>7.03</v>
      </c>
      <c r="EC191" s="244">
        <v>7.01</v>
      </c>
      <c r="ED191" s="59">
        <f>(EC191-EB191)/EB191</f>
        <v>-2.8449502133713316E-3</v>
      </c>
      <c r="EE191" s="54">
        <f>(EC191-EA191)/EA191</f>
        <v>0.1781512605042016</v>
      </c>
      <c r="EG191" s="541" t="s">
        <v>2</v>
      </c>
      <c r="EH191" s="65" t="s">
        <v>62</v>
      </c>
      <c r="EI191" s="160">
        <f>EK158</f>
        <v>5.84</v>
      </c>
      <c r="EJ191" s="160">
        <f>EC191</f>
        <v>7.01</v>
      </c>
      <c r="EK191" s="244">
        <v>7.02</v>
      </c>
      <c r="EL191" s="59">
        <f>(EK191-EJ191)/EJ191</f>
        <v>1.4265335235377728E-3</v>
      </c>
      <c r="EM191" s="54">
        <f>(EK191-EI191)/EI191</f>
        <v>0.20205479452054789</v>
      </c>
      <c r="EO191" s="541" t="s">
        <v>2</v>
      </c>
      <c r="EP191" s="65" t="s">
        <v>62</v>
      </c>
      <c r="EQ191" s="160">
        <f>ES158</f>
        <v>6.05</v>
      </c>
      <c r="ER191" s="160">
        <f>EK191</f>
        <v>7.02</v>
      </c>
      <c r="ES191" s="244">
        <v>7</v>
      </c>
      <c r="ET191" s="59">
        <f>(ES191-ER191)/ER191</f>
        <v>-2.8490028490027884E-3</v>
      </c>
      <c r="EU191" s="54">
        <f>(ES191-EQ191)/EQ191</f>
        <v>0.15702479338842978</v>
      </c>
      <c r="EW191" s="541" t="s">
        <v>2</v>
      </c>
      <c r="EX191" s="65" t="s">
        <v>62</v>
      </c>
      <c r="EY191" s="160">
        <f>FA158</f>
        <v>6.05</v>
      </c>
      <c r="EZ191" s="160">
        <f>ES191</f>
        <v>7</v>
      </c>
      <c r="FA191" s="244">
        <v>7.16</v>
      </c>
      <c r="FB191" s="59">
        <f>(FA191-EZ191)/EZ191</f>
        <v>2.2857142857142878E-2</v>
      </c>
      <c r="FC191" s="54">
        <f>(FA191-EY191)/EY191</f>
        <v>0.18347107438016536</v>
      </c>
      <c r="FE191" s="541" t="s">
        <v>2</v>
      </c>
      <c r="FF191" s="65" t="s">
        <v>62</v>
      </c>
      <c r="FG191" s="160">
        <f>FI158</f>
        <v>6.25</v>
      </c>
      <c r="FH191" s="160">
        <f>FA191</f>
        <v>7.16</v>
      </c>
      <c r="FI191" s="244">
        <v>6.88</v>
      </c>
      <c r="FJ191" s="59">
        <f>(FI191-FH191)/FH191</f>
        <v>-3.9106145251396683E-2</v>
      </c>
      <c r="FK191" s="54">
        <f>(FI191-FG191)/FG191</f>
        <v>0.10079999999999999</v>
      </c>
      <c r="FM191" s="541" t="s">
        <v>2</v>
      </c>
      <c r="FN191" s="65" t="s">
        <v>62</v>
      </c>
      <c r="FO191" s="160">
        <f>FQ158</f>
        <v>6.2</v>
      </c>
      <c r="FP191" s="160">
        <f>FI191</f>
        <v>6.88</v>
      </c>
      <c r="FQ191" s="244">
        <v>6.73</v>
      </c>
      <c r="FR191" s="59">
        <f>(FQ191-FP191)/FP191</f>
        <v>-2.1802325581395273E-2</v>
      </c>
      <c r="FS191" s="54">
        <f>(FQ191-FO191)/FO191</f>
        <v>8.5483870967741973E-2</v>
      </c>
      <c r="FU191" s="541" t="s">
        <v>2</v>
      </c>
      <c r="FV191" s="65" t="s">
        <v>62</v>
      </c>
      <c r="FW191" s="160">
        <f>FY158</f>
        <v>5.98</v>
      </c>
      <c r="FX191" s="160">
        <f>FQ191</f>
        <v>6.73</v>
      </c>
      <c r="FY191" s="244">
        <v>6.85</v>
      </c>
      <c r="FZ191" s="59">
        <f>(FY191-FX191)/FX191</f>
        <v>1.7830609212481308E-2</v>
      </c>
      <c r="GA191" s="54">
        <f>(FY191-FW191)/FW191</f>
        <v>0.14548494983277577</v>
      </c>
      <c r="GC191" s="541" t="s">
        <v>2</v>
      </c>
      <c r="GD191" s="65" t="s">
        <v>62</v>
      </c>
      <c r="GE191" s="160">
        <f>GG158</f>
        <v>6.1</v>
      </c>
      <c r="GF191" s="160">
        <f>FY191</f>
        <v>6.85</v>
      </c>
      <c r="GG191" s="244">
        <v>7.34</v>
      </c>
      <c r="GH191" s="59">
        <f>(GG191-GF191)/GF191</f>
        <v>7.1532846715328502E-2</v>
      </c>
      <c r="GI191" s="54">
        <f>(GG191-GE191)/GE191</f>
        <v>0.20327868852459022</v>
      </c>
      <c r="GK191" s="541" t="s">
        <v>2</v>
      </c>
      <c r="GL191" s="65" t="s">
        <v>62</v>
      </c>
      <c r="GM191" s="160">
        <f>GO158</f>
        <v>5.97</v>
      </c>
      <c r="GN191" s="160">
        <f>GG191</f>
        <v>7.34</v>
      </c>
      <c r="GO191" s="244">
        <v>7.21</v>
      </c>
      <c r="GP191" s="59">
        <f>(GO191-GN191)/GN191</f>
        <v>-1.7711171662125328E-2</v>
      </c>
      <c r="GQ191" s="54">
        <f>(GO191-GM191)/GM191</f>
        <v>0.20770519262981579</v>
      </c>
      <c r="GS191" s="541" t="s">
        <v>2</v>
      </c>
      <c r="GT191" s="65" t="s">
        <v>62</v>
      </c>
      <c r="GU191" s="160">
        <f>GW158</f>
        <v>5.85</v>
      </c>
      <c r="GV191" s="160">
        <f>GO191</f>
        <v>7.21</v>
      </c>
      <c r="GW191" s="244">
        <v>7.07</v>
      </c>
      <c r="GX191" s="59">
        <f>(GW191-GV191)/GV191</f>
        <v>-1.9417475728155296E-2</v>
      </c>
      <c r="GY191" s="54">
        <f>(GW191-GU191)/GU191</f>
        <v>0.20854700854700867</v>
      </c>
      <c r="HA191" s="541" t="s">
        <v>2</v>
      </c>
      <c r="HB191" s="65" t="s">
        <v>62</v>
      </c>
      <c r="HC191" s="160">
        <f>HE158</f>
        <v>5.81</v>
      </c>
      <c r="HD191" s="160">
        <f>GW191</f>
        <v>7.07</v>
      </c>
      <c r="HE191" s="244">
        <v>7</v>
      </c>
      <c r="HF191" s="59">
        <f>(HE191-HD191)/HD191</f>
        <v>-9.900990099009941E-3</v>
      </c>
      <c r="HG191" s="54">
        <f>(HE191-HC191)/HC191</f>
        <v>0.20481927710843381</v>
      </c>
      <c r="HI191" s="541" t="s">
        <v>2</v>
      </c>
      <c r="HJ191" s="65" t="s">
        <v>62</v>
      </c>
      <c r="HK191" s="160">
        <f>HM158</f>
        <v>6.03</v>
      </c>
      <c r="HL191" s="160">
        <f>HE191</f>
        <v>7</v>
      </c>
      <c r="HM191" s="244">
        <v>7.12</v>
      </c>
      <c r="HN191" s="59">
        <f>(HM191-HL191)/HL191</f>
        <v>1.7142857142857158E-2</v>
      </c>
      <c r="HO191" s="54">
        <f>(HM191-HK191)/HK191</f>
        <v>0.18076285240464343</v>
      </c>
      <c r="HQ191" s="541" t="s">
        <v>2</v>
      </c>
      <c r="HR191" s="65" t="s">
        <v>62</v>
      </c>
      <c r="HS191" s="160">
        <f>HU158</f>
        <v>6.25</v>
      </c>
      <c r="HT191" s="160">
        <f>HM191</f>
        <v>7.12</v>
      </c>
      <c r="HU191" s="244">
        <v>7.28</v>
      </c>
      <c r="HV191" s="59">
        <f>(HU191-HT191)/HT191</f>
        <v>2.2471910112359571E-2</v>
      </c>
      <c r="HW191" s="54">
        <f>(HU191-HS191)/HS191</f>
        <v>0.16480000000000003</v>
      </c>
      <c r="HY191" s="541" t="s">
        <v>2</v>
      </c>
      <c r="HZ191" s="65" t="s">
        <v>62</v>
      </c>
      <c r="IA191" s="160">
        <f>IC158</f>
        <v>6.4</v>
      </c>
      <c r="IB191" s="160">
        <f>HU191</f>
        <v>7.28</v>
      </c>
      <c r="IC191" s="244">
        <v>7.27</v>
      </c>
      <c r="ID191" s="59">
        <f>(IC191-IB191)/IB191</f>
        <v>-1.3736263736264663E-3</v>
      </c>
      <c r="IE191" s="54">
        <f>(IC191-IA191)/IA191</f>
        <v>0.13593749999999988</v>
      </c>
      <c r="IG191" s="541" t="s">
        <v>2</v>
      </c>
      <c r="IH191" s="65" t="s">
        <v>62</v>
      </c>
      <c r="II191" s="160">
        <f>IK158</f>
        <v>6.57</v>
      </c>
      <c r="IJ191" s="160">
        <f>IC191</f>
        <v>7.27</v>
      </c>
      <c r="IK191" s="244">
        <v>7.48</v>
      </c>
      <c r="IL191" s="59">
        <f>(IK191-IJ191)/IJ191</f>
        <v>2.8885832187070269E-2</v>
      </c>
      <c r="IM191" s="54">
        <f>(IK191-II191)/II191</f>
        <v>0.13850837138508373</v>
      </c>
      <c r="IO191" s="541" t="s">
        <v>2</v>
      </c>
      <c r="IP191" s="65" t="s">
        <v>62</v>
      </c>
      <c r="IQ191" s="160">
        <f>IS158</f>
        <v>6.73</v>
      </c>
      <c r="IR191" s="160">
        <f>IK191</f>
        <v>7.48</v>
      </c>
      <c r="IS191" s="244">
        <v>7.72</v>
      </c>
      <c r="IT191" s="59">
        <f>(IS191-IR191)/IR191</f>
        <v>3.2085561497326109E-2</v>
      </c>
      <c r="IU191" s="54">
        <f>(IS191-IQ191)/IQ191</f>
        <v>0.14710252600297166</v>
      </c>
      <c r="IW191" s="541" t="s">
        <v>2</v>
      </c>
      <c r="IX191" s="65" t="s">
        <v>62</v>
      </c>
      <c r="IY191" s="160">
        <f>JA158</f>
        <v>6.59</v>
      </c>
      <c r="IZ191" s="160">
        <f>IS191</f>
        <v>7.72</v>
      </c>
      <c r="JA191" s="244">
        <v>8.2200000000000006</v>
      </c>
      <c r="JB191" s="59">
        <f>(JA191-IZ191)/IZ191</f>
        <v>6.4766839378238461E-2</v>
      </c>
      <c r="JC191" s="54">
        <f>(JA191-IY191)/IY191</f>
        <v>0.2473444613050077</v>
      </c>
      <c r="JE191" s="541" t="s">
        <v>2</v>
      </c>
      <c r="JF191" s="65" t="s">
        <v>62</v>
      </c>
      <c r="JG191" s="160">
        <f>JI158</f>
        <v>6.64</v>
      </c>
      <c r="JH191" s="160">
        <f>JA191</f>
        <v>8.2200000000000006</v>
      </c>
      <c r="JI191" s="244">
        <v>8.5399999999999991</v>
      </c>
      <c r="JJ191" s="59">
        <f>(JI191-JH191)/JH191</f>
        <v>3.8929440389294218E-2</v>
      </c>
      <c r="JK191" s="54">
        <f>(JI191-JG191)/JG191</f>
        <v>0.28614457831325296</v>
      </c>
      <c r="JM191" s="541" t="s">
        <v>2</v>
      </c>
      <c r="JN191" s="65" t="s">
        <v>62</v>
      </c>
      <c r="JO191" s="160">
        <f>JQ158</f>
        <v>6.79</v>
      </c>
      <c r="JP191" s="160">
        <f>JI191</f>
        <v>8.5399999999999991</v>
      </c>
      <c r="JQ191" s="244">
        <v>8.5299999999999994</v>
      </c>
      <c r="JR191" s="59">
        <f>(JQ191-JP191)/JP191</f>
        <v>-1.170960187353605E-3</v>
      </c>
      <c r="JS191" s="54">
        <f>(JQ191-JO191)/JO191</f>
        <v>0.25625920471281288</v>
      </c>
      <c r="JU191" s="541" t="s">
        <v>2</v>
      </c>
      <c r="JV191" s="65" t="s">
        <v>62</v>
      </c>
      <c r="JW191" s="160">
        <f>JY158</f>
        <v>6.86</v>
      </c>
      <c r="JX191" s="160">
        <f>JQ191</f>
        <v>8.5299999999999994</v>
      </c>
      <c r="JY191" s="244">
        <v>8.7200000000000006</v>
      </c>
      <c r="JZ191" s="59">
        <f>(JY191-JX191)/JX191</f>
        <v>2.2274325908558181E-2</v>
      </c>
      <c r="KA191" s="54">
        <f>(JY191-JW191)/JW191</f>
        <v>0.2711370262390671</v>
      </c>
      <c r="KC191" s="541" t="s">
        <v>2</v>
      </c>
      <c r="KD191" s="65" t="s">
        <v>62</v>
      </c>
      <c r="KE191" s="160">
        <f>KG158</f>
        <v>6.69</v>
      </c>
      <c r="KF191" s="160">
        <f>JY191</f>
        <v>8.7200000000000006</v>
      </c>
      <c r="KG191" s="244">
        <v>8.94</v>
      </c>
      <c r="KH191" s="59">
        <f>(KG191-KF191)/KF191</f>
        <v>2.5229357798165004E-2</v>
      </c>
      <c r="KI191" s="54">
        <f>(KG191-KE191)/KE191</f>
        <v>0.33632286995515681</v>
      </c>
      <c r="KK191" s="541" t="s">
        <v>2</v>
      </c>
      <c r="KL191" s="65" t="s">
        <v>62</v>
      </c>
      <c r="KM191" s="160">
        <f>KO158</f>
        <v>6.69</v>
      </c>
      <c r="KN191" s="160">
        <f>KG191</f>
        <v>8.94</v>
      </c>
      <c r="KO191" s="244">
        <v>8.98</v>
      </c>
      <c r="KP191" s="59">
        <f>(KO191-KN191)/KN191</f>
        <v>4.4742729306488736E-3</v>
      </c>
      <c r="KQ191" s="54">
        <f>(KO191-KM191)/KM191</f>
        <v>0.34230194319880419</v>
      </c>
      <c r="KS191" s="541" t="s">
        <v>2</v>
      </c>
      <c r="KT191" s="65" t="s">
        <v>62</v>
      </c>
      <c r="KU191" s="160">
        <f>KW158</f>
        <v>6.7</v>
      </c>
      <c r="KV191" s="160">
        <f>KO191</f>
        <v>8.98</v>
      </c>
      <c r="KW191" s="244">
        <v>8.9700000000000006</v>
      </c>
      <c r="KX191" s="59">
        <f>(KW191-KV191)/KV191</f>
        <v>-1.1135857461024262E-3</v>
      </c>
      <c r="KY191" s="54">
        <f>(KW191-KU191)/KU191</f>
        <v>0.33880597014925379</v>
      </c>
      <c r="LA191" s="541" t="s">
        <v>2</v>
      </c>
      <c r="LB191" s="65" t="s">
        <v>62</v>
      </c>
      <c r="LC191" s="160">
        <f>LE158</f>
        <v>6.5</v>
      </c>
      <c r="LD191" s="160">
        <f>KW191</f>
        <v>8.9700000000000006</v>
      </c>
      <c r="LE191" s="244">
        <v>8.9700000000000006</v>
      </c>
      <c r="LF191" s="59">
        <f>(LE191-LD191)/LD191</f>
        <v>0</v>
      </c>
      <c r="LG191" s="54">
        <f>(LE191-LC191)/LC191</f>
        <v>0.38000000000000012</v>
      </c>
      <c r="LI191" s="541" t="s">
        <v>2</v>
      </c>
      <c r="LJ191" s="65" t="s">
        <v>62</v>
      </c>
      <c r="LK191" s="160">
        <f>LM158</f>
        <v>6.35</v>
      </c>
      <c r="LL191" s="160">
        <f>LE191</f>
        <v>8.9700000000000006</v>
      </c>
      <c r="LM191" s="244">
        <v>8.9</v>
      </c>
      <c r="LN191" s="59">
        <f>(LM191-LL191)/LL191</f>
        <v>-7.8037904124860962E-3</v>
      </c>
      <c r="LO191" s="54">
        <f>(LM191-LK191)/LK191</f>
        <v>0.40157480314960642</v>
      </c>
      <c r="LQ191" s="541" t="s">
        <v>2</v>
      </c>
      <c r="LR191" s="65" t="s">
        <v>62</v>
      </c>
      <c r="LS191" s="160">
        <f>LU158</f>
        <v>6.22</v>
      </c>
      <c r="LT191" s="160">
        <f>LM191</f>
        <v>8.9</v>
      </c>
      <c r="LU191" s="244">
        <v>8.7100000000000009</v>
      </c>
      <c r="LV191" s="59">
        <f>(LU191-LT191)/LT191</f>
        <v>-2.1348314606741515E-2</v>
      </c>
      <c r="LW191" s="54">
        <f>(LU191-LS191)/LS191</f>
        <v>0.40032154340836035</v>
      </c>
      <c r="LY191" s="541" t="s">
        <v>2</v>
      </c>
      <c r="LZ191" s="65" t="s">
        <v>62</v>
      </c>
      <c r="MA191" s="160">
        <f>MC158</f>
        <v>6.23</v>
      </c>
      <c r="MB191" s="160">
        <f>LU191</f>
        <v>8.7100000000000009</v>
      </c>
      <c r="MC191" s="244">
        <v>8.32</v>
      </c>
      <c r="MD191" s="59">
        <f>(MC191-MB191)/MB191</f>
        <v>-4.4776119402985134E-2</v>
      </c>
      <c r="ME191" s="54">
        <f>(MC191-MA191)/MA191</f>
        <v>0.33547351524879609</v>
      </c>
      <c r="MG191" s="541" t="s">
        <v>2</v>
      </c>
      <c r="MH191" s="65" t="s">
        <v>62</v>
      </c>
      <c r="MI191" s="160">
        <f>MK158</f>
        <v>6.28</v>
      </c>
      <c r="MJ191" s="160">
        <f>MC191</f>
        <v>8.32</v>
      </c>
      <c r="MK191" s="244">
        <v>8.3699999999999992</v>
      </c>
      <c r="ML191" s="59">
        <f>(MK191-MJ191)/MJ191</f>
        <v>6.0096153846152566E-3</v>
      </c>
      <c r="MM191" s="54">
        <f>(MK191-MI191)/MI191</f>
        <v>0.33280254777070045</v>
      </c>
      <c r="MO191" s="541" t="s">
        <v>2</v>
      </c>
      <c r="MP191" s="65" t="s">
        <v>62</v>
      </c>
      <c r="MQ191" s="160">
        <f>MS158</f>
        <v>6.34</v>
      </c>
      <c r="MR191" s="160">
        <f>MK191</f>
        <v>8.3699999999999992</v>
      </c>
      <c r="MS191" s="244">
        <v>8.25</v>
      </c>
      <c r="MT191" s="59">
        <f>(MS191-MR191)/MR191</f>
        <v>-1.4336917562723922E-2</v>
      </c>
      <c r="MU191" s="54">
        <f>(MS191-MQ191)/MQ191</f>
        <v>0.30126182965299686</v>
      </c>
      <c r="MW191" s="541" t="s">
        <v>2</v>
      </c>
      <c r="MX191" s="65" t="s">
        <v>62</v>
      </c>
      <c r="MY191" s="160">
        <f>NA158</f>
        <v>6.15</v>
      </c>
      <c r="MZ191" s="160">
        <f>MS191</f>
        <v>8.25</v>
      </c>
      <c r="NA191" s="244">
        <v>8.44</v>
      </c>
      <c r="NB191" s="59">
        <f>(NA191-MZ191)/MZ191</f>
        <v>2.303030303030297E-2</v>
      </c>
      <c r="NC191" s="54">
        <f>(NA191-MY191)/MY191</f>
        <v>0.37235772357723562</v>
      </c>
      <c r="NE191" s="541" t="s">
        <v>2</v>
      </c>
      <c r="NF191" s="65" t="s">
        <v>62</v>
      </c>
      <c r="NG191" s="160">
        <f>NI158</f>
        <v>6.3</v>
      </c>
      <c r="NH191" s="160">
        <f>NA191</f>
        <v>8.44</v>
      </c>
      <c r="NI191" s="244">
        <v>8.6300000000000008</v>
      </c>
      <c r="NJ191" s="59">
        <f>(NI191-NH191)/NH191</f>
        <v>2.251184834123238E-2</v>
      </c>
      <c r="NK191" s="54">
        <f>(NI191-NG191)/NG191</f>
        <v>0.36984126984127003</v>
      </c>
      <c r="NM191" s="541" t="s">
        <v>2</v>
      </c>
      <c r="NN191" s="65" t="s">
        <v>62</v>
      </c>
      <c r="NO191" s="160">
        <f>NQ158</f>
        <v>6.29</v>
      </c>
      <c r="NP191" s="160">
        <f>NI191</f>
        <v>8.6300000000000008</v>
      </c>
      <c r="NQ191" s="244">
        <v>8.99</v>
      </c>
      <c r="NR191" s="59">
        <f>(NQ191-NP191)/NP191</f>
        <v>4.1714947856315111E-2</v>
      </c>
      <c r="NS191" s="54">
        <f>(NQ191-NO191)/NO191</f>
        <v>0.42925278219395868</v>
      </c>
      <c r="NU191" s="541" t="s">
        <v>2</v>
      </c>
      <c r="NV191" s="65" t="s">
        <v>62</v>
      </c>
      <c r="NW191" s="160">
        <f>NY158</f>
        <v>6.37</v>
      </c>
      <c r="NX191" s="160">
        <f>NQ191</f>
        <v>8.99</v>
      </c>
      <c r="NY191" s="244">
        <v>9.07</v>
      </c>
      <c r="NZ191" s="59">
        <f>(NY191-NX191)/NX191</f>
        <v>8.8987764182424985E-3</v>
      </c>
      <c r="OA191" s="54">
        <f>(NY191-NW191)/NW191</f>
        <v>0.42386185243328101</v>
      </c>
      <c r="OC191" s="541" t="s">
        <v>2</v>
      </c>
      <c r="OD191" s="65" t="s">
        <v>62</v>
      </c>
      <c r="OE191" s="160">
        <f>OG158</f>
        <v>6.7</v>
      </c>
      <c r="OF191" s="160">
        <f>NY191</f>
        <v>9.07</v>
      </c>
      <c r="OG191" s="244">
        <v>8.94</v>
      </c>
      <c r="OH191" s="59">
        <f>(OG191-OF191)/OF191</f>
        <v>-1.4332965821389281E-2</v>
      </c>
      <c r="OI191" s="54">
        <f>(OG191-OE191)/OE191</f>
        <v>0.33432835820895512</v>
      </c>
      <c r="OK191" s="541" t="s">
        <v>2</v>
      </c>
      <c r="OL191" s="65" t="s">
        <v>62</v>
      </c>
      <c r="OM191" s="160">
        <f>OO158</f>
        <v>6.85</v>
      </c>
      <c r="ON191" s="160">
        <f>OG191</f>
        <v>8.94</v>
      </c>
      <c r="OO191" s="244">
        <v>8.73</v>
      </c>
      <c r="OP191" s="59">
        <f>(OO191-ON191)/ON191</f>
        <v>-2.3489932885905937E-2</v>
      </c>
      <c r="OQ191" s="54">
        <f>(OO191-OM191)/OM191</f>
        <v>0.27445255474452568</v>
      </c>
      <c r="OS191" s="541" t="s">
        <v>2</v>
      </c>
      <c r="OT191" s="65" t="s">
        <v>62</v>
      </c>
      <c r="OU191" s="160">
        <f>OW158</f>
        <v>6.69</v>
      </c>
      <c r="OV191" s="160">
        <f>OO191</f>
        <v>8.73</v>
      </c>
      <c r="OW191" s="244">
        <v>8.61</v>
      </c>
      <c r="OX191" s="59">
        <f>(OW191-OV191)/OV191</f>
        <v>-1.3745704467354064E-2</v>
      </c>
      <c r="OY191" s="54">
        <f>(OW191-OU191)/OU191</f>
        <v>0.28699551569506709</v>
      </c>
      <c r="PA191" s="541" t="s">
        <v>2</v>
      </c>
      <c r="PB191" s="65" t="s">
        <v>62</v>
      </c>
      <c r="PC191" s="160">
        <f>OU191</f>
        <v>6.69</v>
      </c>
      <c r="PD191" s="160">
        <f>OW191</f>
        <v>8.61</v>
      </c>
      <c r="PE191" s="244">
        <v>8.58</v>
      </c>
      <c r="PF191" s="59">
        <f>(PE191-PD191)/PD191</f>
        <v>-3.484320557491215E-3</v>
      </c>
      <c r="PG191" s="54">
        <f>(PE191-PC191)/PC191</f>
        <v>0.28251121076233177</v>
      </c>
      <c r="PI191" s="541" t="s">
        <v>2</v>
      </c>
      <c r="PJ191" s="65" t="s">
        <v>62</v>
      </c>
      <c r="PK191" s="160">
        <f>PC191</f>
        <v>6.69</v>
      </c>
      <c r="PL191" s="160">
        <f>PE191</f>
        <v>8.58</v>
      </c>
      <c r="PM191" s="244" t="s">
        <v>684</v>
      </c>
      <c r="PN191" s="59" t="e">
        <f>(PM191-PL191)/PL191</f>
        <v>#VALUE!</v>
      </c>
      <c r="PO191" s="54" t="e">
        <f>(PM191-PK191)/PK191</f>
        <v>#VALUE!</v>
      </c>
    </row>
    <row r="192" spans="1:431" ht="18" hidden="1" thickTop="1">
      <c r="A192" s="542"/>
      <c r="B192" s="203" t="s">
        <v>41</v>
      </c>
      <c r="C192" s="163">
        <v>4248</v>
      </c>
      <c r="D192" s="163">
        <v>6248</v>
      </c>
      <c r="E192" s="163">
        <v>6039</v>
      </c>
      <c r="F192" s="206"/>
      <c r="G192" s="207"/>
      <c r="I192" s="542"/>
      <c r="J192" s="241" t="s">
        <v>552</v>
      </c>
      <c r="K192" s="8" t="str">
        <f>M158</f>
        <v>-</v>
      </c>
      <c r="L192" s="242">
        <f>E192</f>
        <v>6039</v>
      </c>
      <c r="M192" s="243">
        <v>5577</v>
      </c>
      <c r="N192" s="206"/>
      <c r="O192" s="207"/>
      <c r="Q192" s="542"/>
      <c r="R192" s="241" t="s">
        <v>552</v>
      </c>
      <c r="S192" s="248">
        <f>U159</f>
        <v>5170</v>
      </c>
      <c r="T192" s="242">
        <f>M192</f>
        <v>5577</v>
      </c>
      <c r="U192" s="243">
        <v>6625</v>
      </c>
      <c r="V192" s="206"/>
      <c r="W192" s="207"/>
      <c r="Y192" s="542"/>
      <c r="Z192" s="241" t="s">
        <v>552</v>
      </c>
      <c r="AA192" s="248">
        <f>AC159</f>
        <v>5417</v>
      </c>
      <c r="AB192" s="242">
        <f>U192</f>
        <v>6625</v>
      </c>
      <c r="AC192" s="243">
        <v>6386</v>
      </c>
      <c r="AD192" s="206"/>
      <c r="AE192" s="207"/>
      <c r="AG192" s="542"/>
      <c r="AH192" s="241" t="s">
        <v>552</v>
      </c>
      <c r="AI192" s="248">
        <f>AK159</f>
        <v>5684</v>
      </c>
      <c r="AJ192" s="242">
        <f>AC192</f>
        <v>6386</v>
      </c>
      <c r="AK192" s="243">
        <v>6405</v>
      </c>
      <c r="AL192" s="206"/>
      <c r="AM192" s="207"/>
      <c r="AO192" s="542"/>
      <c r="AP192" s="241" t="s">
        <v>552</v>
      </c>
      <c r="AQ192" s="248">
        <f>AS159</f>
        <v>5813</v>
      </c>
      <c r="AR192" s="242">
        <f>AK192</f>
        <v>6405</v>
      </c>
      <c r="AS192" s="243">
        <v>6127</v>
      </c>
      <c r="AT192" s="206"/>
      <c r="AU192" s="207"/>
      <c r="AW192" s="542"/>
      <c r="AX192" s="241" t="s">
        <v>552</v>
      </c>
      <c r="AY192" s="248">
        <f>AS159</f>
        <v>5813</v>
      </c>
      <c r="AZ192" s="242">
        <f>AS192</f>
        <v>6127</v>
      </c>
      <c r="BA192" s="243">
        <v>5752</v>
      </c>
      <c r="BB192" s="206"/>
      <c r="BC192" s="207"/>
      <c r="BE192" s="542"/>
      <c r="BF192" s="241" t="s">
        <v>552</v>
      </c>
      <c r="BG192" s="242">
        <f>BA159</f>
        <v>5816</v>
      </c>
      <c r="BH192" s="242">
        <f>BA192</f>
        <v>5752</v>
      </c>
      <c r="BI192" s="243">
        <v>5782</v>
      </c>
      <c r="BJ192" s="206"/>
      <c r="BK192" s="207"/>
      <c r="BM192" s="542"/>
      <c r="BN192" s="241" t="s">
        <v>552</v>
      </c>
      <c r="BO192" s="242">
        <f>BI159</f>
        <v>5453</v>
      </c>
      <c r="BP192" s="242">
        <f>BI192</f>
        <v>5782</v>
      </c>
      <c r="BQ192" s="243">
        <v>5957</v>
      </c>
      <c r="BR192" s="206"/>
      <c r="BS192" s="207"/>
      <c r="BU192" s="542"/>
      <c r="BV192" s="241" t="s">
        <v>552</v>
      </c>
      <c r="BW192" s="242">
        <f>BQ159</f>
        <v>5493</v>
      </c>
      <c r="BX192" s="242">
        <f>BQ192</f>
        <v>5957</v>
      </c>
      <c r="BY192" s="243">
        <v>6144</v>
      </c>
      <c r="BZ192" s="206"/>
      <c r="CA192" s="207"/>
      <c r="CC192" s="542"/>
      <c r="CD192" s="241" t="s">
        <v>552</v>
      </c>
      <c r="CE192" s="242">
        <f>BY159</f>
        <v>5469</v>
      </c>
      <c r="CF192" s="242">
        <f>BY192</f>
        <v>6144</v>
      </c>
      <c r="CG192" s="243">
        <v>5903</v>
      </c>
      <c r="CH192" s="206"/>
      <c r="CI192" s="207"/>
      <c r="CK192" s="542"/>
      <c r="CL192" s="241" t="s">
        <v>552</v>
      </c>
      <c r="CM192" s="242">
        <f>CG159</f>
        <v>5404</v>
      </c>
      <c r="CN192" s="242">
        <f>CG192</f>
        <v>5903</v>
      </c>
      <c r="CO192" s="243">
        <v>5923</v>
      </c>
      <c r="CP192" s="206"/>
      <c r="CQ192" s="207"/>
      <c r="CS192" s="542"/>
      <c r="CT192" s="241" t="s">
        <v>552</v>
      </c>
      <c r="CU192" s="242">
        <f>CO159</f>
        <v>5029</v>
      </c>
      <c r="CV192" s="242">
        <f>CO192</f>
        <v>5923</v>
      </c>
      <c r="CW192" s="243">
        <v>6055</v>
      </c>
      <c r="CX192" s="206"/>
      <c r="CY192" s="207"/>
      <c r="DA192" s="542"/>
      <c r="DB192" s="241" t="s">
        <v>552</v>
      </c>
      <c r="DC192" s="242">
        <f>CW159</f>
        <v>5022</v>
      </c>
      <c r="DD192" s="242">
        <f>CW192</f>
        <v>6055</v>
      </c>
      <c r="DE192" s="243">
        <v>5971</v>
      </c>
      <c r="DF192" s="206"/>
      <c r="DG192" s="207"/>
      <c r="DI192" s="542"/>
      <c r="DJ192" s="241" t="s">
        <v>552</v>
      </c>
      <c r="DK192" s="242">
        <f>DM159</f>
        <v>5323</v>
      </c>
      <c r="DL192" s="242">
        <f>DE192</f>
        <v>5971</v>
      </c>
      <c r="DM192" s="243">
        <v>6096</v>
      </c>
      <c r="DN192" s="206"/>
      <c r="DO192" s="207"/>
      <c r="DQ192" s="542"/>
      <c r="DR192" s="241" t="s">
        <v>552</v>
      </c>
      <c r="DS192" s="242">
        <f>DU159</f>
        <v>5605</v>
      </c>
      <c r="DT192" s="242">
        <f>DM192</f>
        <v>6096</v>
      </c>
      <c r="DU192" s="243">
        <v>6462</v>
      </c>
      <c r="DV192" s="206"/>
      <c r="DW192" s="207"/>
      <c r="DY192" s="542"/>
      <c r="DZ192" s="241" t="s">
        <v>552</v>
      </c>
      <c r="EA192" s="242">
        <f>EC159</f>
        <v>5267</v>
      </c>
      <c r="EB192" s="242">
        <f>DU192</f>
        <v>6462</v>
      </c>
      <c r="EC192" s="243">
        <v>6348</v>
      </c>
      <c r="ED192" s="206"/>
      <c r="EE192" s="207"/>
      <c r="EG192" s="542"/>
      <c r="EH192" s="241" t="s">
        <v>552</v>
      </c>
      <c r="EI192" s="242">
        <f>EK159</f>
        <v>5230</v>
      </c>
      <c r="EJ192" s="242">
        <f>EC192</f>
        <v>6348</v>
      </c>
      <c r="EK192" s="243">
        <v>6364</v>
      </c>
      <c r="EL192" s="206"/>
      <c r="EM192" s="207"/>
      <c r="EO192" s="542"/>
      <c r="EP192" s="241" t="s">
        <v>552</v>
      </c>
      <c r="EQ192" s="242">
        <f>ES159</f>
        <v>5451</v>
      </c>
      <c r="ER192" s="242">
        <f>EK192</f>
        <v>6364</v>
      </c>
      <c r="ES192" s="243">
        <v>6424</v>
      </c>
      <c r="ET192" s="206"/>
      <c r="EU192" s="207"/>
      <c r="EW192" s="542"/>
      <c r="EX192" s="241" t="s">
        <v>552</v>
      </c>
      <c r="EY192" s="242">
        <f>FA159</f>
        <v>5471</v>
      </c>
      <c r="EZ192" s="242">
        <f>ES192</f>
        <v>6424</v>
      </c>
      <c r="FA192" s="243">
        <v>6572</v>
      </c>
      <c r="FB192" s="206"/>
      <c r="FC192" s="207"/>
      <c r="FE192" s="542"/>
      <c r="FF192" s="241" t="s">
        <v>552</v>
      </c>
      <c r="FG192" s="242">
        <f>FI159</f>
        <v>5636</v>
      </c>
      <c r="FH192" s="242">
        <f>FA192</f>
        <v>6572</v>
      </c>
      <c r="FI192" s="243">
        <v>6192</v>
      </c>
      <c r="FJ192" s="206"/>
      <c r="FK192" s="207"/>
      <c r="FM192" s="542"/>
      <c r="FN192" s="241" t="s">
        <v>552</v>
      </c>
      <c r="FO192" s="242">
        <f>FQ159</f>
        <v>5604</v>
      </c>
      <c r="FP192" s="242">
        <f>FI192</f>
        <v>6192</v>
      </c>
      <c r="FQ192" s="243">
        <v>6036</v>
      </c>
      <c r="FR192" s="206"/>
      <c r="FS192" s="207"/>
      <c r="FU192" s="542"/>
      <c r="FV192" s="241" t="s">
        <v>552</v>
      </c>
      <c r="FW192" s="242">
        <f>FY159</f>
        <v>5458</v>
      </c>
      <c r="FX192" s="242">
        <f>FQ192</f>
        <v>6036</v>
      </c>
      <c r="FY192" s="243">
        <v>6078</v>
      </c>
      <c r="FZ192" s="206"/>
      <c r="GA192" s="207"/>
      <c r="GC192" s="542"/>
      <c r="GD192" s="241" t="s">
        <v>552</v>
      </c>
      <c r="GE192" s="242">
        <f>GG159</f>
        <v>5568</v>
      </c>
      <c r="GF192" s="242">
        <f>FY192</f>
        <v>6078</v>
      </c>
      <c r="GG192" s="243">
        <v>6492</v>
      </c>
      <c r="GH192" s="206"/>
      <c r="GI192" s="207"/>
      <c r="GK192" s="542"/>
      <c r="GL192" s="241" t="s">
        <v>552</v>
      </c>
      <c r="GM192" s="242">
        <f>GO159</f>
        <v>5458</v>
      </c>
      <c r="GN192" s="242">
        <f>GG192</f>
        <v>6492</v>
      </c>
      <c r="GO192" s="243">
        <v>6381</v>
      </c>
      <c r="GP192" s="206"/>
      <c r="GQ192" s="207"/>
      <c r="GS192" s="542"/>
      <c r="GT192" s="241" t="s">
        <v>552</v>
      </c>
      <c r="GU192" s="242">
        <f>GW159</f>
        <v>5407</v>
      </c>
      <c r="GV192" s="242">
        <f>GO192</f>
        <v>6381</v>
      </c>
      <c r="GW192" s="243">
        <v>6264</v>
      </c>
      <c r="GX192" s="206"/>
      <c r="GY192" s="207"/>
      <c r="HA192" s="542"/>
      <c r="HB192" s="241" t="s">
        <v>552</v>
      </c>
      <c r="HC192" s="242">
        <f>HE159</f>
        <v>5355</v>
      </c>
      <c r="HD192" s="242">
        <f>GW192</f>
        <v>6264</v>
      </c>
      <c r="HE192" s="243">
        <v>6252</v>
      </c>
      <c r="HF192" s="206"/>
      <c r="HG192" s="207"/>
      <c r="HI192" s="542"/>
      <c r="HJ192" s="241" t="s">
        <v>552</v>
      </c>
      <c r="HK192" s="242">
        <f>HM159</f>
        <v>5606</v>
      </c>
      <c r="HL192" s="242">
        <f>HE192</f>
        <v>6252</v>
      </c>
      <c r="HM192" s="243">
        <v>6334</v>
      </c>
      <c r="HN192" s="206"/>
      <c r="HO192" s="207"/>
      <c r="HQ192" s="542"/>
      <c r="HR192" s="241" t="s">
        <v>552</v>
      </c>
      <c r="HS192" s="242">
        <f>HU159</f>
        <v>5806</v>
      </c>
      <c r="HT192" s="242">
        <f>HM192</f>
        <v>6334</v>
      </c>
      <c r="HU192" s="243">
        <v>6525</v>
      </c>
      <c r="HV192" s="206"/>
      <c r="HW192" s="207"/>
      <c r="HY192" s="542"/>
      <c r="HZ192" s="241" t="s">
        <v>552</v>
      </c>
      <c r="IA192" s="242">
        <f>IC159</f>
        <v>5949</v>
      </c>
      <c r="IB192" s="242">
        <f>HU192</f>
        <v>6525</v>
      </c>
      <c r="IC192" s="243">
        <v>6574</v>
      </c>
      <c r="ID192" s="206"/>
      <c r="IE192" s="207"/>
      <c r="IG192" s="542"/>
      <c r="IH192" s="241" t="s">
        <v>552</v>
      </c>
      <c r="II192" s="242">
        <f>IK159</f>
        <v>5961</v>
      </c>
      <c r="IJ192" s="242">
        <f>IC192</f>
        <v>6574</v>
      </c>
      <c r="IK192" s="243">
        <v>6759</v>
      </c>
      <c r="IL192" s="206"/>
      <c r="IM192" s="207"/>
      <c r="IO192" s="542"/>
      <c r="IP192" s="241" t="s">
        <v>552</v>
      </c>
      <c r="IQ192" s="242">
        <f>IS159</f>
        <v>5992</v>
      </c>
      <c r="IR192" s="242">
        <f>IK192</f>
        <v>6759</v>
      </c>
      <c r="IS192" s="243">
        <v>6989</v>
      </c>
      <c r="IT192" s="206"/>
      <c r="IU192" s="207"/>
      <c r="IW192" s="542"/>
      <c r="IX192" s="241" t="s">
        <v>552</v>
      </c>
      <c r="IY192" s="242">
        <f>JA159</f>
        <v>5977</v>
      </c>
      <c r="IZ192" s="242">
        <f>IS192</f>
        <v>6989</v>
      </c>
      <c r="JA192" s="243">
        <v>7363</v>
      </c>
      <c r="JB192" s="206"/>
      <c r="JC192" s="207"/>
      <c r="JE192" s="542"/>
      <c r="JF192" s="241" t="s">
        <v>552</v>
      </c>
      <c r="JG192" s="242">
        <f>JI159</f>
        <v>5969</v>
      </c>
      <c r="JH192" s="242">
        <f>JA192</f>
        <v>7363</v>
      </c>
      <c r="JI192" s="243">
        <v>7752</v>
      </c>
      <c r="JJ192" s="206"/>
      <c r="JK192" s="207"/>
      <c r="JM192" s="542"/>
      <c r="JN192" s="241" t="s">
        <v>552</v>
      </c>
      <c r="JO192" s="242">
        <f>JQ159</f>
        <v>6116</v>
      </c>
      <c r="JP192" s="242">
        <f>JI192</f>
        <v>7752</v>
      </c>
      <c r="JQ192" s="243">
        <v>7723</v>
      </c>
      <c r="JR192" s="206"/>
      <c r="JS192" s="207"/>
      <c r="JU192" s="542"/>
      <c r="JV192" s="241" t="s">
        <v>552</v>
      </c>
      <c r="JW192" s="242">
        <f>JY159</f>
        <v>6229</v>
      </c>
      <c r="JX192" s="242">
        <f>JQ192</f>
        <v>7723</v>
      </c>
      <c r="JY192" s="243">
        <v>7851</v>
      </c>
      <c r="JZ192" s="206"/>
      <c r="KA192" s="207"/>
      <c r="KC192" s="542"/>
      <c r="KD192" s="241" t="s">
        <v>552</v>
      </c>
      <c r="KE192" s="242">
        <f>KG159</f>
        <v>6023</v>
      </c>
      <c r="KF192" s="242">
        <f>JY192</f>
        <v>7851</v>
      </c>
      <c r="KG192" s="243">
        <v>8088</v>
      </c>
      <c r="KH192" s="206"/>
      <c r="KI192" s="207"/>
      <c r="KK192" s="542"/>
      <c r="KL192" s="241" t="s">
        <v>552</v>
      </c>
      <c r="KM192" s="242">
        <f>KO159</f>
        <v>6024</v>
      </c>
      <c r="KN192" s="242">
        <f>KG192</f>
        <v>8088</v>
      </c>
      <c r="KO192" s="243">
        <v>8160</v>
      </c>
      <c r="KP192" s="206"/>
      <c r="KQ192" s="207"/>
      <c r="KS192" s="542"/>
      <c r="KT192" s="241" t="s">
        <v>552</v>
      </c>
      <c r="KU192" s="242">
        <f>KW159</f>
        <v>6074</v>
      </c>
      <c r="KV192" s="242">
        <f>KO192</f>
        <v>8160</v>
      </c>
      <c r="KW192" s="243">
        <v>8309</v>
      </c>
      <c r="KX192" s="206"/>
      <c r="KY192" s="207"/>
      <c r="LA192" s="542"/>
      <c r="LB192" s="241" t="s">
        <v>552</v>
      </c>
      <c r="LC192" s="242">
        <f>LE159</f>
        <v>5908</v>
      </c>
      <c r="LD192" s="242">
        <f>KW192</f>
        <v>8309</v>
      </c>
      <c r="LE192" s="243">
        <v>8239</v>
      </c>
      <c r="LF192" s="206"/>
      <c r="LG192" s="207"/>
      <c r="LI192" s="542"/>
      <c r="LJ192" s="241" t="s">
        <v>552</v>
      </c>
      <c r="LK192" s="242">
        <f>LM159</f>
        <v>5790</v>
      </c>
      <c r="LL192" s="242">
        <f>LE192</f>
        <v>8239</v>
      </c>
      <c r="LM192" s="243">
        <v>8196</v>
      </c>
      <c r="LN192" s="206"/>
      <c r="LO192" s="207"/>
      <c r="LQ192" s="542"/>
      <c r="LR192" s="241" t="s">
        <v>552</v>
      </c>
      <c r="LS192" s="242">
        <f>LU159</f>
        <v>5662</v>
      </c>
      <c r="LT192" s="242">
        <f>LM192</f>
        <v>8196</v>
      </c>
      <c r="LU192" s="243">
        <v>8132</v>
      </c>
      <c r="LV192" s="206"/>
      <c r="LW192" s="207"/>
      <c r="LY192" s="542"/>
      <c r="LZ192" s="241" t="s">
        <v>552</v>
      </c>
      <c r="MA192" s="242">
        <f>MC159</f>
        <v>5730</v>
      </c>
      <c r="MB192" s="242">
        <f>LU192</f>
        <v>8132</v>
      </c>
      <c r="MC192" s="243">
        <v>7771</v>
      </c>
      <c r="MD192" s="206"/>
      <c r="ME192" s="207"/>
      <c r="MG192" s="542"/>
      <c r="MH192" s="241" t="s">
        <v>552</v>
      </c>
      <c r="MI192" s="242">
        <f>MK159</f>
        <v>5749</v>
      </c>
      <c r="MJ192" s="242">
        <f>MC192</f>
        <v>7771</v>
      </c>
      <c r="MK192" s="243">
        <v>7703</v>
      </c>
      <c r="ML192" s="206"/>
      <c r="MM192" s="207"/>
      <c r="MO192" s="542"/>
      <c r="MP192" s="241" t="s">
        <v>552</v>
      </c>
      <c r="MQ192" s="242">
        <f>MS159</f>
        <v>5735</v>
      </c>
      <c r="MR192" s="242">
        <f>MK192</f>
        <v>7703</v>
      </c>
      <c r="MS192" s="243">
        <v>7725</v>
      </c>
      <c r="MT192" s="206"/>
      <c r="MU192" s="207"/>
      <c r="MW192" s="542"/>
      <c r="MX192" s="241" t="s">
        <v>552</v>
      </c>
      <c r="MY192" s="242">
        <f>NA159</f>
        <v>5691</v>
      </c>
      <c r="MZ192" s="242">
        <f>MS192</f>
        <v>7725</v>
      </c>
      <c r="NA192" s="243">
        <v>7916</v>
      </c>
      <c r="NB192" s="206"/>
      <c r="NC192" s="207"/>
      <c r="NE192" s="542"/>
      <c r="NF192" s="241" t="s">
        <v>552</v>
      </c>
      <c r="NG192" s="242">
        <f>NI159</f>
        <v>5723</v>
      </c>
      <c r="NH192" s="242">
        <f>NA192</f>
        <v>7916</v>
      </c>
      <c r="NI192" s="243">
        <v>8101</v>
      </c>
      <c r="NJ192" s="206"/>
      <c r="NK192" s="207"/>
      <c r="NM192" s="542"/>
      <c r="NN192" s="241" t="s">
        <v>552</v>
      </c>
      <c r="NO192" s="242">
        <f>NQ159</f>
        <v>5736</v>
      </c>
      <c r="NP192" s="242">
        <f>NI192</f>
        <v>8101</v>
      </c>
      <c r="NQ192" s="243">
        <v>8629</v>
      </c>
      <c r="NR192" s="206"/>
      <c r="NS192" s="207"/>
      <c r="NU192" s="542"/>
      <c r="NV192" s="241" t="s">
        <v>552</v>
      </c>
      <c r="NW192" s="242">
        <f>NY159</f>
        <v>5784</v>
      </c>
      <c r="NX192" s="242">
        <f>NQ192</f>
        <v>8629</v>
      </c>
      <c r="NY192" s="243">
        <v>8625</v>
      </c>
      <c r="NZ192" s="206"/>
      <c r="OA192" s="207"/>
      <c r="OC192" s="542"/>
      <c r="OD192" s="241" t="s">
        <v>552</v>
      </c>
      <c r="OE192" s="242">
        <f>OG159</f>
        <v>6126</v>
      </c>
      <c r="OF192" s="242">
        <f>NY192</f>
        <v>8625</v>
      </c>
      <c r="OG192" s="243">
        <v>8595</v>
      </c>
      <c r="OH192" s="206"/>
      <c r="OI192" s="207"/>
      <c r="OK192" s="542"/>
      <c r="OL192" s="241" t="s">
        <v>552</v>
      </c>
      <c r="OM192" s="242">
        <f>OO159</f>
        <v>6248</v>
      </c>
      <c r="ON192" s="242">
        <f>OG192</f>
        <v>8595</v>
      </c>
      <c r="OO192" s="243">
        <v>8513</v>
      </c>
      <c r="OP192" s="206"/>
      <c r="OQ192" s="207"/>
      <c r="OS192" s="542"/>
      <c r="OT192" s="241" t="s">
        <v>552</v>
      </c>
      <c r="OU192" s="242">
        <f>OW159</f>
        <v>6039</v>
      </c>
      <c r="OV192" s="242">
        <f>OO192</f>
        <v>8513</v>
      </c>
      <c r="OW192" s="243">
        <v>8453</v>
      </c>
      <c r="OX192" s="206"/>
      <c r="OY192" s="207"/>
      <c r="PA192" s="542"/>
      <c r="PB192" s="241" t="s">
        <v>552</v>
      </c>
      <c r="PC192" s="256">
        <f>OU192</f>
        <v>6039</v>
      </c>
      <c r="PD192" s="242">
        <f>OW192</f>
        <v>8453</v>
      </c>
      <c r="PE192" s="243">
        <v>8381</v>
      </c>
      <c r="PF192" s="206"/>
      <c r="PG192" s="207"/>
      <c r="PI192" s="542"/>
      <c r="PJ192" s="241" t="s">
        <v>552</v>
      </c>
      <c r="PK192" s="256">
        <f>PC192</f>
        <v>6039</v>
      </c>
      <c r="PL192" s="242">
        <f>PE192</f>
        <v>8381</v>
      </c>
      <c r="PM192" s="243" t="s">
        <v>684</v>
      </c>
      <c r="PN192" s="206"/>
      <c r="PO192" s="207"/>
    </row>
    <row r="193" spans="1:431" hidden="1"/>
    <row r="194" spans="1:431" hidden="1">
      <c r="A194" t="s">
        <v>3</v>
      </c>
      <c r="I194" t="s">
        <v>3</v>
      </c>
      <c r="Q194" t="s">
        <v>3</v>
      </c>
      <c r="Y194" t="s">
        <v>3</v>
      </c>
      <c r="AG194" t="s">
        <v>3</v>
      </c>
      <c r="AO194" t="s">
        <v>3</v>
      </c>
      <c r="AW194" t="s">
        <v>3</v>
      </c>
      <c r="BE194" t="s">
        <v>3</v>
      </c>
      <c r="BM194" t="s">
        <v>3</v>
      </c>
      <c r="BU194" t="s">
        <v>3</v>
      </c>
      <c r="CC194" t="s">
        <v>3</v>
      </c>
      <c r="CK194" t="s">
        <v>3</v>
      </c>
      <c r="CS194" t="s">
        <v>3</v>
      </c>
      <c r="DA194" t="s">
        <v>3</v>
      </c>
      <c r="DI194" t="s">
        <v>3</v>
      </c>
      <c r="DQ194" t="s">
        <v>3</v>
      </c>
      <c r="DY194" t="s">
        <v>3</v>
      </c>
      <c r="EG194" t="s">
        <v>3</v>
      </c>
      <c r="EO194" t="s">
        <v>3</v>
      </c>
      <c r="EW194" t="s">
        <v>3</v>
      </c>
      <c r="FE194" t="s">
        <v>3</v>
      </c>
      <c r="FM194" t="s">
        <v>3</v>
      </c>
      <c r="FU194" t="s">
        <v>3</v>
      </c>
      <c r="GC194" t="s">
        <v>3</v>
      </c>
      <c r="GK194" t="s">
        <v>3</v>
      </c>
      <c r="GS194" t="s">
        <v>3</v>
      </c>
      <c r="HA194" t="s">
        <v>3</v>
      </c>
      <c r="HI194" t="s">
        <v>3</v>
      </c>
      <c r="HQ194" t="s">
        <v>3</v>
      </c>
      <c r="HY194" t="s">
        <v>3</v>
      </c>
      <c r="IG194" t="s">
        <v>3</v>
      </c>
      <c r="IO194" t="s">
        <v>3</v>
      </c>
      <c r="IW194" t="s">
        <v>3</v>
      </c>
      <c r="JE194" t="s">
        <v>3</v>
      </c>
      <c r="JM194" t="s">
        <v>3</v>
      </c>
      <c r="JU194" t="s">
        <v>3</v>
      </c>
      <c r="KC194" t="s">
        <v>3</v>
      </c>
      <c r="KK194" t="s">
        <v>3</v>
      </c>
      <c r="KS194" t="s">
        <v>3</v>
      </c>
      <c r="LA194" t="s">
        <v>3</v>
      </c>
      <c r="LI194" t="s">
        <v>3</v>
      </c>
      <c r="LQ194" t="s">
        <v>3</v>
      </c>
      <c r="LY194" t="s">
        <v>3</v>
      </c>
      <c r="MG194" t="s">
        <v>3</v>
      </c>
      <c r="MO194" t="s">
        <v>3</v>
      </c>
      <c r="MW194" t="s">
        <v>3</v>
      </c>
      <c r="NE194" t="s">
        <v>3</v>
      </c>
      <c r="NM194" t="s">
        <v>3</v>
      </c>
      <c r="NU194" t="s">
        <v>3</v>
      </c>
      <c r="OC194" t="s">
        <v>3</v>
      </c>
      <c r="OK194" t="s">
        <v>3</v>
      </c>
      <c r="OS194" t="s">
        <v>3</v>
      </c>
      <c r="PA194" t="s">
        <v>3</v>
      </c>
      <c r="PI194" t="s">
        <v>3</v>
      </c>
    </row>
    <row r="195" spans="1:431" ht="17.25" hidden="1">
      <c r="A195" s="535" t="s">
        <v>0</v>
      </c>
      <c r="B195" s="536"/>
      <c r="C195" s="1" t="s">
        <v>519</v>
      </c>
      <c r="D195" s="543" t="s">
        <v>520</v>
      </c>
      <c r="E195" s="540"/>
      <c r="F195" s="2" t="s">
        <v>9</v>
      </c>
      <c r="G195" s="4" t="s">
        <v>8</v>
      </c>
      <c r="I195" s="535" t="s">
        <v>0</v>
      </c>
      <c r="J195" s="536"/>
      <c r="K195" s="252" t="s">
        <v>558</v>
      </c>
      <c r="L195" s="539" t="s">
        <v>559</v>
      </c>
      <c r="M195" s="540"/>
      <c r="N195" s="2" t="s">
        <v>9</v>
      </c>
      <c r="O195" s="4" t="s">
        <v>8</v>
      </c>
      <c r="Q195" s="535" t="s">
        <v>0</v>
      </c>
      <c r="R195" s="536"/>
      <c r="S195" s="252" t="s">
        <v>558</v>
      </c>
      <c r="T195" s="539" t="s">
        <v>559</v>
      </c>
      <c r="U195" s="540"/>
      <c r="V195" s="2" t="s">
        <v>9</v>
      </c>
      <c r="W195" s="4" t="s">
        <v>8</v>
      </c>
      <c r="Y195" s="535" t="s">
        <v>0</v>
      </c>
      <c r="Z195" s="536"/>
      <c r="AA195" s="252" t="s">
        <v>558</v>
      </c>
      <c r="AB195" s="539" t="s">
        <v>559</v>
      </c>
      <c r="AC195" s="540"/>
      <c r="AD195" s="2" t="s">
        <v>9</v>
      </c>
      <c r="AE195" s="4" t="s">
        <v>8</v>
      </c>
      <c r="AG195" s="535" t="s">
        <v>0</v>
      </c>
      <c r="AH195" s="536"/>
      <c r="AI195" s="252" t="s">
        <v>558</v>
      </c>
      <c r="AJ195" s="539" t="s">
        <v>559</v>
      </c>
      <c r="AK195" s="540"/>
      <c r="AL195" s="2" t="s">
        <v>9</v>
      </c>
      <c r="AM195" s="4" t="s">
        <v>8</v>
      </c>
      <c r="AO195" s="535" t="s">
        <v>0</v>
      </c>
      <c r="AP195" s="536"/>
      <c r="AQ195" s="252" t="s">
        <v>558</v>
      </c>
      <c r="AR195" s="539" t="s">
        <v>559</v>
      </c>
      <c r="AS195" s="540"/>
      <c r="AT195" s="2" t="s">
        <v>9</v>
      </c>
      <c r="AU195" s="4" t="s">
        <v>8</v>
      </c>
      <c r="AW195" s="535" t="s">
        <v>0</v>
      </c>
      <c r="AX195" s="536"/>
      <c r="AY195" s="252" t="s">
        <v>558</v>
      </c>
      <c r="AZ195" s="539" t="s">
        <v>559</v>
      </c>
      <c r="BA195" s="540"/>
      <c r="BB195" s="2" t="s">
        <v>9</v>
      </c>
      <c r="BC195" s="4" t="s">
        <v>8</v>
      </c>
      <c r="BE195" s="535" t="s">
        <v>0</v>
      </c>
      <c r="BF195" s="536"/>
      <c r="BG195" s="252" t="s">
        <v>558</v>
      </c>
      <c r="BH195" s="539" t="s">
        <v>559</v>
      </c>
      <c r="BI195" s="540"/>
      <c r="BJ195" s="2" t="s">
        <v>9</v>
      </c>
      <c r="BK195" s="4" t="s">
        <v>8</v>
      </c>
      <c r="BM195" s="535" t="s">
        <v>0</v>
      </c>
      <c r="BN195" s="536"/>
      <c r="BO195" s="252" t="s">
        <v>558</v>
      </c>
      <c r="BP195" s="539" t="s">
        <v>559</v>
      </c>
      <c r="BQ195" s="540"/>
      <c r="BR195" s="2" t="s">
        <v>9</v>
      </c>
      <c r="BS195" s="4" t="s">
        <v>8</v>
      </c>
      <c r="BU195" s="535" t="s">
        <v>0</v>
      </c>
      <c r="BV195" s="536"/>
      <c r="BW195" s="252" t="s">
        <v>558</v>
      </c>
      <c r="BX195" s="539" t="s">
        <v>559</v>
      </c>
      <c r="BY195" s="540"/>
      <c r="BZ195" s="2" t="s">
        <v>9</v>
      </c>
      <c r="CA195" s="4" t="s">
        <v>8</v>
      </c>
      <c r="CC195" s="535" t="s">
        <v>0</v>
      </c>
      <c r="CD195" s="536"/>
      <c r="CE195" s="252" t="s">
        <v>558</v>
      </c>
      <c r="CF195" s="539" t="s">
        <v>559</v>
      </c>
      <c r="CG195" s="540"/>
      <c r="CH195" s="2" t="s">
        <v>9</v>
      </c>
      <c r="CI195" s="4" t="s">
        <v>8</v>
      </c>
      <c r="CK195" s="535" t="s">
        <v>0</v>
      </c>
      <c r="CL195" s="536"/>
      <c r="CM195" s="252" t="s">
        <v>558</v>
      </c>
      <c r="CN195" s="539" t="s">
        <v>559</v>
      </c>
      <c r="CO195" s="540"/>
      <c r="CP195" s="2" t="s">
        <v>9</v>
      </c>
      <c r="CQ195" s="4" t="s">
        <v>8</v>
      </c>
      <c r="CS195" s="535" t="s">
        <v>0</v>
      </c>
      <c r="CT195" s="536"/>
      <c r="CU195" s="252" t="s">
        <v>558</v>
      </c>
      <c r="CV195" s="539" t="s">
        <v>559</v>
      </c>
      <c r="CW195" s="540"/>
      <c r="CX195" s="2" t="s">
        <v>9</v>
      </c>
      <c r="CY195" s="4" t="s">
        <v>8</v>
      </c>
      <c r="DA195" s="535" t="s">
        <v>0</v>
      </c>
      <c r="DB195" s="536"/>
      <c r="DC195" s="252" t="s">
        <v>558</v>
      </c>
      <c r="DD195" s="539" t="s">
        <v>559</v>
      </c>
      <c r="DE195" s="540"/>
      <c r="DF195" s="2" t="s">
        <v>9</v>
      </c>
      <c r="DG195" s="4" t="s">
        <v>8</v>
      </c>
      <c r="DI195" s="535" t="s">
        <v>0</v>
      </c>
      <c r="DJ195" s="536"/>
      <c r="DK195" s="252" t="s">
        <v>558</v>
      </c>
      <c r="DL195" s="539" t="s">
        <v>559</v>
      </c>
      <c r="DM195" s="540"/>
      <c r="DN195" s="2" t="s">
        <v>9</v>
      </c>
      <c r="DO195" s="4" t="s">
        <v>8</v>
      </c>
      <c r="DQ195" s="535" t="s">
        <v>0</v>
      </c>
      <c r="DR195" s="536"/>
      <c r="DS195" s="252" t="s">
        <v>558</v>
      </c>
      <c r="DT195" s="539" t="s">
        <v>559</v>
      </c>
      <c r="DU195" s="540"/>
      <c r="DV195" s="2" t="s">
        <v>9</v>
      </c>
      <c r="DW195" s="4" t="s">
        <v>8</v>
      </c>
      <c r="DY195" s="535" t="s">
        <v>0</v>
      </c>
      <c r="DZ195" s="536"/>
      <c r="EA195" s="252" t="s">
        <v>558</v>
      </c>
      <c r="EB195" s="539" t="s">
        <v>559</v>
      </c>
      <c r="EC195" s="540"/>
      <c r="ED195" s="2" t="s">
        <v>9</v>
      </c>
      <c r="EE195" s="4" t="s">
        <v>8</v>
      </c>
      <c r="EG195" s="535" t="s">
        <v>0</v>
      </c>
      <c r="EH195" s="536"/>
      <c r="EI195" s="252" t="s">
        <v>558</v>
      </c>
      <c r="EJ195" s="539" t="s">
        <v>559</v>
      </c>
      <c r="EK195" s="540"/>
      <c r="EL195" s="2" t="s">
        <v>9</v>
      </c>
      <c r="EM195" s="4" t="s">
        <v>8</v>
      </c>
      <c r="EO195" s="535" t="s">
        <v>0</v>
      </c>
      <c r="EP195" s="536"/>
      <c r="EQ195" s="252" t="s">
        <v>558</v>
      </c>
      <c r="ER195" s="539" t="s">
        <v>559</v>
      </c>
      <c r="ES195" s="540"/>
      <c r="ET195" s="2" t="s">
        <v>9</v>
      </c>
      <c r="EU195" s="4" t="s">
        <v>8</v>
      </c>
      <c r="EW195" s="535" t="s">
        <v>0</v>
      </c>
      <c r="EX195" s="536"/>
      <c r="EY195" s="252" t="s">
        <v>558</v>
      </c>
      <c r="EZ195" s="539" t="s">
        <v>559</v>
      </c>
      <c r="FA195" s="540"/>
      <c r="FB195" s="2" t="s">
        <v>9</v>
      </c>
      <c r="FC195" s="4" t="s">
        <v>8</v>
      </c>
      <c r="FE195" s="535" t="s">
        <v>0</v>
      </c>
      <c r="FF195" s="536"/>
      <c r="FG195" s="252" t="s">
        <v>558</v>
      </c>
      <c r="FH195" s="539" t="s">
        <v>559</v>
      </c>
      <c r="FI195" s="540"/>
      <c r="FJ195" s="2" t="s">
        <v>9</v>
      </c>
      <c r="FK195" s="4" t="s">
        <v>8</v>
      </c>
      <c r="FM195" s="535" t="s">
        <v>0</v>
      </c>
      <c r="FN195" s="536"/>
      <c r="FO195" s="252" t="s">
        <v>558</v>
      </c>
      <c r="FP195" s="539" t="s">
        <v>559</v>
      </c>
      <c r="FQ195" s="540"/>
      <c r="FR195" s="2" t="s">
        <v>9</v>
      </c>
      <c r="FS195" s="4" t="s">
        <v>8</v>
      </c>
      <c r="FU195" s="535" t="s">
        <v>0</v>
      </c>
      <c r="FV195" s="536"/>
      <c r="FW195" s="252" t="s">
        <v>558</v>
      </c>
      <c r="FX195" s="539" t="s">
        <v>559</v>
      </c>
      <c r="FY195" s="540"/>
      <c r="FZ195" s="2" t="s">
        <v>9</v>
      </c>
      <c r="GA195" s="4" t="s">
        <v>8</v>
      </c>
      <c r="GC195" s="535" t="s">
        <v>0</v>
      </c>
      <c r="GD195" s="536"/>
      <c r="GE195" s="252" t="s">
        <v>558</v>
      </c>
      <c r="GF195" s="539" t="s">
        <v>559</v>
      </c>
      <c r="GG195" s="540"/>
      <c r="GH195" s="2" t="s">
        <v>9</v>
      </c>
      <c r="GI195" s="4" t="s">
        <v>8</v>
      </c>
      <c r="GK195" s="535" t="s">
        <v>0</v>
      </c>
      <c r="GL195" s="536"/>
      <c r="GM195" s="252" t="s">
        <v>558</v>
      </c>
      <c r="GN195" s="539" t="s">
        <v>559</v>
      </c>
      <c r="GO195" s="540"/>
      <c r="GP195" s="2" t="s">
        <v>9</v>
      </c>
      <c r="GQ195" s="4" t="s">
        <v>8</v>
      </c>
      <c r="GS195" s="535" t="s">
        <v>0</v>
      </c>
      <c r="GT195" s="536"/>
      <c r="GU195" s="252" t="s">
        <v>558</v>
      </c>
      <c r="GV195" s="539" t="s">
        <v>559</v>
      </c>
      <c r="GW195" s="540"/>
      <c r="GX195" s="2" t="s">
        <v>9</v>
      </c>
      <c r="GY195" s="4" t="s">
        <v>8</v>
      </c>
      <c r="HA195" s="535" t="s">
        <v>0</v>
      </c>
      <c r="HB195" s="536"/>
      <c r="HC195" s="252" t="s">
        <v>558</v>
      </c>
      <c r="HD195" s="539" t="s">
        <v>559</v>
      </c>
      <c r="HE195" s="540"/>
      <c r="HF195" s="2" t="s">
        <v>9</v>
      </c>
      <c r="HG195" s="4" t="s">
        <v>8</v>
      </c>
      <c r="HI195" s="535" t="s">
        <v>0</v>
      </c>
      <c r="HJ195" s="536"/>
      <c r="HK195" s="252" t="s">
        <v>558</v>
      </c>
      <c r="HL195" s="539" t="s">
        <v>559</v>
      </c>
      <c r="HM195" s="540"/>
      <c r="HN195" s="2" t="s">
        <v>9</v>
      </c>
      <c r="HO195" s="4" t="s">
        <v>8</v>
      </c>
      <c r="HQ195" s="535" t="s">
        <v>0</v>
      </c>
      <c r="HR195" s="536"/>
      <c r="HS195" s="252" t="s">
        <v>558</v>
      </c>
      <c r="HT195" s="539" t="s">
        <v>559</v>
      </c>
      <c r="HU195" s="540"/>
      <c r="HV195" s="2" t="s">
        <v>9</v>
      </c>
      <c r="HW195" s="4" t="s">
        <v>8</v>
      </c>
      <c r="HY195" s="535" t="s">
        <v>0</v>
      </c>
      <c r="HZ195" s="536"/>
      <c r="IA195" s="252" t="s">
        <v>558</v>
      </c>
      <c r="IB195" s="539" t="s">
        <v>559</v>
      </c>
      <c r="IC195" s="540"/>
      <c r="ID195" s="2" t="s">
        <v>9</v>
      </c>
      <c r="IE195" s="4" t="s">
        <v>8</v>
      </c>
      <c r="IG195" s="535" t="s">
        <v>0</v>
      </c>
      <c r="IH195" s="536"/>
      <c r="II195" s="252" t="s">
        <v>558</v>
      </c>
      <c r="IJ195" s="539" t="s">
        <v>559</v>
      </c>
      <c r="IK195" s="540"/>
      <c r="IL195" s="2" t="s">
        <v>9</v>
      </c>
      <c r="IM195" s="4" t="s">
        <v>8</v>
      </c>
      <c r="IO195" s="535" t="s">
        <v>0</v>
      </c>
      <c r="IP195" s="536"/>
      <c r="IQ195" s="252" t="s">
        <v>558</v>
      </c>
      <c r="IR195" s="539" t="s">
        <v>559</v>
      </c>
      <c r="IS195" s="540"/>
      <c r="IT195" s="2" t="s">
        <v>9</v>
      </c>
      <c r="IU195" s="4" t="s">
        <v>8</v>
      </c>
      <c r="IW195" s="535" t="s">
        <v>0</v>
      </c>
      <c r="IX195" s="536"/>
      <c r="IY195" s="252" t="s">
        <v>558</v>
      </c>
      <c r="IZ195" s="539" t="s">
        <v>559</v>
      </c>
      <c r="JA195" s="540"/>
      <c r="JB195" s="2" t="s">
        <v>9</v>
      </c>
      <c r="JC195" s="4" t="s">
        <v>8</v>
      </c>
      <c r="JE195" s="535" t="s">
        <v>0</v>
      </c>
      <c r="JF195" s="536"/>
      <c r="JG195" s="252" t="s">
        <v>558</v>
      </c>
      <c r="JH195" s="539" t="s">
        <v>559</v>
      </c>
      <c r="JI195" s="540"/>
      <c r="JJ195" s="2" t="s">
        <v>9</v>
      </c>
      <c r="JK195" s="4" t="s">
        <v>8</v>
      </c>
      <c r="JM195" s="535" t="s">
        <v>0</v>
      </c>
      <c r="JN195" s="536"/>
      <c r="JO195" s="252" t="s">
        <v>558</v>
      </c>
      <c r="JP195" s="539" t="s">
        <v>559</v>
      </c>
      <c r="JQ195" s="540"/>
      <c r="JR195" s="2" t="s">
        <v>9</v>
      </c>
      <c r="JS195" s="4" t="s">
        <v>8</v>
      </c>
      <c r="JU195" s="535" t="s">
        <v>0</v>
      </c>
      <c r="JV195" s="536"/>
      <c r="JW195" s="252" t="s">
        <v>558</v>
      </c>
      <c r="JX195" s="539" t="s">
        <v>559</v>
      </c>
      <c r="JY195" s="540"/>
      <c r="JZ195" s="2" t="s">
        <v>9</v>
      </c>
      <c r="KA195" s="4" t="s">
        <v>8</v>
      </c>
      <c r="KC195" s="535" t="s">
        <v>0</v>
      </c>
      <c r="KD195" s="536"/>
      <c r="KE195" s="252" t="s">
        <v>558</v>
      </c>
      <c r="KF195" s="539" t="s">
        <v>559</v>
      </c>
      <c r="KG195" s="540"/>
      <c r="KH195" s="2" t="s">
        <v>9</v>
      </c>
      <c r="KI195" s="4" t="s">
        <v>8</v>
      </c>
      <c r="KK195" s="535" t="s">
        <v>0</v>
      </c>
      <c r="KL195" s="536"/>
      <c r="KM195" s="252" t="s">
        <v>558</v>
      </c>
      <c r="KN195" s="539" t="s">
        <v>559</v>
      </c>
      <c r="KO195" s="540"/>
      <c r="KP195" s="2" t="s">
        <v>9</v>
      </c>
      <c r="KQ195" s="4" t="s">
        <v>8</v>
      </c>
      <c r="KS195" s="535" t="s">
        <v>0</v>
      </c>
      <c r="KT195" s="536"/>
      <c r="KU195" s="252" t="s">
        <v>558</v>
      </c>
      <c r="KV195" s="539" t="s">
        <v>559</v>
      </c>
      <c r="KW195" s="540"/>
      <c r="KX195" s="2" t="s">
        <v>9</v>
      </c>
      <c r="KY195" s="4" t="s">
        <v>8</v>
      </c>
      <c r="LA195" s="535" t="s">
        <v>0</v>
      </c>
      <c r="LB195" s="536"/>
      <c r="LC195" s="252" t="s">
        <v>558</v>
      </c>
      <c r="LD195" s="539" t="s">
        <v>559</v>
      </c>
      <c r="LE195" s="540"/>
      <c r="LF195" s="2" t="s">
        <v>9</v>
      </c>
      <c r="LG195" s="4" t="s">
        <v>8</v>
      </c>
      <c r="LI195" s="535" t="s">
        <v>0</v>
      </c>
      <c r="LJ195" s="536"/>
      <c r="LK195" s="252" t="s">
        <v>558</v>
      </c>
      <c r="LL195" s="539" t="s">
        <v>559</v>
      </c>
      <c r="LM195" s="540"/>
      <c r="LN195" s="2" t="s">
        <v>9</v>
      </c>
      <c r="LO195" s="4" t="s">
        <v>8</v>
      </c>
      <c r="LQ195" s="535" t="s">
        <v>0</v>
      </c>
      <c r="LR195" s="536"/>
      <c r="LS195" s="252" t="s">
        <v>558</v>
      </c>
      <c r="LT195" s="539" t="s">
        <v>559</v>
      </c>
      <c r="LU195" s="540"/>
      <c r="LV195" s="2" t="s">
        <v>9</v>
      </c>
      <c r="LW195" s="4" t="s">
        <v>8</v>
      </c>
      <c r="LY195" s="535" t="s">
        <v>0</v>
      </c>
      <c r="LZ195" s="536"/>
      <c r="MA195" s="252" t="s">
        <v>558</v>
      </c>
      <c r="MB195" s="539" t="s">
        <v>559</v>
      </c>
      <c r="MC195" s="540"/>
      <c r="MD195" s="2" t="s">
        <v>9</v>
      </c>
      <c r="ME195" s="4" t="s">
        <v>8</v>
      </c>
      <c r="MG195" s="535" t="s">
        <v>0</v>
      </c>
      <c r="MH195" s="536"/>
      <c r="MI195" s="252" t="s">
        <v>558</v>
      </c>
      <c r="MJ195" s="539" t="s">
        <v>559</v>
      </c>
      <c r="MK195" s="540"/>
      <c r="ML195" s="2" t="s">
        <v>9</v>
      </c>
      <c r="MM195" s="4" t="s">
        <v>8</v>
      </c>
      <c r="MO195" s="535" t="s">
        <v>0</v>
      </c>
      <c r="MP195" s="536"/>
      <c r="MQ195" s="252" t="s">
        <v>558</v>
      </c>
      <c r="MR195" s="539" t="s">
        <v>559</v>
      </c>
      <c r="MS195" s="540"/>
      <c r="MT195" s="2" t="s">
        <v>9</v>
      </c>
      <c r="MU195" s="4" t="s">
        <v>8</v>
      </c>
      <c r="MW195" s="535" t="s">
        <v>0</v>
      </c>
      <c r="MX195" s="536"/>
      <c r="MY195" s="252" t="s">
        <v>558</v>
      </c>
      <c r="MZ195" s="539" t="s">
        <v>559</v>
      </c>
      <c r="NA195" s="540"/>
      <c r="NB195" s="2" t="s">
        <v>9</v>
      </c>
      <c r="NC195" s="4" t="s">
        <v>8</v>
      </c>
      <c r="NE195" s="535" t="s">
        <v>0</v>
      </c>
      <c r="NF195" s="536"/>
      <c r="NG195" s="252" t="s">
        <v>558</v>
      </c>
      <c r="NH195" s="539" t="s">
        <v>559</v>
      </c>
      <c r="NI195" s="540"/>
      <c r="NJ195" s="2" t="s">
        <v>9</v>
      </c>
      <c r="NK195" s="4" t="s">
        <v>8</v>
      </c>
      <c r="NM195" s="535" t="s">
        <v>0</v>
      </c>
      <c r="NN195" s="536"/>
      <c r="NO195" s="252" t="s">
        <v>558</v>
      </c>
      <c r="NP195" s="539" t="s">
        <v>559</v>
      </c>
      <c r="NQ195" s="540"/>
      <c r="NR195" s="2" t="s">
        <v>9</v>
      </c>
      <c r="NS195" s="4" t="s">
        <v>8</v>
      </c>
      <c r="NU195" s="535" t="s">
        <v>0</v>
      </c>
      <c r="NV195" s="536"/>
      <c r="NW195" s="252" t="s">
        <v>558</v>
      </c>
      <c r="NX195" s="539" t="s">
        <v>559</v>
      </c>
      <c r="NY195" s="540"/>
      <c r="NZ195" s="2" t="s">
        <v>9</v>
      </c>
      <c r="OA195" s="4" t="s">
        <v>8</v>
      </c>
      <c r="OC195" s="535" t="s">
        <v>0</v>
      </c>
      <c r="OD195" s="536"/>
      <c r="OE195" s="252" t="s">
        <v>558</v>
      </c>
      <c r="OF195" s="539" t="s">
        <v>559</v>
      </c>
      <c r="OG195" s="540"/>
      <c r="OH195" s="2" t="s">
        <v>9</v>
      </c>
      <c r="OI195" s="4" t="s">
        <v>8</v>
      </c>
      <c r="OK195" s="535" t="s">
        <v>0</v>
      </c>
      <c r="OL195" s="536"/>
      <c r="OM195" s="252" t="s">
        <v>558</v>
      </c>
      <c r="ON195" s="539" t="s">
        <v>559</v>
      </c>
      <c r="OO195" s="540"/>
      <c r="OP195" s="2" t="s">
        <v>9</v>
      </c>
      <c r="OQ195" s="4" t="s">
        <v>8</v>
      </c>
      <c r="OS195" s="535" t="s">
        <v>0</v>
      </c>
      <c r="OT195" s="536"/>
      <c r="OU195" s="252" t="s">
        <v>558</v>
      </c>
      <c r="OV195" s="539" t="s">
        <v>559</v>
      </c>
      <c r="OW195" s="540"/>
      <c r="OX195" s="2" t="s">
        <v>9</v>
      </c>
      <c r="OY195" s="4" t="s">
        <v>8</v>
      </c>
      <c r="PA195" s="535" t="s">
        <v>0</v>
      </c>
      <c r="PB195" s="536"/>
      <c r="PC195" s="252" t="s">
        <v>558</v>
      </c>
      <c r="PD195" s="539" t="s">
        <v>559</v>
      </c>
      <c r="PE195" s="540"/>
      <c r="PF195" s="2" t="s">
        <v>9</v>
      </c>
      <c r="PG195" s="4" t="s">
        <v>8</v>
      </c>
      <c r="PI195" s="535" t="s">
        <v>0</v>
      </c>
      <c r="PJ195" s="536"/>
      <c r="PK195" s="252" t="s">
        <v>558</v>
      </c>
      <c r="PL195" s="539" t="s">
        <v>559</v>
      </c>
      <c r="PM195" s="540"/>
      <c r="PN195" s="2" t="s">
        <v>9</v>
      </c>
      <c r="PO195" s="4" t="s">
        <v>8</v>
      </c>
    </row>
    <row r="196" spans="1:431" ht="18" hidden="1" thickBot="1">
      <c r="A196" s="537"/>
      <c r="B196" s="538"/>
      <c r="C196" s="83" t="s">
        <v>550</v>
      </c>
      <c r="D196" s="83" t="s">
        <v>548</v>
      </c>
      <c r="E196" s="83" t="s">
        <v>550</v>
      </c>
      <c r="F196" s="3" t="s">
        <v>7</v>
      </c>
      <c r="G196" s="5" t="s">
        <v>7</v>
      </c>
      <c r="I196" s="537"/>
      <c r="J196" s="538"/>
      <c r="K196" s="83" t="str">
        <f>M163</f>
        <v>1월1주</v>
      </c>
      <c r="L196" s="83" t="str">
        <f>E196</f>
        <v>12월 4주</v>
      </c>
      <c r="M196" s="83" t="str">
        <f>K196</f>
        <v>1월1주</v>
      </c>
      <c r="N196" s="3" t="s">
        <v>7</v>
      </c>
      <c r="O196" s="5" t="s">
        <v>7</v>
      </c>
      <c r="Q196" s="537"/>
      <c r="R196" s="538"/>
      <c r="S196" s="83" t="str">
        <f>U163</f>
        <v>1월2주</v>
      </c>
      <c r="T196" s="83" t="str">
        <f>M196</f>
        <v>1월1주</v>
      </c>
      <c r="U196" s="83" t="str">
        <f>S196</f>
        <v>1월2주</v>
      </c>
      <c r="V196" s="3" t="s">
        <v>7</v>
      </c>
      <c r="W196" s="5" t="s">
        <v>7</v>
      </c>
      <c r="Y196" s="537"/>
      <c r="Z196" s="538"/>
      <c r="AA196" s="83" t="str">
        <f>AC163</f>
        <v>1월3주</v>
      </c>
      <c r="AB196" s="83" t="str">
        <f>U196</f>
        <v>1월2주</v>
      </c>
      <c r="AC196" s="83" t="str">
        <f>AA196</f>
        <v>1월3주</v>
      </c>
      <c r="AD196" s="3" t="s">
        <v>7</v>
      </c>
      <c r="AE196" s="5" t="s">
        <v>7</v>
      </c>
      <c r="AG196" s="537"/>
      <c r="AH196" s="538"/>
      <c r="AI196" s="83" t="str">
        <f>AK163</f>
        <v>1월4주</v>
      </c>
      <c r="AJ196" s="83" t="str">
        <f>AC196</f>
        <v>1월3주</v>
      </c>
      <c r="AK196" s="83" t="str">
        <f>AI196</f>
        <v>1월4주</v>
      </c>
      <c r="AL196" s="3" t="s">
        <v>7</v>
      </c>
      <c r="AM196" s="5" t="s">
        <v>7</v>
      </c>
      <c r="AO196" s="537"/>
      <c r="AP196" s="538"/>
      <c r="AQ196" s="83" t="s">
        <v>562</v>
      </c>
      <c r="AR196" s="83" t="str">
        <f>AK196</f>
        <v>1월4주</v>
      </c>
      <c r="AS196" s="83" t="s">
        <v>562</v>
      </c>
      <c r="AT196" s="3" t="s">
        <v>7</v>
      </c>
      <c r="AU196" s="5" t="s">
        <v>7</v>
      </c>
      <c r="AW196" s="537"/>
      <c r="AX196" s="538"/>
      <c r="AY196" s="83" t="str">
        <f>AY189</f>
        <v>2월1주</v>
      </c>
      <c r="AZ196" s="83" t="str">
        <f>AZ189</f>
        <v>1월5주</v>
      </c>
      <c r="BA196" s="83" t="str">
        <f>BA189</f>
        <v>2월1주</v>
      </c>
      <c r="BB196" s="3" t="s">
        <v>7</v>
      </c>
      <c r="BC196" s="5" t="s">
        <v>7</v>
      </c>
      <c r="BE196" s="537"/>
      <c r="BF196" s="538"/>
      <c r="BG196" s="83" t="str">
        <f>BG189</f>
        <v>2월2주</v>
      </c>
      <c r="BH196" s="83" t="str">
        <f>BH189</f>
        <v>2월1주</v>
      </c>
      <c r="BI196" s="83" t="str">
        <f>BI189</f>
        <v>2월2주</v>
      </c>
      <c r="BJ196" s="3" t="s">
        <v>7</v>
      </c>
      <c r="BK196" s="5" t="s">
        <v>7</v>
      </c>
      <c r="BM196" s="537"/>
      <c r="BN196" s="538"/>
      <c r="BO196" s="83" t="str">
        <f>BO189</f>
        <v>2월3주</v>
      </c>
      <c r="BP196" s="83" t="str">
        <f>BP189</f>
        <v>2월2주</v>
      </c>
      <c r="BQ196" s="83" t="str">
        <f>BQ189</f>
        <v>2월3주</v>
      </c>
      <c r="BR196" s="3" t="s">
        <v>7</v>
      </c>
      <c r="BS196" s="5" t="s">
        <v>7</v>
      </c>
      <c r="BU196" s="537"/>
      <c r="BV196" s="538"/>
      <c r="BW196" s="83" t="str">
        <f>BW189</f>
        <v>2월4주</v>
      </c>
      <c r="BX196" s="83" t="str">
        <f>BX189</f>
        <v>2월3주</v>
      </c>
      <c r="BY196" s="83" t="str">
        <f>BY189</f>
        <v>2월4주</v>
      </c>
      <c r="BZ196" s="3" t="s">
        <v>7</v>
      </c>
      <c r="CA196" s="5" t="s">
        <v>7</v>
      </c>
      <c r="CC196" s="537"/>
      <c r="CD196" s="538"/>
      <c r="CE196" s="83" t="str">
        <f>CE189</f>
        <v>3월1주</v>
      </c>
      <c r="CF196" s="83" t="str">
        <f>CF189</f>
        <v>2월4주</v>
      </c>
      <c r="CG196" s="83" t="str">
        <f>CG189</f>
        <v>3월1주</v>
      </c>
      <c r="CH196" s="3" t="s">
        <v>7</v>
      </c>
      <c r="CI196" s="5" t="s">
        <v>7</v>
      </c>
      <c r="CK196" s="537"/>
      <c r="CL196" s="538"/>
      <c r="CM196" s="83" t="str">
        <f>CM189</f>
        <v>3월2주</v>
      </c>
      <c r="CN196" s="83" t="str">
        <f>CN189</f>
        <v>3월1주</v>
      </c>
      <c r="CO196" s="83" t="str">
        <f>CO189</f>
        <v>3월2주</v>
      </c>
      <c r="CP196" s="3" t="s">
        <v>7</v>
      </c>
      <c r="CQ196" s="5" t="s">
        <v>7</v>
      </c>
      <c r="CS196" s="537"/>
      <c r="CT196" s="538"/>
      <c r="CU196" s="83" t="str">
        <f>CU189</f>
        <v>3월3주</v>
      </c>
      <c r="CV196" s="83" t="str">
        <f>CV189</f>
        <v>3월2주</v>
      </c>
      <c r="CW196" s="83" t="str">
        <f>CW189</f>
        <v>3월3주</v>
      </c>
      <c r="CX196" s="3" t="s">
        <v>7</v>
      </c>
      <c r="CY196" s="5" t="s">
        <v>7</v>
      </c>
      <c r="DA196" s="537"/>
      <c r="DB196" s="538"/>
      <c r="DC196" s="83" t="str">
        <f>DC189</f>
        <v>3월4주</v>
      </c>
      <c r="DD196" s="83" t="str">
        <f>DD189</f>
        <v>3월3주</v>
      </c>
      <c r="DE196" s="83" t="str">
        <f>DE189</f>
        <v>3월4주</v>
      </c>
      <c r="DF196" s="3" t="s">
        <v>7</v>
      </c>
      <c r="DG196" s="5" t="s">
        <v>7</v>
      </c>
      <c r="DI196" s="537"/>
      <c r="DJ196" s="538"/>
      <c r="DK196" s="83" t="str">
        <f>DK189</f>
        <v>4월1주</v>
      </c>
      <c r="DL196" s="83" t="str">
        <f>DL189</f>
        <v>3월4주</v>
      </c>
      <c r="DM196" s="83" t="str">
        <f>DM189</f>
        <v>4월1주</v>
      </c>
      <c r="DN196" s="3" t="s">
        <v>7</v>
      </c>
      <c r="DO196" s="5" t="s">
        <v>7</v>
      </c>
      <c r="DQ196" s="537"/>
      <c r="DR196" s="538"/>
      <c r="DS196" s="83" t="str">
        <f>DS189</f>
        <v>4월2주</v>
      </c>
      <c r="DT196" s="83" t="str">
        <f>DT189</f>
        <v>4월1주</v>
      </c>
      <c r="DU196" s="83" t="str">
        <f>DU189</f>
        <v>4월2주</v>
      </c>
      <c r="DV196" s="3" t="s">
        <v>7</v>
      </c>
      <c r="DW196" s="5" t="s">
        <v>7</v>
      </c>
      <c r="DY196" s="537"/>
      <c r="DZ196" s="538"/>
      <c r="EA196" s="83" t="str">
        <f>EA189</f>
        <v>4월3주</v>
      </c>
      <c r="EB196" s="83" t="str">
        <f>EB189</f>
        <v>4월2주</v>
      </c>
      <c r="EC196" s="83" t="str">
        <f>EC189</f>
        <v>4월3주</v>
      </c>
      <c r="ED196" s="3" t="s">
        <v>7</v>
      </c>
      <c r="EE196" s="5" t="s">
        <v>7</v>
      </c>
      <c r="EG196" s="537"/>
      <c r="EH196" s="538"/>
      <c r="EI196" s="83" t="str">
        <f>EI189</f>
        <v>4월4주</v>
      </c>
      <c r="EJ196" s="83" t="str">
        <f>EJ189</f>
        <v>4월3주</v>
      </c>
      <c r="EK196" s="83" t="str">
        <f>EK189</f>
        <v>4월4주</v>
      </c>
      <c r="EL196" s="3" t="s">
        <v>7</v>
      </c>
      <c r="EM196" s="5" t="s">
        <v>7</v>
      </c>
      <c r="EO196" s="537"/>
      <c r="EP196" s="538"/>
      <c r="EQ196" s="83" t="str">
        <f>EQ189</f>
        <v>5월1주</v>
      </c>
      <c r="ER196" s="83" t="str">
        <f>ER189</f>
        <v>4월4주</v>
      </c>
      <c r="ES196" s="83" t="str">
        <f>ES189</f>
        <v>5월1주</v>
      </c>
      <c r="ET196" s="3" t="s">
        <v>7</v>
      </c>
      <c r="EU196" s="5" t="s">
        <v>7</v>
      </c>
      <c r="EW196" s="537"/>
      <c r="EX196" s="538"/>
      <c r="EY196" s="83" t="str">
        <f>EY189</f>
        <v>5월2주</v>
      </c>
      <c r="EZ196" s="83" t="str">
        <f>EZ189</f>
        <v>5월1주</v>
      </c>
      <c r="FA196" s="83" t="str">
        <f>FA189</f>
        <v>5월2주</v>
      </c>
      <c r="FB196" s="3" t="s">
        <v>7</v>
      </c>
      <c r="FC196" s="5" t="s">
        <v>7</v>
      </c>
      <c r="FE196" s="537"/>
      <c r="FF196" s="538"/>
      <c r="FG196" s="83" t="str">
        <f>FG189</f>
        <v>5월3주</v>
      </c>
      <c r="FH196" s="83" t="str">
        <f>FH189</f>
        <v>5월2주</v>
      </c>
      <c r="FI196" s="83" t="str">
        <f>FI189</f>
        <v>5월3주</v>
      </c>
      <c r="FJ196" s="3" t="s">
        <v>7</v>
      </c>
      <c r="FK196" s="5" t="s">
        <v>7</v>
      </c>
      <c r="FM196" s="537"/>
      <c r="FN196" s="538"/>
      <c r="FO196" s="83" t="str">
        <f>FO189</f>
        <v>5월4주</v>
      </c>
      <c r="FP196" s="83" t="str">
        <f>FP189</f>
        <v>5월3주</v>
      </c>
      <c r="FQ196" s="83" t="str">
        <f>FQ189</f>
        <v>5월4주</v>
      </c>
      <c r="FR196" s="3" t="s">
        <v>7</v>
      </c>
      <c r="FS196" s="5" t="s">
        <v>7</v>
      </c>
      <c r="FU196" s="537"/>
      <c r="FV196" s="538"/>
      <c r="FW196" s="83" t="str">
        <f>FW189</f>
        <v>5월5주</v>
      </c>
      <c r="FX196" s="83" t="str">
        <f>FX189</f>
        <v>5월4주</v>
      </c>
      <c r="FY196" s="83" t="str">
        <f>FY189</f>
        <v>5월5주</v>
      </c>
      <c r="FZ196" s="3" t="s">
        <v>7</v>
      </c>
      <c r="GA196" s="5" t="s">
        <v>7</v>
      </c>
      <c r="GC196" s="537"/>
      <c r="GD196" s="538"/>
      <c r="GE196" s="83" t="str">
        <f>GE189</f>
        <v>6월1주</v>
      </c>
      <c r="GF196" s="83" t="str">
        <f>GF189</f>
        <v>5월5주</v>
      </c>
      <c r="GG196" s="83" t="str">
        <f>GG189</f>
        <v>6월1주</v>
      </c>
      <c r="GH196" s="3" t="s">
        <v>7</v>
      </c>
      <c r="GI196" s="5" t="s">
        <v>7</v>
      </c>
      <c r="GK196" s="537"/>
      <c r="GL196" s="538"/>
      <c r="GM196" s="83" t="str">
        <f>GM189</f>
        <v>6월2주</v>
      </c>
      <c r="GN196" s="83" t="str">
        <f>GN189</f>
        <v>6월1주</v>
      </c>
      <c r="GO196" s="83" t="str">
        <f>GO189</f>
        <v>6월2주</v>
      </c>
      <c r="GP196" s="3" t="s">
        <v>7</v>
      </c>
      <c r="GQ196" s="5" t="s">
        <v>7</v>
      </c>
      <c r="GS196" s="537"/>
      <c r="GT196" s="538"/>
      <c r="GU196" s="83" t="str">
        <f>GU189</f>
        <v>6월3주</v>
      </c>
      <c r="GV196" s="83" t="str">
        <f>GV189</f>
        <v>6월2주</v>
      </c>
      <c r="GW196" s="83" t="str">
        <f>GW189</f>
        <v>6월3주</v>
      </c>
      <c r="GX196" s="3" t="s">
        <v>7</v>
      </c>
      <c r="GY196" s="5" t="s">
        <v>7</v>
      </c>
      <c r="HA196" s="537"/>
      <c r="HB196" s="538"/>
      <c r="HC196" s="83" t="str">
        <f>HC189</f>
        <v>6월4주</v>
      </c>
      <c r="HD196" s="83" t="str">
        <f>HD189</f>
        <v>6월3주</v>
      </c>
      <c r="HE196" s="83" t="str">
        <f>HE189</f>
        <v>6월4주</v>
      </c>
      <c r="HF196" s="3" t="s">
        <v>7</v>
      </c>
      <c r="HG196" s="5" t="s">
        <v>7</v>
      </c>
      <c r="HI196" s="537"/>
      <c r="HJ196" s="538"/>
      <c r="HK196" s="83" t="str">
        <f>HK189</f>
        <v>6월5주</v>
      </c>
      <c r="HL196" s="83" t="str">
        <f>HL189</f>
        <v>6월4주</v>
      </c>
      <c r="HM196" s="83" t="str">
        <f>HM189</f>
        <v>6월5주</v>
      </c>
      <c r="HN196" s="3" t="s">
        <v>7</v>
      </c>
      <c r="HO196" s="5" t="s">
        <v>7</v>
      </c>
      <c r="HQ196" s="537"/>
      <c r="HR196" s="538"/>
      <c r="HS196" s="83" t="str">
        <f>HS189</f>
        <v>7월1주</v>
      </c>
      <c r="HT196" s="83" t="str">
        <f>HT189</f>
        <v>6월5주</v>
      </c>
      <c r="HU196" s="83" t="str">
        <f>HU189</f>
        <v>7월1주</v>
      </c>
      <c r="HV196" s="3" t="s">
        <v>7</v>
      </c>
      <c r="HW196" s="5" t="s">
        <v>7</v>
      </c>
      <c r="HY196" s="537"/>
      <c r="HZ196" s="538"/>
      <c r="IA196" s="83" t="str">
        <f>IA189</f>
        <v>7월2주</v>
      </c>
      <c r="IB196" s="83" t="str">
        <f>IB189</f>
        <v>7월1주</v>
      </c>
      <c r="IC196" s="83" t="str">
        <f>IC189</f>
        <v>7월2주</v>
      </c>
      <c r="ID196" s="3" t="s">
        <v>7</v>
      </c>
      <c r="IE196" s="5" t="s">
        <v>7</v>
      </c>
      <c r="IG196" s="537"/>
      <c r="IH196" s="538"/>
      <c r="II196" s="83" t="str">
        <f>II189</f>
        <v>7월3주</v>
      </c>
      <c r="IJ196" s="83" t="str">
        <f>IJ189</f>
        <v>7월2주</v>
      </c>
      <c r="IK196" s="83" t="str">
        <f>IK189</f>
        <v>7월3주</v>
      </c>
      <c r="IL196" s="3" t="s">
        <v>7</v>
      </c>
      <c r="IM196" s="5" t="s">
        <v>7</v>
      </c>
      <c r="IO196" s="537"/>
      <c r="IP196" s="538"/>
      <c r="IQ196" s="83" t="str">
        <f>IQ189</f>
        <v>7월4주</v>
      </c>
      <c r="IR196" s="83" t="str">
        <f>IR189</f>
        <v>7월3주</v>
      </c>
      <c r="IS196" s="83" t="str">
        <f>IS189</f>
        <v>7월4주</v>
      </c>
      <c r="IT196" s="3" t="s">
        <v>7</v>
      </c>
      <c r="IU196" s="5" t="s">
        <v>7</v>
      </c>
      <c r="IW196" s="537"/>
      <c r="IX196" s="538"/>
      <c r="IY196" s="83" t="str">
        <f>IY189</f>
        <v>8월1주</v>
      </c>
      <c r="IZ196" s="83" t="str">
        <f>IZ189</f>
        <v>7월4주</v>
      </c>
      <c r="JA196" s="83" t="str">
        <f>JA189</f>
        <v>8월1주</v>
      </c>
      <c r="JB196" s="3" t="s">
        <v>7</v>
      </c>
      <c r="JC196" s="5" t="s">
        <v>7</v>
      </c>
      <c r="JE196" s="537"/>
      <c r="JF196" s="538"/>
      <c r="JG196" s="83" t="str">
        <f>JG189</f>
        <v>8월2주</v>
      </c>
      <c r="JH196" s="83" t="str">
        <f>JH189</f>
        <v>8월1주</v>
      </c>
      <c r="JI196" s="83" t="str">
        <f>JI189</f>
        <v>8월2주</v>
      </c>
      <c r="JJ196" s="3" t="s">
        <v>7</v>
      </c>
      <c r="JK196" s="5" t="s">
        <v>7</v>
      </c>
      <c r="JM196" s="537"/>
      <c r="JN196" s="538"/>
      <c r="JO196" s="83" t="str">
        <f>JO189</f>
        <v>8월3주</v>
      </c>
      <c r="JP196" s="83" t="str">
        <f>JP189</f>
        <v>8월2주</v>
      </c>
      <c r="JQ196" s="83" t="str">
        <f>JQ189</f>
        <v>8월3주</v>
      </c>
      <c r="JR196" s="3" t="s">
        <v>7</v>
      </c>
      <c r="JS196" s="5" t="s">
        <v>7</v>
      </c>
      <c r="JU196" s="537"/>
      <c r="JV196" s="538"/>
      <c r="JW196" s="83" t="str">
        <f>JW189</f>
        <v>8월4주</v>
      </c>
      <c r="JX196" s="83" t="str">
        <f>JX189</f>
        <v>8월3주</v>
      </c>
      <c r="JY196" s="83" t="str">
        <f>JY189</f>
        <v>8월4주</v>
      </c>
      <c r="JZ196" s="3" t="s">
        <v>7</v>
      </c>
      <c r="KA196" s="5" t="s">
        <v>7</v>
      </c>
      <c r="KC196" s="537"/>
      <c r="KD196" s="538"/>
      <c r="KE196" s="83" t="str">
        <f>KE189</f>
        <v>9월1주</v>
      </c>
      <c r="KF196" s="83" t="str">
        <f>KF189</f>
        <v>8월4주</v>
      </c>
      <c r="KG196" s="83" t="str">
        <f>KG189</f>
        <v>9월1주</v>
      </c>
      <c r="KH196" s="3" t="s">
        <v>7</v>
      </c>
      <c r="KI196" s="5" t="s">
        <v>7</v>
      </c>
      <c r="KK196" s="537"/>
      <c r="KL196" s="538"/>
      <c r="KM196" s="83" t="str">
        <f>KM189</f>
        <v>9월2주</v>
      </c>
      <c r="KN196" s="83" t="str">
        <f>KN189</f>
        <v>9월1주</v>
      </c>
      <c r="KO196" s="83" t="str">
        <f>KO189</f>
        <v>9월2주</v>
      </c>
      <c r="KP196" s="3" t="s">
        <v>7</v>
      </c>
      <c r="KQ196" s="5" t="s">
        <v>7</v>
      </c>
      <c r="KS196" s="537"/>
      <c r="KT196" s="538"/>
      <c r="KU196" s="83" t="str">
        <f>KU189</f>
        <v>9월3주</v>
      </c>
      <c r="KV196" s="83" t="str">
        <f>KV189</f>
        <v>9월2주</v>
      </c>
      <c r="KW196" s="83" t="str">
        <f>KW189</f>
        <v>9월3주</v>
      </c>
      <c r="KX196" s="3" t="s">
        <v>7</v>
      </c>
      <c r="KY196" s="5" t="s">
        <v>7</v>
      </c>
      <c r="LA196" s="537"/>
      <c r="LB196" s="538"/>
      <c r="LC196" s="83" t="str">
        <f>LC189</f>
        <v>9월4주</v>
      </c>
      <c r="LD196" s="83" t="str">
        <f>LD189</f>
        <v>9월3주</v>
      </c>
      <c r="LE196" s="83" t="str">
        <f>LE189</f>
        <v>9월4주</v>
      </c>
      <c r="LF196" s="3" t="s">
        <v>7</v>
      </c>
      <c r="LG196" s="5" t="s">
        <v>7</v>
      </c>
      <c r="LI196" s="537"/>
      <c r="LJ196" s="538"/>
      <c r="LK196" s="83" t="str">
        <f>LK189</f>
        <v>10월1주</v>
      </c>
      <c r="LL196" s="83" t="str">
        <f>LL189</f>
        <v>9월4주</v>
      </c>
      <c r="LM196" s="83" t="str">
        <f>LM189</f>
        <v>10월1주</v>
      </c>
      <c r="LN196" s="3" t="s">
        <v>7</v>
      </c>
      <c r="LO196" s="5" t="s">
        <v>7</v>
      </c>
      <c r="LQ196" s="537"/>
      <c r="LR196" s="538"/>
      <c r="LS196" s="83" t="str">
        <f>LS189</f>
        <v>10월2주</v>
      </c>
      <c r="LT196" s="83" t="str">
        <f>LT189</f>
        <v>10월1주</v>
      </c>
      <c r="LU196" s="83" t="str">
        <f>LU189</f>
        <v>10월2주</v>
      </c>
      <c r="LV196" s="3" t="s">
        <v>7</v>
      </c>
      <c r="LW196" s="5" t="s">
        <v>7</v>
      </c>
      <c r="LY196" s="537"/>
      <c r="LZ196" s="538"/>
      <c r="MA196" s="83" t="str">
        <f>MA189</f>
        <v>10월3주</v>
      </c>
      <c r="MB196" s="83" t="str">
        <f>MB189</f>
        <v>10월2주</v>
      </c>
      <c r="MC196" s="83" t="str">
        <f>MC189</f>
        <v>10월3주</v>
      </c>
      <c r="MD196" s="3" t="s">
        <v>7</v>
      </c>
      <c r="ME196" s="5" t="s">
        <v>7</v>
      </c>
      <c r="MG196" s="537"/>
      <c r="MH196" s="538"/>
      <c r="MI196" s="83" t="str">
        <f>MI189</f>
        <v>10월4주</v>
      </c>
      <c r="MJ196" s="83" t="str">
        <f>MJ189</f>
        <v>10월3주</v>
      </c>
      <c r="MK196" s="83" t="str">
        <f>MK189</f>
        <v>10월4주</v>
      </c>
      <c r="ML196" s="3" t="s">
        <v>7</v>
      </c>
      <c r="MM196" s="5" t="s">
        <v>7</v>
      </c>
      <c r="MO196" s="537"/>
      <c r="MP196" s="538"/>
      <c r="MQ196" s="83" t="str">
        <f>MQ189</f>
        <v>10월5주</v>
      </c>
      <c r="MR196" s="83" t="str">
        <f>MR189</f>
        <v>10월4주</v>
      </c>
      <c r="MS196" s="83" t="str">
        <f>MS189</f>
        <v>10월5주</v>
      </c>
      <c r="MT196" s="3" t="s">
        <v>7</v>
      </c>
      <c r="MU196" s="5" t="s">
        <v>7</v>
      </c>
      <c r="MW196" s="537"/>
      <c r="MX196" s="538"/>
      <c r="MY196" s="83" t="str">
        <f>MY189</f>
        <v>11월1주</v>
      </c>
      <c r="MZ196" s="83" t="str">
        <f>MZ189</f>
        <v>10월5주</v>
      </c>
      <c r="NA196" s="83" t="str">
        <f>NA189</f>
        <v>11월1주</v>
      </c>
      <c r="NB196" s="3" t="s">
        <v>7</v>
      </c>
      <c r="NC196" s="5" t="s">
        <v>7</v>
      </c>
      <c r="NE196" s="537"/>
      <c r="NF196" s="538"/>
      <c r="NG196" s="83" t="str">
        <f>NG189</f>
        <v>11월2주</v>
      </c>
      <c r="NH196" s="83" t="str">
        <f>NH189</f>
        <v>11월1주</v>
      </c>
      <c r="NI196" s="83" t="str">
        <f>NI189</f>
        <v>11월2주</v>
      </c>
      <c r="NJ196" s="3" t="s">
        <v>7</v>
      </c>
      <c r="NK196" s="5" t="s">
        <v>7</v>
      </c>
      <c r="NM196" s="537"/>
      <c r="NN196" s="538"/>
      <c r="NO196" s="83" t="str">
        <f>NO189</f>
        <v>11월3주</v>
      </c>
      <c r="NP196" s="83" t="str">
        <f>NP189</f>
        <v>11월2주</v>
      </c>
      <c r="NQ196" s="83" t="str">
        <f>NQ189</f>
        <v>11월3주</v>
      </c>
      <c r="NR196" s="3" t="s">
        <v>7</v>
      </c>
      <c r="NS196" s="5" t="s">
        <v>7</v>
      </c>
      <c r="NU196" s="537"/>
      <c r="NV196" s="538"/>
      <c r="NW196" s="83" t="str">
        <f>NW189</f>
        <v>11월4주</v>
      </c>
      <c r="NX196" s="83" t="str">
        <f>NX189</f>
        <v>11월3주</v>
      </c>
      <c r="NY196" s="83" t="str">
        <f>NY189</f>
        <v>11월4주</v>
      </c>
      <c r="NZ196" s="3" t="s">
        <v>7</v>
      </c>
      <c r="OA196" s="5" t="s">
        <v>7</v>
      </c>
      <c r="OC196" s="537"/>
      <c r="OD196" s="538"/>
      <c r="OE196" s="83" t="str">
        <f>OE189</f>
        <v>12월1주</v>
      </c>
      <c r="OF196" s="83" t="str">
        <f>OF189</f>
        <v>11월4주</v>
      </c>
      <c r="OG196" s="83" t="str">
        <f>OG189</f>
        <v>12월1주</v>
      </c>
      <c r="OH196" s="3" t="s">
        <v>7</v>
      </c>
      <c r="OI196" s="5" t="s">
        <v>7</v>
      </c>
      <c r="OK196" s="537"/>
      <c r="OL196" s="538"/>
      <c r="OM196" s="83" t="str">
        <f>OM189</f>
        <v>12월2주</v>
      </c>
      <c r="ON196" s="83" t="str">
        <f>ON189</f>
        <v>12월1주</v>
      </c>
      <c r="OO196" s="83" t="str">
        <f>OO189</f>
        <v>12월2주</v>
      </c>
      <c r="OP196" s="3" t="s">
        <v>7</v>
      </c>
      <c r="OQ196" s="5" t="s">
        <v>7</v>
      </c>
      <c r="OS196" s="537"/>
      <c r="OT196" s="538"/>
      <c r="OU196" s="83" t="str">
        <f>OU189</f>
        <v>12월 3주</v>
      </c>
      <c r="OV196" s="83" t="str">
        <f>OV189</f>
        <v>12월2주</v>
      </c>
      <c r="OW196" s="83" t="str">
        <f>OW189</f>
        <v>12월 3주</v>
      </c>
      <c r="OX196" s="3" t="s">
        <v>7</v>
      </c>
      <c r="OY196" s="5" t="s">
        <v>7</v>
      </c>
      <c r="PA196" s="537"/>
      <c r="PB196" s="538"/>
      <c r="PC196" s="83" t="str">
        <f>PC189</f>
        <v>12월 4주</v>
      </c>
      <c r="PD196" s="83" t="str">
        <f>PD189</f>
        <v>12월 3주</v>
      </c>
      <c r="PE196" s="83" t="str">
        <f>PE189</f>
        <v>12월 4주</v>
      </c>
      <c r="PF196" s="3" t="s">
        <v>7</v>
      </c>
      <c r="PG196" s="5" t="s">
        <v>7</v>
      </c>
      <c r="PI196" s="537"/>
      <c r="PJ196" s="538"/>
      <c r="PK196" s="83" t="str">
        <f>PK189</f>
        <v>12월 5주</v>
      </c>
      <c r="PL196" s="83" t="str">
        <f>PL189</f>
        <v>12월 4주</v>
      </c>
      <c r="PM196" s="83" t="str">
        <f>PM189</f>
        <v>12월 5주</v>
      </c>
      <c r="PN196" s="3" t="s">
        <v>7</v>
      </c>
      <c r="PO196" s="5" t="s">
        <v>7</v>
      </c>
    </row>
    <row r="197" spans="1:431" ht="18" hidden="1" thickTop="1">
      <c r="A197" s="143" t="s">
        <v>1</v>
      </c>
      <c r="B197" s="7" t="s">
        <v>39</v>
      </c>
      <c r="C197" s="12">
        <v>2426</v>
      </c>
      <c r="D197" s="12">
        <v>2560</v>
      </c>
      <c r="E197" s="218">
        <v>2581</v>
      </c>
      <c r="F197" s="52">
        <v>8.2031250000000003E-3</v>
      </c>
      <c r="G197" s="61">
        <v>6.389117889530091E-2</v>
      </c>
      <c r="I197" s="143" t="s">
        <v>1</v>
      </c>
      <c r="J197" s="7" t="s">
        <v>12</v>
      </c>
      <c r="K197" s="12">
        <f>M164</f>
        <v>2371</v>
      </c>
      <c r="L197" s="159">
        <f>E197</f>
        <v>2581</v>
      </c>
      <c r="M197" s="218">
        <v>2051</v>
      </c>
      <c r="N197" s="52">
        <f>(M197-L197)/L197</f>
        <v>-0.20534676481983727</v>
      </c>
      <c r="O197" s="61">
        <f>(M197-K197)/K197</f>
        <v>-0.13496415014761703</v>
      </c>
      <c r="Q197" s="143" t="s">
        <v>1</v>
      </c>
      <c r="R197" s="7" t="s">
        <v>12</v>
      </c>
      <c r="S197" s="12">
        <f>U164</f>
        <v>2174</v>
      </c>
      <c r="T197" s="159">
        <f>M197</f>
        <v>2051</v>
      </c>
      <c r="U197" s="254">
        <v>2266</v>
      </c>
      <c r="V197" s="52">
        <f>(U197-T197)/T197</f>
        <v>0.10482691370063384</v>
      </c>
      <c r="W197" s="61">
        <f>(U197-S197)/S197</f>
        <v>4.2318307267709292E-2</v>
      </c>
      <c r="Y197" s="143" t="s">
        <v>1</v>
      </c>
      <c r="Z197" s="7" t="s">
        <v>12</v>
      </c>
      <c r="AA197" s="12">
        <f>AC164</f>
        <v>2630</v>
      </c>
      <c r="AB197" s="159">
        <f>U197</f>
        <v>2266</v>
      </c>
      <c r="AC197" s="254">
        <v>2531</v>
      </c>
      <c r="AD197" s="52">
        <f>(AC197-AB197)/AB197</f>
        <v>0.11694616063548102</v>
      </c>
      <c r="AE197" s="61">
        <f>(AC197-AA197)/AA197</f>
        <v>-3.76425855513308E-2</v>
      </c>
      <c r="AG197" s="143" t="s">
        <v>1</v>
      </c>
      <c r="AH197" s="7" t="s">
        <v>12</v>
      </c>
      <c r="AI197" s="12">
        <f>AK164</f>
        <v>2689</v>
      </c>
      <c r="AJ197" s="159">
        <f>AC197</f>
        <v>2531</v>
      </c>
      <c r="AK197" s="218">
        <v>2627</v>
      </c>
      <c r="AL197" s="52">
        <f>(AK197-AJ197)/AJ197</f>
        <v>3.7929672066376929E-2</v>
      </c>
      <c r="AM197" s="61">
        <f>(AK197-AI197)/AI197</f>
        <v>-2.3056898475269618E-2</v>
      </c>
      <c r="AO197" s="143" t="s">
        <v>1</v>
      </c>
      <c r="AP197" s="7" t="s">
        <v>12</v>
      </c>
      <c r="AQ197" s="12">
        <f>AS164</f>
        <v>2691</v>
      </c>
      <c r="AR197" s="159">
        <f>AK197</f>
        <v>2627</v>
      </c>
      <c r="AS197" s="218">
        <v>2477</v>
      </c>
      <c r="AT197" s="52">
        <f>(AS197-AR197)/AR197</f>
        <v>-5.709935287400076E-2</v>
      </c>
      <c r="AU197" s="61">
        <f>(AS197-AQ197)/AQ197</f>
        <v>-7.9524340393905615E-2</v>
      </c>
      <c r="AW197" s="234" t="s">
        <v>1</v>
      </c>
      <c r="AX197" s="7" t="s">
        <v>12</v>
      </c>
      <c r="AY197" s="12">
        <f>AS164</f>
        <v>2691</v>
      </c>
      <c r="AZ197" s="159">
        <f>AS197</f>
        <v>2477</v>
      </c>
      <c r="BA197" s="254">
        <v>2569</v>
      </c>
      <c r="BB197" s="52">
        <f>(BA197-AZ197)/AZ197</f>
        <v>3.7141703673798952E-2</v>
      </c>
      <c r="BC197" s="61">
        <f>(BA197-AY197)/AY197</f>
        <v>-4.5336306205871424E-2</v>
      </c>
      <c r="BE197" s="255" t="s">
        <v>1</v>
      </c>
      <c r="BF197" s="7" t="s">
        <v>12</v>
      </c>
      <c r="BG197" s="12">
        <f>BA164</f>
        <v>2622</v>
      </c>
      <c r="BH197" s="159">
        <f>BA197</f>
        <v>2569</v>
      </c>
      <c r="BI197" s="254">
        <v>2538</v>
      </c>
      <c r="BJ197" s="52">
        <f>(BI197-BH197)/BH197</f>
        <v>-1.2066952121448035E-2</v>
      </c>
      <c r="BK197" s="61">
        <f>(BI197-BG197)/BG197</f>
        <v>-3.2036613272311214E-2</v>
      </c>
      <c r="BM197" s="262" t="s">
        <v>1</v>
      </c>
      <c r="BN197" s="7" t="s">
        <v>12</v>
      </c>
      <c r="BO197" s="12">
        <f>BI164</f>
        <v>2559</v>
      </c>
      <c r="BP197" s="159">
        <f>BI197</f>
        <v>2538</v>
      </c>
      <c r="BQ197" s="254">
        <v>2536</v>
      </c>
      <c r="BR197" s="52">
        <f>(BQ197-BP197)/BP197</f>
        <v>-7.8802206461780935E-4</v>
      </c>
      <c r="BS197" s="61">
        <f>(BQ197-BO197)/BO197</f>
        <v>-8.9878858929269244E-3</v>
      </c>
      <c r="BU197" s="263" t="s">
        <v>1</v>
      </c>
      <c r="BV197" s="7" t="s">
        <v>12</v>
      </c>
      <c r="BW197" s="12">
        <f>BQ164</f>
        <v>2578</v>
      </c>
      <c r="BX197" s="159">
        <f>BQ197</f>
        <v>2536</v>
      </c>
      <c r="BY197" s="218">
        <v>2529</v>
      </c>
      <c r="BZ197" s="52">
        <f>(BY197-BX197)/BX197</f>
        <v>-2.7602523659305996E-3</v>
      </c>
      <c r="CA197" s="61">
        <f>(BY197-BW197)/BW197</f>
        <v>-1.9006982156710629E-2</v>
      </c>
      <c r="CC197" s="264" t="s">
        <v>1</v>
      </c>
      <c r="CD197" s="7" t="s">
        <v>12</v>
      </c>
      <c r="CE197" s="12">
        <f>BY164</f>
        <v>2549</v>
      </c>
      <c r="CF197" s="159">
        <f>BY197</f>
        <v>2529</v>
      </c>
      <c r="CG197" s="218">
        <v>2538</v>
      </c>
      <c r="CH197" s="52">
        <f>(CG197-CF197)/CF197</f>
        <v>3.5587188612099642E-3</v>
      </c>
      <c r="CI197" s="61">
        <f>(CG197-CE197)/CE197</f>
        <v>-4.3154178109062373E-3</v>
      </c>
      <c r="CK197" s="267" t="s">
        <v>1</v>
      </c>
      <c r="CL197" s="7" t="s">
        <v>12</v>
      </c>
      <c r="CM197" s="12">
        <f>CG164</f>
        <v>2456</v>
      </c>
      <c r="CN197" s="159">
        <f>CG197</f>
        <v>2538</v>
      </c>
      <c r="CO197" s="218">
        <v>2418</v>
      </c>
      <c r="CP197" s="52">
        <f>(CO197-CN197)/CN197</f>
        <v>-4.7281323877068557E-2</v>
      </c>
      <c r="CQ197" s="61">
        <f>(CO197-CM197)/CM197</f>
        <v>-1.5472312703583062E-2</v>
      </c>
      <c r="CS197" s="268" t="s">
        <v>1</v>
      </c>
      <c r="CT197" s="7" t="s">
        <v>12</v>
      </c>
      <c r="CU197" s="12">
        <f>CO164</f>
        <v>2466</v>
      </c>
      <c r="CV197" s="159">
        <f>CO197</f>
        <v>2418</v>
      </c>
      <c r="CW197" s="254">
        <v>2509</v>
      </c>
      <c r="CX197" s="52">
        <f>(CW197-CV197)/CV197</f>
        <v>3.7634408602150539E-2</v>
      </c>
      <c r="CY197" s="61">
        <f>(CW197-CU197)/CU197</f>
        <v>1.7437145174371452E-2</v>
      </c>
      <c r="DA197" s="269" t="s">
        <v>1</v>
      </c>
      <c r="DB197" s="7" t="s">
        <v>12</v>
      </c>
      <c r="DC197" s="12">
        <f>CW164</f>
        <v>2532</v>
      </c>
      <c r="DD197" s="159">
        <f>CW197</f>
        <v>2509</v>
      </c>
      <c r="DE197" s="254">
        <v>2422</v>
      </c>
      <c r="DF197" s="52">
        <f>(DE197-DD197)/DD197</f>
        <v>-3.4675169390195298E-2</v>
      </c>
      <c r="DG197" s="61">
        <f>(DE197-DC197)/DC197</f>
        <v>-4.3443917851500792E-2</v>
      </c>
      <c r="DI197" s="270" t="s">
        <v>1</v>
      </c>
      <c r="DJ197" s="7" t="s">
        <v>12</v>
      </c>
      <c r="DK197" s="12">
        <f>DM164</f>
        <v>2421</v>
      </c>
      <c r="DL197" s="159">
        <f>DE197</f>
        <v>2422</v>
      </c>
      <c r="DM197" s="218">
        <v>2480</v>
      </c>
      <c r="DN197" s="52">
        <f>(DM197-DL197)/DL197</f>
        <v>2.3947151114781174E-2</v>
      </c>
      <c r="DO197" s="61">
        <f>(DM197-DK197)/DK197</f>
        <v>2.4370095002065262E-2</v>
      </c>
      <c r="DQ197" s="271" t="s">
        <v>1</v>
      </c>
      <c r="DR197" s="7" t="s">
        <v>12</v>
      </c>
      <c r="DS197" s="12">
        <f>DU164</f>
        <v>2485</v>
      </c>
      <c r="DT197" s="159">
        <f>DM197</f>
        <v>2480</v>
      </c>
      <c r="DU197" s="218">
        <v>2520</v>
      </c>
      <c r="DV197" s="52">
        <f>(DU197-DT197)/DT197</f>
        <v>1.6129032258064516E-2</v>
      </c>
      <c r="DW197" s="61">
        <f>(DU197-DS197)/DS197</f>
        <v>1.4084507042253521E-2</v>
      </c>
      <c r="DY197" s="272" t="s">
        <v>1</v>
      </c>
      <c r="DZ197" s="7" t="s">
        <v>12</v>
      </c>
      <c r="EA197" s="12">
        <f>EC164</f>
        <v>2487</v>
      </c>
      <c r="EB197" s="159">
        <f>DU197</f>
        <v>2520</v>
      </c>
      <c r="EC197" s="218">
        <v>2492</v>
      </c>
      <c r="ED197" s="52">
        <f>(EC197-EB197)/EB197</f>
        <v>-1.1111111111111112E-2</v>
      </c>
      <c r="EE197" s="61">
        <f>(EC197-EA197)/EA197</f>
        <v>2.0104543626859668E-3</v>
      </c>
      <c r="EG197" s="273" t="s">
        <v>1</v>
      </c>
      <c r="EH197" s="7" t="s">
        <v>12</v>
      </c>
      <c r="EI197" s="12">
        <f>EK164</f>
        <v>2379</v>
      </c>
      <c r="EJ197" s="159">
        <f>EC197</f>
        <v>2492</v>
      </c>
      <c r="EK197" s="218">
        <v>2380</v>
      </c>
      <c r="EL197" s="52">
        <f>(EK197-EJ197)/EJ197</f>
        <v>-4.49438202247191E-2</v>
      </c>
      <c r="EM197" s="61">
        <f>(EK197-EI197)/EI197</f>
        <v>4.2034468263976461E-4</v>
      </c>
      <c r="EO197" s="274" t="s">
        <v>1</v>
      </c>
      <c r="EP197" s="7" t="s">
        <v>12</v>
      </c>
      <c r="EQ197" s="12">
        <f>ES164</f>
        <v>2407</v>
      </c>
      <c r="ER197" s="159">
        <f>EK197</f>
        <v>2380</v>
      </c>
      <c r="ES197" s="218">
        <v>2430</v>
      </c>
      <c r="ET197" s="52">
        <f>(ES197-ER197)/ER197</f>
        <v>2.100840336134454E-2</v>
      </c>
      <c r="EU197" s="61">
        <f>(ES197-EQ197)/EQ197</f>
        <v>9.5554632322393026E-3</v>
      </c>
      <c r="EW197" s="275" t="s">
        <v>1</v>
      </c>
      <c r="EX197" s="7" t="s">
        <v>12</v>
      </c>
      <c r="EY197" s="12">
        <f>FA164</f>
        <v>2379</v>
      </c>
      <c r="EZ197" s="159">
        <f>ES197</f>
        <v>2430</v>
      </c>
      <c r="FA197" s="218">
        <v>2486</v>
      </c>
      <c r="FB197" s="52">
        <f>(FA197-EZ197)/EZ197</f>
        <v>2.3045267489711935E-2</v>
      </c>
      <c r="FC197" s="61">
        <f>(FA197-EY197)/EY197</f>
        <v>4.4976881042454814E-2</v>
      </c>
      <c r="FE197" s="276" t="s">
        <v>1</v>
      </c>
      <c r="FF197" s="7" t="s">
        <v>12</v>
      </c>
      <c r="FG197" s="12">
        <f>FI164</f>
        <v>2404</v>
      </c>
      <c r="FH197" s="159">
        <f>FA197</f>
        <v>2486</v>
      </c>
      <c r="FI197" s="218">
        <v>2437</v>
      </c>
      <c r="FJ197" s="52">
        <f>(FI197-FH197)/FH197</f>
        <v>-1.9710378117457763E-2</v>
      </c>
      <c r="FK197" s="61">
        <f>(FI197-FG197)/FG197</f>
        <v>1.3727121464226289E-2</v>
      </c>
      <c r="FM197" s="277" t="s">
        <v>1</v>
      </c>
      <c r="FN197" s="7" t="s">
        <v>12</v>
      </c>
      <c r="FO197" s="12">
        <f>FQ164</f>
        <v>2362</v>
      </c>
      <c r="FP197" s="159">
        <f>FI197</f>
        <v>2437</v>
      </c>
      <c r="FQ197" s="254">
        <v>2400</v>
      </c>
      <c r="FR197" s="52">
        <f>(FQ197-FP197)/FP197</f>
        <v>-1.5182601559294214E-2</v>
      </c>
      <c r="FS197" s="61">
        <f>(FQ197-FO197)/FO197</f>
        <v>1.6088060965283656E-2</v>
      </c>
      <c r="FU197" s="278" t="s">
        <v>1</v>
      </c>
      <c r="FV197" s="7" t="s">
        <v>12</v>
      </c>
      <c r="FW197" s="12">
        <f>FY164</f>
        <v>2155</v>
      </c>
      <c r="FX197" s="159">
        <f>FQ197</f>
        <v>2400</v>
      </c>
      <c r="FY197" s="218">
        <v>2362</v>
      </c>
      <c r="FZ197" s="52">
        <f>(FY197-FX197)/FX197</f>
        <v>-1.5833333333333335E-2</v>
      </c>
      <c r="GA197" s="61">
        <f>(FY197-FW197)/FW197</f>
        <v>9.6055684454756374E-2</v>
      </c>
      <c r="GC197" s="279" t="s">
        <v>1</v>
      </c>
      <c r="GD197" s="7" t="s">
        <v>12</v>
      </c>
      <c r="GE197" s="12">
        <f>GG164</f>
        <v>2422</v>
      </c>
      <c r="GF197" s="159">
        <f>FY197</f>
        <v>2362</v>
      </c>
      <c r="GG197" s="254">
        <v>2143</v>
      </c>
      <c r="GH197" s="52">
        <f>(GG197-GF197)/GF197</f>
        <v>-9.2718035563082141E-2</v>
      </c>
      <c r="GI197" s="61">
        <f>(GG197-GE197)/GE197</f>
        <v>-0.11519405450041288</v>
      </c>
      <c r="GK197" s="280" t="s">
        <v>1</v>
      </c>
      <c r="GL197" s="7" t="s">
        <v>12</v>
      </c>
      <c r="GM197" s="12">
        <f>GO164</f>
        <v>2380</v>
      </c>
      <c r="GN197" s="159">
        <f>GG197</f>
        <v>2143</v>
      </c>
      <c r="GO197" s="254">
        <v>2355</v>
      </c>
      <c r="GP197" s="52">
        <f>(GO197-GN197)/GN197</f>
        <v>9.8926738217452168E-2</v>
      </c>
      <c r="GQ197" s="61">
        <f>(GO197-GM197)/GM197</f>
        <v>-1.050420168067227E-2</v>
      </c>
      <c r="GS197" s="281" t="s">
        <v>1</v>
      </c>
      <c r="GT197" s="7" t="s">
        <v>12</v>
      </c>
      <c r="GU197" s="12">
        <f>GW164</f>
        <v>2419</v>
      </c>
      <c r="GV197" s="159">
        <f>GO197</f>
        <v>2355</v>
      </c>
      <c r="GW197" s="254">
        <v>2375</v>
      </c>
      <c r="GX197" s="52">
        <f>(GW197-GV197)/GV197</f>
        <v>8.4925690021231421E-3</v>
      </c>
      <c r="GY197" s="61">
        <f>(GW197-GU197)/GU197</f>
        <v>-1.8189334435717238E-2</v>
      </c>
      <c r="HA197" s="282" t="s">
        <v>1</v>
      </c>
      <c r="HB197" s="7" t="s">
        <v>12</v>
      </c>
      <c r="HC197" s="12">
        <f>HE164</f>
        <v>2421</v>
      </c>
      <c r="HD197" s="159">
        <f>GW197</f>
        <v>2375</v>
      </c>
      <c r="HE197" s="218">
        <v>2365</v>
      </c>
      <c r="HF197" s="52">
        <f>(HE197-HD197)/HD197</f>
        <v>-4.2105263157894736E-3</v>
      </c>
      <c r="HG197" s="61">
        <f>(HE197-HC197)/HC197</f>
        <v>-2.3130937629078894E-2</v>
      </c>
      <c r="HI197" s="283" t="s">
        <v>1</v>
      </c>
      <c r="HJ197" s="7" t="s">
        <v>12</v>
      </c>
      <c r="HK197" s="12">
        <f>HM164</f>
        <v>2034</v>
      </c>
      <c r="HL197" s="159">
        <f>HE197</f>
        <v>2365</v>
      </c>
      <c r="HM197" s="254">
        <v>2403</v>
      </c>
      <c r="HN197" s="52">
        <f>(HM197-HL197)/HL197</f>
        <v>1.6067653276955602E-2</v>
      </c>
      <c r="HO197" s="61">
        <f>(HM197-HK197)/HK197</f>
        <v>0.18141592920353983</v>
      </c>
      <c r="HQ197" s="284" t="s">
        <v>1</v>
      </c>
      <c r="HR197" s="7" t="s">
        <v>12</v>
      </c>
      <c r="HS197" s="12">
        <f>HU164</f>
        <v>2364</v>
      </c>
      <c r="HT197" s="159">
        <f>HM197</f>
        <v>2403</v>
      </c>
      <c r="HU197" s="218">
        <v>1846</v>
      </c>
      <c r="HV197" s="52">
        <f>(HU197-HT197)/HT197</f>
        <v>-0.23179359134415314</v>
      </c>
      <c r="HW197" s="61">
        <f>(HU197-HS197)/HS197</f>
        <v>-0.21912013536379019</v>
      </c>
      <c r="HY197" s="285" t="s">
        <v>1</v>
      </c>
      <c r="HZ197" s="7" t="s">
        <v>12</v>
      </c>
      <c r="IA197" s="12">
        <f>IC164</f>
        <v>2371</v>
      </c>
      <c r="IB197" s="159">
        <f>HU197</f>
        <v>1846</v>
      </c>
      <c r="IC197" s="254">
        <v>2353</v>
      </c>
      <c r="ID197" s="52">
        <f>(IC197-IB197)/IB197</f>
        <v>0.27464788732394368</v>
      </c>
      <c r="IE197" s="61">
        <f>(IC197-IA197)/IA197</f>
        <v>-7.5917334458034582E-3</v>
      </c>
      <c r="IG197" s="286" t="s">
        <v>1</v>
      </c>
      <c r="IH197" s="7" t="s">
        <v>12</v>
      </c>
      <c r="II197" s="12">
        <f>IK164</f>
        <v>2436</v>
      </c>
      <c r="IJ197" s="159">
        <f>IC197</f>
        <v>2353</v>
      </c>
      <c r="IK197" s="218">
        <v>2342</v>
      </c>
      <c r="IL197" s="52">
        <f>(IK197-IJ197)/IJ197</f>
        <v>-4.674883127921802E-3</v>
      </c>
      <c r="IM197" s="61">
        <f>(IK197-II197)/II197</f>
        <v>-3.858784893267652E-2</v>
      </c>
      <c r="IO197" s="287" t="s">
        <v>1</v>
      </c>
      <c r="IP197" s="7" t="s">
        <v>12</v>
      </c>
      <c r="IQ197" s="12">
        <f>IS164</f>
        <v>2455</v>
      </c>
      <c r="IR197" s="159">
        <f>IK197</f>
        <v>2342</v>
      </c>
      <c r="IS197" s="254">
        <v>2328</v>
      </c>
      <c r="IT197" s="52">
        <f>(IS197-IR197)/IR197</f>
        <v>-5.9777967549103327E-3</v>
      </c>
      <c r="IU197" s="61">
        <f>(IS197-IQ197)/IQ197</f>
        <v>-5.1731160896130349E-2</v>
      </c>
      <c r="IW197" s="288" t="s">
        <v>1</v>
      </c>
      <c r="IX197" s="7" t="s">
        <v>12</v>
      </c>
      <c r="IY197" s="12">
        <f>JA164</f>
        <v>2383</v>
      </c>
      <c r="IZ197" s="159">
        <f>IS197</f>
        <v>2328</v>
      </c>
      <c r="JA197" s="218">
        <v>2336</v>
      </c>
      <c r="JB197" s="52">
        <f>(JA197-IZ197)/IZ197</f>
        <v>3.4364261168384879E-3</v>
      </c>
      <c r="JC197" s="61">
        <f>(JA197-IY197)/IY197</f>
        <v>-1.9723038187159043E-2</v>
      </c>
      <c r="JE197" s="289" t="s">
        <v>1</v>
      </c>
      <c r="JF197" s="7" t="s">
        <v>12</v>
      </c>
      <c r="JG197" s="12">
        <f>JI164</f>
        <v>2512</v>
      </c>
      <c r="JH197" s="159">
        <f>JA197</f>
        <v>2336</v>
      </c>
      <c r="JI197" s="218">
        <v>2350</v>
      </c>
      <c r="JJ197" s="52">
        <f>(JI197-JH197)/JH197</f>
        <v>5.9931506849315065E-3</v>
      </c>
      <c r="JK197" s="61">
        <f>(JI197-JG197)/JG197</f>
        <v>-6.4490445859872611E-2</v>
      </c>
      <c r="JM197" s="290" t="s">
        <v>1</v>
      </c>
      <c r="JN197" s="7" t="s">
        <v>12</v>
      </c>
      <c r="JO197" s="12">
        <f>JQ164</f>
        <v>2503</v>
      </c>
      <c r="JP197" s="159">
        <f>JI197</f>
        <v>2350</v>
      </c>
      <c r="JQ197" s="254">
        <v>2408</v>
      </c>
      <c r="JR197" s="52">
        <f>(JQ197-JP197)/JP197</f>
        <v>2.4680851063829789E-2</v>
      </c>
      <c r="JS197" s="61">
        <f>(JQ197-JO197)/JO197</f>
        <v>-3.7954454654414702E-2</v>
      </c>
      <c r="JU197" s="291" t="s">
        <v>1</v>
      </c>
      <c r="JV197" s="7" t="s">
        <v>12</v>
      </c>
      <c r="JW197" s="12">
        <f>JY164</f>
        <v>2429</v>
      </c>
      <c r="JX197" s="159">
        <f>JQ197</f>
        <v>2408</v>
      </c>
      <c r="JY197" s="218">
        <v>2419</v>
      </c>
      <c r="JZ197" s="52">
        <f>(JY197-JX197)/JX197</f>
        <v>4.5681063122923592E-3</v>
      </c>
      <c r="KA197" s="61">
        <f>(JY197-JW197)/JW197</f>
        <v>-4.1169205434335113E-3</v>
      </c>
      <c r="KC197" s="292" t="s">
        <v>1</v>
      </c>
      <c r="KD197" s="7" t="s">
        <v>12</v>
      </c>
      <c r="KE197" s="12">
        <f>KG164</f>
        <v>2327</v>
      </c>
      <c r="KF197" s="159">
        <f>JY197</f>
        <v>2419</v>
      </c>
      <c r="KG197" s="254">
        <v>2382</v>
      </c>
      <c r="KH197" s="52">
        <f>(KG197-KF197)/KF197</f>
        <v>-1.5295576684580404E-2</v>
      </c>
      <c r="KI197" s="61">
        <f>(KG197-KE197)/KE197</f>
        <v>2.3635582294800173E-2</v>
      </c>
      <c r="KK197" s="293" t="s">
        <v>1</v>
      </c>
      <c r="KL197" s="7" t="s">
        <v>12</v>
      </c>
      <c r="KM197" s="12">
        <f>KO164</f>
        <v>2571</v>
      </c>
      <c r="KN197" s="159">
        <f>KG197</f>
        <v>2382</v>
      </c>
      <c r="KO197" s="254">
        <v>2314</v>
      </c>
      <c r="KP197" s="52">
        <f>(KO197-KN197)/KN197</f>
        <v>-2.8547439126784216E-2</v>
      </c>
      <c r="KQ197" s="61">
        <f>(KO197-KM197)/KM197</f>
        <v>-9.9961104628549208E-2</v>
      </c>
      <c r="KS197" s="294" t="s">
        <v>1</v>
      </c>
      <c r="KT197" s="7" t="s">
        <v>12</v>
      </c>
      <c r="KU197" s="12">
        <f>KW164</f>
        <v>2506</v>
      </c>
      <c r="KV197" s="159">
        <f>KO197</f>
        <v>2314</v>
      </c>
      <c r="KW197" s="254">
        <v>2508</v>
      </c>
      <c r="KX197" s="52">
        <f>(KW197-KV197)/KV197</f>
        <v>8.3837510803802945E-2</v>
      </c>
      <c r="KY197" s="61">
        <f>(KW197-KU197)/KU197</f>
        <v>7.9808459696727857E-4</v>
      </c>
      <c r="LA197" s="295" t="s">
        <v>1</v>
      </c>
      <c r="LB197" s="7" t="s">
        <v>12</v>
      </c>
      <c r="LC197" s="12">
        <f>LE164</f>
        <v>2552</v>
      </c>
      <c r="LD197" s="159">
        <f>KW197</f>
        <v>2508</v>
      </c>
      <c r="LE197" s="254">
        <v>2588</v>
      </c>
      <c r="LF197" s="52">
        <f>(LE197-LD197)/LD197</f>
        <v>3.1897926634768738E-2</v>
      </c>
      <c r="LG197" s="61">
        <f>(LE197-LC197)/LC197</f>
        <v>1.4106583072100314E-2</v>
      </c>
      <c r="LI197" s="296" t="s">
        <v>1</v>
      </c>
      <c r="LJ197" s="7" t="s">
        <v>12</v>
      </c>
      <c r="LK197" s="12">
        <f>LM164</f>
        <v>2586</v>
      </c>
      <c r="LL197" s="159">
        <f>LE197</f>
        <v>2588</v>
      </c>
      <c r="LM197" s="218">
        <v>2537</v>
      </c>
      <c r="LN197" s="52">
        <f>(LM197-LL197)/LL197</f>
        <v>-1.9706336939721791E-2</v>
      </c>
      <c r="LO197" s="61">
        <f>(LM197-LK197)/LK197</f>
        <v>-1.894818252126837E-2</v>
      </c>
      <c r="LQ197" s="296" t="s">
        <v>1</v>
      </c>
      <c r="LR197" s="7" t="s">
        <v>12</v>
      </c>
      <c r="LS197" s="12">
        <f>LU164</f>
        <v>2584</v>
      </c>
      <c r="LT197" s="159">
        <f>LM197</f>
        <v>2537</v>
      </c>
      <c r="LU197" s="218"/>
      <c r="LV197" s="52">
        <f>(LU197-LT197)/LT197</f>
        <v>-1</v>
      </c>
      <c r="LW197" s="61">
        <f>(LU197-LS197)/LS197</f>
        <v>-1</v>
      </c>
      <c r="LY197" s="297" t="s">
        <v>1</v>
      </c>
      <c r="LZ197" s="7" t="s">
        <v>12</v>
      </c>
      <c r="MA197" s="12">
        <f>MC164</f>
        <v>2602</v>
      </c>
      <c r="MB197" s="159">
        <f>LU197</f>
        <v>0</v>
      </c>
      <c r="MC197" s="218">
        <v>2577</v>
      </c>
      <c r="MD197" s="52" t="e">
        <f>(MC197-MB197)/MB197</f>
        <v>#DIV/0!</v>
      </c>
      <c r="ME197" s="61">
        <f>(MC197-MA197)/MA197</f>
        <v>-9.6079938508839349E-3</v>
      </c>
      <c r="MG197" s="298" t="s">
        <v>1</v>
      </c>
      <c r="MH197" s="7" t="s">
        <v>12</v>
      </c>
      <c r="MI197" s="12">
        <f>MK164</f>
        <v>2593</v>
      </c>
      <c r="MJ197" s="159">
        <f>MC197</f>
        <v>2577</v>
      </c>
      <c r="MK197" s="218">
        <v>2588</v>
      </c>
      <c r="ML197" s="52">
        <f>(MK197-MJ197)/MJ197</f>
        <v>4.2685292976329062E-3</v>
      </c>
      <c r="MM197" s="61">
        <f>(MK197-MI197)/MI197</f>
        <v>-1.9282684149633628E-3</v>
      </c>
      <c r="MO197" s="299" t="s">
        <v>1</v>
      </c>
      <c r="MP197" s="7" t="s">
        <v>12</v>
      </c>
      <c r="MQ197" s="12">
        <f>MS164</f>
        <v>2653</v>
      </c>
      <c r="MR197" s="159">
        <f>MK197</f>
        <v>2588</v>
      </c>
      <c r="MS197" s="218">
        <v>2584</v>
      </c>
      <c r="MT197" s="52">
        <f>(MS197-MR197)/MR197</f>
        <v>-1.5455950540958269E-3</v>
      </c>
      <c r="MU197" s="61">
        <f>(MS197-MQ197)/MQ197</f>
        <v>-2.6008292499057669E-2</v>
      </c>
      <c r="MW197" s="300" t="s">
        <v>1</v>
      </c>
      <c r="MX197" s="7" t="s">
        <v>12</v>
      </c>
      <c r="MY197" s="12">
        <f>NA164</f>
        <v>2605</v>
      </c>
      <c r="MZ197" s="159">
        <f>MS197</f>
        <v>2584</v>
      </c>
      <c r="NA197" s="254">
        <v>2572</v>
      </c>
      <c r="NB197" s="52">
        <f>(NA197-MZ197)/MZ197</f>
        <v>-4.6439628482972135E-3</v>
      </c>
      <c r="NC197" s="61">
        <f>(NA197-MY197)/MY197</f>
        <v>-1.2667946257197697E-2</v>
      </c>
      <c r="NE197" s="301" t="s">
        <v>1</v>
      </c>
      <c r="NF197" s="7" t="s">
        <v>12</v>
      </c>
      <c r="NG197" s="12">
        <f>NI164</f>
        <v>2638</v>
      </c>
      <c r="NH197" s="159">
        <f>NA197</f>
        <v>2572</v>
      </c>
      <c r="NI197" s="218">
        <v>2633</v>
      </c>
      <c r="NJ197" s="52">
        <f>(NI197-NH197)/NH197</f>
        <v>2.3716951788491446E-2</v>
      </c>
      <c r="NK197" s="61">
        <f>(NI197-NG197)/NG197</f>
        <v>-1.8953752843062926E-3</v>
      </c>
      <c r="NM197" s="302" t="s">
        <v>1</v>
      </c>
      <c r="NN197" s="7" t="s">
        <v>12</v>
      </c>
      <c r="NO197" s="12">
        <f>NQ164</f>
        <v>2565</v>
      </c>
      <c r="NP197" s="159">
        <f>NI197</f>
        <v>2633</v>
      </c>
      <c r="NQ197" s="254">
        <v>2701</v>
      </c>
      <c r="NR197" s="52">
        <f>(NQ197-NP197)/NP197</f>
        <v>2.5826053930877325E-2</v>
      </c>
      <c r="NS197" s="61">
        <f>(NQ197-NO197)/NO197</f>
        <v>5.3021442495126705E-2</v>
      </c>
      <c r="NU197" s="303" t="s">
        <v>1</v>
      </c>
      <c r="NV197" s="7" t="s">
        <v>12</v>
      </c>
      <c r="NW197" s="12">
        <f>NY164</f>
        <v>2283</v>
      </c>
      <c r="NX197" s="159">
        <f>NQ197</f>
        <v>2701</v>
      </c>
      <c r="NY197" s="254">
        <v>2609</v>
      </c>
      <c r="NZ197" s="52">
        <f>(NY197-NX197)/NX197</f>
        <v>-3.4061458718992965E-2</v>
      </c>
      <c r="OA197" s="61">
        <f>(NY197-NW197)/NW197</f>
        <v>0.14279456855015329</v>
      </c>
      <c r="OC197" s="306" t="s">
        <v>1</v>
      </c>
      <c r="OD197" s="7" t="s">
        <v>12</v>
      </c>
      <c r="OE197" s="12">
        <f>OG164</f>
        <v>2602</v>
      </c>
      <c r="OF197" s="159">
        <f>NY197</f>
        <v>2609</v>
      </c>
      <c r="OG197" s="254">
        <v>2086</v>
      </c>
      <c r="OH197" s="52">
        <f>(OG197-OF197)/OF197</f>
        <v>-0.20045994633959371</v>
      </c>
      <c r="OI197" s="61">
        <f>(OG197-OE197)/OE197</f>
        <v>-0.19830899308224442</v>
      </c>
      <c r="OK197" s="309" t="s">
        <v>1</v>
      </c>
      <c r="OL197" s="7" t="s">
        <v>12</v>
      </c>
      <c r="OM197" s="12">
        <f>OO164</f>
        <v>2560</v>
      </c>
      <c r="ON197" s="159">
        <f>OG197</f>
        <v>2086</v>
      </c>
      <c r="OO197" s="254">
        <v>2697</v>
      </c>
      <c r="OP197" s="52">
        <f>(OO197-ON197)/ON197</f>
        <v>0.2929050814956855</v>
      </c>
      <c r="OQ197" s="61">
        <f>(OO197-OM197)/OM197</f>
        <v>5.3515624999999997E-2</v>
      </c>
      <c r="OS197" s="310" t="s">
        <v>1</v>
      </c>
      <c r="OT197" s="7" t="s">
        <v>12</v>
      </c>
      <c r="OU197" s="12">
        <f>OW164</f>
        <v>2581</v>
      </c>
      <c r="OV197" s="159">
        <f>OO197</f>
        <v>2697</v>
      </c>
      <c r="OW197" s="218">
        <v>2727</v>
      </c>
      <c r="OX197" s="52">
        <f>(OW197-OV197)/OV197</f>
        <v>1.1123470522803115E-2</v>
      </c>
      <c r="OY197" s="61">
        <f>(OW197-OU197)/OU197</f>
        <v>5.656722200697404E-2</v>
      </c>
      <c r="PA197" s="313" t="s">
        <v>1</v>
      </c>
      <c r="PB197" s="7" t="s">
        <v>12</v>
      </c>
      <c r="PC197" s="159">
        <f>OU197</f>
        <v>2581</v>
      </c>
      <c r="PD197" s="159">
        <f>OW197</f>
        <v>2727</v>
      </c>
      <c r="PE197" s="218">
        <v>2683</v>
      </c>
      <c r="PF197" s="52">
        <f>(PE197-PD197)/PD197</f>
        <v>-1.6134946828016136E-2</v>
      </c>
      <c r="PG197" s="61">
        <f>(PE197-PC197)/PC197</f>
        <v>3.9519566059666798E-2</v>
      </c>
      <c r="PI197" s="371" t="s">
        <v>1</v>
      </c>
      <c r="PJ197" s="7" t="s">
        <v>12</v>
      </c>
      <c r="PK197" s="159">
        <f>PC197</f>
        <v>2581</v>
      </c>
      <c r="PL197" s="159">
        <f>PE197</f>
        <v>2683</v>
      </c>
      <c r="PM197" s="218">
        <v>1978</v>
      </c>
      <c r="PN197" s="52">
        <f>(PM197-PL197)/PL197</f>
        <v>-0.26276556093924713</v>
      </c>
      <c r="PO197" s="61">
        <f>(PM197-PK197)/PK197</f>
        <v>-0.2336303758233243</v>
      </c>
    </row>
    <row r="198" spans="1:431" ht="17.25" hidden="1">
      <c r="A198" s="541" t="s">
        <v>2</v>
      </c>
      <c r="B198" s="65" t="s">
        <v>63</v>
      </c>
      <c r="C198" s="161">
        <v>1.81</v>
      </c>
      <c r="D198" s="160">
        <v>2.0499999999999998</v>
      </c>
      <c r="E198" s="161">
        <v>2.12</v>
      </c>
      <c r="F198" s="53">
        <v>3.4146341463414775E-2</v>
      </c>
      <c r="G198" s="60">
        <v>0.17127071823204423</v>
      </c>
      <c r="I198" s="541" t="s">
        <v>2</v>
      </c>
      <c r="J198" s="65" t="s">
        <v>63</v>
      </c>
      <c r="K198" s="10">
        <f>M166</f>
        <v>1.85</v>
      </c>
      <c r="L198" s="160">
        <f>E198</f>
        <v>2.12</v>
      </c>
      <c r="M198" s="161">
        <v>2.09</v>
      </c>
      <c r="N198" s="53">
        <f>(M198-L198)/L198</f>
        <v>-1.4150943396226532E-2</v>
      </c>
      <c r="O198" s="60">
        <f>(M198-K198)/K198</f>
        <v>0.1297297297297296</v>
      </c>
      <c r="Q198" s="541" t="s">
        <v>2</v>
      </c>
      <c r="R198" s="65" t="s">
        <v>63</v>
      </c>
      <c r="S198" s="10">
        <f>U166</f>
        <v>1.87</v>
      </c>
      <c r="T198" s="160">
        <f>M198</f>
        <v>2.09</v>
      </c>
      <c r="U198" s="161">
        <v>2.0099999999999998</v>
      </c>
      <c r="V198" s="53">
        <f>(U198-T198)/T198</f>
        <v>-3.8277511961722521E-2</v>
      </c>
      <c r="W198" s="60">
        <f>(U198-S198)/S198</f>
        <v>7.4866310160427635E-2</v>
      </c>
      <c r="Y198" s="541" t="s">
        <v>2</v>
      </c>
      <c r="Z198" s="65" t="s">
        <v>63</v>
      </c>
      <c r="AA198" s="10">
        <f>AC166</f>
        <v>1.94</v>
      </c>
      <c r="AB198" s="160">
        <f>U198</f>
        <v>2.0099999999999998</v>
      </c>
      <c r="AC198" s="161">
        <v>1.98</v>
      </c>
      <c r="AD198" s="53">
        <f>(AC198-AB198)/AB198</f>
        <v>-1.4925373134328263E-2</v>
      </c>
      <c r="AE198" s="60">
        <f>(AC198-AA198)/AA198</f>
        <v>2.0618556701030948E-2</v>
      </c>
      <c r="AG198" s="541" t="s">
        <v>2</v>
      </c>
      <c r="AH198" s="65" t="s">
        <v>63</v>
      </c>
      <c r="AI198" s="10">
        <f>AK166</f>
        <v>1.96</v>
      </c>
      <c r="AJ198" s="160">
        <f>AC198</f>
        <v>1.98</v>
      </c>
      <c r="AK198" s="161">
        <v>1.98</v>
      </c>
      <c r="AL198" s="53">
        <f>(AK198-AJ198)/AJ198</f>
        <v>0</v>
      </c>
      <c r="AM198" s="60">
        <f>(AK198-AI198)/AI198</f>
        <v>1.0204081632653071E-2</v>
      </c>
      <c r="AO198" s="541" t="s">
        <v>2</v>
      </c>
      <c r="AP198" s="65" t="s">
        <v>63</v>
      </c>
      <c r="AQ198" s="10">
        <f>AS166</f>
        <v>1.94</v>
      </c>
      <c r="AR198" s="160">
        <f>AK198</f>
        <v>1.98</v>
      </c>
      <c r="AS198" s="161">
        <v>2.0099999999999998</v>
      </c>
      <c r="AT198" s="53">
        <f>(AS198-AR198)/AR198</f>
        <v>1.5151515151515053E-2</v>
      </c>
      <c r="AU198" s="60">
        <f>(AS198-AQ198)/AQ198</f>
        <v>3.6082474226804044E-2</v>
      </c>
      <c r="AW198" s="541" t="s">
        <v>2</v>
      </c>
      <c r="AX198" s="65" t="s">
        <v>63</v>
      </c>
      <c r="AY198" s="161">
        <f>AS166</f>
        <v>1.94</v>
      </c>
      <c r="AZ198" s="160">
        <f>AS198</f>
        <v>2.0099999999999998</v>
      </c>
      <c r="BA198" s="161">
        <v>2.0499999999999998</v>
      </c>
      <c r="BB198" s="53">
        <f>(BA198-AZ198)/AZ198</f>
        <v>1.9900497512437831E-2</v>
      </c>
      <c r="BC198" s="60">
        <f>(BA198-AY198)/AY198</f>
        <v>5.6701030927834989E-2</v>
      </c>
      <c r="BE198" s="541" t="s">
        <v>2</v>
      </c>
      <c r="BF198" s="65" t="s">
        <v>63</v>
      </c>
      <c r="BG198" s="161">
        <f>BA166</f>
        <v>1.9</v>
      </c>
      <c r="BH198" s="160">
        <f>BA198</f>
        <v>2.0499999999999998</v>
      </c>
      <c r="BI198" s="161">
        <v>2.09</v>
      </c>
      <c r="BJ198" s="53">
        <f>(BI198-BH198)/BH198</f>
        <v>1.9512195121951237E-2</v>
      </c>
      <c r="BK198" s="60">
        <f>(BI198-BG198)/BG198</f>
        <v>9.9999999999999978E-2</v>
      </c>
      <c r="BM198" s="541" t="s">
        <v>2</v>
      </c>
      <c r="BN198" s="65" t="s">
        <v>63</v>
      </c>
      <c r="BO198" s="161">
        <f>BI166</f>
        <v>1.94</v>
      </c>
      <c r="BP198" s="160">
        <f>BI198</f>
        <v>2.09</v>
      </c>
      <c r="BQ198" s="161">
        <v>2.2000000000000002</v>
      </c>
      <c r="BR198" s="53">
        <f>(BQ198-BP198)/BP198</f>
        <v>5.2631578947368578E-2</v>
      </c>
      <c r="BS198" s="60">
        <f>(BQ198-BO198)/BO198</f>
        <v>0.13402061855670117</v>
      </c>
      <c r="BU198" s="541" t="s">
        <v>2</v>
      </c>
      <c r="BV198" s="65" t="s">
        <v>63</v>
      </c>
      <c r="BW198" s="161">
        <f>BQ166</f>
        <v>2.0299999999999998</v>
      </c>
      <c r="BX198" s="160">
        <f>BQ198</f>
        <v>2.2000000000000002</v>
      </c>
      <c r="BY198" s="161">
        <v>2.16</v>
      </c>
      <c r="BZ198" s="53">
        <f>(BY198-BX198)/BX198</f>
        <v>-1.8181818181818195E-2</v>
      </c>
      <c r="CA198" s="60">
        <f>(BY198-BW198)/BW198</f>
        <v>6.4039408866995245E-2</v>
      </c>
      <c r="CC198" s="541" t="s">
        <v>2</v>
      </c>
      <c r="CD198" s="65" t="s">
        <v>63</v>
      </c>
      <c r="CE198" s="161">
        <f>BY166</f>
        <v>2.0299999999999998</v>
      </c>
      <c r="CF198" s="160">
        <f>BY198</f>
        <v>2.16</v>
      </c>
      <c r="CG198" s="161">
        <v>2.16</v>
      </c>
      <c r="CH198" s="53">
        <f>(CG198-CF198)/CF198</f>
        <v>0</v>
      </c>
      <c r="CI198" s="60">
        <f>(CG198-CE198)/CE198</f>
        <v>6.4039408866995245E-2</v>
      </c>
      <c r="CK198" s="541" t="s">
        <v>2</v>
      </c>
      <c r="CL198" s="65" t="s">
        <v>63</v>
      </c>
      <c r="CM198" s="161">
        <f>CG166</f>
        <v>2.0299999999999998</v>
      </c>
      <c r="CN198" s="160">
        <f>CG198</f>
        <v>2.16</v>
      </c>
      <c r="CO198" s="161">
        <v>2.16</v>
      </c>
      <c r="CP198" s="53">
        <f>(CO198-CN198)/CN198</f>
        <v>0</v>
      </c>
      <c r="CQ198" s="60">
        <f>(CO198-CM198)/CM198</f>
        <v>6.4039408866995245E-2</v>
      </c>
      <c r="CS198" s="541" t="s">
        <v>2</v>
      </c>
      <c r="CT198" s="65" t="s">
        <v>63</v>
      </c>
      <c r="CU198" s="161">
        <f>CO166</f>
        <v>2.0499999999999998</v>
      </c>
      <c r="CV198" s="160">
        <f>CO198</f>
        <v>2.16</v>
      </c>
      <c r="CW198" s="161">
        <v>2.14</v>
      </c>
      <c r="CX198" s="53">
        <f>(CW198-CV198)/CV198</f>
        <v>-9.2592592592592674E-3</v>
      </c>
      <c r="CY198" s="60">
        <f>(CW198-CU198)/CU198</f>
        <v>4.3902439024390394E-2</v>
      </c>
      <c r="DA198" s="541" t="s">
        <v>2</v>
      </c>
      <c r="DB198" s="65" t="s">
        <v>63</v>
      </c>
      <c r="DC198" s="161">
        <f>CW166</f>
        <v>2.0499999999999998</v>
      </c>
      <c r="DD198" s="160">
        <f>CW198</f>
        <v>2.14</v>
      </c>
      <c r="DE198" s="161">
        <v>2.12</v>
      </c>
      <c r="DF198" s="53">
        <f>(DE198-DD198)/DD198</f>
        <v>-9.3457943925233725E-3</v>
      </c>
      <c r="DG198" s="60">
        <f>(DE198-DC198)/DC198</f>
        <v>3.4146341463414775E-2</v>
      </c>
      <c r="DI198" s="541" t="s">
        <v>2</v>
      </c>
      <c r="DJ198" s="65" t="s">
        <v>63</v>
      </c>
      <c r="DK198" s="161">
        <f>DM166</f>
        <v>2.14</v>
      </c>
      <c r="DL198" s="160">
        <f>DE198</f>
        <v>2.12</v>
      </c>
      <c r="DM198" s="161">
        <v>2.12</v>
      </c>
      <c r="DN198" s="53">
        <f>(DM198-DL198)/DL198</f>
        <v>0</v>
      </c>
      <c r="DO198" s="60">
        <f>(DM198-DK198)/DK198</f>
        <v>-9.3457943925233725E-3</v>
      </c>
      <c r="DQ198" s="541" t="s">
        <v>2</v>
      </c>
      <c r="DR198" s="65" t="s">
        <v>63</v>
      </c>
      <c r="DS198" s="161">
        <f>DU166</f>
        <v>2.23</v>
      </c>
      <c r="DT198" s="160">
        <f>DM198</f>
        <v>2.12</v>
      </c>
      <c r="DU198" s="161">
        <v>2.09</v>
      </c>
      <c r="DV198" s="53">
        <f>(DU198-DT198)/DT198</f>
        <v>-1.4150943396226532E-2</v>
      </c>
      <c r="DW198" s="60">
        <f>(DU198-DS198)/DS198</f>
        <v>-6.278026905829602E-2</v>
      </c>
      <c r="DY198" s="541" t="s">
        <v>2</v>
      </c>
      <c r="DZ198" s="65" t="s">
        <v>63</v>
      </c>
      <c r="EA198" s="161">
        <f>EC166</f>
        <v>2.23</v>
      </c>
      <c r="EB198" s="160">
        <f>DU198</f>
        <v>2.09</v>
      </c>
      <c r="EC198" s="161">
        <v>2.0499999999999998</v>
      </c>
      <c r="ED198" s="53">
        <f>(EC198-EB198)/EB198</f>
        <v>-1.9138755980861261E-2</v>
      </c>
      <c r="EE198" s="60">
        <f>(EC198-EA198)/EA198</f>
        <v>-8.0717488789237735E-2</v>
      </c>
      <c r="EG198" s="541" t="s">
        <v>2</v>
      </c>
      <c r="EH198" s="65" t="s">
        <v>63</v>
      </c>
      <c r="EI198" s="161">
        <f>EK166</f>
        <v>2.16</v>
      </c>
      <c r="EJ198" s="160">
        <f>EC198</f>
        <v>2.0499999999999998</v>
      </c>
      <c r="EK198" s="161">
        <v>2.0499999999999998</v>
      </c>
      <c r="EL198" s="53">
        <f>(EK198-EJ198)/EJ198</f>
        <v>0</v>
      </c>
      <c r="EM198" s="60">
        <f>(EK198-EI198)/EI198</f>
        <v>-5.0925925925926069E-2</v>
      </c>
      <c r="EO198" s="541" t="s">
        <v>2</v>
      </c>
      <c r="EP198" s="65" t="s">
        <v>63</v>
      </c>
      <c r="EQ198" s="161">
        <f>ES166</f>
        <v>2.16</v>
      </c>
      <c r="ER198" s="160">
        <f>EK198</f>
        <v>2.0499999999999998</v>
      </c>
      <c r="ES198" s="161">
        <v>2.12</v>
      </c>
      <c r="ET198" s="53">
        <f>(ES198-ER198)/ER198</f>
        <v>3.4146341463414775E-2</v>
      </c>
      <c r="EU198" s="60">
        <f>(ES198-EQ198)/EQ198</f>
        <v>-1.8518518518518535E-2</v>
      </c>
      <c r="EW198" s="541" t="s">
        <v>2</v>
      </c>
      <c r="EX198" s="65" t="s">
        <v>63</v>
      </c>
      <c r="EY198" s="161">
        <f>FA166</f>
        <v>2.1800000000000002</v>
      </c>
      <c r="EZ198" s="160">
        <f>ES198</f>
        <v>2.12</v>
      </c>
      <c r="FA198" s="161">
        <v>2.14</v>
      </c>
      <c r="FB198" s="53">
        <f>(FA198-EZ198)/EZ198</f>
        <v>9.4339622641509517E-3</v>
      </c>
      <c r="FC198" s="60">
        <f>(FA198-EY198)/EY198</f>
        <v>-1.8348623853211024E-2</v>
      </c>
      <c r="FE198" s="541" t="s">
        <v>2</v>
      </c>
      <c r="FF198" s="65" t="s">
        <v>63</v>
      </c>
      <c r="FG198" s="161">
        <f>FI166</f>
        <v>2.23</v>
      </c>
      <c r="FH198" s="160">
        <f>FA198</f>
        <v>2.14</v>
      </c>
      <c r="FI198" s="161">
        <v>2.12</v>
      </c>
      <c r="FJ198" s="53">
        <f>(FI198-FH198)/FH198</f>
        <v>-9.3457943925233725E-3</v>
      </c>
      <c r="FK198" s="60">
        <f>(FI198-FG198)/FG198</f>
        <v>-4.9327354260089634E-2</v>
      </c>
      <c r="FM198" s="541" t="s">
        <v>2</v>
      </c>
      <c r="FN198" s="65" t="s">
        <v>63</v>
      </c>
      <c r="FO198" s="161">
        <f>FQ166</f>
        <v>2.2000000000000002</v>
      </c>
      <c r="FP198" s="160">
        <f>FI198</f>
        <v>2.12</v>
      </c>
      <c r="FQ198" s="161">
        <v>2.16</v>
      </c>
      <c r="FR198" s="53">
        <f>(FQ198-FP198)/FP198</f>
        <v>1.8867924528301903E-2</v>
      </c>
      <c r="FS198" s="60">
        <f>(FQ198-FO198)/FO198</f>
        <v>-1.8181818181818195E-2</v>
      </c>
      <c r="FU198" s="541" t="s">
        <v>2</v>
      </c>
      <c r="FV198" s="65" t="s">
        <v>63</v>
      </c>
      <c r="FW198" s="161">
        <f>FY166</f>
        <v>2.27</v>
      </c>
      <c r="FX198" s="160">
        <f>FQ198</f>
        <v>2.16</v>
      </c>
      <c r="FY198" s="161">
        <v>2.23</v>
      </c>
      <c r="FZ198" s="53">
        <f>(FY198-FX198)/FX198</f>
        <v>3.2407407407407329E-2</v>
      </c>
      <c r="GA198" s="60">
        <f>(FY198-FW198)/FW198</f>
        <v>-1.7621145374449355E-2</v>
      </c>
      <c r="GC198" s="541" t="s">
        <v>2</v>
      </c>
      <c r="GD198" s="65" t="s">
        <v>63</v>
      </c>
      <c r="GE198" s="161">
        <f>GG166</f>
        <v>2.23</v>
      </c>
      <c r="GF198" s="160">
        <f>FY198</f>
        <v>2.23</v>
      </c>
      <c r="GG198" s="161">
        <v>2.29</v>
      </c>
      <c r="GH198" s="53">
        <f>(GG198-GF198)/GF198</f>
        <v>2.6905829596412582E-2</v>
      </c>
      <c r="GI198" s="60">
        <f>(GG198-GE198)/GE198</f>
        <v>2.6905829596412582E-2</v>
      </c>
      <c r="GK198" s="541" t="s">
        <v>2</v>
      </c>
      <c r="GL198" s="65" t="s">
        <v>63</v>
      </c>
      <c r="GM198" s="161">
        <f>GO166</f>
        <v>2.2000000000000002</v>
      </c>
      <c r="GN198" s="160">
        <f>GG198</f>
        <v>2.29</v>
      </c>
      <c r="GO198" s="161">
        <v>2.38</v>
      </c>
      <c r="GP198" s="53">
        <f>(GO198-GN198)/GN198</f>
        <v>3.9301310043668061E-2</v>
      </c>
      <c r="GQ198" s="60">
        <f>(GO198-GM198)/GM198</f>
        <v>8.1818181818181679E-2</v>
      </c>
      <c r="GS198" s="541" t="s">
        <v>2</v>
      </c>
      <c r="GT198" s="65" t="s">
        <v>63</v>
      </c>
      <c r="GU198" s="161">
        <f>GW166</f>
        <v>2.16</v>
      </c>
      <c r="GV198" s="160">
        <f>GO198</f>
        <v>2.38</v>
      </c>
      <c r="GW198" s="161">
        <v>2.4900000000000002</v>
      </c>
      <c r="GX198" s="53">
        <f>(GW198-GV198)/GV198</f>
        <v>4.6218487394958117E-2</v>
      </c>
      <c r="GY198" s="60">
        <f>(GW198-GU198)/GU198</f>
        <v>0.15277777777777779</v>
      </c>
      <c r="HA198" s="541" t="s">
        <v>2</v>
      </c>
      <c r="HB198" s="65" t="s">
        <v>63</v>
      </c>
      <c r="HC198" s="161">
        <f>HE166</f>
        <v>2.12</v>
      </c>
      <c r="HD198" s="160">
        <f>GW198</f>
        <v>2.4900000000000002</v>
      </c>
      <c r="HE198" s="161">
        <v>2.65</v>
      </c>
      <c r="HF198" s="53">
        <f>(HE198-HD198)/HD198</f>
        <v>6.4257028112449668E-2</v>
      </c>
      <c r="HG198" s="60">
        <f>(HE198-HC198)/HC198</f>
        <v>0.24999999999999989</v>
      </c>
      <c r="HI198" s="541" t="s">
        <v>2</v>
      </c>
      <c r="HJ198" s="65" t="s">
        <v>63</v>
      </c>
      <c r="HK198" s="161">
        <f>HM166</f>
        <v>2.09</v>
      </c>
      <c r="HL198" s="160">
        <f>HE198</f>
        <v>2.65</v>
      </c>
      <c r="HM198" s="161">
        <v>2.67</v>
      </c>
      <c r="HN198" s="53">
        <f>(HM198-HL198)/HL198</f>
        <v>7.5471698113207617E-3</v>
      </c>
      <c r="HO198" s="60">
        <f>(HM198-HK198)/HK198</f>
        <v>0.2775119617224881</v>
      </c>
      <c r="HQ198" s="541" t="s">
        <v>2</v>
      </c>
      <c r="HR198" s="65" t="s">
        <v>63</v>
      </c>
      <c r="HS198" s="161">
        <f>HU166</f>
        <v>2.12</v>
      </c>
      <c r="HT198" s="160">
        <f>HM198</f>
        <v>2.67</v>
      </c>
      <c r="HU198" s="161">
        <v>2.4700000000000002</v>
      </c>
      <c r="HV198" s="53">
        <f>(HU198-HT198)/HT198</f>
        <v>-7.4906367041198407E-2</v>
      </c>
      <c r="HW198" s="60">
        <f>(HU198-HS198)/HS198</f>
        <v>0.16509433962264156</v>
      </c>
      <c r="HY198" s="541" t="s">
        <v>2</v>
      </c>
      <c r="HZ198" s="65" t="s">
        <v>63</v>
      </c>
      <c r="IA198" s="161">
        <f>IC166</f>
        <v>2.2000000000000002</v>
      </c>
      <c r="IB198" s="160">
        <f>HU198</f>
        <v>2.4700000000000002</v>
      </c>
      <c r="IC198" s="161">
        <v>2.4900000000000002</v>
      </c>
      <c r="ID198" s="53">
        <f>(IC198-IB198)/IB198</f>
        <v>8.097165991902841E-3</v>
      </c>
      <c r="IE198" s="60">
        <f>(IC198-IA198)/IA198</f>
        <v>0.13181818181818183</v>
      </c>
      <c r="IG198" s="541" t="s">
        <v>2</v>
      </c>
      <c r="IH198" s="65" t="s">
        <v>63</v>
      </c>
      <c r="II198" s="161">
        <f>IK166</f>
        <v>2.31</v>
      </c>
      <c r="IJ198" s="160">
        <f>IC198</f>
        <v>2.4900000000000002</v>
      </c>
      <c r="IK198" s="161">
        <v>2.54</v>
      </c>
      <c r="IL198" s="53">
        <f>(IK198-IJ198)/IJ198</f>
        <v>2.0080321285140489E-2</v>
      </c>
      <c r="IM198" s="60">
        <f>(IK198-II198)/II198</f>
        <v>9.9567099567099554E-2</v>
      </c>
      <c r="IO198" s="541" t="s">
        <v>2</v>
      </c>
      <c r="IP198" s="65" t="s">
        <v>63</v>
      </c>
      <c r="IQ198" s="161">
        <f>IS166</f>
        <v>2.31</v>
      </c>
      <c r="IR198" s="160">
        <f>IK198</f>
        <v>2.54</v>
      </c>
      <c r="IS198" s="161">
        <v>2.6</v>
      </c>
      <c r="IT198" s="53">
        <f>(IS198-IR198)/IR198</f>
        <v>2.3622047244094509E-2</v>
      </c>
      <c r="IU198" s="60">
        <f>(IS198-IQ198)/IQ198</f>
        <v>0.12554112554112556</v>
      </c>
      <c r="IW198" s="541" t="s">
        <v>2</v>
      </c>
      <c r="IX198" s="65" t="s">
        <v>63</v>
      </c>
      <c r="IY198" s="161">
        <f>JA166</f>
        <v>2.2000000000000002</v>
      </c>
      <c r="IZ198" s="160">
        <f>IS198</f>
        <v>2.6</v>
      </c>
      <c r="JA198" s="161">
        <v>2.56</v>
      </c>
      <c r="JB198" s="53">
        <f>(JA198-IZ198)/IZ198</f>
        <v>-1.5384615384615398E-2</v>
      </c>
      <c r="JC198" s="60">
        <f>(JA198-IY198)/IY198</f>
        <v>0.16363636363636358</v>
      </c>
      <c r="JE198" s="541" t="s">
        <v>2</v>
      </c>
      <c r="JF198" s="65" t="s">
        <v>63</v>
      </c>
      <c r="JG198" s="161">
        <f>JI166</f>
        <v>2.2000000000000002</v>
      </c>
      <c r="JH198" s="160">
        <f>JA198</f>
        <v>2.56</v>
      </c>
      <c r="JI198" s="161">
        <v>2.58</v>
      </c>
      <c r="JJ198" s="53">
        <f>(JI198-JH198)/JH198</f>
        <v>7.8125000000000069E-3</v>
      </c>
      <c r="JK198" s="60">
        <f>(JI198-JG198)/JG198</f>
        <v>0.17272727272727267</v>
      </c>
      <c r="JM198" s="541" t="s">
        <v>2</v>
      </c>
      <c r="JN198" s="65" t="s">
        <v>63</v>
      </c>
      <c r="JO198" s="161">
        <f>JQ166</f>
        <v>2.14</v>
      </c>
      <c r="JP198" s="160">
        <f>JI198</f>
        <v>2.58</v>
      </c>
      <c r="JQ198" s="161">
        <v>2.56</v>
      </c>
      <c r="JR198" s="53">
        <f>(JQ198-JP198)/JP198</f>
        <v>-7.7519379844961309E-3</v>
      </c>
      <c r="JS198" s="60">
        <f>(JQ198-JO198)/JO198</f>
        <v>0.19626168224299062</v>
      </c>
      <c r="JU198" s="541" t="s">
        <v>2</v>
      </c>
      <c r="JV198" s="65" t="s">
        <v>63</v>
      </c>
      <c r="JW198" s="161">
        <f>JY166</f>
        <v>2.12</v>
      </c>
      <c r="JX198" s="160">
        <f>JQ198</f>
        <v>2.56</v>
      </c>
      <c r="JY198" s="161">
        <v>2.4900000000000002</v>
      </c>
      <c r="JZ198" s="53">
        <f>(JY198-JX198)/JX198</f>
        <v>-2.7343749999999938E-2</v>
      </c>
      <c r="KA198" s="60">
        <f>(JY198-JW198)/JW198</f>
        <v>0.1745283018867925</v>
      </c>
      <c r="KC198" s="541" t="s">
        <v>2</v>
      </c>
      <c r="KD198" s="65" t="s">
        <v>63</v>
      </c>
      <c r="KE198" s="161">
        <f>KG166</f>
        <v>2.12</v>
      </c>
      <c r="KF198" s="160">
        <f>JY198</f>
        <v>2.4900000000000002</v>
      </c>
      <c r="KG198" s="161">
        <v>2.4900000000000002</v>
      </c>
      <c r="KH198" s="53">
        <f>(KG198-KF198)/KF198</f>
        <v>0</v>
      </c>
      <c r="KI198" s="60">
        <f>(KG198-KE198)/KE198</f>
        <v>0.1745283018867925</v>
      </c>
      <c r="KK198" s="541" t="s">
        <v>2</v>
      </c>
      <c r="KL198" s="65" t="s">
        <v>63</v>
      </c>
      <c r="KM198" s="161">
        <f>KO166</f>
        <v>2.0699999999999998</v>
      </c>
      <c r="KN198" s="160">
        <f>KG198</f>
        <v>2.4900000000000002</v>
      </c>
      <c r="KO198" s="161">
        <v>2.54</v>
      </c>
      <c r="KP198" s="53">
        <f>(KO198-KN198)/KN198</f>
        <v>2.0080321285140489E-2</v>
      </c>
      <c r="KQ198" s="60">
        <f>(KO198-KM198)/KM198</f>
        <v>0.22705314009661848</v>
      </c>
      <c r="KS198" s="541" t="s">
        <v>2</v>
      </c>
      <c r="KT198" s="65" t="s">
        <v>63</v>
      </c>
      <c r="KU198" s="161">
        <f>KW166</f>
        <v>2.09</v>
      </c>
      <c r="KV198" s="160">
        <f>KO198</f>
        <v>2.54</v>
      </c>
      <c r="KW198" s="161">
        <v>2.54</v>
      </c>
      <c r="KX198" s="53">
        <f>(KW198-KV198)/KV198</f>
        <v>0</v>
      </c>
      <c r="KY198" s="60">
        <f>(KW198-KU198)/KU198</f>
        <v>0.21531100478468909</v>
      </c>
      <c r="LA198" s="541" t="s">
        <v>2</v>
      </c>
      <c r="LB198" s="65" t="s">
        <v>63</v>
      </c>
      <c r="LC198" s="161">
        <f>LE166</f>
        <v>2.09</v>
      </c>
      <c r="LD198" s="160">
        <f>KW198</f>
        <v>2.54</v>
      </c>
      <c r="LE198" s="161">
        <v>2.4700000000000002</v>
      </c>
      <c r="LF198" s="53">
        <f>(LE198-LD198)/LD198</f>
        <v>-2.7559055118110173E-2</v>
      </c>
      <c r="LG198" s="60">
        <f>(LE198-LC198)/LC198</f>
        <v>0.18181818181818199</v>
      </c>
      <c r="LI198" s="541" t="s">
        <v>2</v>
      </c>
      <c r="LJ198" s="65" t="s">
        <v>63</v>
      </c>
      <c r="LK198" s="161">
        <f>LM166</f>
        <v>2.09</v>
      </c>
      <c r="LL198" s="160">
        <f>LE198</f>
        <v>2.4700000000000002</v>
      </c>
      <c r="LM198" s="161">
        <v>2.4700000000000002</v>
      </c>
      <c r="LN198" s="53">
        <f>(LM198-LL198)/LL198</f>
        <v>0</v>
      </c>
      <c r="LO198" s="60">
        <f>(LM198-LK198)/LK198</f>
        <v>0.18181818181818199</v>
      </c>
      <c r="LQ198" s="541" t="s">
        <v>2</v>
      </c>
      <c r="LR198" s="65" t="s">
        <v>63</v>
      </c>
      <c r="LS198" s="161">
        <f>LU166</f>
        <v>2.09</v>
      </c>
      <c r="LT198" s="160">
        <f>LM198</f>
        <v>2.4700000000000002</v>
      </c>
      <c r="LU198" s="161">
        <v>2.4</v>
      </c>
      <c r="LV198" s="53">
        <f>(LU198-LT198)/LT198</f>
        <v>-2.834008097166003E-2</v>
      </c>
      <c r="LW198" s="60">
        <f>(LU198-LS198)/LS198</f>
        <v>0.14832535885167467</v>
      </c>
      <c r="LY198" s="541" t="s">
        <v>2</v>
      </c>
      <c r="LZ198" s="65" t="s">
        <v>63</v>
      </c>
      <c r="MA198" s="161">
        <f>MC166</f>
        <v>2.09</v>
      </c>
      <c r="MB198" s="160">
        <f>LU198</f>
        <v>2.4</v>
      </c>
      <c r="MC198" s="161">
        <v>2.31</v>
      </c>
      <c r="MD198" s="53">
        <f>(MC198-MB198)/MB198</f>
        <v>-3.7499999999999943E-2</v>
      </c>
      <c r="ME198" s="60">
        <f>(MC198-MA198)/MA198</f>
        <v>0.10526315789473695</v>
      </c>
      <c r="MG198" s="541" t="s">
        <v>2</v>
      </c>
      <c r="MH198" s="65" t="s">
        <v>63</v>
      </c>
      <c r="MI198" s="161">
        <f>MK166</f>
        <v>2.16</v>
      </c>
      <c r="MJ198" s="160">
        <f>MC198</f>
        <v>2.31</v>
      </c>
      <c r="MK198" s="161">
        <v>2.27</v>
      </c>
      <c r="ML198" s="53">
        <f>(MK198-MJ198)/MJ198</f>
        <v>-1.731601731601733E-2</v>
      </c>
      <c r="MM198" s="60">
        <f>(MK198-MI198)/MI198</f>
        <v>5.0925925925925868E-2</v>
      </c>
      <c r="MO198" s="541" t="s">
        <v>2</v>
      </c>
      <c r="MP198" s="65" t="s">
        <v>63</v>
      </c>
      <c r="MQ198" s="161">
        <f>MS166</f>
        <v>2.25</v>
      </c>
      <c r="MR198" s="160">
        <f>MK198</f>
        <v>2.27</v>
      </c>
      <c r="MS198" s="161">
        <v>2.23</v>
      </c>
      <c r="MT198" s="53">
        <f>(MS198-MR198)/MR198</f>
        <v>-1.7621145374449355E-2</v>
      </c>
      <c r="MU198" s="60">
        <f>(MS198-MQ198)/MQ198</f>
        <v>-8.8888888888888976E-3</v>
      </c>
      <c r="MW198" s="541" t="s">
        <v>2</v>
      </c>
      <c r="MX198" s="65" t="s">
        <v>63</v>
      </c>
      <c r="MY198" s="161">
        <f>NA166</f>
        <v>2.25</v>
      </c>
      <c r="MZ198" s="160">
        <f>MS198</f>
        <v>2.23</v>
      </c>
      <c r="NA198" s="161">
        <v>2.23</v>
      </c>
      <c r="NB198" s="53">
        <f>(NA198-MZ198)/MZ198</f>
        <v>0</v>
      </c>
      <c r="NC198" s="60">
        <f>(NA198-MY198)/MY198</f>
        <v>-8.8888888888888976E-3</v>
      </c>
      <c r="NE198" s="541" t="s">
        <v>2</v>
      </c>
      <c r="NF198" s="65" t="s">
        <v>63</v>
      </c>
      <c r="NG198" s="161">
        <f>NI166</f>
        <v>2.16</v>
      </c>
      <c r="NH198" s="160">
        <f>NA198</f>
        <v>2.23</v>
      </c>
      <c r="NI198" s="161">
        <v>2.1800000000000002</v>
      </c>
      <c r="NJ198" s="53">
        <f>(NI198-NH198)/NH198</f>
        <v>-2.2421524663677049E-2</v>
      </c>
      <c r="NK198" s="60">
        <f>(NI198-NG198)/NG198</f>
        <v>9.2592592592592674E-3</v>
      </c>
      <c r="NM198" s="541" t="s">
        <v>2</v>
      </c>
      <c r="NN198" s="65" t="s">
        <v>63</v>
      </c>
      <c r="NO198" s="161">
        <f>NQ166</f>
        <v>2.0699999999999998</v>
      </c>
      <c r="NP198" s="160">
        <f>NI198</f>
        <v>2.1800000000000002</v>
      </c>
      <c r="NQ198" s="161">
        <v>2.14</v>
      </c>
      <c r="NR198" s="53">
        <f>(NQ198-NP198)/NP198</f>
        <v>-1.8348623853211024E-2</v>
      </c>
      <c r="NS198" s="60">
        <f>(NQ198-NO198)/NO198</f>
        <v>3.381642512077309E-2</v>
      </c>
      <c r="NU198" s="541" t="s">
        <v>2</v>
      </c>
      <c r="NV198" s="65" t="s">
        <v>63</v>
      </c>
      <c r="NW198" s="161">
        <f>NY166</f>
        <v>2.0099999999999998</v>
      </c>
      <c r="NX198" s="160">
        <f>NQ198</f>
        <v>2.14</v>
      </c>
      <c r="NY198" s="161">
        <v>2.0699999999999998</v>
      </c>
      <c r="NZ198" s="53">
        <f>(NY198-NX198)/NX198</f>
        <v>-3.2710280373831904E-2</v>
      </c>
      <c r="OA198" s="60">
        <f>(NY198-NW198)/NW198</f>
        <v>2.9850746268656747E-2</v>
      </c>
      <c r="OC198" s="541" t="s">
        <v>2</v>
      </c>
      <c r="OD198" s="65" t="s">
        <v>63</v>
      </c>
      <c r="OE198" s="161">
        <f>OG166</f>
        <v>1.98</v>
      </c>
      <c r="OF198" s="160">
        <f>NY198</f>
        <v>2.0699999999999998</v>
      </c>
      <c r="OG198" s="161">
        <v>2.0699999999999998</v>
      </c>
      <c r="OH198" s="53">
        <f>(OG198-OF198)/OF198</f>
        <v>0</v>
      </c>
      <c r="OI198" s="60">
        <f>(OG198-OE198)/OE198</f>
        <v>4.5454545454545386E-2</v>
      </c>
      <c r="OK198" s="541" t="s">
        <v>2</v>
      </c>
      <c r="OL198" s="65" t="s">
        <v>63</v>
      </c>
      <c r="OM198" s="161">
        <f>OO166</f>
        <v>2.0499999999999998</v>
      </c>
      <c r="ON198" s="160">
        <f>OG198</f>
        <v>2.0699999999999998</v>
      </c>
      <c r="OO198" s="161">
        <v>2.09</v>
      </c>
      <c r="OP198" s="53">
        <f>(OO198-ON198)/ON198</f>
        <v>9.6618357487922805E-3</v>
      </c>
      <c r="OQ198" s="60">
        <f>(OO198-OM198)/OM198</f>
        <v>1.9512195121951237E-2</v>
      </c>
      <c r="OS198" s="541" t="s">
        <v>2</v>
      </c>
      <c r="OT198" s="65" t="s">
        <v>63</v>
      </c>
      <c r="OU198" s="161">
        <f>OW166</f>
        <v>2.12</v>
      </c>
      <c r="OV198" s="160">
        <f>OO198</f>
        <v>2.09</v>
      </c>
      <c r="OW198" s="161">
        <v>2.14</v>
      </c>
      <c r="OX198" s="53">
        <f>(OW198-OV198)/OV198</f>
        <v>2.3923444976076683E-2</v>
      </c>
      <c r="OY198" s="60">
        <f>(OW198-OU198)/OU198</f>
        <v>9.4339622641509517E-3</v>
      </c>
      <c r="PA198" s="541" t="s">
        <v>2</v>
      </c>
      <c r="PB198" s="65" t="s">
        <v>63</v>
      </c>
      <c r="PC198" s="160">
        <f>OU198</f>
        <v>2.12</v>
      </c>
      <c r="PD198" s="160">
        <f>OW198</f>
        <v>2.14</v>
      </c>
      <c r="PE198" s="161">
        <v>2.1800000000000002</v>
      </c>
      <c r="PF198" s="53">
        <f>(PE198-PD198)/PD198</f>
        <v>1.8691588785046745E-2</v>
      </c>
      <c r="PG198" s="60">
        <f>(PE198-PC198)/PC198</f>
        <v>2.8301886792452855E-2</v>
      </c>
      <c r="PI198" s="541" t="s">
        <v>2</v>
      </c>
      <c r="PJ198" s="65" t="s">
        <v>63</v>
      </c>
      <c r="PK198" s="160">
        <f>PC198</f>
        <v>2.12</v>
      </c>
      <c r="PL198" s="160">
        <f>PE198</f>
        <v>2.1800000000000002</v>
      </c>
      <c r="PM198" s="161">
        <v>2.14</v>
      </c>
      <c r="PN198" s="53">
        <f>(PM198-PL198)/PL198</f>
        <v>-1.8348623853211024E-2</v>
      </c>
      <c r="PO198" s="60">
        <f>(PM198-PK198)/PK198</f>
        <v>9.4339622641509517E-3</v>
      </c>
    </row>
    <row r="199" spans="1:431" ht="17.25" hidden="1">
      <c r="A199" s="542"/>
      <c r="B199" s="9" t="s">
        <v>41</v>
      </c>
      <c r="C199" s="50">
        <v>2356</v>
      </c>
      <c r="D199" s="163">
        <v>2945</v>
      </c>
      <c r="E199" s="163">
        <v>3068</v>
      </c>
      <c r="F199" s="67"/>
      <c r="G199" s="68"/>
      <c r="I199" s="542"/>
      <c r="J199" s="9" t="s">
        <v>47</v>
      </c>
      <c r="K199" s="50">
        <f>M167</f>
        <v>2437</v>
      </c>
      <c r="L199" s="242">
        <f>E199</f>
        <v>3068</v>
      </c>
      <c r="M199" s="163">
        <v>3091</v>
      </c>
      <c r="N199" s="67"/>
      <c r="O199" s="68"/>
      <c r="Q199" s="542"/>
      <c r="R199" s="9" t="s">
        <v>47</v>
      </c>
      <c r="S199" s="50">
        <f>U167</f>
        <v>2464</v>
      </c>
      <c r="T199" s="242">
        <f>M199</f>
        <v>3091</v>
      </c>
      <c r="U199" s="163">
        <v>2952</v>
      </c>
      <c r="V199" s="67"/>
      <c r="W199" s="68"/>
      <c r="Y199" s="542"/>
      <c r="Z199" s="9" t="s">
        <v>47</v>
      </c>
      <c r="AA199" s="50">
        <f>AC167</f>
        <v>2595</v>
      </c>
      <c r="AB199" s="242">
        <f>U199</f>
        <v>2952</v>
      </c>
      <c r="AC199" s="163">
        <v>2898</v>
      </c>
      <c r="AD199" s="67"/>
      <c r="AE199" s="68"/>
      <c r="AG199" s="542"/>
      <c r="AH199" s="9" t="s">
        <v>47</v>
      </c>
      <c r="AI199" s="50">
        <f>AK167</f>
        <v>2625</v>
      </c>
      <c r="AJ199" s="242">
        <f>AC199</f>
        <v>2898</v>
      </c>
      <c r="AK199" s="163">
        <v>2892</v>
      </c>
      <c r="AL199" s="67"/>
      <c r="AM199" s="68"/>
      <c r="AO199" s="542"/>
      <c r="AP199" s="9" t="s">
        <v>47</v>
      </c>
      <c r="AQ199" s="50">
        <f>AS167</f>
        <v>2597</v>
      </c>
      <c r="AR199" s="242">
        <f>AK199</f>
        <v>2892</v>
      </c>
      <c r="AS199" s="163">
        <v>2882</v>
      </c>
      <c r="AT199" s="67"/>
      <c r="AU199" s="68"/>
      <c r="AW199" s="542"/>
      <c r="AX199" s="9" t="s">
        <v>47</v>
      </c>
      <c r="AY199" s="50">
        <f>AS167</f>
        <v>2597</v>
      </c>
      <c r="AZ199" s="242">
        <f>AS199</f>
        <v>2882</v>
      </c>
      <c r="BA199" s="163">
        <v>2965</v>
      </c>
      <c r="BB199" s="67"/>
      <c r="BC199" s="68"/>
      <c r="BE199" s="542"/>
      <c r="BF199" s="9" t="s">
        <v>47</v>
      </c>
      <c r="BG199" s="50">
        <f>BA167</f>
        <v>2525</v>
      </c>
      <c r="BH199" s="242">
        <f>BA199</f>
        <v>2965</v>
      </c>
      <c r="BI199" s="163">
        <v>3053</v>
      </c>
      <c r="BJ199" s="67"/>
      <c r="BK199" s="68"/>
      <c r="BM199" s="542"/>
      <c r="BN199" s="9" t="s">
        <v>47</v>
      </c>
      <c r="BO199" s="50">
        <f>BI167</f>
        <v>2591</v>
      </c>
      <c r="BP199" s="242">
        <f>BI199</f>
        <v>3053</v>
      </c>
      <c r="BQ199" s="163">
        <v>2183</v>
      </c>
      <c r="BR199" s="67"/>
      <c r="BS199" s="68"/>
      <c r="BU199" s="542"/>
      <c r="BV199" s="9" t="s">
        <v>47</v>
      </c>
      <c r="BW199" s="50">
        <f>BQ167</f>
        <v>2702</v>
      </c>
      <c r="BX199" s="242">
        <f>BQ199</f>
        <v>2183</v>
      </c>
      <c r="BY199" s="163">
        <v>3107</v>
      </c>
      <c r="BZ199" s="67"/>
      <c r="CA199" s="68"/>
      <c r="CC199" s="542"/>
      <c r="CD199" s="9" t="s">
        <v>47</v>
      </c>
      <c r="CE199" s="50">
        <f>BY167</f>
        <v>2710</v>
      </c>
      <c r="CF199" s="242">
        <f>BY199</f>
        <v>3107</v>
      </c>
      <c r="CG199" s="163">
        <v>3159</v>
      </c>
      <c r="CH199" s="67"/>
      <c r="CI199" s="68"/>
      <c r="CK199" s="542"/>
      <c r="CL199" s="9" t="s">
        <v>47</v>
      </c>
      <c r="CM199" s="50">
        <f>CG167</f>
        <v>2677</v>
      </c>
      <c r="CN199" s="242">
        <f>CG199</f>
        <v>3159</v>
      </c>
      <c r="CO199" s="163">
        <v>3132</v>
      </c>
      <c r="CP199" s="67"/>
      <c r="CQ199" s="68"/>
      <c r="CS199" s="542"/>
      <c r="CT199" s="9" t="s">
        <v>47</v>
      </c>
      <c r="CU199" s="50">
        <f>CO167</f>
        <v>2731</v>
      </c>
      <c r="CV199" s="242">
        <f>CO199</f>
        <v>3132</v>
      </c>
      <c r="CW199" s="163">
        <v>3110</v>
      </c>
      <c r="CX199" s="67"/>
      <c r="CY199" s="68"/>
      <c r="DA199" s="542"/>
      <c r="DB199" s="9" t="s">
        <v>47</v>
      </c>
      <c r="DC199" s="50">
        <f>CW167</f>
        <v>2760</v>
      </c>
      <c r="DD199" s="242">
        <f>CW199</f>
        <v>3110</v>
      </c>
      <c r="DE199" s="163">
        <v>3102</v>
      </c>
      <c r="DF199" s="67"/>
      <c r="DG199" s="68"/>
      <c r="DI199" s="542"/>
      <c r="DJ199" s="9" t="s">
        <v>47</v>
      </c>
      <c r="DK199" s="50">
        <f>DM167</f>
        <v>2893</v>
      </c>
      <c r="DL199" s="242">
        <f>DE199</f>
        <v>3102</v>
      </c>
      <c r="DM199" s="163">
        <v>3113</v>
      </c>
      <c r="DN199" s="67"/>
      <c r="DO199" s="68"/>
      <c r="DQ199" s="542"/>
      <c r="DR199" s="9" t="s">
        <v>47</v>
      </c>
      <c r="DS199" s="50">
        <f>DU167</f>
        <v>3084</v>
      </c>
      <c r="DT199" s="242">
        <f>DM199</f>
        <v>3113</v>
      </c>
      <c r="DU199" s="163">
        <v>3061</v>
      </c>
      <c r="DV199" s="67"/>
      <c r="DW199" s="68"/>
      <c r="DY199" s="542"/>
      <c r="DZ199" s="9" t="s">
        <v>47</v>
      </c>
      <c r="EA199" s="50">
        <f>EC167</f>
        <v>3071</v>
      </c>
      <c r="EB199" s="242">
        <f>DU199</f>
        <v>3061</v>
      </c>
      <c r="EC199" s="163">
        <v>2926</v>
      </c>
      <c r="ED199" s="67"/>
      <c r="EE199" s="68"/>
      <c r="EG199" s="542"/>
      <c r="EH199" s="9" t="s">
        <v>47</v>
      </c>
      <c r="EI199" s="50">
        <f>EK167</f>
        <v>2979</v>
      </c>
      <c r="EJ199" s="242">
        <f>EC199</f>
        <v>2926</v>
      </c>
      <c r="EK199" s="163">
        <v>2919</v>
      </c>
      <c r="EL199" s="67"/>
      <c r="EM199" s="68"/>
      <c r="EO199" s="542"/>
      <c r="EP199" s="9" t="s">
        <v>47</v>
      </c>
      <c r="EQ199" s="50">
        <f>ES167</f>
        <v>2936</v>
      </c>
      <c r="ER199" s="242">
        <f>EK199</f>
        <v>2919</v>
      </c>
      <c r="ES199" s="163">
        <v>3047</v>
      </c>
      <c r="ET199" s="67"/>
      <c r="EU199" s="68"/>
      <c r="EW199" s="542"/>
      <c r="EX199" s="9" t="s">
        <v>47</v>
      </c>
      <c r="EY199" s="50">
        <f>FA167</f>
        <v>2996</v>
      </c>
      <c r="EZ199" s="242">
        <f>ES199</f>
        <v>3047</v>
      </c>
      <c r="FA199" s="163">
        <v>2955</v>
      </c>
      <c r="FB199" s="67"/>
      <c r="FC199" s="68"/>
      <c r="FE199" s="542"/>
      <c r="FF199" s="9" t="s">
        <v>47</v>
      </c>
      <c r="FG199" s="50">
        <f>FI167</f>
        <v>3018</v>
      </c>
      <c r="FH199" s="242">
        <f>FA199</f>
        <v>2955</v>
      </c>
      <c r="FI199" s="163">
        <v>2962</v>
      </c>
      <c r="FJ199" s="67"/>
      <c r="FK199" s="68"/>
      <c r="FM199" s="542"/>
      <c r="FN199" s="9" t="s">
        <v>47</v>
      </c>
      <c r="FO199" s="50">
        <f>FQ167</f>
        <v>3016</v>
      </c>
      <c r="FP199" s="242">
        <f>FI199</f>
        <v>2962</v>
      </c>
      <c r="FQ199" s="163">
        <v>3023</v>
      </c>
      <c r="FR199" s="67"/>
      <c r="FS199" s="68"/>
      <c r="FU199" s="542"/>
      <c r="FV199" s="9" t="s">
        <v>47</v>
      </c>
      <c r="FW199" s="50">
        <f>FY167</f>
        <v>3145</v>
      </c>
      <c r="FX199" s="242">
        <f>FQ199</f>
        <v>3023</v>
      </c>
      <c r="FY199" s="163">
        <v>3046</v>
      </c>
      <c r="FZ199" s="67"/>
      <c r="GA199" s="68"/>
      <c r="GC199" s="542"/>
      <c r="GD199" s="9" t="s">
        <v>47</v>
      </c>
      <c r="GE199" s="50">
        <f>GG167</f>
        <v>3075</v>
      </c>
      <c r="GF199" s="242">
        <f>FY199</f>
        <v>3046</v>
      </c>
      <c r="GG199" s="163">
        <v>3172</v>
      </c>
      <c r="GH199" s="67"/>
      <c r="GI199" s="68"/>
      <c r="GK199" s="542"/>
      <c r="GL199" s="9" t="s">
        <v>47</v>
      </c>
      <c r="GM199" s="50">
        <f>GO167</f>
        <v>3062</v>
      </c>
      <c r="GN199" s="242">
        <f>GG199</f>
        <v>3172</v>
      </c>
      <c r="GO199" s="163">
        <v>3245</v>
      </c>
      <c r="GP199" s="67"/>
      <c r="GQ199" s="68"/>
      <c r="GS199" s="542"/>
      <c r="GT199" s="9" t="s">
        <v>47</v>
      </c>
      <c r="GU199" s="50">
        <f>GW167</f>
        <v>3005</v>
      </c>
      <c r="GV199" s="242">
        <f>GO199</f>
        <v>3245</v>
      </c>
      <c r="GW199" s="163">
        <v>3409</v>
      </c>
      <c r="GX199" s="67"/>
      <c r="GY199" s="68"/>
      <c r="HA199" s="542"/>
      <c r="HB199" s="9" t="s">
        <v>47</v>
      </c>
      <c r="HC199" s="50">
        <f>HE167</f>
        <v>2925</v>
      </c>
      <c r="HD199" s="242">
        <f>GW199</f>
        <v>3409</v>
      </c>
      <c r="HE199" s="163">
        <v>3642</v>
      </c>
      <c r="HF199" s="67"/>
      <c r="HG199" s="68"/>
      <c r="HI199" s="542"/>
      <c r="HJ199" s="9" t="s">
        <v>47</v>
      </c>
      <c r="HK199" s="50">
        <f>HM167</f>
        <v>2895</v>
      </c>
      <c r="HL199" s="242">
        <f>HE199</f>
        <v>3642</v>
      </c>
      <c r="HM199" s="163">
        <v>3639</v>
      </c>
      <c r="HN199" s="67"/>
      <c r="HO199" s="68"/>
      <c r="HQ199" s="542"/>
      <c r="HR199" s="9" t="s">
        <v>47</v>
      </c>
      <c r="HS199" s="50">
        <f>HU167</f>
        <v>2914</v>
      </c>
      <c r="HT199" s="242">
        <f>HM199</f>
        <v>3639</v>
      </c>
      <c r="HU199" s="163">
        <v>3374</v>
      </c>
      <c r="HV199" s="67"/>
      <c r="HW199" s="68"/>
      <c r="HY199" s="542"/>
      <c r="HZ199" s="9" t="s">
        <v>47</v>
      </c>
      <c r="IA199" s="50">
        <f>IC167</f>
        <v>3068</v>
      </c>
      <c r="IB199" s="242">
        <f>HU199</f>
        <v>3374</v>
      </c>
      <c r="IC199" s="163">
        <v>3436</v>
      </c>
      <c r="ID199" s="67"/>
      <c r="IE199" s="68"/>
      <c r="IG199" s="542"/>
      <c r="IH199" s="9" t="s">
        <v>47</v>
      </c>
      <c r="II199" s="50">
        <f>IK167</f>
        <v>3207</v>
      </c>
      <c r="IJ199" s="242">
        <f>IC199</f>
        <v>3436</v>
      </c>
      <c r="IK199" s="163">
        <v>3529</v>
      </c>
      <c r="IL199" s="67"/>
      <c r="IM199" s="68"/>
      <c r="IO199" s="542"/>
      <c r="IP199" s="9" t="s">
        <v>47</v>
      </c>
      <c r="IQ199" s="50">
        <f>IS167</f>
        <v>3152</v>
      </c>
      <c r="IR199" s="242">
        <f>IK199</f>
        <v>3529</v>
      </c>
      <c r="IS199" s="163">
        <v>2602</v>
      </c>
      <c r="IT199" s="67"/>
      <c r="IU199" s="68"/>
      <c r="IW199" s="542"/>
      <c r="IX199" s="9" t="s">
        <v>47</v>
      </c>
      <c r="IY199" s="50">
        <f>JA167</f>
        <v>3012</v>
      </c>
      <c r="IZ199" s="242">
        <f>IS199</f>
        <v>2602</v>
      </c>
      <c r="JA199" s="163">
        <v>3557</v>
      </c>
      <c r="JB199" s="67"/>
      <c r="JC199" s="68"/>
      <c r="JE199" s="542"/>
      <c r="JF199" s="9" t="s">
        <v>47</v>
      </c>
      <c r="JG199" s="50">
        <f>JI167</f>
        <v>2986</v>
      </c>
      <c r="JH199" s="242">
        <f>JA199</f>
        <v>3557</v>
      </c>
      <c r="JI199" s="163">
        <v>3589</v>
      </c>
      <c r="JJ199" s="67"/>
      <c r="JK199" s="68"/>
      <c r="JM199" s="542"/>
      <c r="JN199" s="9" t="s">
        <v>47</v>
      </c>
      <c r="JO199" s="50">
        <f>JQ167</f>
        <v>2842</v>
      </c>
      <c r="JP199" s="242">
        <f>JI199</f>
        <v>3589</v>
      </c>
      <c r="JQ199" s="163">
        <v>3555</v>
      </c>
      <c r="JR199" s="67"/>
      <c r="JS199" s="68"/>
      <c r="JU199" s="542"/>
      <c r="JV199" s="9" t="s">
        <v>47</v>
      </c>
      <c r="JW199" s="50">
        <f>JY167</f>
        <v>2834</v>
      </c>
      <c r="JX199" s="242">
        <f>JQ199</f>
        <v>3555</v>
      </c>
      <c r="JY199" s="163">
        <v>3453</v>
      </c>
      <c r="JZ199" s="67"/>
      <c r="KA199" s="68"/>
      <c r="KC199" s="542"/>
      <c r="KD199" s="9" t="s">
        <v>47</v>
      </c>
      <c r="KE199" s="50">
        <f>KG167</f>
        <v>2835</v>
      </c>
      <c r="KF199" s="242">
        <f>JY199</f>
        <v>3453</v>
      </c>
      <c r="KG199" s="163">
        <v>3467</v>
      </c>
      <c r="KH199" s="67"/>
      <c r="KI199" s="68"/>
      <c r="KK199" s="542"/>
      <c r="KL199" s="9" t="s">
        <v>47</v>
      </c>
      <c r="KM199" s="50">
        <f>KO167</f>
        <v>2760</v>
      </c>
      <c r="KN199" s="242">
        <f>KG199</f>
        <v>3467</v>
      </c>
      <c r="KO199" s="163">
        <v>3527</v>
      </c>
      <c r="KP199" s="67"/>
      <c r="KQ199" s="68"/>
      <c r="KS199" s="542"/>
      <c r="KT199" s="9" t="s">
        <v>47</v>
      </c>
      <c r="KU199" s="50">
        <f>KW167</f>
        <v>2798</v>
      </c>
      <c r="KV199" s="242">
        <f>KO199</f>
        <v>3527</v>
      </c>
      <c r="KW199" s="163">
        <v>3534</v>
      </c>
      <c r="KX199" s="67"/>
      <c r="KY199" s="68"/>
      <c r="LA199" s="542"/>
      <c r="LB199" s="9" t="s">
        <v>47</v>
      </c>
      <c r="LC199" s="50">
        <f>LE167</f>
        <v>2774</v>
      </c>
      <c r="LD199" s="242">
        <f>KW199</f>
        <v>3534</v>
      </c>
      <c r="LE199" s="163">
        <v>3454</v>
      </c>
      <c r="LF199" s="67"/>
      <c r="LG199" s="68"/>
      <c r="LI199" s="542"/>
      <c r="LJ199" s="9" t="s">
        <v>47</v>
      </c>
      <c r="LK199" s="50">
        <f>LM167</f>
        <v>2831</v>
      </c>
      <c r="LL199" s="242">
        <f>LE199</f>
        <v>3454</v>
      </c>
      <c r="LM199" s="163">
        <v>3483</v>
      </c>
      <c r="LN199" s="67"/>
      <c r="LO199" s="68"/>
      <c r="LQ199" s="542"/>
      <c r="LR199" s="9" t="s">
        <v>47</v>
      </c>
      <c r="LS199" s="50">
        <f>LU167</f>
        <v>2831</v>
      </c>
      <c r="LT199" s="242">
        <f>LM199</f>
        <v>3483</v>
      </c>
      <c r="LU199" s="163">
        <v>3424</v>
      </c>
      <c r="LV199" s="67"/>
      <c r="LW199" s="68"/>
      <c r="LY199" s="542"/>
      <c r="LZ199" s="9" t="s">
        <v>47</v>
      </c>
      <c r="MA199" s="50">
        <f>MC167</f>
        <v>2868</v>
      </c>
      <c r="MB199" s="242">
        <f>LU199</f>
        <v>3424</v>
      </c>
      <c r="MC199" s="163">
        <v>3324</v>
      </c>
      <c r="MD199" s="67"/>
      <c r="ME199" s="68"/>
      <c r="MG199" s="542"/>
      <c r="MH199" s="9" t="s">
        <v>47</v>
      </c>
      <c r="MI199" s="50">
        <f>MK167</f>
        <v>3004</v>
      </c>
      <c r="MJ199" s="242">
        <f>MC199</f>
        <v>3324</v>
      </c>
      <c r="MK199" s="163">
        <v>3233</v>
      </c>
      <c r="ML199" s="67"/>
      <c r="MM199" s="68"/>
      <c r="MO199" s="542"/>
      <c r="MP199" s="9" t="s">
        <v>47</v>
      </c>
      <c r="MQ199" s="50">
        <f>MS167</f>
        <v>3104</v>
      </c>
      <c r="MR199" s="242">
        <f>MK199</f>
        <v>3233</v>
      </c>
      <c r="MS199" s="163">
        <v>3206</v>
      </c>
      <c r="MT199" s="67"/>
      <c r="MU199" s="68"/>
      <c r="MW199" s="542"/>
      <c r="MX199" s="9" t="s">
        <v>47</v>
      </c>
      <c r="MY199" s="50">
        <f>NA167</f>
        <v>3147</v>
      </c>
      <c r="MZ199" s="242">
        <f>MS199</f>
        <v>3206</v>
      </c>
      <c r="NA199" s="163">
        <v>3187</v>
      </c>
      <c r="NB199" s="67"/>
      <c r="NC199" s="68"/>
      <c r="NE199" s="542"/>
      <c r="NF199" s="9" t="s">
        <v>47</v>
      </c>
      <c r="NG199" s="50">
        <f>NI167</f>
        <v>3016</v>
      </c>
      <c r="NH199" s="242">
        <f>NA199</f>
        <v>3187</v>
      </c>
      <c r="NI199" s="163">
        <v>3187</v>
      </c>
      <c r="NJ199" s="67"/>
      <c r="NK199" s="68"/>
      <c r="NM199" s="542"/>
      <c r="NN199" s="9" t="s">
        <v>47</v>
      </c>
      <c r="NO199" s="50">
        <f>NQ167</f>
        <v>2913</v>
      </c>
      <c r="NP199" s="242">
        <f>NI199</f>
        <v>3187</v>
      </c>
      <c r="NQ199" s="163">
        <v>3113</v>
      </c>
      <c r="NR199" s="67"/>
      <c r="NS199" s="68"/>
      <c r="NU199" s="542"/>
      <c r="NV199" s="9" t="s">
        <v>47</v>
      </c>
      <c r="NW199" s="50">
        <f>NY167</f>
        <v>2802</v>
      </c>
      <c r="NX199" s="242">
        <f>NQ199</f>
        <v>3113</v>
      </c>
      <c r="NY199" s="163">
        <v>3050</v>
      </c>
      <c r="NZ199" s="67"/>
      <c r="OA199" s="68"/>
      <c r="OC199" s="542"/>
      <c r="OD199" s="9" t="s">
        <v>47</v>
      </c>
      <c r="OE199" s="50">
        <f>OG167</f>
        <v>2825</v>
      </c>
      <c r="OF199" s="242">
        <f>NY199</f>
        <v>3050</v>
      </c>
      <c r="OG199" s="163">
        <v>3047</v>
      </c>
      <c r="OH199" s="67"/>
      <c r="OI199" s="68"/>
      <c r="OK199" s="542"/>
      <c r="OL199" s="9" t="s">
        <v>47</v>
      </c>
      <c r="OM199" s="50">
        <f>OO167</f>
        <v>2945</v>
      </c>
      <c r="ON199" s="242">
        <f>OG199</f>
        <v>3047</v>
      </c>
      <c r="OO199" s="163">
        <v>3089</v>
      </c>
      <c r="OP199" s="67"/>
      <c r="OQ199" s="68"/>
      <c r="OS199" s="542"/>
      <c r="OT199" s="9" t="s">
        <v>47</v>
      </c>
      <c r="OU199" s="50">
        <f>OW167</f>
        <v>3068</v>
      </c>
      <c r="OV199" s="242">
        <f>OO199</f>
        <v>3089</v>
      </c>
      <c r="OW199" s="163">
        <v>3160</v>
      </c>
      <c r="OX199" s="67"/>
      <c r="OY199" s="68"/>
      <c r="PA199" s="542"/>
      <c r="PB199" s="9" t="s">
        <v>47</v>
      </c>
      <c r="PC199" s="256">
        <f>OU199</f>
        <v>3068</v>
      </c>
      <c r="PD199" s="242">
        <f>OW199</f>
        <v>3160</v>
      </c>
      <c r="PE199" s="163">
        <v>3232</v>
      </c>
      <c r="PF199" s="67"/>
      <c r="PG199" s="68"/>
      <c r="PI199" s="542"/>
      <c r="PJ199" s="9" t="s">
        <v>47</v>
      </c>
      <c r="PK199" s="256">
        <f>PC199</f>
        <v>3068</v>
      </c>
      <c r="PL199" s="242">
        <f>PE199</f>
        <v>3232</v>
      </c>
      <c r="PM199" s="163">
        <v>3090</v>
      </c>
      <c r="PN199" s="67"/>
      <c r="PO199" s="68"/>
    </row>
    <row r="200" spans="1:431" hidden="1"/>
    <row r="201" spans="1:431" hidden="1">
      <c r="A201" t="s">
        <v>4</v>
      </c>
      <c r="I201" t="s">
        <v>4</v>
      </c>
      <c r="Q201" t="s">
        <v>4</v>
      </c>
      <c r="Y201" t="s">
        <v>4</v>
      </c>
      <c r="AG201" t="s">
        <v>4</v>
      </c>
      <c r="AO201" t="s">
        <v>4</v>
      </c>
      <c r="AW201" t="s">
        <v>4</v>
      </c>
      <c r="BE201" t="s">
        <v>4</v>
      </c>
      <c r="BM201" t="s">
        <v>4</v>
      </c>
      <c r="BU201" t="s">
        <v>4</v>
      </c>
      <c r="CC201" t="s">
        <v>4</v>
      </c>
      <c r="CK201" t="s">
        <v>4</v>
      </c>
      <c r="CS201" t="s">
        <v>4</v>
      </c>
      <c r="DA201" t="s">
        <v>4</v>
      </c>
      <c r="DI201" t="s">
        <v>4</v>
      </c>
      <c r="DQ201" t="s">
        <v>4</v>
      </c>
      <c r="DY201" t="s">
        <v>4</v>
      </c>
      <c r="EG201" t="s">
        <v>4</v>
      </c>
      <c r="EO201" t="s">
        <v>4</v>
      </c>
      <c r="EW201" t="s">
        <v>4</v>
      </c>
      <c r="FE201" t="s">
        <v>4</v>
      </c>
      <c r="FM201" t="s">
        <v>4</v>
      </c>
      <c r="FU201" t="s">
        <v>4</v>
      </c>
      <c r="GC201" t="s">
        <v>4</v>
      </c>
      <c r="GK201" t="s">
        <v>4</v>
      </c>
      <c r="GS201" t="s">
        <v>4</v>
      </c>
      <c r="HA201" t="s">
        <v>4</v>
      </c>
      <c r="HI201" t="s">
        <v>4</v>
      </c>
      <c r="HQ201" t="s">
        <v>4</v>
      </c>
      <c r="HY201" t="s">
        <v>4</v>
      </c>
      <c r="IG201" t="s">
        <v>4</v>
      </c>
      <c r="IO201" t="s">
        <v>4</v>
      </c>
      <c r="IW201" t="s">
        <v>4</v>
      </c>
      <c r="JE201" t="s">
        <v>4</v>
      </c>
      <c r="JM201" t="s">
        <v>4</v>
      </c>
      <c r="JU201" t="s">
        <v>4</v>
      </c>
      <c r="KC201" t="s">
        <v>4</v>
      </c>
      <c r="KK201" t="s">
        <v>4</v>
      </c>
      <c r="KS201" t="s">
        <v>4</v>
      </c>
      <c r="LA201" t="s">
        <v>4</v>
      </c>
      <c r="LI201" t="s">
        <v>4</v>
      </c>
      <c r="LQ201" t="s">
        <v>4</v>
      </c>
      <c r="LY201" t="s">
        <v>4</v>
      </c>
      <c r="MG201" t="s">
        <v>4</v>
      </c>
      <c r="MO201" t="s">
        <v>4</v>
      </c>
      <c r="MW201" t="s">
        <v>4</v>
      </c>
      <c r="NE201" t="s">
        <v>4</v>
      </c>
      <c r="NM201" t="s">
        <v>4</v>
      </c>
      <c r="NU201" t="s">
        <v>4</v>
      </c>
      <c r="OC201" t="s">
        <v>4</v>
      </c>
      <c r="OK201" t="s">
        <v>4</v>
      </c>
      <c r="OS201" t="s">
        <v>4</v>
      </c>
      <c r="PA201" t="s">
        <v>4</v>
      </c>
      <c r="PI201" t="s">
        <v>4</v>
      </c>
    </row>
    <row r="202" spans="1:431" ht="17.25" hidden="1">
      <c r="A202" s="535" t="s">
        <v>0</v>
      </c>
      <c r="B202" s="536"/>
      <c r="C202" s="1" t="s">
        <v>519</v>
      </c>
      <c r="D202" s="543" t="s">
        <v>520</v>
      </c>
      <c r="E202" s="540"/>
      <c r="F202" s="2" t="s">
        <v>9</v>
      </c>
      <c r="G202" s="4" t="s">
        <v>8</v>
      </c>
      <c r="I202" s="535" t="s">
        <v>0</v>
      </c>
      <c r="J202" s="536"/>
      <c r="K202" s="252" t="s">
        <v>558</v>
      </c>
      <c r="L202" s="539" t="s">
        <v>559</v>
      </c>
      <c r="M202" s="540"/>
      <c r="N202" s="2" t="s">
        <v>9</v>
      </c>
      <c r="O202" s="4" t="s">
        <v>8</v>
      </c>
      <c r="Q202" s="535" t="s">
        <v>0</v>
      </c>
      <c r="R202" s="536"/>
      <c r="S202" s="252" t="s">
        <v>558</v>
      </c>
      <c r="T202" s="539" t="s">
        <v>559</v>
      </c>
      <c r="U202" s="540"/>
      <c r="V202" s="2" t="s">
        <v>9</v>
      </c>
      <c r="W202" s="4" t="s">
        <v>8</v>
      </c>
      <c r="Y202" s="535" t="s">
        <v>0</v>
      </c>
      <c r="Z202" s="536"/>
      <c r="AA202" s="252" t="s">
        <v>558</v>
      </c>
      <c r="AB202" s="539" t="s">
        <v>559</v>
      </c>
      <c r="AC202" s="540"/>
      <c r="AD202" s="2" t="s">
        <v>9</v>
      </c>
      <c r="AE202" s="4" t="s">
        <v>8</v>
      </c>
      <c r="AG202" s="535" t="s">
        <v>0</v>
      </c>
      <c r="AH202" s="536"/>
      <c r="AI202" s="252" t="s">
        <v>558</v>
      </c>
      <c r="AJ202" s="539" t="s">
        <v>559</v>
      </c>
      <c r="AK202" s="540"/>
      <c r="AL202" s="2" t="s">
        <v>9</v>
      </c>
      <c r="AM202" s="4" t="s">
        <v>8</v>
      </c>
      <c r="AO202" s="535" t="s">
        <v>0</v>
      </c>
      <c r="AP202" s="536"/>
      <c r="AQ202" s="252" t="s">
        <v>558</v>
      </c>
      <c r="AR202" s="539" t="s">
        <v>559</v>
      </c>
      <c r="AS202" s="540"/>
      <c r="AT202" s="2" t="s">
        <v>9</v>
      </c>
      <c r="AU202" s="4" t="s">
        <v>8</v>
      </c>
      <c r="AW202" s="535" t="s">
        <v>0</v>
      </c>
      <c r="AX202" s="536"/>
      <c r="AY202" s="252" t="s">
        <v>558</v>
      </c>
      <c r="AZ202" s="539" t="s">
        <v>559</v>
      </c>
      <c r="BA202" s="540"/>
      <c r="BB202" s="2" t="s">
        <v>9</v>
      </c>
      <c r="BC202" s="4" t="s">
        <v>8</v>
      </c>
      <c r="BE202" s="535" t="s">
        <v>0</v>
      </c>
      <c r="BF202" s="536"/>
      <c r="BG202" s="252" t="s">
        <v>558</v>
      </c>
      <c r="BH202" s="539" t="s">
        <v>559</v>
      </c>
      <c r="BI202" s="540"/>
      <c r="BJ202" s="2" t="s">
        <v>9</v>
      </c>
      <c r="BK202" s="4" t="s">
        <v>8</v>
      </c>
      <c r="BM202" s="535" t="s">
        <v>0</v>
      </c>
      <c r="BN202" s="536"/>
      <c r="BO202" s="252" t="s">
        <v>558</v>
      </c>
      <c r="BP202" s="539" t="s">
        <v>559</v>
      </c>
      <c r="BQ202" s="540"/>
      <c r="BR202" s="2" t="s">
        <v>9</v>
      </c>
      <c r="BS202" s="4" t="s">
        <v>8</v>
      </c>
      <c r="BU202" s="535" t="s">
        <v>0</v>
      </c>
      <c r="BV202" s="536"/>
      <c r="BW202" s="252" t="s">
        <v>558</v>
      </c>
      <c r="BX202" s="539" t="s">
        <v>559</v>
      </c>
      <c r="BY202" s="540"/>
      <c r="BZ202" s="2" t="s">
        <v>9</v>
      </c>
      <c r="CA202" s="4" t="s">
        <v>8</v>
      </c>
      <c r="CC202" s="535" t="s">
        <v>0</v>
      </c>
      <c r="CD202" s="536"/>
      <c r="CE202" s="252" t="s">
        <v>558</v>
      </c>
      <c r="CF202" s="539" t="s">
        <v>559</v>
      </c>
      <c r="CG202" s="540"/>
      <c r="CH202" s="2" t="s">
        <v>9</v>
      </c>
      <c r="CI202" s="4" t="s">
        <v>8</v>
      </c>
      <c r="CK202" s="535" t="s">
        <v>0</v>
      </c>
      <c r="CL202" s="536"/>
      <c r="CM202" s="252" t="s">
        <v>558</v>
      </c>
      <c r="CN202" s="539" t="s">
        <v>559</v>
      </c>
      <c r="CO202" s="540"/>
      <c r="CP202" s="2" t="s">
        <v>9</v>
      </c>
      <c r="CQ202" s="4" t="s">
        <v>8</v>
      </c>
      <c r="CS202" s="535" t="s">
        <v>0</v>
      </c>
      <c r="CT202" s="536"/>
      <c r="CU202" s="252" t="s">
        <v>558</v>
      </c>
      <c r="CV202" s="539" t="s">
        <v>559</v>
      </c>
      <c r="CW202" s="540"/>
      <c r="CX202" s="2" t="s">
        <v>9</v>
      </c>
      <c r="CY202" s="4" t="s">
        <v>8</v>
      </c>
      <c r="DA202" s="535" t="s">
        <v>0</v>
      </c>
      <c r="DB202" s="536"/>
      <c r="DC202" s="252" t="s">
        <v>558</v>
      </c>
      <c r="DD202" s="539" t="s">
        <v>559</v>
      </c>
      <c r="DE202" s="540"/>
      <c r="DF202" s="2" t="s">
        <v>9</v>
      </c>
      <c r="DG202" s="4" t="s">
        <v>8</v>
      </c>
      <c r="DI202" s="535" t="s">
        <v>0</v>
      </c>
      <c r="DJ202" s="536"/>
      <c r="DK202" s="252" t="s">
        <v>558</v>
      </c>
      <c r="DL202" s="539" t="s">
        <v>559</v>
      </c>
      <c r="DM202" s="540"/>
      <c r="DN202" s="2" t="s">
        <v>9</v>
      </c>
      <c r="DO202" s="4" t="s">
        <v>8</v>
      </c>
      <c r="DQ202" s="535" t="s">
        <v>0</v>
      </c>
      <c r="DR202" s="536"/>
      <c r="DS202" s="252" t="s">
        <v>558</v>
      </c>
      <c r="DT202" s="539" t="s">
        <v>559</v>
      </c>
      <c r="DU202" s="540"/>
      <c r="DV202" s="2" t="s">
        <v>9</v>
      </c>
      <c r="DW202" s="4" t="s">
        <v>8</v>
      </c>
      <c r="DY202" s="535" t="s">
        <v>0</v>
      </c>
      <c r="DZ202" s="536"/>
      <c r="EA202" s="252" t="s">
        <v>558</v>
      </c>
      <c r="EB202" s="539" t="s">
        <v>559</v>
      </c>
      <c r="EC202" s="540"/>
      <c r="ED202" s="2" t="s">
        <v>9</v>
      </c>
      <c r="EE202" s="4" t="s">
        <v>8</v>
      </c>
      <c r="EG202" s="535" t="s">
        <v>0</v>
      </c>
      <c r="EH202" s="536"/>
      <c r="EI202" s="252" t="s">
        <v>558</v>
      </c>
      <c r="EJ202" s="539" t="s">
        <v>559</v>
      </c>
      <c r="EK202" s="540"/>
      <c r="EL202" s="2" t="s">
        <v>9</v>
      </c>
      <c r="EM202" s="4" t="s">
        <v>8</v>
      </c>
      <c r="EO202" s="535" t="s">
        <v>0</v>
      </c>
      <c r="EP202" s="536"/>
      <c r="EQ202" s="252" t="s">
        <v>558</v>
      </c>
      <c r="ER202" s="539" t="s">
        <v>559</v>
      </c>
      <c r="ES202" s="540"/>
      <c r="ET202" s="2" t="s">
        <v>9</v>
      </c>
      <c r="EU202" s="4" t="s">
        <v>8</v>
      </c>
      <c r="EW202" s="535" t="s">
        <v>0</v>
      </c>
      <c r="EX202" s="536"/>
      <c r="EY202" s="252" t="s">
        <v>558</v>
      </c>
      <c r="EZ202" s="539" t="s">
        <v>559</v>
      </c>
      <c r="FA202" s="540"/>
      <c r="FB202" s="2" t="s">
        <v>9</v>
      </c>
      <c r="FC202" s="4" t="s">
        <v>8</v>
      </c>
      <c r="FE202" s="535" t="s">
        <v>0</v>
      </c>
      <c r="FF202" s="536"/>
      <c r="FG202" s="252" t="s">
        <v>558</v>
      </c>
      <c r="FH202" s="539" t="s">
        <v>559</v>
      </c>
      <c r="FI202" s="540"/>
      <c r="FJ202" s="2" t="s">
        <v>9</v>
      </c>
      <c r="FK202" s="4" t="s">
        <v>8</v>
      </c>
      <c r="FM202" s="535" t="s">
        <v>0</v>
      </c>
      <c r="FN202" s="536"/>
      <c r="FO202" s="252" t="s">
        <v>558</v>
      </c>
      <c r="FP202" s="539" t="s">
        <v>559</v>
      </c>
      <c r="FQ202" s="540"/>
      <c r="FR202" s="2" t="s">
        <v>9</v>
      </c>
      <c r="FS202" s="4" t="s">
        <v>8</v>
      </c>
      <c r="FU202" s="535" t="s">
        <v>0</v>
      </c>
      <c r="FV202" s="536"/>
      <c r="FW202" s="252" t="s">
        <v>558</v>
      </c>
      <c r="FX202" s="539" t="s">
        <v>559</v>
      </c>
      <c r="FY202" s="540"/>
      <c r="FZ202" s="2" t="s">
        <v>9</v>
      </c>
      <c r="GA202" s="4" t="s">
        <v>8</v>
      </c>
      <c r="GC202" s="535" t="s">
        <v>0</v>
      </c>
      <c r="GD202" s="536"/>
      <c r="GE202" s="252" t="s">
        <v>558</v>
      </c>
      <c r="GF202" s="539" t="s">
        <v>559</v>
      </c>
      <c r="GG202" s="540"/>
      <c r="GH202" s="2" t="s">
        <v>9</v>
      </c>
      <c r="GI202" s="4" t="s">
        <v>8</v>
      </c>
      <c r="GK202" s="535" t="s">
        <v>0</v>
      </c>
      <c r="GL202" s="536"/>
      <c r="GM202" s="252" t="s">
        <v>558</v>
      </c>
      <c r="GN202" s="539" t="s">
        <v>559</v>
      </c>
      <c r="GO202" s="540"/>
      <c r="GP202" s="2" t="s">
        <v>9</v>
      </c>
      <c r="GQ202" s="4" t="s">
        <v>8</v>
      </c>
      <c r="GS202" s="535" t="s">
        <v>0</v>
      </c>
      <c r="GT202" s="536"/>
      <c r="GU202" s="252" t="s">
        <v>558</v>
      </c>
      <c r="GV202" s="539" t="s">
        <v>559</v>
      </c>
      <c r="GW202" s="540"/>
      <c r="GX202" s="2" t="s">
        <v>9</v>
      </c>
      <c r="GY202" s="4" t="s">
        <v>8</v>
      </c>
      <c r="HA202" s="535" t="s">
        <v>0</v>
      </c>
      <c r="HB202" s="536"/>
      <c r="HC202" s="252" t="s">
        <v>558</v>
      </c>
      <c r="HD202" s="539" t="s">
        <v>559</v>
      </c>
      <c r="HE202" s="540"/>
      <c r="HF202" s="2" t="s">
        <v>9</v>
      </c>
      <c r="HG202" s="4" t="s">
        <v>8</v>
      </c>
      <c r="HI202" s="535" t="s">
        <v>0</v>
      </c>
      <c r="HJ202" s="536"/>
      <c r="HK202" s="252" t="s">
        <v>558</v>
      </c>
      <c r="HL202" s="539" t="s">
        <v>559</v>
      </c>
      <c r="HM202" s="540"/>
      <c r="HN202" s="2" t="s">
        <v>9</v>
      </c>
      <c r="HO202" s="4" t="s">
        <v>8</v>
      </c>
      <c r="HQ202" s="535" t="s">
        <v>0</v>
      </c>
      <c r="HR202" s="536"/>
      <c r="HS202" s="252" t="s">
        <v>558</v>
      </c>
      <c r="HT202" s="539" t="s">
        <v>559</v>
      </c>
      <c r="HU202" s="540"/>
      <c r="HV202" s="2" t="s">
        <v>9</v>
      </c>
      <c r="HW202" s="4" t="s">
        <v>8</v>
      </c>
      <c r="HY202" s="535" t="s">
        <v>0</v>
      </c>
      <c r="HZ202" s="536"/>
      <c r="IA202" s="252" t="s">
        <v>558</v>
      </c>
      <c r="IB202" s="539" t="s">
        <v>559</v>
      </c>
      <c r="IC202" s="540"/>
      <c r="ID202" s="2" t="s">
        <v>9</v>
      </c>
      <c r="IE202" s="4" t="s">
        <v>8</v>
      </c>
      <c r="IG202" s="535" t="s">
        <v>0</v>
      </c>
      <c r="IH202" s="536"/>
      <c r="II202" s="252" t="s">
        <v>558</v>
      </c>
      <c r="IJ202" s="539" t="s">
        <v>559</v>
      </c>
      <c r="IK202" s="540"/>
      <c r="IL202" s="2" t="s">
        <v>9</v>
      </c>
      <c r="IM202" s="4" t="s">
        <v>8</v>
      </c>
      <c r="IO202" s="535" t="s">
        <v>0</v>
      </c>
      <c r="IP202" s="536"/>
      <c r="IQ202" s="252" t="s">
        <v>558</v>
      </c>
      <c r="IR202" s="539" t="s">
        <v>559</v>
      </c>
      <c r="IS202" s="540"/>
      <c r="IT202" s="2" t="s">
        <v>9</v>
      </c>
      <c r="IU202" s="4" t="s">
        <v>8</v>
      </c>
      <c r="IW202" s="535" t="s">
        <v>0</v>
      </c>
      <c r="IX202" s="536"/>
      <c r="IY202" s="252" t="s">
        <v>558</v>
      </c>
      <c r="IZ202" s="539" t="s">
        <v>559</v>
      </c>
      <c r="JA202" s="540"/>
      <c r="JB202" s="2" t="s">
        <v>9</v>
      </c>
      <c r="JC202" s="4" t="s">
        <v>8</v>
      </c>
      <c r="JE202" s="535" t="s">
        <v>0</v>
      </c>
      <c r="JF202" s="536"/>
      <c r="JG202" s="252" t="s">
        <v>558</v>
      </c>
      <c r="JH202" s="539" t="s">
        <v>559</v>
      </c>
      <c r="JI202" s="540"/>
      <c r="JJ202" s="2" t="s">
        <v>9</v>
      </c>
      <c r="JK202" s="4" t="s">
        <v>8</v>
      </c>
      <c r="JM202" s="535" t="s">
        <v>0</v>
      </c>
      <c r="JN202" s="536"/>
      <c r="JO202" s="252" t="s">
        <v>558</v>
      </c>
      <c r="JP202" s="539" t="s">
        <v>559</v>
      </c>
      <c r="JQ202" s="540"/>
      <c r="JR202" s="2" t="s">
        <v>9</v>
      </c>
      <c r="JS202" s="4" t="s">
        <v>8</v>
      </c>
      <c r="JU202" s="535" t="s">
        <v>0</v>
      </c>
      <c r="JV202" s="536"/>
      <c r="JW202" s="252" t="s">
        <v>558</v>
      </c>
      <c r="JX202" s="539" t="s">
        <v>559</v>
      </c>
      <c r="JY202" s="540"/>
      <c r="JZ202" s="2" t="s">
        <v>9</v>
      </c>
      <c r="KA202" s="4" t="s">
        <v>8</v>
      </c>
      <c r="KC202" s="535" t="s">
        <v>0</v>
      </c>
      <c r="KD202" s="536"/>
      <c r="KE202" s="252" t="s">
        <v>558</v>
      </c>
      <c r="KF202" s="539" t="s">
        <v>559</v>
      </c>
      <c r="KG202" s="540"/>
      <c r="KH202" s="2" t="s">
        <v>9</v>
      </c>
      <c r="KI202" s="4" t="s">
        <v>8</v>
      </c>
      <c r="KK202" s="535" t="s">
        <v>0</v>
      </c>
      <c r="KL202" s="536"/>
      <c r="KM202" s="252" t="s">
        <v>558</v>
      </c>
      <c r="KN202" s="539" t="s">
        <v>559</v>
      </c>
      <c r="KO202" s="540"/>
      <c r="KP202" s="2" t="s">
        <v>9</v>
      </c>
      <c r="KQ202" s="4" t="s">
        <v>8</v>
      </c>
      <c r="KS202" s="535" t="s">
        <v>0</v>
      </c>
      <c r="KT202" s="536"/>
      <c r="KU202" s="252" t="s">
        <v>558</v>
      </c>
      <c r="KV202" s="539" t="s">
        <v>559</v>
      </c>
      <c r="KW202" s="540"/>
      <c r="KX202" s="2" t="s">
        <v>9</v>
      </c>
      <c r="KY202" s="4" t="s">
        <v>8</v>
      </c>
      <c r="LA202" s="535" t="s">
        <v>0</v>
      </c>
      <c r="LB202" s="536"/>
      <c r="LC202" s="252" t="s">
        <v>558</v>
      </c>
      <c r="LD202" s="539" t="s">
        <v>559</v>
      </c>
      <c r="LE202" s="540"/>
      <c r="LF202" s="2" t="s">
        <v>9</v>
      </c>
      <c r="LG202" s="4" t="s">
        <v>8</v>
      </c>
      <c r="LI202" s="535" t="s">
        <v>0</v>
      </c>
      <c r="LJ202" s="536"/>
      <c r="LK202" s="252" t="s">
        <v>558</v>
      </c>
      <c r="LL202" s="539" t="s">
        <v>559</v>
      </c>
      <c r="LM202" s="540"/>
      <c r="LN202" s="2" t="s">
        <v>9</v>
      </c>
      <c r="LO202" s="4" t="s">
        <v>8</v>
      </c>
      <c r="LQ202" s="535" t="s">
        <v>0</v>
      </c>
      <c r="LR202" s="536"/>
      <c r="LS202" s="252" t="s">
        <v>558</v>
      </c>
      <c r="LT202" s="539" t="s">
        <v>559</v>
      </c>
      <c r="LU202" s="540"/>
      <c r="LV202" s="2" t="s">
        <v>9</v>
      </c>
      <c r="LW202" s="4" t="s">
        <v>8</v>
      </c>
      <c r="LY202" s="535" t="s">
        <v>0</v>
      </c>
      <c r="LZ202" s="536"/>
      <c r="MA202" s="252" t="s">
        <v>558</v>
      </c>
      <c r="MB202" s="539" t="s">
        <v>559</v>
      </c>
      <c r="MC202" s="540"/>
      <c r="MD202" s="2" t="s">
        <v>9</v>
      </c>
      <c r="ME202" s="4" t="s">
        <v>8</v>
      </c>
      <c r="MG202" s="535" t="s">
        <v>0</v>
      </c>
      <c r="MH202" s="536"/>
      <c r="MI202" s="252" t="s">
        <v>558</v>
      </c>
      <c r="MJ202" s="539" t="s">
        <v>559</v>
      </c>
      <c r="MK202" s="540"/>
      <c r="ML202" s="2" t="s">
        <v>9</v>
      </c>
      <c r="MM202" s="4" t="s">
        <v>8</v>
      </c>
      <c r="MO202" s="535" t="s">
        <v>0</v>
      </c>
      <c r="MP202" s="536"/>
      <c r="MQ202" s="252" t="s">
        <v>558</v>
      </c>
      <c r="MR202" s="539" t="s">
        <v>559</v>
      </c>
      <c r="MS202" s="540"/>
      <c r="MT202" s="2" t="s">
        <v>9</v>
      </c>
      <c r="MU202" s="4" t="s">
        <v>8</v>
      </c>
      <c r="MW202" s="535" t="s">
        <v>0</v>
      </c>
      <c r="MX202" s="536"/>
      <c r="MY202" s="252" t="s">
        <v>558</v>
      </c>
      <c r="MZ202" s="539" t="s">
        <v>559</v>
      </c>
      <c r="NA202" s="540"/>
      <c r="NB202" s="2" t="s">
        <v>9</v>
      </c>
      <c r="NC202" s="4" t="s">
        <v>8</v>
      </c>
      <c r="NE202" s="535" t="s">
        <v>0</v>
      </c>
      <c r="NF202" s="536"/>
      <c r="NG202" s="252" t="s">
        <v>558</v>
      </c>
      <c r="NH202" s="539" t="s">
        <v>559</v>
      </c>
      <c r="NI202" s="540"/>
      <c r="NJ202" s="2" t="s">
        <v>9</v>
      </c>
      <c r="NK202" s="4" t="s">
        <v>8</v>
      </c>
      <c r="NM202" s="535" t="s">
        <v>0</v>
      </c>
      <c r="NN202" s="536"/>
      <c r="NO202" s="252" t="s">
        <v>558</v>
      </c>
      <c r="NP202" s="539" t="s">
        <v>559</v>
      </c>
      <c r="NQ202" s="540"/>
      <c r="NR202" s="2" t="s">
        <v>9</v>
      </c>
      <c r="NS202" s="4" t="s">
        <v>8</v>
      </c>
      <c r="NU202" s="535" t="s">
        <v>0</v>
      </c>
      <c r="NV202" s="536"/>
      <c r="NW202" s="252" t="s">
        <v>558</v>
      </c>
      <c r="NX202" s="539" t="s">
        <v>559</v>
      </c>
      <c r="NY202" s="540"/>
      <c r="NZ202" s="2" t="s">
        <v>9</v>
      </c>
      <c r="OA202" s="4" t="s">
        <v>8</v>
      </c>
      <c r="OC202" s="535" t="s">
        <v>0</v>
      </c>
      <c r="OD202" s="536"/>
      <c r="OE202" s="252" t="s">
        <v>558</v>
      </c>
      <c r="OF202" s="539" t="s">
        <v>559</v>
      </c>
      <c r="OG202" s="540"/>
      <c r="OH202" s="2" t="s">
        <v>9</v>
      </c>
      <c r="OI202" s="4" t="s">
        <v>8</v>
      </c>
      <c r="OK202" s="535" t="s">
        <v>0</v>
      </c>
      <c r="OL202" s="536"/>
      <c r="OM202" s="252" t="s">
        <v>558</v>
      </c>
      <c r="ON202" s="539" t="s">
        <v>559</v>
      </c>
      <c r="OO202" s="540"/>
      <c r="OP202" s="2" t="s">
        <v>9</v>
      </c>
      <c r="OQ202" s="4" t="s">
        <v>8</v>
      </c>
      <c r="OS202" s="535" t="s">
        <v>0</v>
      </c>
      <c r="OT202" s="536"/>
      <c r="OU202" s="252" t="s">
        <v>558</v>
      </c>
      <c r="OV202" s="539" t="s">
        <v>559</v>
      </c>
      <c r="OW202" s="540"/>
      <c r="OX202" s="2" t="s">
        <v>9</v>
      </c>
      <c r="OY202" s="4" t="s">
        <v>8</v>
      </c>
      <c r="PA202" s="535" t="s">
        <v>0</v>
      </c>
      <c r="PB202" s="536"/>
      <c r="PC202" s="252" t="s">
        <v>558</v>
      </c>
      <c r="PD202" s="539" t="s">
        <v>559</v>
      </c>
      <c r="PE202" s="540"/>
      <c r="PF202" s="2" t="s">
        <v>9</v>
      </c>
      <c r="PG202" s="4" t="s">
        <v>8</v>
      </c>
      <c r="PI202" s="535" t="s">
        <v>0</v>
      </c>
      <c r="PJ202" s="536"/>
      <c r="PK202" s="252" t="s">
        <v>558</v>
      </c>
      <c r="PL202" s="539" t="s">
        <v>559</v>
      </c>
      <c r="PM202" s="540"/>
      <c r="PN202" s="2" t="s">
        <v>9</v>
      </c>
      <c r="PO202" s="4" t="s">
        <v>8</v>
      </c>
    </row>
    <row r="203" spans="1:431" ht="18" hidden="1" thickBot="1">
      <c r="A203" s="537"/>
      <c r="B203" s="538"/>
      <c r="C203" s="83" t="s">
        <v>550</v>
      </c>
      <c r="D203" s="83" t="s">
        <v>548</v>
      </c>
      <c r="E203" s="83" t="s">
        <v>550</v>
      </c>
      <c r="F203" s="3" t="s">
        <v>7</v>
      </c>
      <c r="G203" s="5" t="s">
        <v>7</v>
      </c>
      <c r="I203" s="537"/>
      <c r="J203" s="538"/>
      <c r="K203" s="83" t="str">
        <f>M171</f>
        <v>1월1주</v>
      </c>
      <c r="L203" s="83" t="str">
        <f>E203</f>
        <v>12월 4주</v>
      </c>
      <c r="M203" s="83" t="str">
        <f>K203</f>
        <v>1월1주</v>
      </c>
      <c r="N203" s="3" t="s">
        <v>7</v>
      </c>
      <c r="O203" s="5" t="s">
        <v>7</v>
      </c>
      <c r="Q203" s="537"/>
      <c r="R203" s="538"/>
      <c r="S203" s="83" t="str">
        <f>U171</f>
        <v>1월2주</v>
      </c>
      <c r="T203" s="83" t="str">
        <f>M203</f>
        <v>1월1주</v>
      </c>
      <c r="U203" s="83" t="str">
        <f>S203</f>
        <v>1월2주</v>
      </c>
      <c r="V203" s="3" t="s">
        <v>7</v>
      </c>
      <c r="W203" s="5" t="s">
        <v>7</v>
      </c>
      <c r="Y203" s="537"/>
      <c r="Z203" s="538"/>
      <c r="AA203" s="83" t="str">
        <f>AC171</f>
        <v>1월3주</v>
      </c>
      <c r="AB203" s="83" t="str">
        <f>U203</f>
        <v>1월2주</v>
      </c>
      <c r="AC203" s="83" t="str">
        <f>AA203</f>
        <v>1월3주</v>
      </c>
      <c r="AD203" s="3" t="s">
        <v>7</v>
      </c>
      <c r="AE203" s="5" t="s">
        <v>7</v>
      </c>
      <c r="AG203" s="537"/>
      <c r="AH203" s="538"/>
      <c r="AI203" s="83" t="str">
        <f>AK171</f>
        <v>1월4주</v>
      </c>
      <c r="AJ203" s="83" t="str">
        <f>AC203</f>
        <v>1월3주</v>
      </c>
      <c r="AK203" s="83" t="str">
        <f>AI203</f>
        <v>1월4주</v>
      </c>
      <c r="AL203" s="3" t="s">
        <v>7</v>
      </c>
      <c r="AM203" s="5" t="s">
        <v>7</v>
      </c>
      <c r="AO203" s="537"/>
      <c r="AP203" s="538"/>
      <c r="AQ203" s="83" t="s">
        <v>562</v>
      </c>
      <c r="AR203" s="83" t="str">
        <f>AK203</f>
        <v>1월4주</v>
      </c>
      <c r="AS203" s="83" t="str">
        <f>AQ203</f>
        <v>1월5주</v>
      </c>
      <c r="AT203" s="3" t="s">
        <v>7</v>
      </c>
      <c r="AU203" s="5" t="s">
        <v>7</v>
      </c>
      <c r="AW203" s="537"/>
      <c r="AX203" s="538"/>
      <c r="AY203" s="83" t="str">
        <f>AY196</f>
        <v>2월1주</v>
      </c>
      <c r="AZ203" s="83" t="str">
        <f>AZ196</f>
        <v>1월5주</v>
      </c>
      <c r="BA203" s="83" t="str">
        <f>BA196</f>
        <v>2월1주</v>
      </c>
      <c r="BB203" s="3" t="s">
        <v>7</v>
      </c>
      <c r="BC203" s="5" t="s">
        <v>7</v>
      </c>
      <c r="BE203" s="537"/>
      <c r="BF203" s="538"/>
      <c r="BG203" s="83" t="str">
        <f>BG196</f>
        <v>2월2주</v>
      </c>
      <c r="BH203" s="83" t="str">
        <f>BH196</f>
        <v>2월1주</v>
      </c>
      <c r="BI203" s="83" t="str">
        <f>BI196</f>
        <v>2월2주</v>
      </c>
      <c r="BJ203" s="3" t="s">
        <v>7</v>
      </c>
      <c r="BK203" s="5" t="s">
        <v>7</v>
      </c>
      <c r="BM203" s="537"/>
      <c r="BN203" s="538"/>
      <c r="BO203" s="83" t="str">
        <f>BO196</f>
        <v>2월3주</v>
      </c>
      <c r="BP203" s="83" t="str">
        <f>BP196</f>
        <v>2월2주</v>
      </c>
      <c r="BQ203" s="83" t="str">
        <f>BQ196</f>
        <v>2월3주</v>
      </c>
      <c r="BR203" s="3" t="s">
        <v>7</v>
      </c>
      <c r="BS203" s="5" t="s">
        <v>7</v>
      </c>
      <c r="BU203" s="537"/>
      <c r="BV203" s="538"/>
      <c r="BW203" s="83" t="str">
        <f>BW196</f>
        <v>2월4주</v>
      </c>
      <c r="BX203" s="83" t="str">
        <f>BX196</f>
        <v>2월3주</v>
      </c>
      <c r="BY203" s="83" t="str">
        <f>BY196</f>
        <v>2월4주</v>
      </c>
      <c r="BZ203" s="3" t="s">
        <v>7</v>
      </c>
      <c r="CA203" s="5" t="s">
        <v>7</v>
      </c>
      <c r="CC203" s="537"/>
      <c r="CD203" s="538"/>
      <c r="CE203" s="83" t="str">
        <f>CE196</f>
        <v>3월1주</v>
      </c>
      <c r="CF203" s="83" t="str">
        <f>CF196</f>
        <v>2월4주</v>
      </c>
      <c r="CG203" s="83" t="str">
        <f>CG196</f>
        <v>3월1주</v>
      </c>
      <c r="CH203" s="3" t="s">
        <v>7</v>
      </c>
      <c r="CI203" s="5" t="s">
        <v>7</v>
      </c>
      <c r="CK203" s="537"/>
      <c r="CL203" s="538"/>
      <c r="CM203" s="83" t="str">
        <f>CM196</f>
        <v>3월2주</v>
      </c>
      <c r="CN203" s="83" t="str">
        <f>CN196</f>
        <v>3월1주</v>
      </c>
      <c r="CO203" s="83" t="str">
        <f>CO196</f>
        <v>3월2주</v>
      </c>
      <c r="CP203" s="3" t="s">
        <v>7</v>
      </c>
      <c r="CQ203" s="5" t="s">
        <v>7</v>
      </c>
      <c r="CS203" s="537"/>
      <c r="CT203" s="538"/>
      <c r="CU203" s="83" t="str">
        <f>CU196</f>
        <v>3월3주</v>
      </c>
      <c r="CV203" s="83" t="str">
        <f>CV196</f>
        <v>3월2주</v>
      </c>
      <c r="CW203" s="83" t="str">
        <f>CW196</f>
        <v>3월3주</v>
      </c>
      <c r="CX203" s="3" t="s">
        <v>7</v>
      </c>
      <c r="CY203" s="5" t="s">
        <v>7</v>
      </c>
      <c r="DA203" s="537"/>
      <c r="DB203" s="538"/>
      <c r="DC203" s="83" t="str">
        <f>DC196</f>
        <v>3월4주</v>
      </c>
      <c r="DD203" s="83" t="str">
        <f>DD196</f>
        <v>3월3주</v>
      </c>
      <c r="DE203" s="83" t="str">
        <f>DE196</f>
        <v>3월4주</v>
      </c>
      <c r="DF203" s="3" t="s">
        <v>7</v>
      </c>
      <c r="DG203" s="5" t="s">
        <v>7</v>
      </c>
      <c r="DI203" s="537"/>
      <c r="DJ203" s="538"/>
      <c r="DK203" s="83" t="str">
        <f>DK196</f>
        <v>4월1주</v>
      </c>
      <c r="DL203" s="83" t="str">
        <f>DL196</f>
        <v>3월4주</v>
      </c>
      <c r="DM203" s="83" t="str">
        <f>DM196</f>
        <v>4월1주</v>
      </c>
      <c r="DN203" s="3" t="s">
        <v>7</v>
      </c>
      <c r="DO203" s="5" t="s">
        <v>7</v>
      </c>
      <c r="DQ203" s="537"/>
      <c r="DR203" s="538"/>
      <c r="DS203" s="83" t="str">
        <f>DS196</f>
        <v>4월2주</v>
      </c>
      <c r="DT203" s="83" t="str">
        <f>DT196</f>
        <v>4월1주</v>
      </c>
      <c r="DU203" s="83" t="str">
        <f>DU196</f>
        <v>4월2주</v>
      </c>
      <c r="DV203" s="3" t="s">
        <v>7</v>
      </c>
      <c r="DW203" s="5" t="s">
        <v>7</v>
      </c>
      <c r="DY203" s="537"/>
      <c r="DZ203" s="538"/>
      <c r="EA203" s="83" t="str">
        <f>EA196</f>
        <v>4월3주</v>
      </c>
      <c r="EB203" s="83" t="str">
        <f>EB196</f>
        <v>4월2주</v>
      </c>
      <c r="EC203" s="83" t="str">
        <f>EC196</f>
        <v>4월3주</v>
      </c>
      <c r="ED203" s="3" t="s">
        <v>7</v>
      </c>
      <c r="EE203" s="5" t="s">
        <v>7</v>
      </c>
      <c r="EG203" s="537"/>
      <c r="EH203" s="538"/>
      <c r="EI203" s="83" t="str">
        <f>EI196</f>
        <v>4월4주</v>
      </c>
      <c r="EJ203" s="83" t="str">
        <f>EJ196</f>
        <v>4월3주</v>
      </c>
      <c r="EK203" s="83" t="str">
        <f>EK196</f>
        <v>4월4주</v>
      </c>
      <c r="EL203" s="3" t="s">
        <v>7</v>
      </c>
      <c r="EM203" s="5" t="s">
        <v>7</v>
      </c>
      <c r="EO203" s="537"/>
      <c r="EP203" s="538"/>
      <c r="EQ203" s="83" t="str">
        <f>EQ196</f>
        <v>5월1주</v>
      </c>
      <c r="ER203" s="83" t="str">
        <f>ER196</f>
        <v>4월4주</v>
      </c>
      <c r="ES203" s="83" t="str">
        <f>ES196</f>
        <v>5월1주</v>
      </c>
      <c r="ET203" s="3" t="s">
        <v>7</v>
      </c>
      <c r="EU203" s="5" t="s">
        <v>7</v>
      </c>
      <c r="EW203" s="537"/>
      <c r="EX203" s="538"/>
      <c r="EY203" s="83" t="str">
        <f>EY196</f>
        <v>5월2주</v>
      </c>
      <c r="EZ203" s="83" t="str">
        <f>EZ196</f>
        <v>5월1주</v>
      </c>
      <c r="FA203" s="83" t="str">
        <f>FA196</f>
        <v>5월2주</v>
      </c>
      <c r="FB203" s="3" t="s">
        <v>7</v>
      </c>
      <c r="FC203" s="5" t="s">
        <v>7</v>
      </c>
      <c r="FE203" s="537"/>
      <c r="FF203" s="538"/>
      <c r="FG203" s="83" t="str">
        <f>FG196</f>
        <v>5월3주</v>
      </c>
      <c r="FH203" s="83" t="str">
        <f>FH196</f>
        <v>5월2주</v>
      </c>
      <c r="FI203" s="83" t="str">
        <f>FI196</f>
        <v>5월3주</v>
      </c>
      <c r="FJ203" s="3" t="s">
        <v>7</v>
      </c>
      <c r="FK203" s="5" t="s">
        <v>7</v>
      </c>
      <c r="FM203" s="537"/>
      <c r="FN203" s="538"/>
      <c r="FO203" s="83" t="str">
        <f>FO196</f>
        <v>5월4주</v>
      </c>
      <c r="FP203" s="83" t="str">
        <f>FP196</f>
        <v>5월3주</v>
      </c>
      <c r="FQ203" s="83" t="str">
        <f>FQ196</f>
        <v>5월4주</v>
      </c>
      <c r="FR203" s="3" t="s">
        <v>7</v>
      </c>
      <c r="FS203" s="5" t="s">
        <v>7</v>
      </c>
      <c r="FU203" s="537"/>
      <c r="FV203" s="538"/>
      <c r="FW203" s="83" t="str">
        <f>FW196</f>
        <v>5월5주</v>
      </c>
      <c r="FX203" s="83" t="str">
        <f>FX196</f>
        <v>5월4주</v>
      </c>
      <c r="FY203" s="83" t="str">
        <f>FY196</f>
        <v>5월5주</v>
      </c>
      <c r="FZ203" s="3" t="s">
        <v>7</v>
      </c>
      <c r="GA203" s="5" t="s">
        <v>7</v>
      </c>
      <c r="GC203" s="537"/>
      <c r="GD203" s="538"/>
      <c r="GE203" s="83" t="str">
        <f>GE196</f>
        <v>6월1주</v>
      </c>
      <c r="GF203" s="83" t="str">
        <f>GF196</f>
        <v>5월5주</v>
      </c>
      <c r="GG203" s="83" t="str">
        <f>GG196</f>
        <v>6월1주</v>
      </c>
      <c r="GH203" s="3" t="s">
        <v>7</v>
      </c>
      <c r="GI203" s="5" t="s">
        <v>7</v>
      </c>
      <c r="GK203" s="537"/>
      <c r="GL203" s="538"/>
      <c r="GM203" s="83" t="str">
        <f>GM196</f>
        <v>6월2주</v>
      </c>
      <c r="GN203" s="83" t="str">
        <f>GN196</f>
        <v>6월1주</v>
      </c>
      <c r="GO203" s="83" t="str">
        <f>GO196</f>
        <v>6월2주</v>
      </c>
      <c r="GP203" s="3" t="s">
        <v>7</v>
      </c>
      <c r="GQ203" s="5" t="s">
        <v>7</v>
      </c>
      <c r="GS203" s="537"/>
      <c r="GT203" s="538"/>
      <c r="GU203" s="83" t="str">
        <f>GU196</f>
        <v>6월3주</v>
      </c>
      <c r="GV203" s="83" t="str">
        <f>GV196</f>
        <v>6월2주</v>
      </c>
      <c r="GW203" s="83" t="str">
        <f>GW196</f>
        <v>6월3주</v>
      </c>
      <c r="GX203" s="3" t="s">
        <v>7</v>
      </c>
      <c r="GY203" s="5" t="s">
        <v>7</v>
      </c>
      <c r="HA203" s="537"/>
      <c r="HB203" s="538"/>
      <c r="HC203" s="83" t="str">
        <f>HC196</f>
        <v>6월4주</v>
      </c>
      <c r="HD203" s="83" t="str">
        <f>HD196</f>
        <v>6월3주</v>
      </c>
      <c r="HE203" s="83" t="str">
        <f>HE196</f>
        <v>6월4주</v>
      </c>
      <c r="HF203" s="3" t="s">
        <v>7</v>
      </c>
      <c r="HG203" s="5" t="s">
        <v>7</v>
      </c>
      <c r="HI203" s="537"/>
      <c r="HJ203" s="538"/>
      <c r="HK203" s="83" t="str">
        <f>HK196</f>
        <v>6월5주</v>
      </c>
      <c r="HL203" s="83" t="str">
        <f>HL196</f>
        <v>6월4주</v>
      </c>
      <c r="HM203" s="83" t="str">
        <f>HM196</f>
        <v>6월5주</v>
      </c>
      <c r="HN203" s="3" t="s">
        <v>7</v>
      </c>
      <c r="HO203" s="5" t="s">
        <v>7</v>
      </c>
      <c r="HQ203" s="537"/>
      <c r="HR203" s="538"/>
      <c r="HS203" s="83" t="str">
        <f>HS196</f>
        <v>7월1주</v>
      </c>
      <c r="HT203" s="83" t="str">
        <f>HT196</f>
        <v>6월5주</v>
      </c>
      <c r="HU203" s="83" t="str">
        <f>HU196</f>
        <v>7월1주</v>
      </c>
      <c r="HV203" s="3" t="s">
        <v>7</v>
      </c>
      <c r="HW203" s="5" t="s">
        <v>7</v>
      </c>
      <c r="HY203" s="537"/>
      <c r="HZ203" s="538"/>
      <c r="IA203" s="83" t="str">
        <f>IA196</f>
        <v>7월2주</v>
      </c>
      <c r="IB203" s="83" t="str">
        <f>IB196</f>
        <v>7월1주</v>
      </c>
      <c r="IC203" s="83" t="str">
        <f>IC196</f>
        <v>7월2주</v>
      </c>
      <c r="ID203" s="3" t="s">
        <v>7</v>
      </c>
      <c r="IE203" s="5" t="s">
        <v>7</v>
      </c>
      <c r="IG203" s="537"/>
      <c r="IH203" s="538"/>
      <c r="II203" s="83" t="str">
        <f>II196</f>
        <v>7월3주</v>
      </c>
      <c r="IJ203" s="83" t="str">
        <f>IJ196</f>
        <v>7월2주</v>
      </c>
      <c r="IK203" s="83" t="str">
        <f>IK196</f>
        <v>7월3주</v>
      </c>
      <c r="IL203" s="3" t="s">
        <v>7</v>
      </c>
      <c r="IM203" s="5" t="s">
        <v>7</v>
      </c>
      <c r="IO203" s="537"/>
      <c r="IP203" s="538"/>
      <c r="IQ203" s="83" t="str">
        <f>IQ196</f>
        <v>7월4주</v>
      </c>
      <c r="IR203" s="83" t="str">
        <f>IR196</f>
        <v>7월3주</v>
      </c>
      <c r="IS203" s="83" t="str">
        <f>IS196</f>
        <v>7월4주</v>
      </c>
      <c r="IT203" s="3" t="s">
        <v>7</v>
      </c>
      <c r="IU203" s="5" t="s">
        <v>7</v>
      </c>
      <c r="IW203" s="537"/>
      <c r="IX203" s="538"/>
      <c r="IY203" s="83" t="str">
        <f>IY196</f>
        <v>8월1주</v>
      </c>
      <c r="IZ203" s="83" t="str">
        <f>IZ196</f>
        <v>7월4주</v>
      </c>
      <c r="JA203" s="83" t="str">
        <f>JA196</f>
        <v>8월1주</v>
      </c>
      <c r="JB203" s="3" t="s">
        <v>7</v>
      </c>
      <c r="JC203" s="5" t="s">
        <v>7</v>
      </c>
      <c r="JE203" s="537"/>
      <c r="JF203" s="538"/>
      <c r="JG203" s="83" t="str">
        <f>JG196</f>
        <v>8월2주</v>
      </c>
      <c r="JH203" s="83" t="str">
        <f>JH196</f>
        <v>8월1주</v>
      </c>
      <c r="JI203" s="83" t="str">
        <f>JI196</f>
        <v>8월2주</v>
      </c>
      <c r="JJ203" s="3" t="s">
        <v>7</v>
      </c>
      <c r="JK203" s="5" t="s">
        <v>7</v>
      </c>
      <c r="JM203" s="537"/>
      <c r="JN203" s="538"/>
      <c r="JO203" s="83" t="str">
        <f>JO196</f>
        <v>8월3주</v>
      </c>
      <c r="JP203" s="83" t="str">
        <f>JP196</f>
        <v>8월2주</v>
      </c>
      <c r="JQ203" s="83" t="str">
        <f>JQ196</f>
        <v>8월3주</v>
      </c>
      <c r="JR203" s="3" t="s">
        <v>7</v>
      </c>
      <c r="JS203" s="5" t="s">
        <v>7</v>
      </c>
      <c r="JU203" s="537"/>
      <c r="JV203" s="538"/>
      <c r="JW203" s="83" t="str">
        <f>JW196</f>
        <v>8월4주</v>
      </c>
      <c r="JX203" s="83" t="str">
        <f>JX196</f>
        <v>8월3주</v>
      </c>
      <c r="JY203" s="83" t="str">
        <f>JY196</f>
        <v>8월4주</v>
      </c>
      <c r="JZ203" s="3" t="s">
        <v>7</v>
      </c>
      <c r="KA203" s="5" t="s">
        <v>7</v>
      </c>
      <c r="KC203" s="537"/>
      <c r="KD203" s="538"/>
      <c r="KE203" s="83" t="str">
        <f>KE196</f>
        <v>9월1주</v>
      </c>
      <c r="KF203" s="83" t="str">
        <f>KF196</f>
        <v>8월4주</v>
      </c>
      <c r="KG203" s="83" t="str">
        <f>KG196</f>
        <v>9월1주</v>
      </c>
      <c r="KH203" s="3" t="s">
        <v>7</v>
      </c>
      <c r="KI203" s="5" t="s">
        <v>7</v>
      </c>
      <c r="KK203" s="537"/>
      <c r="KL203" s="538"/>
      <c r="KM203" s="83" t="str">
        <f>KM196</f>
        <v>9월2주</v>
      </c>
      <c r="KN203" s="83" t="str">
        <f>KN196</f>
        <v>9월1주</v>
      </c>
      <c r="KO203" s="83" t="str">
        <f>KO196</f>
        <v>9월2주</v>
      </c>
      <c r="KP203" s="3" t="s">
        <v>7</v>
      </c>
      <c r="KQ203" s="5" t="s">
        <v>7</v>
      </c>
      <c r="KS203" s="537"/>
      <c r="KT203" s="538"/>
      <c r="KU203" s="83" t="str">
        <f>KU196</f>
        <v>9월3주</v>
      </c>
      <c r="KV203" s="83" t="str">
        <f>KV196</f>
        <v>9월2주</v>
      </c>
      <c r="KW203" s="83" t="str">
        <f>KW196</f>
        <v>9월3주</v>
      </c>
      <c r="KX203" s="3" t="s">
        <v>7</v>
      </c>
      <c r="KY203" s="5" t="s">
        <v>7</v>
      </c>
      <c r="LA203" s="537"/>
      <c r="LB203" s="538"/>
      <c r="LC203" s="83" t="str">
        <f>LC196</f>
        <v>9월4주</v>
      </c>
      <c r="LD203" s="83" t="str">
        <f>LD196</f>
        <v>9월3주</v>
      </c>
      <c r="LE203" s="83" t="str">
        <f>LE196</f>
        <v>9월4주</v>
      </c>
      <c r="LF203" s="3" t="s">
        <v>7</v>
      </c>
      <c r="LG203" s="5" t="s">
        <v>7</v>
      </c>
      <c r="LI203" s="537"/>
      <c r="LJ203" s="538"/>
      <c r="LK203" s="83" t="str">
        <f>LK196</f>
        <v>10월1주</v>
      </c>
      <c r="LL203" s="83" t="str">
        <f>LL196</f>
        <v>9월4주</v>
      </c>
      <c r="LM203" s="83" t="str">
        <f>LM196</f>
        <v>10월1주</v>
      </c>
      <c r="LN203" s="3" t="s">
        <v>7</v>
      </c>
      <c r="LO203" s="5" t="s">
        <v>7</v>
      </c>
      <c r="LQ203" s="537"/>
      <c r="LR203" s="538"/>
      <c r="LS203" s="83" t="str">
        <f>LS196</f>
        <v>10월2주</v>
      </c>
      <c r="LT203" s="83" t="str">
        <f>LT196</f>
        <v>10월1주</v>
      </c>
      <c r="LU203" s="83" t="str">
        <f>LU196</f>
        <v>10월2주</v>
      </c>
      <c r="LV203" s="3" t="s">
        <v>7</v>
      </c>
      <c r="LW203" s="5" t="s">
        <v>7</v>
      </c>
      <c r="LY203" s="537"/>
      <c r="LZ203" s="538"/>
      <c r="MA203" s="83" t="str">
        <f>MA196</f>
        <v>10월3주</v>
      </c>
      <c r="MB203" s="83" t="str">
        <f>MB196</f>
        <v>10월2주</v>
      </c>
      <c r="MC203" s="83" t="str">
        <f>MC196</f>
        <v>10월3주</v>
      </c>
      <c r="MD203" s="3" t="s">
        <v>7</v>
      </c>
      <c r="ME203" s="5" t="s">
        <v>7</v>
      </c>
      <c r="MG203" s="537"/>
      <c r="MH203" s="538"/>
      <c r="MI203" s="83" t="str">
        <f>MI196</f>
        <v>10월4주</v>
      </c>
      <c r="MJ203" s="83" t="str">
        <f>MJ196</f>
        <v>10월3주</v>
      </c>
      <c r="MK203" s="83" t="str">
        <f>MK196</f>
        <v>10월4주</v>
      </c>
      <c r="ML203" s="3" t="s">
        <v>7</v>
      </c>
      <c r="MM203" s="5" t="s">
        <v>7</v>
      </c>
      <c r="MO203" s="537"/>
      <c r="MP203" s="538"/>
      <c r="MQ203" s="83" t="str">
        <f>MQ196</f>
        <v>10월5주</v>
      </c>
      <c r="MR203" s="83" t="str">
        <f>MR196</f>
        <v>10월4주</v>
      </c>
      <c r="MS203" s="83" t="str">
        <f>MS196</f>
        <v>10월5주</v>
      </c>
      <c r="MT203" s="3" t="s">
        <v>7</v>
      </c>
      <c r="MU203" s="5" t="s">
        <v>7</v>
      </c>
      <c r="MW203" s="537"/>
      <c r="MX203" s="538"/>
      <c r="MY203" s="83" t="str">
        <f>MY196</f>
        <v>11월1주</v>
      </c>
      <c r="MZ203" s="83" t="str">
        <f>MZ196</f>
        <v>10월5주</v>
      </c>
      <c r="NA203" s="83" t="str">
        <f>NA196</f>
        <v>11월1주</v>
      </c>
      <c r="NB203" s="3" t="s">
        <v>7</v>
      </c>
      <c r="NC203" s="5" t="s">
        <v>7</v>
      </c>
      <c r="NE203" s="537"/>
      <c r="NF203" s="538"/>
      <c r="NG203" s="83" t="str">
        <f>NG196</f>
        <v>11월2주</v>
      </c>
      <c r="NH203" s="83" t="str">
        <f>NH196</f>
        <v>11월1주</v>
      </c>
      <c r="NI203" s="83" t="str">
        <f>NI196</f>
        <v>11월2주</v>
      </c>
      <c r="NJ203" s="3" t="s">
        <v>7</v>
      </c>
      <c r="NK203" s="5" t="s">
        <v>7</v>
      </c>
      <c r="NM203" s="537"/>
      <c r="NN203" s="538"/>
      <c r="NO203" s="83" t="str">
        <f>NO196</f>
        <v>11월3주</v>
      </c>
      <c r="NP203" s="83" t="str">
        <f>NP196</f>
        <v>11월2주</v>
      </c>
      <c r="NQ203" s="83" t="str">
        <f>NQ196</f>
        <v>11월3주</v>
      </c>
      <c r="NR203" s="3" t="s">
        <v>7</v>
      </c>
      <c r="NS203" s="5" t="s">
        <v>7</v>
      </c>
      <c r="NU203" s="537"/>
      <c r="NV203" s="538"/>
      <c r="NW203" s="83" t="str">
        <f>NW196</f>
        <v>11월4주</v>
      </c>
      <c r="NX203" s="83" t="str">
        <f>NX196</f>
        <v>11월3주</v>
      </c>
      <c r="NY203" s="83" t="str">
        <f>NY196</f>
        <v>11월4주</v>
      </c>
      <c r="NZ203" s="3" t="s">
        <v>7</v>
      </c>
      <c r="OA203" s="5" t="s">
        <v>7</v>
      </c>
      <c r="OC203" s="537"/>
      <c r="OD203" s="538"/>
      <c r="OE203" s="83" t="str">
        <f>OE196</f>
        <v>12월1주</v>
      </c>
      <c r="OF203" s="83" t="str">
        <f>OF196</f>
        <v>11월4주</v>
      </c>
      <c r="OG203" s="83" t="str">
        <f>OG196</f>
        <v>12월1주</v>
      </c>
      <c r="OH203" s="3" t="s">
        <v>7</v>
      </c>
      <c r="OI203" s="5" t="s">
        <v>7</v>
      </c>
      <c r="OK203" s="537"/>
      <c r="OL203" s="538"/>
      <c r="OM203" s="83" t="str">
        <f>OM196</f>
        <v>12월2주</v>
      </c>
      <c r="ON203" s="83" t="str">
        <f>ON196</f>
        <v>12월1주</v>
      </c>
      <c r="OO203" s="83" t="str">
        <f>OO196</f>
        <v>12월2주</v>
      </c>
      <c r="OP203" s="3" t="s">
        <v>7</v>
      </c>
      <c r="OQ203" s="5" t="s">
        <v>7</v>
      </c>
      <c r="OS203" s="537"/>
      <c r="OT203" s="538"/>
      <c r="OU203" s="83" t="str">
        <f>OU196</f>
        <v>12월 3주</v>
      </c>
      <c r="OV203" s="83" t="str">
        <f>OV196</f>
        <v>12월2주</v>
      </c>
      <c r="OW203" s="83" t="str">
        <f>OW196</f>
        <v>12월 3주</v>
      </c>
      <c r="OX203" s="3" t="s">
        <v>7</v>
      </c>
      <c r="OY203" s="5" t="s">
        <v>7</v>
      </c>
      <c r="PA203" s="537"/>
      <c r="PB203" s="538"/>
      <c r="PC203" s="83" t="str">
        <f>PC196</f>
        <v>12월 4주</v>
      </c>
      <c r="PD203" s="83" t="str">
        <f>PD196</f>
        <v>12월 3주</v>
      </c>
      <c r="PE203" s="83" t="str">
        <f>PE196</f>
        <v>12월 4주</v>
      </c>
      <c r="PF203" s="3" t="s">
        <v>7</v>
      </c>
      <c r="PG203" s="5" t="s">
        <v>7</v>
      </c>
      <c r="PI203" s="537"/>
      <c r="PJ203" s="538"/>
      <c r="PK203" s="83" t="str">
        <f>PK196</f>
        <v>12월 5주</v>
      </c>
      <c r="PL203" s="83" t="str">
        <f>PL196</f>
        <v>12월 4주</v>
      </c>
      <c r="PM203" s="83" t="str">
        <f>PM196</f>
        <v>12월 5주</v>
      </c>
      <c r="PN203" s="3" t="s">
        <v>7</v>
      </c>
      <c r="PO203" s="5" t="s">
        <v>7</v>
      </c>
    </row>
    <row r="204" spans="1:431" ht="18" hidden="1" thickTop="1">
      <c r="A204" s="143" t="s">
        <v>1</v>
      </c>
      <c r="B204" s="7" t="s">
        <v>39</v>
      </c>
      <c r="C204" s="33" t="s">
        <v>98</v>
      </c>
      <c r="D204" s="200">
        <v>0</v>
      </c>
      <c r="E204" s="33"/>
      <c r="F204" s="55" t="e">
        <v>#DIV/0!</v>
      </c>
      <c r="G204" s="56" t="e">
        <v>#VALUE!</v>
      </c>
      <c r="I204" s="143" t="s">
        <v>1</v>
      </c>
      <c r="J204" s="7" t="s">
        <v>39</v>
      </c>
      <c r="K204" s="33"/>
      <c r="L204" s="159"/>
      <c r="M204" s="33"/>
      <c r="N204" s="55" t="e">
        <f>(M204-L204)/L204</f>
        <v>#DIV/0!</v>
      </c>
      <c r="O204" s="56" t="e">
        <f>(M204-K204)/K204</f>
        <v>#DIV/0!</v>
      </c>
      <c r="Q204" s="143" t="s">
        <v>1</v>
      </c>
      <c r="R204" s="7" t="s">
        <v>39</v>
      </c>
      <c r="S204" s="33"/>
      <c r="T204" s="159"/>
      <c r="U204" s="33"/>
      <c r="V204" s="55" t="e">
        <f>(U204-T204)/T204</f>
        <v>#DIV/0!</v>
      </c>
      <c r="W204" s="56" t="e">
        <f>(U204-S204)/S204</f>
        <v>#DIV/0!</v>
      </c>
      <c r="Y204" s="143" t="s">
        <v>1</v>
      </c>
      <c r="Z204" s="7" t="s">
        <v>39</v>
      </c>
      <c r="AA204" s="33"/>
      <c r="AB204" s="159"/>
      <c r="AC204" s="33"/>
      <c r="AD204" s="55" t="e">
        <f>(AC204-AB204)/AB204</f>
        <v>#DIV/0!</v>
      </c>
      <c r="AE204" s="56" t="e">
        <f>(AC204-AA204)/AA204</f>
        <v>#DIV/0!</v>
      </c>
      <c r="AG204" s="143" t="s">
        <v>1</v>
      </c>
      <c r="AH204" s="7" t="s">
        <v>39</v>
      </c>
      <c r="AI204" s="33"/>
      <c r="AJ204" s="159"/>
      <c r="AK204" s="33"/>
      <c r="AL204" s="55" t="e">
        <f>(AK204-AJ204)/AJ204</f>
        <v>#DIV/0!</v>
      </c>
      <c r="AM204" s="56" t="e">
        <f>(AK204-AI204)/AI204</f>
        <v>#DIV/0!</v>
      </c>
      <c r="AO204" s="143" t="s">
        <v>1</v>
      </c>
      <c r="AP204" s="7" t="s">
        <v>39</v>
      </c>
      <c r="AQ204" s="33"/>
      <c r="AR204" s="159"/>
      <c r="AS204" s="33"/>
      <c r="AT204" s="55" t="e">
        <f>(AS204-AR204)/AR204</f>
        <v>#DIV/0!</v>
      </c>
      <c r="AU204" s="56" t="e">
        <f>(AS204-AQ204)/AQ204</f>
        <v>#DIV/0!</v>
      </c>
      <c r="AW204" s="234" t="s">
        <v>1</v>
      </c>
      <c r="AX204" s="7" t="s">
        <v>39</v>
      </c>
      <c r="AY204" s="33"/>
      <c r="AZ204" s="159"/>
      <c r="BA204" s="33"/>
      <c r="BB204" s="55" t="e">
        <f>(BA204-AZ204)/AZ204</f>
        <v>#DIV/0!</v>
      </c>
      <c r="BC204" s="56" t="e">
        <f>(BA204-AY204)/AY204</f>
        <v>#DIV/0!</v>
      </c>
      <c r="BE204" s="255" t="s">
        <v>1</v>
      </c>
      <c r="BF204" s="7" t="s">
        <v>39</v>
      </c>
      <c r="BG204" s="33"/>
      <c r="BH204" s="159"/>
      <c r="BI204" s="33"/>
      <c r="BJ204" s="55" t="e">
        <f>(BI204-BH204)/BH204</f>
        <v>#DIV/0!</v>
      </c>
      <c r="BK204" s="56" t="e">
        <f>(BI204-BG204)/BG204</f>
        <v>#DIV/0!</v>
      </c>
      <c r="BM204" s="262" t="s">
        <v>1</v>
      </c>
      <c r="BN204" s="7" t="s">
        <v>39</v>
      </c>
      <c r="BO204" s="33"/>
      <c r="BP204" s="159"/>
      <c r="BQ204" s="33"/>
      <c r="BR204" s="55" t="e">
        <f>(BQ204-BP204)/BP204</f>
        <v>#DIV/0!</v>
      </c>
      <c r="BS204" s="56" t="e">
        <f>(BQ204-BO204)/BO204</f>
        <v>#DIV/0!</v>
      </c>
      <c r="BU204" s="263" t="s">
        <v>1</v>
      </c>
      <c r="BV204" s="7" t="s">
        <v>39</v>
      </c>
      <c r="BW204" s="33"/>
      <c r="BX204" s="159"/>
      <c r="BY204" s="33"/>
      <c r="BZ204" s="55" t="e">
        <f>(BY204-BX204)/BX204</f>
        <v>#DIV/0!</v>
      </c>
      <c r="CA204" s="56" t="e">
        <f>(BY204-BW204)/BW204</f>
        <v>#DIV/0!</v>
      </c>
      <c r="CC204" s="264" t="s">
        <v>1</v>
      </c>
      <c r="CD204" s="7" t="s">
        <v>39</v>
      </c>
      <c r="CE204" s="33"/>
      <c r="CF204" s="159"/>
      <c r="CG204" s="33"/>
      <c r="CH204" s="55" t="e">
        <f>(CG204-CF204)/CF204</f>
        <v>#DIV/0!</v>
      </c>
      <c r="CI204" s="56" t="e">
        <f>(CG204-CE204)/CE204</f>
        <v>#DIV/0!</v>
      </c>
      <c r="CK204" s="267" t="s">
        <v>1</v>
      </c>
      <c r="CL204" s="7" t="s">
        <v>39</v>
      </c>
      <c r="CM204" s="33"/>
      <c r="CN204" s="159"/>
      <c r="CO204" s="33"/>
      <c r="CP204" s="55" t="e">
        <f>(CO204-CN204)/CN204</f>
        <v>#DIV/0!</v>
      </c>
      <c r="CQ204" s="56" t="e">
        <f>(CO204-CM204)/CM204</f>
        <v>#DIV/0!</v>
      </c>
      <c r="CS204" s="268" t="s">
        <v>1</v>
      </c>
      <c r="CT204" s="7" t="s">
        <v>39</v>
      </c>
      <c r="CU204" s="33"/>
      <c r="CV204" s="159"/>
      <c r="CW204" s="33"/>
      <c r="CX204" s="55" t="e">
        <f>(CW204-CV204)/CV204</f>
        <v>#DIV/0!</v>
      </c>
      <c r="CY204" s="56" t="e">
        <f>(CW204-CU204)/CU204</f>
        <v>#DIV/0!</v>
      </c>
      <c r="DA204" s="269" t="s">
        <v>1</v>
      </c>
      <c r="DB204" s="7" t="s">
        <v>39</v>
      </c>
      <c r="DC204" s="33"/>
      <c r="DD204" s="159"/>
      <c r="DE204" s="33"/>
      <c r="DF204" s="55" t="e">
        <f>(DE204-DD204)/DD204</f>
        <v>#DIV/0!</v>
      </c>
      <c r="DG204" s="56" t="e">
        <f>(DE204-DC204)/DC204</f>
        <v>#DIV/0!</v>
      </c>
      <c r="DI204" s="270" t="s">
        <v>1</v>
      </c>
      <c r="DJ204" s="7" t="s">
        <v>39</v>
      </c>
      <c r="DK204" s="33"/>
      <c r="DL204" s="159"/>
      <c r="DM204" s="33"/>
      <c r="DN204" s="55" t="e">
        <f>(DM204-DL204)/DL204</f>
        <v>#DIV/0!</v>
      </c>
      <c r="DO204" s="56" t="e">
        <f>(DM204-DK204)/DK204</f>
        <v>#DIV/0!</v>
      </c>
      <c r="DQ204" s="271" t="s">
        <v>1</v>
      </c>
      <c r="DR204" s="7" t="s">
        <v>39</v>
      </c>
      <c r="DS204" s="33"/>
      <c r="DT204" s="159"/>
      <c r="DU204" s="33"/>
      <c r="DV204" s="55" t="e">
        <f>(DU204-DT204)/DT204</f>
        <v>#DIV/0!</v>
      </c>
      <c r="DW204" s="56" t="e">
        <f>(DU204-DS204)/DS204</f>
        <v>#DIV/0!</v>
      </c>
      <c r="DY204" s="272" t="s">
        <v>1</v>
      </c>
      <c r="DZ204" s="7" t="s">
        <v>39</v>
      </c>
      <c r="EA204" s="33"/>
      <c r="EB204" s="159"/>
      <c r="EC204" s="33"/>
      <c r="ED204" s="55" t="e">
        <f>(EC204-EB204)/EB204</f>
        <v>#DIV/0!</v>
      </c>
      <c r="EE204" s="56" t="e">
        <f>(EC204-EA204)/EA204</f>
        <v>#DIV/0!</v>
      </c>
      <c r="EG204" s="273" t="s">
        <v>1</v>
      </c>
      <c r="EH204" s="7" t="s">
        <v>39</v>
      </c>
      <c r="EI204" s="33"/>
      <c r="EJ204" s="159"/>
      <c r="EK204" s="33"/>
      <c r="EL204" s="55" t="e">
        <f>(EK204-EJ204)/EJ204</f>
        <v>#DIV/0!</v>
      </c>
      <c r="EM204" s="56" t="e">
        <f>(EK204-EI204)/EI204</f>
        <v>#DIV/0!</v>
      </c>
      <c r="EO204" s="274" t="s">
        <v>1</v>
      </c>
      <c r="EP204" s="7" t="s">
        <v>39</v>
      </c>
      <c r="EQ204" s="33"/>
      <c r="ER204" s="159"/>
      <c r="ES204" s="33"/>
      <c r="ET204" s="55" t="e">
        <f>(ES204-ER204)/ER204</f>
        <v>#DIV/0!</v>
      </c>
      <c r="EU204" s="56" t="e">
        <f>(ES204-EQ204)/EQ204</f>
        <v>#DIV/0!</v>
      </c>
      <c r="EW204" s="275" t="s">
        <v>1</v>
      </c>
      <c r="EX204" s="7" t="s">
        <v>39</v>
      </c>
      <c r="EY204" s="33"/>
      <c r="EZ204" s="159"/>
      <c r="FA204" s="33"/>
      <c r="FB204" s="55" t="e">
        <f>(FA204-EZ204)/EZ204</f>
        <v>#DIV/0!</v>
      </c>
      <c r="FC204" s="56" t="e">
        <f>(FA204-EY204)/EY204</f>
        <v>#DIV/0!</v>
      </c>
      <c r="FE204" s="276" t="s">
        <v>1</v>
      </c>
      <c r="FF204" s="7" t="s">
        <v>39</v>
      </c>
      <c r="FG204" s="33"/>
      <c r="FH204" s="159"/>
      <c r="FI204" s="33"/>
      <c r="FJ204" s="55" t="e">
        <f>(FI204-FH204)/FH204</f>
        <v>#DIV/0!</v>
      </c>
      <c r="FK204" s="56" t="e">
        <f>(FI204-FG204)/FG204</f>
        <v>#DIV/0!</v>
      </c>
      <c r="FM204" s="277" t="s">
        <v>1</v>
      </c>
      <c r="FN204" s="7" t="s">
        <v>39</v>
      </c>
      <c r="FO204" s="33"/>
      <c r="FP204" s="159"/>
      <c r="FQ204" s="33"/>
      <c r="FR204" s="55" t="e">
        <f>(FQ204-FP204)/FP204</f>
        <v>#DIV/0!</v>
      </c>
      <c r="FS204" s="56" t="e">
        <f>(FQ204-FO204)/FO204</f>
        <v>#DIV/0!</v>
      </c>
      <c r="FU204" s="278" t="s">
        <v>1</v>
      </c>
      <c r="FV204" s="7" t="s">
        <v>39</v>
      </c>
      <c r="FW204" s="33"/>
      <c r="FX204" s="159"/>
      <c r="FY204" s="33"/>
      <c r="FZ204" s="55" t="e">
        <f>(FY204-FX204)/FX204</f>
        <v>#DIV/0!</v>
      </c>
      <c r="GA204" s="56" t="e">
        <f>(FY204-FW204)/FW204</f>
        <v>#DIV/0!</v>
      </c>
      <c r="GC204" s="279" t="s">
        <v>1</v>
      </c>
      <c r="GD204" s="7" t="s">
        <v>39</v>
      </c>
      <c r="GE204" s="33"/>
      <c r="GF204" s="159"/>
      <c r="GG204" s="33"/>
      <c r="GH204" s="55" t="e">
        <f>(GG204-GF204)/GF204</f>
        <v>#DIV/0!</v>
      </c>
      <c r="GI204" s="56" t="e">
        <f>(GG204-GE204)/GE204</f>
        <v>#DIV/0!</v>
      </c>
      <c r="GK204" s="280" t="s">
        <v>1</v>
      </c>
      <c r="GL204" s="7" t="s">
        <v>39</v>
      </c>
      <c r="GM204" s="33"/>
      <c r="GN204" s="159"/>
      <c r="GO204" s="33"/>
      <c r="GP204" s="55" t="e">
        <f>(GO204-GN204)/GN204</f>
        <v>#DIV/0!</v>
      </c>
      <c r="GQ204" s="56" t="e">
        <f>(GO204-GM204)/GM204</f>
        <v>#DIV/0!</v>
      </c>
      <c r="GS204" s="281" t="s">
        <v>1</v>
      </c>
      <c r="GT204" s="7" t="s">
        <v>39</v>
      </c>
      <c r="GU204" s="33"/>
      <c r="GV204" s="159"/>
      <c r="GW204" s="33"/>
      <c r="GX204" s="55" t="e">
        <f>(GW204-GV204)/GV204</f>
        <v>#DIV/0!</v>
      </c>
      <c r="GY204" s="56" t="e">
        <f>(GW204-GU204)/GU204</f>
        <v>#DIV/0!</v>
      </c>
      <c r="HA204" s="282" t="s">
        <v>1</v>
      </c>
      <c r="HB204" s="7" t="s">
        <v>39</v>
      </c>
      <c r="HC204" s="33"/>
      <c r="HD204" s="159"/>
      <c r="HE204" s="33"/>
      <c r="HF204" s="55" t="e">
        <f>(HE204-HD204)/HD204</f>
        <v>#DIV/0!</v>
      </c>
      <c r="HG204" s="56" t="e">
        <f>(HE204-HC204)/HC204</f>
        <v>#DIV/0!</v>
      </c>
      <c r="HI204" s="283" t="s">
        <v>1</v>
      </c>
      <c r="HJ204" s="7" t="s">
        <v>39</v>
      </c>
      <c r="HK204" s="33"/>
      <c r="HL204" s="159"/>
      <c r="HM204" s="33"/>
      <c r="HN204" s="55" t="e">
        <f>(HM204-HL204)/HL204</f>
        <v>#DIV/0!</v>
      </c>
      <c r="HO204" s="56" t="e">
        <f>(HM204-HK204)/HK204</f>
        <v>#DIV/0!</v>
      </c>
      <c r="HQ204" s="284" t="s">
        <v>1</v>
      </c>
      <c r="HR204" s="7" t="s">
        <v>39</v>
      </c>
      <c r="HS204" s="33"/>
      <c r="HT204" s="159"/>
      <c r="HU204" s="33"/>
      <c r="HV204" s="55" t="e">
        <f>(HU204-HT204)/HT204</f>
        <v>#DIV/0!</v>
      </c>
      <c r="HW204" s="56" t="e">
        <f>(HU204-HS204)/HS204</f>
        <v>#DIV/0!</v>
      </c>
      <c r="HY204" s="285" t="s">
        <v>1</v>
      </c>
      <c r="HZ204" s="7" t="s">
        <v>39</v>
      </c>
      <c r="IA204" s="33"/>
      <c r="IB204" s="159"/>
      <c r="IC204" s="33"/>
      <c r="ID204" s="55" t="e">
        <f>(IC204-IB204)/IB204</f>
        <v>#DIV/0!</v>
      </c>
      <c r="IE204" s="56" t="e">
        <f>(IC204-IA204)/IA204</f>
        <v>#DIV/0!</v>
      </c>
      <c r="IG204" s="286" t="s">
        <v>1</v>
      </c>
      <c r="IH204" s="7" t="s">
        <v>39</v>
      </c>
      <c r="II204" s="33"/>
      <c r="IJ204" s="159"/>
      <c r="IK204" s="33"/>
      <c r="IL204" s="55" t="e">
        <f>(IK204-IJ204)/IJ204</f>
        <v>#DIV/0!</v>
      </c>
      <c r="IM204" s="56" t="e">
        <f>(IK204-II204)/II204</f>
        <v>#DIV/0!</v>
      </c>
      <c r="IO204" s="287" t="s">
        <v>1</v>
      </c>
      <c r="IP204" s="7" t="s">
        <v>39</v>
      </c>
      <c r="IQ204" s="33"/>
      <c r="IR204" s="159"/>
      <c r="IS204" s="33"/>
      <c r="IT204" s="55" t="e">
        <f>(IS204-IR204)/IR204</f>
        <v>#DIV/0!</v>
      </c>
      <c r="IU204" s="56" t="e">
        <f>(IS204-IQ204)/IQ204</f>
        <v>#DIV/0!</v>
      </c>
      <c r="IW204" s="288" t="s">
        <v>1</v>
      </c>
      <c r="IX204" s="7" t="s">
        <v>39</v>
      </c>
      <c r="IY204" s="33"/>
      <c r="IZ204" s="159"/>
      <c r="JA204" s="33"/>
      <c r="JB204" s="55" t="e">
        <f>(JA204-IZ204)/IZ204</f>
        <v>#DIV/0!</v>
      </c>
      <c r="JC204" s="56" t="e">
        <f>(JA204-IY204)/IY204</f>
        <v>#DIV/0!</v>
      </c>
      <c r="JE204" s="289" t="s">
        <v>1</v>
      </c>
      <c r="JF204" s="7" t="s">
        <v>39</v>
      </c>
      <c r="JG204" s="33"/>
      <c r="JH204" s="159"/>
      <c r="JI204" s="33"/>
      <c r="JJ204" s="55" t="e">
        <f>(JI204-JH204)/JH204</f>
        <v>#DIV/0!</v>
      </c>
      <c r="JK204" s="56" t="e">
        <f>(JI204-JG204)/JG204</f>
        <v>#DIV/0!</v>
      </c>
      <c r="JM204" s="290" t="s">
        <v>1</v>
      </c>
      <c r="JN204" s="7" t="s">
        <v>39</v>
      </c>
      <c r="JO204" s="33"/>
      <c r="JP204" s="159"/>
      <c r="JQ204" s="33"/>
      <c r="JR204" s="55" t="e">
        <f>(JQ204-JP204)/JP204</f>
        <v>#DIV/0!</v>
      </c>
      <c r="JS204" s="56" t="e">
        <f>(JQ204-JO204)/JO204</f>
        <v>#DIV/0!</v>
      </c>
      <c r="JU204" s="291" t="s">
        <v>1</v>
      </c>
      <c r="JV204" s="7" t="s">
        <v>39</v>
      </c>
      <c r="JW204" s="33"/>
      <c r="JX204" s="159"/>
      <c r="JY204" s="33"/>
      <c r="JZ204" s="55" t="e">
        <f>(JY204-JX204)/JX204</f>
        <v>#DIV/0!</v>
      </c>
      <c r="KA204" s="56" t="e">
        <f>(JY204-JW204)/JW204</f>
        <v>#DIV/0!</v>
      </c>
      <c r="KC204" s="292" t="s">
        <v>1</v>
      </c>
      <c r="KD204" s="7" t="s">
        <v>39</v>
      </c>
      <c r="KE204" s="33"/>
      <c r="KF204" s="159"/>
      <c r="KG204" s="33"/>
      <c r="KH204" s="55" t="e">
        <f>(KG204-KF204)/KF204</f>
        <v>#DIV/0!</v>
      </c>
      <c r="KI204" s="56" t="e">
        <f>(KG204-KE204)/KE204</f>
        <v>#DIV/0!</v>
      </c>
      <c r="KK204" s="293" t="s">
        <v>1</v>
      </c>
      <c r="KL204" s="7" t="s">
        <v>39</v>
      </c>
      <c r="KM204" s="33"/>
      <c r="KN204" s="159"/>
      <c r="KO204" s="33"/>
      <c r="KP204" s="55" t="e">
        <f>(KO204-KN204)/KN204</f>
        <v>#DIV/0!</v>
      </c>
      <c r="KQ204" s="56" t="e">
        <f>(KO204-KM204)/KM204</f>
        <v>#DIV/0!</v>
      </c>
      <c r="KS204" s="294" t="s">
        <v>1</v>
      </c>
      <c r="KT204" s="7" t="s">
        <v>39</v>
      </c>
      <c r="KU204" s="33"/>
      <c r="KV204" s="159"/>
      <c r="KW204" s="33"/>
      <c r="KX204" s="55" t="e">
        <f>(KW204-KV204)/KV204</f>
        <v>#DIV/0!</v>
      </c>
      <c r="KY204" s="56" t="e">
        <f>(KW204-KU204)/KU204</f>
        <v>#DIV/0!</v>
      </c>
      <c r="LA204" s="295" t="s">
        <v>1</v>
      </c>
      <c r="LB204" s="7" t="s">
        <v>39</v>
      </c>
      <c r="LC204" s="33"/>
      <c r="LD204" s="159"/>
      <c r="LE204" s="33"/>
      <c r="LF204" s="55" t="e">
        <f>(LE204-LD204)/LD204</f>
        <v>#DIV/0!</v>
      </c>
      <c r="LG204" s="56" t="e">
        <f>(LE204-LC204)/LC204</f>
        <v>#DIV/0!</v>
      </c>
      <c r="LI204" s="296" t="s">
        <v>1</v>
      </c>
      <c r="LJ204" s="7" t="s">
        <v>39</v>
      </c>
      <c r="LK204" s="33"/>
      <c r="LL204" s="159"/>
      <c r="LM204" s="33"/>
      <c r="LN204" s="55" t="e">
        <f>(LM204-LL204)/LL204</f>
        <v>#DIV/0!</v>
      </c>
      <c r="LO204" s="56" t="e">
        <f>(LM204-LK204)/LK204</f>
        <v>#DIV/0!</v>
      </c>
      <c r="LQ204" s="296" t="s">
        <v>1</v>
      </c>
      <c r="LR204" s="7" t="s">
        <v>39</v>
      </c>
      <c r="LS204" s="33"/>
      <c r="LT204" s="159"/>
      <c r="LU204" s="33"/>
      <c r="LV204" s="55" t="e">
        <f>(LU204-LT204)/LT204</f>
        <v>#DIV/0!</v>
      </c>
      <c r="LW204" s="56" t="e">
        <f>(LU204-LS204)/LS204</f>
        <v>#DIV/0!</v>
      </c>
      <c r="LY204" s="297" t="s">
        <v>1</v>
      </c>
      <c r="LZ204" s="7" t="s">
        <v>39</v>
      </c>
      <c r="MA204" s="33"/>
      <c r="MB204" s="159"/>
      <c r="MC204" s="33"/>
      <c r="MD204" s="55" t="e">
        <f>(MC204-MB204)/MB204</f>
        <v>#DIV/0!</v>
      </c>
      <c r="ME204" s="56" t="e">
        <f>(MC204-MA204)/MA204</f>
        <v>#DIV/0!</v>
      </c>
      <c r="MG204" s="298" t="s">
        <v>1</v>
      </c>
      <c r="MH204" s="7" t="s">
        <v>39</v>
      </c>
      <c r="MI204" s="33"/>
      <c r="MJ204" s="159"/>
      <c r="MK204" s="33"/>
      <c r="ML204" s="55" t="e">
        <f>(MK204-MJ204)/MJ204</f>
        <v>#DIV/0!</v>
      </c>
      <c r="MM204" s="56" t="e">
        <f>(MK204-MI204)/MI204</f>
        <v>#DIV/0!</v>
      </c>
      <c r="MO204" s="299" t="s">
        <v>1</v>
      </c>
      <c r="MP204" s="7" t="s">
        <v>39</v>
      </c>
      <c r="MQ204" s="33"/>
      <c r="MR204" s="159"/>
      <c r="MS204" s="33"/>
      <c r="MT204" s="55" t="e">
        <f>(MS204-MR204)/MR204</f>
        <v>#DIV/0!</v>
      </c>
      <c r="MU204" s="56" t="e">
        <f>(MS204-MQ204)/MQ204</f>
        <v>#DIV/0!</v>
      </c>
      <c r="MW204" s="300" t="s">
        <v>1</v>
      </c>
      <c r="MX204" s="7" t="s">
        <v>39</v>
      </c>
      <c r="MY204" s="33"/>
      <c r="MZ204" s="159"/>
      <c r="NA204" s="33"/>
      <c r="NB204" s="55" t="e">
        <f>(NA204-MZ204)/MZ204</f>
        <v>#DIV/0!</v>
      </c>
      <c r="NC204" s="56" t="e">
        <f>(NA204-MY204)/MY204</f>
        <v>#DIV/0!</v>
      </c>
      <c r="NE204" s="301" t="s">
        <v>1</v>
      </c>
      <c r="NF204" s="7" t="s">
        <v>39</v>
      </c>
      <c r="NG204" s="33"/>
      <c r="NH204" s="159"/>
      <c r="NI204" s="33"/>
      <c r="NJ204" s="55" t="e">
        <f>(NI204-NH204)/NH204</f>
        <v>#DIV/0!</v>
      </c>
      <c r="NK204" s="56" t="e">
        <f>(NI204-NG204)/NG204</f>
        <v>#DIV/0!</v>
      </c>
      <c r="NM204" s="302" t="s">
        <v>1</v>
      </c>
      <c r="NN204" s="7" t="s">
        <v>39</v>
      </c>
      <c r="NO204" s="33"/>
      <c r="NP204" s="159"/>
      <c r="NQ204" s="33"/>
      <c r="NR204" s="55" t="e">
        <f>(NQ204-NP204)/NP204</f>
        <v>#DIV/0!</v>
      </c>
      <c r="NS204" s="56" t="e">
        <f>(NQ204-NO204)/NO204</f>
        <v>#DIV/0!</v>
      </c>
      <c r="NU204" s="303" t="s">
        <v>1</v>
      </c>
      <c r="NV204" s="7" t="s">
        <v>39</v>
      </c>
      <c r="NW204" s="33"/>
      <c r="NX204" s="159"/>
      <c r="NY204" s="33"/>
      <c r="NZ204" s="55" t="e">
        <f>(NY204-NX204)/NX204</f>
        <v>#DIV/0!</v>
      </c>
      <c r="OA204" s="56" t="e">
        <f>(NY204-NW204)/NW204</f>
        <v>#DIV/0!</v>
      </c>
      <c r="OC204" s="306" t="s">
        <v>1</v>
      </c>
      <c r="OD204" s="7" t="s">
        <v>39</v>
      </c>
      <c r="OE204" s="33"/>
      <c r="OF204" s="159"/>
      <c r="OG204" s="33"/>
      <c r="OH204" s="55" t="e">
        <f>(OG204-OF204)/OF204</f>
        <v>#DIV/0!</v>
      </c>
      <c r="OI204" s="56" t="e">
        <f>(OG204-OE204)/OE204</f>
        <v>#DIV/0!</v>
      </c>
      <c r="OK204" s="309" t="s">
        <v>1</v>
      </c>
      <c r="OL204" s="7" t="s">
        <v>39</v>
      </c>
      <c r="OM204" s="33"/>
      <c r="ON204" s="159"/>
      <c r="OO204" s="33"/>
      <c r="OP204" s="55" t="e">
        <f>(OO204-ON204)/ON204</f>
        <v>#DIV/0!</v>
      </c>
      <c r="OQ204" s="56" t="e">
        <f>(OO204-OM204)/OM204</f>
        <v>#DIV/0!</v>
      </c>
      <c r="OS204" s="310" t="s">
        <v>1</v>
      </c>
      <c r="OT204" s="7" t="s">
        <v>39</v>
      </c>
      <c r="OU204" s="33"/>
      <c r="OV204" s="159"/>
      <c r="OW204" s="33"/>
      <c r="OX204" s="55" t="e">
        <f>(OW204-OV204)/OV204</f>
        <v>#DIV/0!</v>
      </c>
      <c r="OY204" s="56" t="e">
        <f>(OW204-OU204)/OU204</f>
        <v>#DIV/0!</v>
      </c>
      <c r="PA204" s="313" t="s">
        <v>1</v>
      </c>
      <c r="PB204" s="7" t="s">
        <v>39</v>
      </c>
      <c r="PC204" s="159">
        <f>OU204</f>
        <v>0</v>
      </c>
      <c r="PD204" s="159"/>
      <c r="PE204" s="33"/>
      <c r="PF204" s="55" t="e">
        <f>(PE204-PD204)/PD204</f>
        <v>#DIV/0!</v>
      </c>
      <c r="PG204" s="56" t="e">
        <f>(PE204-PC204)/PC204</f>
        <v>#DIV/0!</v>
      </c>
      <c r="PI204" s="371" t="s">
        <v>1</v>
      </c>
      <c r="PJ204" s="7" t="s">
        <v>39</v>
      </c>
      <c r="PK204" s="159">
        <f>PC204</f>
        <v>0</v>
      </c>
      <c r="PL204" s="159"/>
      <c r="PM204" s="33"/>
      <c r="PN204" s="55" t="e">
        <f>(PM204-PL204)/PL204</f>
        <v>#DIV/0!</v>
      </c>
      <c r="PO204" s="56" t="e">
        <f>(PM204-PK204)/PK204</f>
        <v>#DIV/0!</v>
      </c>
    </row>
    <row r="205" spans="1:431" ht="17.25" hidden="1">
      <c r="A205" s="541" t="s">
        <v>2</v>
      </c>
      <c r="B205" s="77" t="s">
        <v>518</v>
      </c>
      <c r="C205" s="164">
        <v>2.21</v>
      </c>
      <c r="D205" s="160">
        <v>2.02</v>
      </c>
      <c r="E205" s="164">
        <v>2.02</v>
      </c>
      <c r="F205" s="58" t="e">
        <v>#VALUE!</v>
      </c>
      <c r="G205" s="57" t="e">
        <v>#VALUE!</v>
      </c>
      <c r="I205" s="541" t="s">
        <v>2</v>
      </c>
      <c r="J205" s="77" t="s">
        <v>64</v>
      </c>
      <c r="K205" s="79">
        <f>M174</f>
        <v>2.2000000000000002</v>
      </c>
      <c r="L205" s="160">
        <f>E205</f>
        <v>2.02</v>
      </c>
      <c r="M205" s="164">
        <v>2.02</v>
      </c>
      <c r="N205" s="58">
        <f>(M205-L205)/L205</f>
        <v>0</v>
      </c>
      <c r="O205" s="57">
        <f>(M205-K205)/K205</f>
        <v>-8.1818181818181887E-2</v>
      </c>
      <c r="Q205" s="541" t="s">
        <v>2</v>
      </c>
      <c r="R205" s="77" t="s">
        <v>64</v>
      </c>
      <c r="S205" s="79">
        <f>U174</f>
        <v>2.2000000000000002</v>
      </c>
      <c r="T205" s="160">
        <f>M205</f>
        <v>2.02</v>
      </c>
      <c r="U205" s="164">
        <v>2.02</v>
      </c>
      <c r="V205" s="58">
        <f>(U205-T205)/T205</f>
        <v>0</v>
      </c>
      <c r="W205" s="57">
        <f>(U205-S205)/S205</f>
        <v>-8.1818181818181887E-2</v>
      </c>
      <c r="Y205" s="541" t="s">
        <v>2</v>
      </c>
      <c r="Z205" s="77" t="s">
        <v>64</v>
      </c>
      <c r="AA205" s="79">
        <f>AC174</f>
        <v>2.21</v>
      </c>
      <c r="AB205" s="160">
        <f>U205</f>
        <v>2.02</v>
      </c>
      <c r="AC205" s="164">
        <v>1.96</v>
      </c>
      <c r="AD205" s="58">
        <f>(AC205-AB205)/AB205</f>
        <v>-2.9702970297029729E-2</v>
      </c>
      <c r="AE205" s="57">
        <f>(AC205-AA205)/AA205</f>
        <v>-0.11312217194570136</v>
      </c>
      <c r="AG205" s="541" t="s">
        <v>2</v>
      </c>
      <c r="AH205" s="77" t="s">
        <v>64</v>
      </c>
      <c r="AI205" s="79">
        <f>AK174</f>
        <v>2.14</v>
      </c>
      <c r="AJ205" s="160">
        <f>AC205</f>
        <v>1.96</v>
      </c>
      <c r="AK205" s="164">
        <v>1.86</v>
      </c>
      <c r="AL205" s="58">
        <f>(AK205-AJ205)/AJ205</f>
        <v>-5.1020408163265238E-2</v>
      </c>
      <c r="AM205" s="57">
        <f>(AK205-AI205)/AI205</f>
        <v>-0.13084112149532712</v>
      </c>
      <c r="AO205" s="541" t="s">
        <v>2</v>
      </c>
      <c r="AP205" s="77" t="s">
        <v>64</v>
      </c>
      <c r="AQ205" s="79">
        <f>AS174</f>
        <v>2.1</v>
      </c>
      <c r="AR205" s="160">
        <f>AK205</f>
        <v>1.86</v>
      </c>
      <c r="AS205" s="164">
        <v>1.82</v>
      </c>
      <c r="AT205" s="58">
        <f>(AS205-AR205)/AR205</f>
        <v>-2.1505376344086041E-2</v>
      </c>
      <c r="AU205" s="57">
        <f>(AS205-AQ205)/AQ205</f>
        <v>-0.13333333333333333</v>
      </c>
      <c r="AW205" s="541" t="s">
        <v>2</v>
      </c>
      <c r="AX205" s="77" t="s">
        <v>64</v>
      </c>
      <c r="AY205" s="164">
        <f>AS174</f>
        <v>2.1</v>
      </c>
      <c r="AZ205" s="160">
        <f>AS205</f>
        <v>1.82</v>
      </c>
      <c r="BA205" s="164">
        <v>1.82</v>
      </c>
      <c r="BB205" s="58">
        <f>(BA205-AZ205)/AZ205</f>
        <v>0</v>
      </c>
      <c r="BC205" s="57">
        <f>(BA205-AY205)/AY205</f>
        <v>-0.13333333333333333</v>
      </c>
      <c r="BE205" s="541" t="s">
        <v>2</v>
      </c>
      <c r="BF205" s="77" t="s">
        <v>64</v>
      </c>
      <c r="BG205" s="164">
        <f>BA174</f>
        <v>2.1</v>
      </c>
      <c r="BH205" s="160">
        <f>BA205</f>
        <v>1.82</v>
      </c>
      <c r="BI205" s="164">
        <v>1.8</v>
      </c>
      <c r="BJ205" s="58">
        <f>(BI205-BH205)/BH205</f>
        <v>-1.0989010989010999E-2</v>
      </c>
      <c r="BK205" s="57">
        <f>(BI205-BG205)/BG205</f>
        <v>-0.14285714285714288</v>
      </c>
      <c r="BM205" s="541" t="s">
        <v>2</v>
      </c>
      <c r="BN205" s="77" t="s">
        <v>64</v>
      </c>
      <c r="BO205" s="164">
        <f>BI174</f>
        <v>2.17</v>
      </c>
      <c r="BP205" s="160">
        <f>BI205</f>
        <v>1.8</v>
      </c>
      <c r="BQ205" s="266">
        <v>1.81</v>
      </c>
      <c r="BR205" s="58">
        <f>(BQ205-BP205)/BP205</f>
        <v>5.5555555555555601E-3</v>
      </c>
      <c r="BS205" s="57">
        <f>(BQ205-BO205)/BO205</f>
        <v>-0.16589861751152069</v>
      </c>
      <c r="BU205" s="541" t="s">
        <v>2</v>
      </c>
      <c r="BV205" s="77" t="s">
        <v>64</v>
      </c>
      <c r="BW205" s="164">
        <f>BQ174</f>
        <v>2.2400000000000002</v>
      </c>
      <c r="BX205" s="160">
        <f>BQ205</f>
        <v>1.81</v>
      </c>
      <c r="BY205" s="164">
        <v>1.8</v>
      </c>
      <c r="BZ205" s="58">
        <f>(BY205-BX205)/BX205</f>
        <v>-5.5248618784530436E-3</v>
      </c>
      <c r="CA205" s="57">
        <f>(BY205-BW205)/BW205</f>
        <v>-0.19642857142857148</v>
      </c>
      <c r="CC205" s="541" t="s">
        <v>2</v>
      </c>
      <c r="CD205" s="77" t="s">
        <v>64</v>
      </c>
      <c r="CE205" s="164">
        <f>BY174</f>
        <v>2.2599999999999998</v>
      </c>
      <c r="CF205" s="160">
        <f>BY205</f>
        <v>1.8</v>
      </c>
      <c r="CG205" s="164">
        <v>1.8</v>
      </c>
      <c r="CH205" s="58">
        <f>(CG205-CF205)/CF205</f>
        <v>0</v>
      </c>
      <c r="CI205" s="57">
        <f>(CG205-CE205)/CE205</f>
        <v>-0.20353982300884946</v>
      </c>
      <c r="CK205" s="541" t="s">
        <v>2</v>
      </c>
      <c r="CL205" s="77" t="s">
        <v>64</v>
      </c>
      <c r="CM205" s="164">
        <f>CG174</f>
        <v>2.29</v>
      </c>
      <c r="CN205" s="160">
        <f>CG205</f>
        <v>1.8</v>
      </c>
      <c r="CO205" s="164">
        <v>1.79</v>
      </c>
      <c r="CP205" s="58">
        <f>(CO205-CN205)/CN205</f>
        <v>-5.5555555555555601E-3</v>
      </c>
      <c r="CQ205" s="57">
        <f>(CO205-CM205)/CM205</f>
        <v>-0.2183406113537118</v>
      </c>
      <c r="CS205" s="541" t="s">
        <v>2</v>
      </c>
      <c r="CT205" s="77" t="s">
        <v>64</v>
      </c>
      <c r="CU205" s="164">
        <f>CO174</f>
        <v>2.31</v>
      </c>
      <c r="CV205" s="160">
        <f>CO205</f>
        <v>1.79</v>
      </c>
      <c r="CW205" s="164">
        <v>1.8</v>
      </c>
      <c r="CX205" s="58">
        <f>(CW205-CV205)/CV205</f>
        <v>5.5865921787709542E-3</v>
      </c>
      <c r="CY205" s="57">
        <f>(CW205-CU205)/CU205</f>
        <v>-0.22077922077922077</v>
      </c>
      <c r="DA205" s="541" t="s">
        <v>2</v>
      </c>
      <c r="DB205" s="77" t="s">
        <v>64</v>
      </c>
      <c r="DC205" s="164">
        <f>CW174</f>
        <v>2.31</v>
      </c>
      <c r="DD205" s="160">
        <f>CW205</f>
        <v>1.8</v>
      </c>
      <c r="DE205" s="164">
        <v>1.8</v>
      </c>
      <c r="DF205" s="58">
        <f>(DE205-DD205)/DD205</f>
        <v>0</v>
      </c>
      <c r="DG205" s="57">
        <f>(DE205-DC205)/DC205</f>
        <v>-0.22077922077922077</v>
      </c>
      <c r="DI205" s="541" t="s">
        <v>2</v>
      </c>
      <c r="DJ205" s="77" t="s">
        <v>64</v>
      </c>
      <c r="DK205" s="164">
        <f>DM174</f>
        <v>2.31</v>
      </c>
      <c r="DL205" s="160">
        <f>DE205</f>
        <v>1.8</v>
      </c>
      <c r="DM205" s="164">
        <v>1.88</v>
      </c>
      <c r="DN205" s="58">
        <f>(DM205-DL205)/DL205</f>
        <v>4.4444444444444363E-2</v>
      </c>
      <c r="DO205" s="57">
        <f>(DM205-DK205)/DK205</f>
        <v>-0.1861471861471862</v>
      </c>
      <c r="DQ205" s="541" t="s">
        <v>2</v>
      </c>
      <c r="DR205" s="77" t="s">
        <v>64</v>
      </c>
      <c r="DS205" s="164">
        <f>DU174</f>
        <v>2.31</v>
      </c>
      <c r="DT205" s="160">
        <f>DM205</f>
        <v>1.88</v>
      </c>
      <c r="DU205" s="164">
        <v>2</v>
      </c>
      <c r="DV205" s="58">
        <f>(DU205-DT205)/DT205</f>
        <v>6.3829787234042618E-2</v>
      </c>
      <c r="DW205" s="57">
        <f>(DU205-DS205)/DS205</f>
        <v>-0.13419913419913421</v>
      </c>
      <c r="DY205" s="541" t="s">
        <v>2</v>
      </c>
      <c r="DZ205" s="77" t="s">
        <v>64</v>
      </c>
      <c r="EA205" s="164">
        <f>EC174</f>
        <v>2.31</v>
      </c>
      <c r="EB205" s="160">
        <f>DU205</f>
        <v>2</v>
      </c>
      <c r="EC205" s="164">
        <v>2.0299999999999998</v>
      </c>
      <c r="ED205" s="58">
        <f>(EC205-EB205)/EB205</f>
        <v>1.4999999999999902E-2</v>
      </c>
      <c r="EE205" s="57">
        <f>(EC205-EA205)/EA205</f>
        <v>-0.12121212121212131</v>
      </c>
      <c r="EG205" s="541" t="s">
        <v>2</v>
      </c>
      <c r="EH205" s="77" t="s">
        <v>64</v>
      </c>
      <c r="EI205" s="164">
        <f>EK174</f>
        <v>2.31</v>
      </c>
      <c r="EJ205" s="160">
        <f>EC205</f>
        <v>2.0299999999999998</v>
      </c>
      <c r="EK205" s="164">
        <v>2.04</v>
      </c>
      <c r="EL205" s="58">
        <f>(EK205-EJ205)/EJ205</f>
        <v>4.926108374384351E-3</v>
      </c>
      <c r="EM205" s="57">
        <f>(EK205-EI205)/EI205</f>
        <v>-0.11688311688311689</v>
      </c>
      <c r="EO205" s="541" t="s">
        <v>2</v>
      </c>
      <c r="EP205" s="77" t="s">
        <v>64</v>
      </c>
      <c r="EQ205" s="164">
        <f>ES174</f>
        <v>2.2999999999999998</v>
      </c>
      <c r="ER205" s="160">
        <f>EK205</f>
        <v>2.04</v>
      </c>
      <c r="ES205" s="164">
        <v>2.08</v>
      </c>
      <c r="ET205" s="58">
        <f>(ES205-ER205)/ER205</f>
        <v>1.9607843137254919E-2</v>
      </c>
      <c r="EU205" s="57">
        <f>(ES205-EQ205)/EQ205</f>
        <v>-9.5652173913043384E-2</v>
      </c>
      <c r="EW205" s="541" t="s">
        <v>2</v>
      </c>
      <c r="EX205" s="77" t="s">
        <v>64</v>
      </c>
      <c r="EY205" s="164">
        <f>FA174</f>
        <v>2.31</v>
      </c>
      <c r="EZ205" s="160">
        <f>ES205</f>
        <v>2.08</v>
      </c>
      <c r="FA205" s="164">
        <v>2.09</v>
      </c>
      <c r="FB205" s="58">
        <f>(FA205-EZ205)/EZ205</f>
        <v>4.8076923076922047E-3</v>
      </c>
      <c r="FC205" s="57">
        <f>(FA205-EY205)/EY205</f>
        <v>-9.5238095238095316E-2</v>
      </c>
      <c r="FE205" s="541" t="s">
        <v>2</v>
      </c>
      <c r="FF205" s="77" t="s">
        <v>64</v>
      </c>
      <c r="FG205" s="164">
        <f>FI174</f>
        <v>2.31</v>
      </c>
      <c r="FH205" s="160">
        <f>FA205</f>
        <v>2.09</v>
      </c>
      <c r="FI205" s="164">
        <v>2.09</v>
      </c>
      <c r="FJ205" s="58">
        <f>(FI205-FH205)/FH205</f>
        <v>0</v>
      </c>
      <c r="FK205" s="57">
        <f>(FI205-FG205)/FG205</f>
        <v>-9.5238095238095316E-2</v>
      </c>
      <c r="FM205" s="541" t="s">
        <v>2</v>
      </c>
      <c r="FN205" s="77" t="s">
        <v>64</v>
      </c>
      <c r="FO205" s="164">
        <f>FQ174</f>
        <v>2.31</v>
      </c>
      <c r="FP205" s="160">
        <f>FI205</f>
        <v>2.09</v>
      </c>
      <c r="FQ205" s="164">
        <v>2.1</v>
      </c>
      <c r="FR205" s="58">
        <f>(FQ205-FP205)/FP205</f>
        <v>4.7846889952154218E-3</v>
      </c>
      <c r="FS205" s="57">
        <f>(FQ205-FO205)/FO205</f>
        <v>-9.0909090909090898E-2</v>
      </c>
      <c r="FU205" s="541" t="s">
        <v>2</v>
      </c>
      <c r="FV205" s="77" t="s">
        <v>64</v>
      </c>
      <c r="FW205" s="164">
        <f>FY174</f>
        <v>2.31</v>
      </c>
      <c r="FX205" s="160">
        <f>FQ205</f>
        <v>2.1</v>
      </c>
      <c r="FY205" s="164">
        <v>2.15</v>
      </c>
      <c r="FZ205" s="58">
        <f>(FY205-FX205)/FX205</f>
        <v>2.3809523809523725E-2</v>
      </c>
      <c r="GA205" s="57">
        <f>(FY205-FW205)/FW205</f>
        <v>-6.926406926406932E-2</v>
      </c>
      <c r="GC205" s="541" t="s">
        <v>2</v>
      </c>
      <c r="GD205" s="77" t="s">
        <v>64</v>
      </c>
      <c r="GE205" s="164">
        <f>GG174</f>
        <v>2.31</v>
      </c>
      <c r="GF205" s="160">
        <f>FY205</f>
        <v>2.15</v>
      </c>
      <c r="GG205" s="164">
        <v>2.19</v>
      </c>
      <c r="GH205" s="58">
        <f>(GG205-GF205)/GF205</f>
        <v>1.8604651162790715E-2</v>
      </c>
      <c r="GI205" s="57">
        <f>(GG205-GE205)/GE205</f>
        <v>-5.1948051948051993E-2</v>
      </c>
      <c r="GK205" s="541" t="s">
        <v>2</v>
      </c>
      <c r="GL205" s="77" t="s">
        <v>64</v>
      </c>
      <c r="GM205" s="164">
        <f>GO174</f>
        <v>2.31</v>
      </c>
      <c r="GN205" s="160">
        <f>GG205</f>
        <v>2.19</v>
      </c>
      <c r="GO205" s="164">
        <v>2.19</v>
      </c>
      <c r="GP205" s="58">
        <f>(GO205-GN205)/GN205</f>
        <v>0</v>
      </c>
      <c r="GQ205" s="57">
        <f>(GO205-GM205)/GM205</f>
        <v>-5.1948051948051993E-2</v>
      </c>
      <c r="GS205" s="541" t="s">
        <v>2</v>
      </c>
      <c r="GT205" s="77" t="s">
        <v>64</v>
      </c>
      <c r="GU205" s="164">
        <f>GW174</f>
        <v>2.31</v>
      </c>
      <c r="GV205" s="160">
        <f>GO205</f>
        <v>2.19</v>
      </c>
      <c r="GW205" s="164">
        <v>2.19</v>
      </c>
      <c r="GX205" s="58">
        <f>(GW205-GV205)/GV205</f>
        <v>0</v>
      </c>
      <c r="GY205" s="57">
        <f>(GW205-GU205)/GU205</f>
        <v>-5.1948051948051993E-2</v>
      </c>
      <c r="HA205" s="541" t="s">
        <v>2</v>
      </c>
      <c r="HB205" s="77" t="s">
        <v>64</v>
      </c>
      <c r="HC205" s="164">
        <f>HE174</f>
        <v>2.31</v>
      </c>
      <c r="HD205" s="160">
        <f>GW205</f>
        <v>2.19</v>
      </c>
      <c r="HE205" s="164">
        <v>2.19</v>
      </c>
      <c r="HF205" s="58">
        <f>(HE205-HD205)/HD205</f>
        <v>0</v>
      </c>
      <c r="HG205" s="57">
        <f>(HE205-HC205)/HC205</f>
        <v>-5.1948051948051993E-2</v>
      </c>
      <c r="HI205" s="541" t="s">
        <v>2</v>
      </c>
      <c r="HJ205" s="77" t="s">
        <v>64</v>
      </c>
      <c r="HK205" s="164">
        <f>HM174</f>
        <v>2.2400000000000002</v>
      </c>
      <c r="HL205" s="160">
        <f>HE205</f>
        <v>2.19</v>
      </c>
      <c r="HM205" s="164">
        <v>2.19</v>
      </c>
      <c r="HN205" s="58">
        <f>(HM205-HL205)/HL205</f>
        <v>0</v>
      </c>
      <c r="HO205" s="57">
        <f>(HM205-HK205)/HK205</f>
        <v>-2.232142857142869E-2</v>
      </c>
      <c r="HQ205" s="541" t="s">
        <v>2</v>
      </c>
      <c r="HR205" s="77" t="s">
        <v>64</v>
      </c>
      <c r="HS205" s="164">
        <f>HU174</f>
        <v>2.21</v>
      </c>
      <c r="HT205" s="160">
        <f>HM205</f>
        <v>2.19</v>
      </c>
      <c r="HU205" s="164">
        <v>2.1</v>
      </c>
      <c r="HV205" s="58">
        <f>(HU205-HT205)/HT205</f>
        <v>-4.1095890410958839E-2</v>
      </c>
      <c r="HW205" s="57">
        <f>(HU205-HS205)/HS205</f>
        <v>-4.9773755656108538E-2</v>
      </c>
      <c r="HY205" s="541" t="s">
        <v>2</v>
      </c>
      <c r="HZ205" s="77" t="s">
        <v>64</v>
      </c>
      <c r="IA205" s="164">
        <f>IC174</f>
        <v>2.2000000000000002</v>
      </c>
      <c r="IB205" s="160">
        <f>HU205</f>
        <v>2.1</v>
      </c>
      <c r="IC205" s="164">
        <v>2.0499999999999998</v>
      </c>
      <c r="ID205" s="58">
        <f>(IC205-IB205)/IB205</f>
        <v>-2.3809523809523937E-2</v>
      </c>
      <c r="IE205" s="57">
        <f>(IC205-IA205)/IA205</f>
        <v>-6.8181818181818343E-2</v>
      </c>
      <c r="IG205" s="541" t="s">
        <v>2</v>
      </c>
      <c r="IH205" s="77" t="s">
        <v>64</v>
      </c>
      <c r="II205" s="164">
        <f>IK174</f>
        <v>2.21</v>
      </c>
      <c r="IJ205" s="160">
        <f>IC205</f>
        <v>2.0499999999999998</v>
      </c>
      <c r="IK205" s="164">
        <v>2.0499999999999998</v>
      </c>
      <c r="IL205" s="58">
        <f>(IK205-IJ205)/IJ205</f>
        <v>0</v>
      </c>
      <c r="IM205" s="57">
        <f>(IK205-II205)/II205</f>
        <v>-7.2398190045248931E-2</v>
      </c>
      <c r="IO205" s="541" t="s">
        <v>2</v>
      </c>
      <c r="IP205" s="77" t="s">
        <v>64</v>
      </c>
      <c r="IQ205" s="164">
        <f>IS174</f>
        <v>2.2000000000000002</v>
      </c>
      <c r="IR205" s="160">
        <f>IK205</f>
        <v>2.0499999999999998</v>
      </c>
      <c r="IS205" s="164">
        <v>2.0499999999999998</v>
      </c>
      <c r="IT205" s="58">
        <f>(IS205-IR205)/IR205</f>
        <v>0</v>
      </c>
      <c r="IU205" s="57">
        <f>(IS205-IQ205)/IQ205</f>
        <v>-6.8181818181818343E-2</v>
      </c>
      <c r="IW205" s="541" t="s">
        <v>2</v>
      </c>
      <c r="IX205" s="77" t="s">
        <v>64</v>
      </c>
      <c r="IY205" s="164">
        <f>JA174</f>
        <v>2.14</v>
      </c>
      <c r="IZ205" s="160">
        <f>IS205</f>
        <v>2.0499999999999998</v>
      </c>
      <c r="JA205" s="164">
        <v>2.0499999999999998</v>
      </c>
      <c r="JB205" s="58">
        <f>(JA205-IZ205)/IZ205</f>
        <v>0</v>
      </c>
      <c r="JC205" s="57">
        <f>(JA205-IY205)/IY205</f>
        <v>-4.2056074766355277E-2</v>
      </c>
      <c r="JE205" s="541" t="s">
        <v>2</v>
      </c>
      <c r="JF205" s="77" t="s">
        <v>64</v>
      </c>
      <c r="JG205" s="164">
        <f>JI174</f>
        <v>2.11</v>
      </c>
      <c r="JH205" s="160">
        <f>JA205</f>
        <v>2.0499999999999998</v>
      </c>
      <c r="JI205" s="164">
        <v>2.0499999999999998</v>
      </c>
      <c r="JJ205" s="58">
        <f>(JI205-JH205)/JH205</f>
        <v>0</v>
      </c>
      <c r="JK205" s="57">
        <f>(JI205-JG205)/JG205</f>
        <v>-2.8436018957345998E-2</v>
      </c>
      <c r="JM205" s="541" t="s">
        <v>2</v>
      </c>
      <c r="JN205" s="77" t="s">
        <v>64</v>
      </c>
      <c r="JO205" s="164">
        <f>JQ174</f>
        <v>2.1</v>
      </c>
      <c r="JP205" s="160">
        <f>JI205</f>
        <v>2.0499999999999998</v>
      </c>
      <c r="JQ205" s="164">
        <v>2.0499999999999998</v>
      </c>
      <c r="JR205" s="58">
        <f>(JQ205-JP205)/JP205</f>
        <v>0</v>
      </c>
      <c r="JS205" s="57">
        <f>(JQ205-JO205)/JO205</f>
        <v>-2.3809523809523937E-2</v>
      </c>
      <c r="JU205" s="541" t="s">
        <v>2</v>
      </c>
      <c r="JV205" s="77" t="s">
        <v>64</v>
      </c>
      <c r="JW205" s="164">
        <f>JY174</f>
        <v>2.1</v>
      </c>
      <c r="JX205" s="160">
        <f>JQ205</f>
        <v>2.0499999999999998</v>
      </c>
      <c r="JY205" s="164">
        <v>2.04</v>
      </c>
      <c r="JZ205" s="58">
        <f>(JY205-JX205)/JX205</f>
        <v>-4.8780487804877017E-3</v>
      </c>
      <c r="KA205" s="57">
        <f>(JY205-JW205)/JW205</f>
        <v>-2.8571428571428595E-2</v>
      </c>
      <c r="KC205" s="541" t="s">
        <v>2</v>
      </c>
      <c r="KD205" s="77" t="s">
        <v>64</v>
      </c>
      <c r="KE205" s="164">
        <f>KG174</f>
        <v>2.1</v>
      </c>
      <c r="KF205" s="160">
        <f>JY205</f>
        <v>2.04</v>
      </c>
      <c r="KG205" s="164">
        <v>2.0499999999999998</v>
      </c>
      <c r="KH205" s="58">
        <f>(KG205-KF205)/KF205</f>
        <v>4.9019607843136213E-3</v>
      </c>
      <c r="KI205" s="57">
        <f>(KG205-KE205)/KE205</f>
        <v>-2.3809523809523937E-2</v>
      </c>
      <c r="KK205" s="541" t="s">
        <v>2</v>
      </c>
      <c r="KL205" s="77" t="s">
        <v>64</v>
      </c>
      <c r="KM205" s="164">
        <f>KO174</f>
        <v>2.1</v>
      </c>
      <c r="KN205" s="160">
        <f>KG205</f>
        <v>2.0499999999999998</v>
      </c>
      <c r="KO205" s="164">
        <v>2.0499999999999998</v>
      </c>
      <c r="KP205" s="58">
        <f>(KO205-KN205)/KN205</f>
        <v>0</v>
      </c>
      <c r="KQ205" s="57">
        <f>(KO205-KM205)/KM205</f>
        <v>-2.3809523809523937E-2</v>
      </c>
      <c r="KS205" s="541" t="s">
        <v>2</v>
      </c>
      <c r="KT205" s="77" t="s">
        <v>64</v>
      </c>
      <c r="KU205" s="164">
        <f>KW174</f>
        <v>2.1</v>
      </c>
      <c r="KV205" s="160">
        <f>KO205</f>
        <v>2.0499999999999998</v>
      </c>
      <c r="KW205" s="164">
        <v>2.0499999999999998</v>
      </c>
      <c r="KX205" s="58">
        <f>(KW205-KV205)/KV205</f>
        <v>0</v>
      </c>
      <c r="KY205" s="57">
        <f>(KW205-KU205)/KU205</f>
        <v>-2.3809523809523937E-2</v>
      </c>
      <c r="LA205" s="541" t="s">
        <v>2</v>
      </c>
      <c r="LB205" s="77" t="s">
        <v>64</v>
      </c>
      <c r="LC205" s="164">
        <f>LE174</f>
        <v>2.11</v>
      </c>
      <c r="LD205" s="160">
        <f>KW205</f>
        <v>2.0499999999999998</v>
      </c>
      <c r="LE205" s="164">
        <v>1.99</v>
      </c>
      <c r="LF205" s="58">
        <f>(LE205-LD205)/LD205</f>
        <v>-2.9268292682926751E-2</v>
      </c>
      <c r="LG205" s="57">
        <f>(LE205-LC205)/LC205</f>
        <v>-5.6872037914691892E-2</v>
      </c>
      <c r="LI205" s="541" t="s">
        <v>2</v>
      </c>
      <c r="LJ205" s="77" t="s">
        <v>64</v>
      </c>
      <c r="LK205" s="164">
        <f>LM174</f>
        <v>2.1</v>
      </c>
      <c r="LL205" s="160">
        <f>LE205</f>
        <v>1.99</v>
      </c>
      <c r="LM205" s="164">
        <v>1.95</v>
      </c>
      <c r="LN205" s="58">
        <f>(LM205-LL205)/LL205</f>
        <v>-2.0100502512562832E-2</v>
      </c>
      <c r="LO205" s="57">
        <f>(LM205-LK205)/LK205</f>
        <v>-7.1428571428571494E-2</v>
      </c>
      <c r="LQ205" s="541" t="s">
        <v>2</v>
      </c>
      <c r="LR205" s="77" t="s">
        <v>64</v>
      </c>
      <c r="LS205" s="164">
        <f>LU174</f>
        <v>2.09</v>
      </c>
      <c r="LT205" s="160">
        <f>LM205</f>
        <v>1.95</v>
      </c>
      <c r="LU205" s="164">
        <v>1.95</v>
      </c>
      <c r="LV205" s="58">
        <f>(LU205-LT205)/LT205</f>
        <v>0</v>
      </c>
      <c r="LW205" s="57">
        <f>(LU205-LS205)/LS205</f>
        <v>-6.6985645933014315E-2</v>
      </c>
      <c r="LY205" s="541" t="s">
        <v>2</v>
      </c>
      <c r="LZ205" s="77" t="s">
        <v>64</v>
      </c>
      <c r="MA205" s="164">
        <f>MC174</f>
        <v>2.1</v>
      </c>
      <c r="MB205" s="160">
        <f>LU205</f>
        <v>1.95</v>
      </c>
      <c r="MC205" s="164">
        <v>1.95</v>
      </c>
      <c r="MD205" s="58">
        <f>(MC205-MB205)/MB205</f>
        <v>0</v>
      </c>
      <c r="ME205" s="57">
        <f>(MC205-MA205)/MA205</f>
        <v>-7.1428571428571494E-2</v>
      </c>
      <c r="MG205" s="541" t="s">
        <v>2</v>
      </c>
      <c r="MH205" s="77" t="s">
        <v>64</v>
      </c>
      <c r="MI205" s="164">
        <f>MK174</f>
        <v>2.0499999999999998</v>
      </c>
      <c r="MJ205" s="160">
        <f>MC205</f>
        <v>1.95</v>
      </c>
      <c r="MK205" s="164">
        <v>1.81</v>
      </c>
      <c r="ML205" s="58">
        <f>(MK205-MJ205)/MJ205</f>
        <v>-7.1794871794871748E-2</v>
      </c>
      <c r="MM205" s="57">
        <f>(MK205-MI205)/MI205</f>
        <v>-0.11707317073170721</v>
      </c>
      <c r="MO205" s="541" t="s">
        <v>2</v>
      </c>
      <c r="MP205" s="77" t="s">
        <v>64</v>
      </c>
      <c r="MQ205" s="164">
        <f>MS174</f>
        <v>2.0299999999999998</v>
      </c>
      <c r="MR205" s="160">
        <f>MK205</f>
        <v>1.81</v>
      </c>
      <c r="MS205" s="164">
        <v>1.8</v>
      </c>
      <c r="MT205" s="58">
        <f>(MS205-MR205)/MR205</f>
        <v>-5.5248618784530436E-3</v>
      </c>
      <c r="MU205" s="57">
        <f>(MS205-MQ205)/MQ205</f>
        <v>-0.11330049261083733</v>
      </c>
      <c r="MW205" s="541" t="s">
        <v>2</v>
      </c>
      <c r="MX205" s="77" t="s">
        <v>64</v>
      </c>
      <c r="MY205" s="164">
        <f>NA174</f>
        <v>2.02</v>
      </c>
      <c r="MZ205" s="160">
        <f>MS205</f>
        <v>1.8</v>
      </c>
      <c r="NA205" s="164">
        <v>1.8</v>
      </c>
      <c r="NB205" s="58">
        <f>(NA205-MZ205)/MZ205</f>
        <v>0</v>
      </c>
      <c r="NC205" s="57">
        <f>(NA205-MY205)/MY205</f>
        <v>-0.1089108910891089</v>
      </c>
      <c r="NE205" s="541" t="s">
        <v>2</v>
      </c>
      <c r="NF205" s="77" t="s">
        <v>64</v>
      </c>
      <c r="NG205" s="164">
        <f>NI174</f>
        <v>2.02</v>
      </c>
      <c r="NH205" s="160">
        <f>NA205</f>
        <v>1.8</v>
      </c>
      <c r="NI205" s="164">
        <v>1.8</v>
      </c>
      <c r="NJ205" s="58">
        <f>(NI205-NH205)/NH205</f>
        <v>0</v>
      </c>
      <c r="NK205" s="57">
        <f>(NI205-NG205)/NG205</f>
        <v>-0.1089108910891089</v>
      </c>
      <c r="NM205" s="541" t="s">
        <v>2</v>
      </c>
      <c r="NN205" s="77" t="s">
        <v>64</v>
      </c>
      <c r="NO205" s="164">
        <f>NQ174</f>
        <v>2.02</v>
      </c>
      <c r="NP205" s="160">
        <f>NI205</f>
        <v>1.8</v>
      </c>
      <c r="NQ205" s="164">
        <v>1.8</v>
      </c>
      <c r="NR205" s="58">
        <f>(NQ205-NP205)/NP205</f>
        <v>0</v>
      </c>
      <c r="NS205" s="57">
        <f>(NQ205-NO205)/NO205</f>
        <v>-0.1089108910891089</v>
      </c>
      <c r="NU205" s="541" t="s">
        <v>2</v>
      </c>
      <c r="NV205" s="77" t="s">
        <v>64</v>
      </c>
      <c r="NW205" s="164">
        <f>NY174</f>
        <v>2.02</v>
      </c>
      <c r="NX205" s="160">
        <f>NQ205</f>
        <v>1.8</v>
      </c>
      <c r="NY205" s="164">
        <v>1.74</v>
      </c>
      <c r="NZ205" s="58">
        <f>(NY205-NX205)/NX205</f>
        <v>-3.3333333333333361E-2</v>
      </c>
      <c r="OA205" s="57">
        <f>(NY205-NW205)/NW205</f>
        <v>-0.13861386138613863</v>
      </c>
      <c r="OC205" s="541" t="s">
        <v>2</v>
      </c>
      <c r="OD205" s="77" t="s">
        <v>64</v>
      </c>
      <c r="OE205" s="164">
        <f>OG174</f>
        <v>2.02</v>
      </c>
      <c r="OF205" s="160">
        <f>NY205</f>
        <v>1.74</v>
      </c>
      <c r="OG205" s="164">
        <v>1.7</v>
      </c>
      <c r="OH205" s="58">
        <f>(OG205-OF205)/OF205</f>
        <v>-2.2988505747126457E-2</v>
      </c>
      <c r="OI205" s="57">
        <f>(OG205-OE205)/OE205</f>
        <v>-0.15841584158415845</v>
      </c>
      <c r="OK205" s="541" t="s">
        <v>2</v>
      </c>
      <c r="OL205" s="77" t="s">
        <v>64</v>
      </c>
      <c r="OM205" s="164">
        <f>OO174</f>
        <v>2.02</v>
      </c>
      <c r="ON205" s="160">
        <f>OG205</f>
        <v>1.7</v>
      </c>
      <c r="OO205" s="164">
        <v>1.7</v>
      </c>
      <c r="OP205" s="58">
        <f>(OO205-ON205)/ON205</f>
        <v>0</v>
      </c>
      <c r="OQ205" s="57">
        <f>(OO205-OM205)/OM205</f>
        <v>-0.15841584158415845</v>
      </c>
      <c r="OS205" s="541" t="s">
        <v>2</v>
      </c>
      <c r="OT205" s="77" t="s">
        <v>64</v>
      </c>
      <c r="OU205" s="164" t="str">
        <f>OW174</f>
        <v>-</v>
      </c>
      <c r="OV205" s="160">
        <f>OO205</f>
        <v>1.7</v>
      </c>
      <c r="OW205" s="164">
        <v>1.7</v>
      </c>
      <c r="OX205" s="58">
        <f>(OW205-OV205)/OV205</f>
        <v>0</v>
      </c>
      <c r="OY205" s="57" t="e">
        <f>(OW205-OU205)/OU205</f>
        <v>#VALUE!</v>
      </c>
      <c r="PA205" s="541" t="s">
        <v>2</v>
      </c>
      <c r="PB205" s="77" t="s">
        <v>64</v>
      </c>
      <c r="PC205" s="160" t="str">
        <f>OU205</f>
        <v>-</v>
      </c>
      <c r="PD205" s="160">
        <f>OW205</f>
        <v>1.7</v>
      </c>
      <c r="PE205" s="164">
        <v>1.7</v>
      </c>
      <c r="PF205" s="58">
        <f>(PE205-PD205)/PD205</f>
        <v>0</v>
      </c>
      <c r="PG205" s="57" t="e">
        <f>(PE205-PC205)/PC205</f>
        <v>#VALUE!</v>
      </c>
      <c r="PI205" s="541" t="s">
        <v>2</v>
      </c>
      <c r="PJ205" s="77" t="s">
        <v>64</v>
      </c>
      <c r="PK205" s="160" t="str">
        <f>PC205</f>
        <v>-</v>
      </c>
      <c r="PL205" s="160">
        <f>PE205</f>
        <v>1.7</v>
      </c>
      <c r="PM205" s="164">
        <v>1.72</v>
      </c>
      <c r="PN205" s="58">
        <f>(PM205-PL205)/PL205</f>
        <v>1.1764705882352951E-2</v>
      </c>
      <c r="PO205" s="57" t="e">
        <f>(PM205-PK205)/PK205</f>
        <v>#VALUE!</v>
      </c>
    </row>
    <row r="206" spans="1:431" ht="17.25" hidden="1">
      <c r="A206" s="542"/>
      <c r="B206" s="78" t="s">
        <v>41</v>
      </c>
      <c r="C206" s="75">
        <v>3143</v>
      </c>
      <c r="D206" s="31">
        <v>3044</v>
      </c>
      <c r="E206" s="75">
        <v>3059</v>
      </c>
      <c r="F206" s="58"/>
      <c r="G206" s="57"/>
      <c r="I206" s="542"/>
      <c r="J206" s="78" t="s">
        <v>41</v>
      </c>
      <c r="K206" s="75">
        <f>M175</f>
        <v>3161</v>
      </c>
      <c r="L206" s="31">
        <f>E206</f>
        <v>3059</v>
      </c>
      <c r="M206" s="75">
        <v>3115</v>
      </c>
      <c r="N206" s="72"/>
      <c r="O206" s="73"/>
      <c r="Q206" s="542"/>
      <c r="R206" s="78" t="s">
        <v>41</v>
      </c>
      <c r="S206" s="75">
        <f>U175</f>
        <v>3172</v>
      </c>
      <c r="T206" s="31">
        <f>M206</f>
        <v>3115</v>
      </c>
      <c r="U206" s="75">
        <v>3047</v>
      </c>
      <c r="V206" s="72"/>
      <c r="W206" s="73"/>
      <c r="Y206" s="542"/>
      <c r="Z206" s="78" t="s">
        <v>41</v>
      </c>
      <c r="AA206" s="75">
        <f>AC175</f>
        <v>3178</v>
      </c>
      <c r="AB206" s="31">
        <f>U206</f>
        <v>3047</v>
      </c>
      <c r="AC206" s="75">
        <v>2942</v>
      </c>
      <c r="AD206" s="72"/>
      <c r="AE206" s="73"/>
      <c r="AG206" s="542"/>
      <c r="AH206" s="78" t="s">
        <v>41</v>
      </c>
      <c r="AI206" s="75">
        <f>AK175</f>
        <v>3116</v>
      </c>
      <c r="AJ206" s="31">
        <f>AC206</f>
        <v>2942</v>
      </c>
      <c r="AK206" s="75">
        <v>2799</v>
      </c>
      <c r="AL206" s="72"/>
      <c r="AM206" s="73"/>
      <c r="AO206" s="542"/>
      <c r="AP206" s="78" t="s">
        <v>41</v>
      </c>
      <c r="AQ206" s="75">
        <f>AS175</f>
        <v>3057</v>
      </c>
      <c r="AR206" s="31">
        <f>AK206</f>
        <v>2799</v>
      </c>
      <c r="AS206" s="75">
        <v>2721</v>
      </c>
      <c r="AT206" s="72"/>
      <c r="AU206" s="73"/>
      <c r="AW206" s="542"/>
      <c r="AX206" s="78" t="s">
        <v>41</v>
      </c>
      <c r="AY206" s="75">
        <f>AS175</f>
        <v>3057</v>
      </c>
      <c r="AZ206" s="31">
        <f>AS206</f>
        <v>2721</v>
      </c>
      <c r="BA206" s="75">
        <v>2730</v>
      </c>
      <c r="BB206" s="72"/>
      <c r="BC206" s="73"/>
      <c r="BE206" s="542"/>
      <c r="BF206" s="78" t="s">
        <v>41</v>
      </c>
      <c r="BG206" s="75">
        <f>BA175</f>
        <v>3041</v>
      </c>
      <c r="BH206" s="31">
        <f>BA206</f>
        <v>2730</v>
      </c>
      <c r="BI206" s="75">
        <v>2708</v>
      </c>
      <c r="BJ206" s="72"/>
      <c r="BK206" s="73"/>
      <c r="BM206" s="542"/>
      <c r="BN206" s="78" t="s">
        <v>41</v>
      </c>
      <c r="BO206" s="75">
        <f>BI175</f>
        <v>3113</v>
      </c>
      <c r="BP206" s="31">
        <f>BI206</f>
        <v>2708</v>
      </c>
      <c r="BQ206" s="75">
        <v>2734</v>
      </c>
      <c r="BR206" s="72"/>
      <c r="BS206" s="73"/>
      <c r="BU206" s="542"/>
      <c r="BV206" s="78" t="s">
        <v>41</v>
      </c>
      <c r="BW206" s="75">
        <f>BQ175</f>
        <v>3222</v>
      </c>
      <c r="BX206" s="31">
        <f>BQ206</f>
        <v>2734</v>
      </c>
      <c r="BY206" s="75">
        <v>2715</v>
      </c>
      <c r="BZ206" s="72"/>
      <c r="CA206" s="73"/>
      <c r="CC206" s="542"/>
      <c r="CD206" s="78" t="s">
        <v>41</v>
      </c>
      <c r="CE206" s="75">
        <f>BY175</f>
        <v>3255</v>
      </c>
      <c r="CF206" s="31">
        <f>BY206</f>
        <v>2715</v>
      </c>
      <c r="CG206" s="75">
        <v>2759</v>
      </c>
      <c r="CH206" s="72"/>
      <c r="CI206" s="73"/>
      <c r="CK206" s="542"/>
      <c r="CL206" s="78" t="s">
        <v>41</v>
      </c>
      <c r="CM206" s="75">
        <f>CG175</f>
        <v>3320</v>
      </c>
      <c r="CN206" s="31">
        <f>CG206</f>
        <v>2759</v>
      </c>
      <c r="CO206" s="75">
        <v>2823</v>
      </c>
      <c r="CP206" s="72"/>
      <c r="CQ206" s="73"/>
      <c r="CS206" s="542"/>
      <c r="CT206" s="78" t="s">
        <v>41</v>
      </c>
      <c r="CU206" s="75">
        <f>CO175</f>
        <v>3333</v>
      </c>
      <c r="CV206" s="31">
        <f>CO206</f>
        <v>2823</v>
      </c>
      <c r="CW206" s="75">
        <v>2847</v>
      </c>
      <c r="CX206" s="72"/>
      <c r="CY206" s="73"/>
      <c r="DA206" s="542"/>
      <c r="DB206" s="78" t="s">
        <v>41</v>
      </c>
      <c r="DC206" s="75">
        <f>CW175</f>
        <v>3352</v>
      </c>
      <c r="DD206" s="31">
        <f>CW206</f>
        <v>2847</v>
      </c>
      <c r="DE206" s="75">
        <v>2859</v>
      </c>
      <c r="DF206" s="72"/>
      <c r="DG206" s="73"/>
      <c r="DI206" s="542"/>
      <c r="DJ206" s="78" t="s">
        <v>41</v>
      </c>
      <c r="DK206" s="75">
        <f>DM175</f>
        <v>3362</v>
      </c>
      <c r="DL206" s="31">
        <f>DE206</f>
        <v>2859</v>
      </c>
      <c r="DM206" s="75">
        <v>2995</v>
      </c>
      <c r="DN206" s="72"/>
      <c r="DO206" s="73"/>
      <c r="DQ206" s="542"/>
      <c r="DR206" s="78" t="s">
        <v>41</v>
      </c>
      <c r="DS206" s="75">
        <f>DU175</f>
        <v>3385</v>
      </c>
      <c r="DT206" s="31">
        <f>DM206</f>
        <v>2995</v>
      </c>
      <c r="DU206" s="75">
        <v>3206</v>
      </c>
      <c r="DV206" s="72"/>
      <c r="DW206" s="73"/>
      <c r="DY206" s="542"/>
      <c r="DZ206" s="78" t="s">
        <v>41</v>
      </c>
      <c r="EA206" s="75">
        <f>EC175</f>
        <v>3404</v>
      </c>
      <c r="EB206" s="31">
        <f>DU206</f>
        <v>3206</v>
      </c>
      <c r="EC206" s="75">
        <v>3282</v>
      </c>
      <c r="ED206" s="72"/>
      <c r="EE206" s="73"/>
      <c r="EG206" s="542"/>
      <c r="EH206" s="78" t="s">
        <v>41</v>
      </c>
      <c r="EI206" s="75">
        <f>EK175</f>
        <v>3392</v>
      </c>
      <c r="EJ206" s="31">
        <f>EC206</f>
        <v>3282</v>
      </c>
      <c r="EK206" s="75">
        <v>3321</v>
      </c>
      <c r="EL206" s="72"/>
      <c r="EM206" s="73"/>
      <c r="EO206" s="542"/>
      <c r="EP206" s="78" t="s">
        <v>41</v>
      </c>
      <c r="EQ206" s="75">
        <f>ES175</f>
        <v>3399</v>
      </c>
      <c r="ER206" s="31">
        <f>EK206</f>
        <v>3321</v>
      </c>
      <c r="ES206" s="75">
        <v>3392</v>
      </c>
      <c r="ET206" s="72"/>
      <c r="EU206" s="73"/>
      <c r="EW206" s="542"/>
      <c r="EX206" s="78" t="s">
        <v>41</v>
      </c>
      <c r="EY206" s="75">
        <f>FA175</f>
        <v>3377</v>
      </c>
      <c r="EZ206" s="31">
        <f>ES206</f>
        <v>3392</v>
      </c>
      <c r="FA206" s="75">
        <v>3280</v>
      </c>
      <c r="FB206" s="72"/>
      <c r="FC206" s="73"/>
      <c r="FE206" s="542"/>
      <c r="FF206" s="78" t="s">
        <v>41</v>
      </c>
      <c r="FG206" s="75">
        <f>FI175</f>
        <v>3419</v>
      </c>
      <c r="FH206" s="31">
        <f>FA206</f>
        <v>3280</v>
      </c>
      <c r="FI206" s="75">
        <v>3280</v>
      </c>
      <c r="FJ206" s="72"/>
      <c r="FK206" s="73"/>
      <c r="FM206" s="542"/>
      <c r="FN206" s="78" t="s">
        <v>41</v>
      </c>
      <c r="FO206" s="75">
        <f>FQ175</f>
        <v>3405</v>
      </c>
      <c r="FP206" s="31">
        <f>FI206</f>
        <v>3280</v>
      </c>
      <c r="FQ206" s="75">
        <v>3280</v>
      </c>
      <c r="FR206" s="72"/>
      <c r="FS206" s="73"/>
      <c r="FU206" s="542"/>
      <c r="FV206" s="78" t="s">
        <v>41</v>
      </c>
      <c r="FW206" s="75">
        <f>FY175</f>
        <v>3433</v>
      </c>
      <c r="FX206" s="31">
        <f>FQ206</f>
        <v>3280</v>
      </c>
      <c r="FY206" s="75">
        <v>3345</v>
      </c>
      <c r="FZ206" s="72"/>
      <c r="GA206" s="73"/>
      <c r="GC206" s="542"/>
      <c r="GD206" s="78" t="s">
        <v>41</v>
      </c>
      <c r="GE206" s="75">
        <f>GG175</f>
        <v>3473</v>
      </c>
      <c r="GF206" s="31">
        <f>FY206</f>
        <v>3345</v>
      </c>
      <c r="GG206" s="75">
        <v>3437</v>
      </c>
      <c r="GH206" s="72"/>
      <c r="GI206" s="73"/>
      <c r="GK206" s="542"/>
      <c r="GL206" s="78" t="s">
        <v>41</v>
      </c>
      <c r="GM206" s="75">
        <f>GO175</f>
        <v>3449</v>
      </c>
      <c r="GN206" s="31">
        <f>GG206</f>
        <v>3437</v>
      </c>
      <c r="GO206" s="75">
        <v>3407</v>
      </c>
      <c r="GP206" s="72"/>
      <c r="GQ206" s="73"/>
      <c r="GS206" s="542"/>
      <c r="GT206" s="78" t="s">
        <v>41</v>
      </c>
      <c r="GU206" s="75">
        <f>GW175</f>
        <v>3421</v>
      </c>
      <c r="GV206" s="31">
        <f>GO206</f>
        <v>3407</v>
      </c>
      <c r="GW206" s="75">
        <v>3459</v>
      </c>
      <c r="GX206" s="72"/>
      <c r="GY206" s="73"/>
      <c r="HA206" s="542"/>
      <c r="HB206" s="78" t="s">
        <v>41</v>
      </c>
      <c r="HC206" s="75">
        <f>HE175</f>
        <v>3416</v>
      </c>
      <c r="HD206" s="31">
        <f>GW206</f>
        <v>3459</v>
      </c>
      <c r="HE206" s="75">
        <v>3470</v>
      </c>
      <c r="HF206" s="72"/>
      <c r="HG206" s="73"/>
      <c r="HI206" s="542"/>
      <c r="HJ206" s="78" t="s">
        <v>41</v>
      </c>
      <c r="HK206" s="75">
        <f>HM175</f>
        <v>3364</v>
      </c>
      <c r="HL206" s="31">
        <f>HE206</f>
        <v>3470</v>
      </c>
      <c r="HM206" s="75">
        <v>3507</v>
      </c>
      <c r="HN206" s="72"/>
      <c r="HO206" s="73"/>
      <c r="HQ206" s="542"/>
      <c r="HR206" s="78" t="s">
        <v>41</v>
      </c>
      <c r="HS206" s="75">
        <f>HU175</f>
        <v>3322</v>
      </c>
      <c r="HT206" s="31">
        <f>HM206</f>
        <v>3507</v>
      </c>
      <c r="HU206" s="75">
        <v>3383</v>
      </c>
      <c r="HV206" s="72"/>
      <c r="HW206" s="73"/>
      <c r="HY206" s="542"/>
      <c r="HZ206" s="78" t="s">
        <v>41</v>
      </c>
      <c r="IA206" s="75">
        <f>IC175</f>
        <v>3336</v>
      </c>
      <c r="IB206" s="31">
        <f>HU206</f>
        <v>3383</v>
      </c>
      <c r="IC206" s="75">
        <v>3297</v>
      </c>
      <c r="ID206" s="72"/>
      <c r="IE206" s="73"/>
      <c r="IG206" s="542"/>
      <c r="IH206" s="78" t="s">
        <v>41</v>
      </c>
      <c r="II206" s="75">
        <f>IK175</f>
        <v>3324</v>
      </c>
      <c r="IJ206" s="31">
        <f>IC206</f>
        <v>3297</v>
      </c>
      <c r="IK206" s="75">
        <v>3310</v>
      </c>
      <c r="IL206" s="72"/>
      <c r="IM206" s="73"/>
      <c r="IO206" s="542"/>
      <c r="IP206" s="78" t="s">
        <v>41</v>
      </c>
      <c r="IQ206" s="75">
        <f>IS175</f>
        <v>3274</v>
      </c>
      <c r="IR206" s="31">
        <f>IK206</f>
        <v>3310</v>
      </c>
      <c r="IS206" s="75">
        <v>3338</v>
      </c>
      <c r="IT206" s="72"/>
      <c r="IU206" s="73"/>
      <c r="IW206" s="542"/>
      <c r="IX206" s="78" t="s">
        <v>41</v>
      </c>
      <c r="IY206" s="75">
        <f>JA175</f>
        <v>3194</v>
      </c>
      <c r="IZ206" s="31">
        <f>IS206</f>
        <v>3338</v>
      </c>
      <c r="JA206" s="75">
        <v>3301</v>
      </c>
      <c r="JB206" s="72"/>
      <c r="JC206" s="73"/>
      <c r="JE206" s="542"/>
      <c r="JF206" s="78" t="s">
        <v>41</v>
      </c>
      <c r="JG206" s="75">
        <f>JI175</f>
        <v>3148</v>
      </c>
      <c r="JH206" s="31">
        <f>JA206</f>
        <v>3301</v>
      </c>
      <c r="JI206" s="75">
        <v>3320</v>
      </c>
      <c r="JJ206" s="72"/>
      <c r="JK206" s="73"/>
      <c r="JM206" s="542"/>
      <c r="JN206" s="78" t="s">
        <v>41</v>
      </c>
      <c r="JO206" s="75">
        <f>JQ175</f>
        <v>3126</v>
      </c>
      <c r="JP206" s="31">
        <f>JI206</f>
        <v>3320</v>
      </c>
      <c r="JQ206" s="75">
        <v>3330</v>
      </c>
      <c r="JR206" s="72"/>
      <c r="JS206" s="73"/>
      <c r="JU206" s="542"/>
      <c r="JV206" s="78" t="s">
        <v>41</v>
      </c>
      <c r="JW206" s="75">
        <f>JY175</f>
        <v>3110</v>
      </c>
      <c r="JX206" s="31">
        <f>JQ206</f>
        <v>3330</v>
      </c>
      <c r="JY206" s="75">
        <v>3319</v>
      </c>
      <c r="JZ206" s="72"/>
      <c r="KA206" s="73"/>
      <c r="KC206" s="542"/>
      <c r="KD206" s="78" t="s">
        <v>41</v>
      </c>
      <c r="KE206" s="75">
        <f>KG175</f>
        <v>3119</v>
      </c>
      <c r="KF206" s="31">
        <f>JY206</f>
        <v>3319</v>
      </c>
      <c r="KG206" s="75">
        <v>3334</v>
      </c>
      <c r="KH206" s="72"/>
      <c r="KI206" s="73"/>
      <c r="KK206" s="542"/>
      <c r="KL206" s="78" t="s">
        <v>41</v>
      </c>
      <c r="KM206" s="75">
        <f>KO175</f>
        <v>3101</v>
      </c>
      <c r="KN206" s="31">
        <f>KG206</f>
        <v>3334</v>
      </c>
      <c r="KO206" s="75">
        <v>3338</v>
      </c>
      <c r="KP206" s="72"/>
      <c r="KQ206" s="73"/>
      <c r="KS206" s="542"/>
      <c r="KT206" s="78" t="s">
        <v>41</v>
      </c>
      <c r="KU206" s="75">
        <f>KW175</f>
        <v>3134</v>
      </c>
      <c r="KV206" s="31">
        <f>KO206</f>
        <v>3338</v>
      </c>
      <c r="KW206" s="75">
        <v>3346</v>
      </c>
      <c r="KX206" s="72"/>
      <c r="KY206" s="73"/>
      <c r="LA206" s="542"/>
      <c r="LB206" s="78" t="s">
        <v>41</v>
      </c>
      <c r="LC206" s="75">
        <f>LE175</f>
        <v>3085</v>
      </c>
      <c r="LD206" s="31">
        <f>KW206</f>
        <v>3346</v>
      </c>
      <c r="LE206" s="75">
        <v>3271</v>
      </c>
      <c r="LF206" s="72"/>
      <c r="LG206" s="73"/>
      <c r="LI206" s="542"/>
      <c r="LJ206" s="78" t="s">
        <v>41</v>
      </c>
      <c r="LK206" s="75">
        <f>LM175</f>
        <v>3111</v>
      </c>
      <c r="LL206" s="31">
        <f>LE206</f>
        <v>3271</v>
      </c>
      <c r="LM206" s="75">
        <v>3225</v>
      </c>
      <c r="LN206" s="72"/>
      <c r="LO206" s="73"/>
      <c r="LQ206" s="542"/>
      <c r="LR206" s="78" t="s">
        <v>41</v>
      </c>
      <c r="LS206" s="75">
        <f>LU175</f>
        <v>3096</v>
      </c>
      <c r="LT206" s="31">
        <f>LM206</f>
        <v>3225</v>
      </c>
      <c r="LU206" s="75">
        <v>3215</v>
      </c>
      <c r="LV206" s="72"/>
      <c r="LW206" s="73"/>
      <c r="LY206" s="542"/>
      <c r="LZ206" s="78" t="s">
        <v>41</v>
      </c>
      <c r="MA206" s="75">
        <f>MC175</f>
        <v>3124</v>
      </c>
      <c r="MB206" s="31">
        <f>LU206</f>
        <v>3215</v>
      </c>
      <c r="MC206" s="75">
        <v>3208</v>
      </c>
      <c r="MD206" s="72"/>
      <c r="ME206" s="73"/>
      <c r="MG206" s="542"/>
      <c r="MH206" s="78" t="s">
        <v>41</v>
      </c>
      <c r="MI206" s="75">
        <f>MK175</f>
        <v>3078</v>
      </c>
      <c r="MJ206" s="31">
        <f>MC206</f>
        <v>3208</v>
      </c>
      <c r="MK206" s="75">
        <v>3004</v>
      </c>
      <c r="ML206" s="72"/>
      <c r="MM206" s="73"/>
      <c r="MO206" s="542"/>
      <c r="MP206" s="78" t="s">
        <v>41</v>
      </c>
      <c r="MQ206" s="75">
        <f>MS175</f>
        <v>3030</v>
      </c>
      <c r="MR206" s="31">
        <f>MK206</f>
        <v>3004</v>
      </c>
      <c r="MS206" s="75">
        <v>3012</v>
      </c>
      <c r="MT206" s="72"/>
      <c r="MU206" s="73"/>
      <c r="MW206" s="542"/>
      <c r="MX206" s="78" t="s">
        <v>41</v>
      </c>
      <c r="MY206" s="75">
        <f>NA175</f>
        <v>3031</v>
      </c>
      <c r="MZ206" s="31">
        <f>MS206</f>
        <v>3012</v>
      </c>
      <c r="NA206" s="75">
        <v>32978</v>
      </c>
      <c r="NB206" s="72"/>
      <c r="NC206" s="73"/>
      <c r="NE206" s="542"/>
      <c r="NF206" s="78" t="s">
        <v>41</v>
      </c>
      <c r="NG206" s="75">
        <f>NI175</f>
        <v>2964</v>
      </c>
      <c r="NH206" s="31">
        <f>NA206</f>
        <v>32978</v>
      </c>
      <c r="NI206" s="75">
        <v>3033</v>
      </c>
      <c r="NJ206" s="72"/>
      <c r="NK206" s="73"/>
      <c r="NM206" s="542"/>
      <c r="NN206" s="78" t="s">
        <v>41</v>
      </c>
      <c r="NO206" s="75">
        <f>NQ175</f>
        <v>2954</v>
      </c>
      <c r="NP206" s="31">
        <f>NI206</f>
        <v>3033</v>
      </c>
      <c r="NQ206" s="75">
        <v>3039</v>
      </c>
      <c r="NR206" s="72"/>
      <c r="NS206" s="73"/>
      <c r="NU206" s="542"/>
      <c r="NV206" s="78" t="s">
        <v>41</v>
      </c>
      <c r="NW206" s="75">
        <f>NY175</f>
        <v>2987</v>
      </c>
      <c r="NX206" s="31">
        <f>NQ206</f>
        <v>3039</v>
      </c>
      <c r="NY206" s="75">
        <v>2946</v>
      </c>
      <c r="NZ206" s="72"/>
      <c r="OA206" s="73"/>
      <c r="OC206" s="542"/>
      <c r="OD206" s="78" t="s">
        <v>41</v>
      </c>
      <c r="OE206" s="75">
        <f>OG175</f>
        <v>3033</v>
      </c>
      <c r="OF206" s="31">
        <f>NY206</f>
        <v>2946</v>
      </c>
      <c r="OG206" s="75">
        <v>2905</v>
      </c>
      <c r="OH206" s="72"/>
      <c r="OI206" s="73"/>
      <c r="OK206" s="542"/>
      <c r="OL206" s="78" t="s">
        <v>41</v>
      </c>
      <c r="OM206" s="75">
        <f>OO175</f>
        <v>3044</v>
      </c>
      <c r="ON206" s="31">
        <f>OG206</f>
        <v>2905</v>
      </c>
      <c r="OO206" s="75">
        <v>2922</v>
      </c>
      <c r="OP206" s="72"/>
      <c r="OQ206" s="73"/>
      <c r="OS206" s="542"/>
      <c r="OT206" s="78" t="s">
        <v>41</v>
      </c>
      <c r="OU206" s="75" t="str">
        <f>OW175</f>
        <v>-</v>
      </c>
      <c r="OV206" s="31">
        <f>OO206</f>
        <v>2922</v>
      </c>
      <c r="OW206" s="75">
        <v>2948</v>
      </c>
      <c r="OX206" s="72"/>
      <c r="OY206" s="73"/>
      <c r="PA206" s="542"/>
      <c r="PB206" s="78" t="s">
        <v>41</v>
      </c>
      <c r="PC206" s="256" t="str">
        <f>OU206</f>
        <v>-</v>
      </c>
      <c r="PD206" s="31">
        <f>OW206</f>
        <v>2948</v>
      </c>
      <c r="PE206" s="75"/>
      <c r="PF206" s="72"/>
      <c r="PG206" s="73"/>
      <c r="PI206" s="542"/>
      <c r="PJ206" s="78" t="s">
        <v>41</v>
      </c>
      <c r="PK206" s="256" t="str">
        <f>PC206</f>
        <v>-</v>
      </c>
      <c r="PL206" s="31">
        <f>PE206</f>
        <v>0</v>
      </c>
      <c r="PM206" s="75"/>
      <c r="PN206" s="72"/>
      <c r="PO206" s="73"/>
    </row>
    <row r="207" spans="1:431" hidden="1"/>
    <row r="209" spans="1:431">
      <c r="A209" s="14" t="s">
        <v>701</v>
      </c>
      <c r="I209" s="14" t="s">
        <v>702</v>
      </c>
      <c r="Q209" s="14" t="s">
        <v>709</v>
      </c>
      <c r="Y209" s="14" t="s">
        <v>713</v>
      </c>
      <c r="AG209" s="14" t="s">
        <v>714</v>
      </c>
      <c r="AO209" s="14" t="s">
        <v>743</v>
      </c>
      <c r="AW209" s="14" t="s">
        <v>744</v>
      </c>
      <c r="BE209" s="14" t="s">
        <v>745</v>
      </c>
      <c r="BM209" s="14" t="s">
        <v>746</v>
      </c>
      <c r="BU209" s="14" t="s">
        <v>747</v>
      </c>
      <c r="CC209" s="14" t="s">
        <v>748</v>
      </c>
      <c r="CK209" s="14" t="s">
        <v>749</v>
      </c>
      <c r="CS209" s="14" t="s">
        <v>750</v>
      </c>
      <c r="DA209" s="14" t="s">
        <v>751</v>
      </c>
      <c r="DI209" s="14" t="s">
        <v>752</v>
      </c>
      <c r="DQ209" s="14" t="s">
        <v>753</v>
      </c>
      <c r="DY209" s="14" t="s">
        <v>754</v>
      </c>
      <c r="EG209" s="14" t="s">
        <v>755</v>
      </c>
      <c r="EO209" s="14" t="s">
        <v>756</v>
      </c>
      <c r="EW209" s="14" t="s">
        <v>758</v>
      </c>
      <c r="FE209" s="14" t="s">
        <v>762</v>
      </c>
      <c r="FM209" s="14" t="s">
        <v>761</v>
      </c>
      <c r="FU209" s="14" t="s">
        <v>764</v>
      </c>
      <c r="GC209" s="14" t="s">
        <v>766</v>
      </c>
      <c r="GK209" s="14" t="s">
        <v>768</v>
      </c>
      <c r="GS209" s="14" t="s">
        <v>769</v>
      </c>
      <c r="HA209" s="14" t="s">
        <v>770</v>
      </c>
      <c r="HI209" s="14" t="s">
        <v>771</v>
      </c>
      <c r="HQ209" s="14" t="s">
        <v>772</v>
      </c>
      <c r="HY209" s="14" t="s">
        <v>773</v>
      </c>
      <c r="IG209" s="14" t="s">
        <v>774</v>
      </c>
      <c r="IO209" s="14" t="s">
        <v>775</v>
      </c>
      <c r="IW209" s="14" t="s">
        <v>776</v>
      </c>
      <c r="JE209" s="14" t="s">
        <v>777</v>
      </c>
      <c r="JM209" s="14"/>
      <c r="JU209" s="14"/>
      <c r="KC209" s="14"/>
      <c r="KK209" s="14"/>
      <c r="KS209" s="14"/>
      <c r="LA209" s="14"/>
      <c r="LI209" s="14"/>
      <c r="LQ209" s="14"/>
      <c r="LS209" s="236"/>
      <c r="LY209" s="14"/>
      <c r="MG209" s="14"/>
      <c r="MO209" s="14"/>
      <c r="MW209" s="14"/>
      <c r="NE209" s="14"/>
      <c r="NM209" s="14"/>
      <c r="NU209" s="14"/>
      <c r="OC209" s="14"/>
      <c r="OK209" s="14"/>
      <c r="OS209" s="14"/>
      <c r="PA209" s="14"/>
      <c r="PI209" s="14"/>
    </row>
    <row r="210" spans="1:431">
      <c r="FA210" s="236" t="s">
        <v>759</v>
      </c>
      <c r="FI210" s="236" t="s">
        <v>760</v>
      </c>
      <c r="FQ210" s="236" t="s">
        <v>763</v>
      </c>
      <c r="FY210" s="236" t="s">
        <v>765</v>
      </c>
      <c r="GG210" s="236" t="s">
        <v>767</v>
      </c>
      <c r="GO210" s="236" t="s">
        <v>767</v>
      </c>
      <c r="GW210" s="236" t="s">
        <v>767</v>
      </c>
      <c r="HE210" s="236"/>
      <c r="HM210" s="236"/>
      <c r="HU210" s="236"/>
      <c r="IC210" s="236"/>
      <c r="IK210" s="236"/>
      <c r="IS210" s="236"/>
      <c r="JA210" s="236"/>
      <c r="JI210" s="236"/>
    </row>
    <row r="211" spans="1:431">
      <c r="A211" t="s">
        <v>18</v>
      </c>
      <c r="I211" t="s">
        <v>18</v>
      </c>
      <c r="Q211" t="s">
        <v>18</v>
      </c>
      <c r="Y211" t="s">
        <v>18</v>
      </c>
      <c r="AG211" t="s">
        <v>18</v>
      </c>
      <c r="AO211" t="s">
        <v>18</v>
      </c>
      <c r="AW211" t="s">
        <v>18</v>
      </c>
      <c r="BE211" t="s">
        <v>18</v>
      </c>
      <c r="BM211" t="s">
        <v>18</v>
      </c>
      <c r="BU211" t="s">
        <v>18</v>
      </c>
      <c r="CC211" t="s">
        <v>18</v>
      </c>
      <c r="CK211" t="s">
        <v>18</v>
      </c>
      <c r="CS211" t="s">
        <v>18</v>
      </c>
      <c r="DA211" t="s">
        <v>18</v>
      </c>
      <c r="DI211" t="s">
        <v>18</v>
      </c>
      <c r="DQ211" t="s">
        <v>18</v>
      </c>
      <c r="DY211" t="s">
        <v>18</v>
      </c>
      <c r="EG211" t="s">
        <v>18</v>
      </c>
      <c r="EO211" t="s">
        <v>18</v>
      </c>
      <c r="EW211" t="s">
        <v>18</v>
      </c>
      <c r="FE211" t="s">
        <v>18</v>
      </c>
      <c r="FM211" t="s">
        <v>18</v>
      </c>
      <c r="FU211" t="s">
        <v>18</v>
      </c>
      <c r="GC211" t="s">
        <v>18</v>
      </c>
      <c r="GK211" t="s">
        <v>18</v>
      </c>
      <c r="GS211" t="s">
        <v>18</v>
      </c>
      <c r="HA211" t="s">
        <v>18</v>
      </c>
      <c r="HI211" t="s">
        <v>18</v>
      </c>
      <c r="HQ211" t="s">
        <v>18</v>
      </c>
      <c r="HY211" t="s">
        <v>18</v>
      </c>
      <c r="IG211" t="s">
        <v>18</v>
      </c>
      <c r="IO211" t="s">
        <v>18</v>
      </c>
      <c r="IW211" t="s">
        <v>18</v>
      </c>
      <c r="JE211" t="s">
        <v>18</v>
      </c>
    </row>
    <row r="212" spans="1:431" ht="17.25">
      <c r="A212" s="535" t="s">
        <v>0</v>
      </c>
      <c r="B212" s="536"/>
      <c r="C212" s="1" t="s">
        <v>697</v>
      </c>
      <c r="D212" s="543" t="s">
        <v>698</v>
      </c>
      <c r="E212" s="540"/>
      <c r="F212" s="2" t="s">
        <v>9</v>
      </c>
      <c r="G212" s="4" t="s">
        <v>8</v>
      </c>
      <c r="I212" s="535" t="s">
        <v>0</v>
      </c>
      <c r="J212" s="536"/>
      <c r="K212" s="252" t="s">
        <v>559</v>
      </c>
      <c r="L212" s="539" t="s">
        <v>703</v>
      </c>
      <c r="M212" s="540"/>
      <c r="N212" s="2" t="s">
        <v>9</v>
      </c>
      <c r="O212" s="4" t="s">
        <v>8</v>
      </c>
      <c r="Q212" s="535" t="s">
        <v>0</v>
      </c>
      <c r="R212" s="536"/>
      <c r="S212" s="252" t="str">
        <f>K212</f>
        <v>2025년</v>
      </c>
      <c r="T212" s="539" t="str">
        <f>L212</f>
        <v>2026년</v>
      </c>
      <c r="U212" s="540"/>
      <c r="V212" s="2" t="s">
        <v>9</v>
      </c>
      <c r="W212" s="4" t="s">
        <v>8</v>
      </c>
      <c r="Y212" s="535" t="s">
        <v>0</v>
      </c>
      <c r="Z212" s="536"/>
      <c r="AA212" s="252" t="str">
        <f>S212</f>
        <v>2025년</v>
      </c>
      <c r="AB212" s="539" t="str">
        <f>T212</f>
        <v>2026년</v>
      </c>
      <c r="AC212" s="540"/>
      <c r="AD212" s="2" t="s">
        <v>9</v>
      </c>
      <c r="AE212" s="4" t="s">
        <v>8</v>
      </c>
      <c r="AG212" s="535" t="s">
        <v>0</v>
      </c>
      <c r="AH212" s="536"/>
      <c r="AI212" s="252" t="str">
        <f>AA212</f>
        <v>2025년</v>
      </c>
      <c r="AJ212" s="539" t="str">
        <f>AB212</f>
        <v>2026년</v>
      </c>
      <c r="AK212" s="540"/>
      <c r="AL212" s="2" t="s">
        <v>9</v>
      </c>
      <c r="AM212" s="4" t="s">
        <v>8</v>
      </c>
      <c r="AO212" s="535" t="s">
        <v>0</v>
      </c>
      <c r="AP212" s="536"/>
      <c r="AQ212" s="252" t="str">
        <f>AI212</f>
        <v>2025년</v>
      </c>
      <c r="AR212" s="539" t="str">
        <f>AJ212</f>
        <v>2026년</v>
      </c>
      <c r="AS212" s="540"/>
      <c r="AT212" s="2" t="s">
        <v>9</v>
      </c>
      <c r="AU212" s="4" t="s">
        <v>8</v>
      </c>
      <c r="AW212" s="535" t="s">
        <v>0</v>
      </c>
      <c r="AX212" s="536"/>
      <c r="AY212" s="252" t="str">
        <f>AQ212</f>
        <v>2025년</v>
      </c>
      <c r="AZ212" s="539" t="str">
        <f>AR212</f>
        <v>2026년</v>
      </c>
      <c r="BA212" s="540"/>
      <c r="BB212" s="2" t="s">
        <v>9</v>
      </c>
      <c r="BC212" s="4" t="s">
        <v>8</v>
      </c>
      <c r="BE212" s="535" t="s">
        <v>0</v>
      </c>
      <c r="BF212" s="536"/>
      <c r="BG212" s="252" t="str">
        <f>AY212</f>
        <v>2025년</v>
      </c>
      <c r="BH212" s="539" t="str">
        <f>AZ212</f>
        <v>2026년</v>
      </c>
      <c r="BI212" s="540"/>
      <c r="BJ212" s="2" t="s">
        <v>9</v>
      </c>
      <c r="BK212" s="4" t="s">
        <v>8</v>
      </c>
      <c r="BM212" s="535" t="s">
        <v>0</v>
      </c>
      <c r="BN212" s="536"/>
      <c r="BO212" s="252" t="str">
        <f>BG212</f>
        <v>2025년</v>
      </c>
      <c r="BP212" s="539" t="str">
        <f>BH212</f>
        <v>2026년</v>
      </c>
      <c r="BQ212" s="540"/>
      <c r="BR212" s="2" t="s">
        <v>9</v>
      </c>
      <c r="BS212" s="4" t="s">
        <v>8</v>
      </c>
      <c r="BU212" s="535" t="s">
        <v>0</v>
      </c>
      <c r="BV212" s="536"/>
      <c r="BW212" s="252" t="str">
        <f>BO212</f>
        <v>2025년</v>
      </c>
      <c r="BX212" s="539" t="str">
        <f>BP212</f>
        <v>2026년</v>
      </c>
      <c r="BY212" s="540"/>
      <c r="BZ212" s="2" t="s">
        <v>9</v>
      </c>
      <c r="CA212" s="4" t="s">
        <v>8</v>
      </c>
      <c r="CC212" s="535" t="s">
        <v>0</v>
      </c>
      <c r="CD212" s="536"/>
      <c r="CE212" s="252" t="str">
        <f>BW212</f>
        <v>2025년</v>
      </c>
      <c r="CF212" s="539" t="str">
        <f>BX212</f>
        <v>2026년</v>
      </c>
      <c r="CG212" s="540"/>
      <c r="CH212" s="2" t="s">
        <v>9</v>
      </c>
      <c r="CI212" s="4" t="s">
        <v>8</v>
      </c>
      <c r="CK212" s="535" t="s">
        <v>0</v>
      </c>
      <c r="CL212" s="536"/>
      <c r="CM212" s="252" t="str">
        <f>CE212</f>
        <v>2025년</v>
      </c>
      <c r="CN212" s="539" t="str">
        <f>CF212</f>
        <v>2026년</v>
      </c>
      <c r="CO212" s="540"/>
      <c r="CP212" s="2" t="s">
        <v>9</v>
      </c>
      <c r="CQ212" s="4" t="s">
        <v>8</v>
      </c>
      <c r="CS212" s="535" t="s">
        <v>0</v>
      </c>
      <c r="CT212" s="536"/>
      <c r="CU212" s="252" t="str">
        <f>CM212</f>
        <v>2025년</v>
      </c>
      <c r="CV212" s="539" t="str">
        <f>CN212</f>
        <v>2026년</v>
      </c>
      <c r="CW212" s="540"/>
      <c r="CX212" s="2" t="s">
        <v>9</v>
      </c>
      <c r="CY212" s="4" t="s">
        <v>8</v>
      </c>
      <c r="DA212" s="535" t="s">
        <v>0</v>
      </c>
      <c r="DB212" s="536"/>
      <c r="DC212" s="252" t="str">
        <f>CU212</f>
        <v>2025년</v>
      </c>
      <c r="DD212" s="539" t="str">
        <f>CV212</f>
        <v>2026년</v>
      </c>
      <c r="DE212" s="540"/>
      <c r="DF212" s="2" t="s">
        <v>9</v>
      </c>
      <c r="DG212" s="4" t="s">
        <v>8</v>
      </c>
      <c r="DI212" s="535" t="s">
        <v>0</v>
      </c>
      <c r="DJ212" s="536"/>
      <c r="DK212" s="252" t="str">
        <f>DC212</f>
        <v>2025년</v>
      </c>
      <c r="DL212" s="539" t="str">
        <f>DD212</f>
        <v>2026년</v>
      </c>
      <c r="DM212" s="540"/>
      <c r="DN212" s="2" t="s">
        <v>9</v>
      </c>
      <c r="DO212" s="4" t="s">
        <v>8</v>
      </c>
      <c r="DQ212" s="535" t="s">
        <v>0</v>
      </c>
      <c r="DR212" s="536"/>
      <c r="DS212" s="252" t="str">
        <f>DK212</f>
        <v>2025년</v>
      </c>
      <c r="DT212" s="539" t="str">
        <f>DL212</f>
        <v>2026년</v>
      </c>
      <c r="DU212" s="540"/>
      <c r="DV212" s="2" t="s">
        <v>9</v>
      </c>
      <c r="DW212" s="4" t="s">
        <v>8</v>
      </c>
      <c r="DY212" s="535" t="s">
        <v>0</v>
      </c>
      <c r="DZ212" s="536"/>
      <c r="EA212" s="252" t="str">
        <f>DS212</f>
        <v>2025년</v>
      </c>
      <c r="EB212" s="539" t="str">
        <f>DT212</f>
        <v>2026년</v>
      </c>
      <c r="EC212" s="540"/>
      <c r="ED212" s="2" t="s">
        <v>9</v>
      </c>
      <c r="EE212" s="4" t="s">
        <v>8</v>
      </c>
      <c r="EG212" s="535" t="s">
        <v>0</v>
      </c>
      <c r="EH212" s="536"/>
      <c r="EI212" s="252" t="str">
        <f>EA212</f>
        <v>2025년</v>
      </c>
      <c r="EJ212" s="539" t="str">
        <f>EB212</f>
        <v>2026년</v>
      </c>
      <c r="EK212" s="540"/>
      <c r="EL212" s="2" t="s">
        <v>9</v>
      </c>
      <c r="EM212" s="4" t="s">
        <v>8</v>
      </c>
      <c r="EO212" s="535" t="s">
        <v>0</v>
      </c>
      <c r="EP212" s="536"/>
      <c r="EQ212" s="252" t="str">
        <f>EI212</f>
        <v>2025년</v>
      </c>
      <c r="ER212" s="539" t="str">
        <f>EJ212</f>
        <v>2026년</v>
      </c>
      <c r="ES212" s="540"/>
      <c r="ET212" s="2" t="s">
        <v>9</v>
      </c>
      <c r="EU212" s="4" t="s">
        <v>8</v>
      </c>
      <c r="EW212" s="535" t="s">
        <v>0</v>
      </c>
      <c r="EX212" s="536"/>
      <c r="EY212" s="252" t="str">
        <f>EQ212</f>
        <v>2025년</v>
      </c>
      <c r="EZ212" s="539" t="str">
        <f>ER212</f>
        <v>2026년</v>
      </c>
      <c r="FA212" s="540"/>
      <c r="FB212" s="2" t="s">
        <v>9</v>
      </c>
      <c r="FC212" s="4" t="s">
        <v>8</v>
      </c>
      <c r="FE212" s="535" t="s">
        <v>0</v>
      </c>
      <c r="FF212" s="536"/>
      <c r="FG212" s="252" t="str">
        <f>EY212</f>
        <v>2025년</v>
      </c>
      <c r="FH212" s="539" t="str">
        <f>EZ212</f>
        <v>2026년</v>
      </c>
      <c r="FI212" s="540"/>
      <c r="FJ212" s="2" t="s">
        <v>9</v>
      </c>
      <c r="FK212" s="4" t="s">
        <v>8</v>
      </c>
      <c r="FM212" s="535" t="s">
        <v>0</v>
      </c>
      <c r="FN212" s="536"/>
      <c r="FO212" s="252" t="str">
        <f>FG212</f>
        <v>2025년</v>
      </c>
      <c r="FP212" s="539" t="str">
        <f>FH212</f>
        <v>2026년</v>
      </c>
      <c r="FQ212" s="540"/>
      <c r="FR212" s="2" t="s">
        <v>9</v>
      </c>
      <c r="FS212" s="4" t="s">
        <v>8</v>
      </c>
      <c r="FU212" s="535" t="s">
        <v>0</v>
      </c>
      <c r="FV212" s="536"/>
      <c r="FW212" s="252" t="str">
        <f>FO212</f>
        <v>2025년</v>
      </c>
      <c r="FX212" s="539" t="str">
        <f>FP212</f>
        <v>2026년</v>
      </c>
      <c r="FY212" s="540"/>
      <c r="FZ212" s="2" t="s">
        <v>9</v>
      </c>
      <c r="GA212" s="4" t="s">
        <v>8</v>
      </c>
      <c r="GC212" s="535" t="s">
        <v>0</v>
      </c>
      <c r="GD212" s="536"/>
      <c r="GE212" s="252" t="str">
        <f>FW212</f>
        <v>2025년</v>
      </c>
      <c r="GF212" s="539" t="str">
        <f>FX212</f>
        <v>2026년</v>
      </c>
      <c r="GG212" s="540"/>
      <c r="GH212" s="2" t="s">
        <v>9</v>
      </c>
      <c r="GI212" s="4" t="s">
        <v>8</v>
      </c>
      <c r="GK212" s="535" t="s">
        <v>0</v>
      </c>
      <c r="GL212" s="536"/>
      <c r="GM212" s="252" t="str">
        <f>GE212</f>
        <v>2025년</v>
      </c>
      <c r="GN212" s="539" t="str">
        <f>GF212</f>
        <v>2026년</v>
      </c>
      <c r="GO212" s="540"/>
      <c r="GP212" s="2" t="s">
        <v>9</v>
      </c>
      <c r="GQ212" s="4" t="s">
        <v>8</v>
      </c>
      <c r="GS212" s="535" t="s">
        <v>0</v>
      </c>
      <c r="GT212" s="536"/>
      <c r="GU212" s="252" t="str">
        <f>GM212</f>
        <v>2025년</v>
      </c>
      <c r="GV212" s="539" t="str">
        <f>GN212</f>
        <v>2026년</v>
      </c>
      <c r="GW212" s="540"/>
      <c r="GX212" s="2" t="s">
        <v>9</v>
      </c>
      <c r="GY212" s="4" t="s">
        <v>8</v>
      </c>
      <c r="HA212" s="535" t="s">
        <v>0</v>
      </c>
      <c r="HB212" s="536"/>
      <c r="HC212" s="252" t="str">
        <f>GU212</f>
        <v>2025년</v>
      </c>
      <c r="HD212" s="539" t="str">
        <f>GV212</f>
        <v>2026년</v>
      </c>
      <c r="HE212" s="540"/>
      <c r="HF212" s="2" t="s">
        <v>9</v>
      </c>
      <c r="HG212" s="4" t="s">
        <v>8</v>
      </c>
      <c r="HI212" s="535" t="s">
        <v>0</v>
      </c>
      <c r="HJ212" s="536"/>
      <c r="HK212" s="252" t="str">
        <f>HC212</f>
        <v>2025년</v>
      </c>
      <c r="HL212" s="539" t="str">
        <f>HD212</f>
        <v>2026년</v>
      </c>
      <c r="HM212" s="540"/>
      <c r="HN212" s="2" t="s">
        <v>9</v>
      </c>
      <c r="HO212" s="4" t="s">
        <v>8</v>
      </c>
      <c r="HQ212" s="535" t="s">
        <v>0</v>
      </c>
      <c r="HR212" s="536"/>
      <c r="HS212" s="252" t="str">
        <f>HK212</f>
        <v>2025년</v>
      </c>
      <c r="HT212" s="539" t="str">
        <f>HL212</f>
        <v>2026년</v>
      </c>
      <c r="HU212" s="540"/>
      <c r="HV212" s="2" t="s">
        <v>9</v>
      </c>
      <c r="HW212" s="4" t="s">
        <v>8</v>
      </c>
      <c r="HY212" s="535" t="s">
        <v>0</v>
      </c>
      <c r="HZ212" s="536"/>
      <c r="IA212" s="252" t="str">
        <f>HS212</f>
        <v>2025년</v>
      </c>
      <c r="IB212" s="539" t="str">
        <f>HT212</f>
        <v>2026년</v>
      </c>
      <c r="IC212" s="540"/>
      <c r="ID212" s="2" t="s">
        <v>9</v>
      </c>
      <c r="IE212" s="4" t="s">
        <v>8</v>
      </c>
      <c r="IG212" s="535" t="s">
        <v>0</v>
      </c>
      <c r="IH212" s="536"/>
      <c r="II212" s="252" t="str">
        <f>IA212</f>
        <v>2025년</v>
      </c>
      <c r="IJ212" s="539" t="str">
        <f>IB212</f>
        <v>2026년</v>
      </c>
      <c r="IK212" s="540"/>
      <c r="IL212" s="2" t="s">
        <v>9</v>
      </c>
      <c r="IM212" s="4" t="s">
        <v>8</v>
      </c>
      <c r="IO212" s="535" t="s">
        <v>0</v>
      </c>
      <c r="IP212" s="536"/>
      <c r="IQ212" s="252" t="str">
        <f>II212</f>
        <v>2025년</v>
      </c>
      <c r="IR212" s="539" t="str">
        <f>IJ212</f>
        <v>2026년</v>
      </c>
      <c r="IS212" s="540"/>
      <c r="IT212" s="2" t="s">
        <v>9</v>
      </c>
      <c r="IU212" s="4" t="s">
        <v>8</v>
      </c>
      <c r="IW212" s="535" t="s">
        <v>0</v>
      </c>
      <c r="IX212" s="536"/>
      <c r="IY212" s="252" t="str">
        <f>IQ212</f>
        <v>2025년</v>
      </c>
      <c r="IZ212" s="539" t="str">
        <f>IR212</f>
        <v>2026년</v>
      </c>
      <c r="JA212" s="540"/>
      <c r="JB212" s="2" t="s">
        <v>9</v>
      </c>
      <c r="JC212" s="4" t="s">
        <v>8</v>
      </c>
      <c r="JE212" s="535" t="s">
        <v>0</v>
      </c>
      <c r="JF212" s="536"/>
      <c r="JG212" s="252" t="str">
        <f>IY212</f>
        <v>2025년</v>
      </c>
      <c r="JH212" s="539" t="str">
        <f>IZ212</f>
        <v>2026년</v>
      </c>
      <c r="JI212" s="540"/>
      <c r="JJ212" s="2" t="s">
        <v>9</v>
      </c>
      <c r="JK212" s="4" t="s">
        <v>8</v>
      </c>
      <c r="JM212" s="456"/>
      <c r="JN212" s="457"/>
      <c r="JO212" s="252"/>
      <c r="JP212" s="460"/>
      <c r="JQ212" s="465"/>
      <c r="JR212" s="2"/>
      <c r="JS212" s="4"/>
      <c r="JU212" s="456"/>
      <c r="JV212" s="457"/>
      <c r="JW212" s="252"/>
      <c r="JX212" s="460"/>
      <c r="JY212" s="465"/>
      <c r="JZ212" s="2"/>
      <c r="KA212" s="4"/>
      <c r="KC212" s="456"/>
      <c r="KD212" s="457"/>
      <c r="KE212" s="252"/>
      <c r="KF212" s="460"/>
      <c r="KG212" s="465"/>
      <c r="KH212" s="2"/>
      <c r="KI212" s="4"/>
      <c r="KK212" s="456"/>
      <c r="KL212" s="457"/>
      <c r="KM212" s="252"/>
      <c r="KN212" s="460"/>
      <c r="KO212" s="465"/>
      <c r="KP212" s="2"/>
      <c r="KQ212" s="4"/>
      <c r="KS212" s="456"/>
      <c r="KT212" s="457"/>
      <c r="KU212" s="252"/>
      <c r="KV212" s="460"/>
      <c r="KW212" s="465"/>
      <c r="KX212" s="2"/>
      <c r="KY212" s="4"/>
      <c r="LA212" s="456"/>
      <c r="LB212" s="457"/>
      <c r="LC212" s="252"/>
      <c r="LD212" s="460"/>
      <c r="LE212" s="465"/>
      <c r="LF212" s="2"/>
      <c r="LG212" s="4"/>
      <c r="LI212" s="456"/>
      <c r="LJ212" s="457"/>
      <c r="LK212" s="252"/>
      <c r="LL212" s="460"/>
      <c r="LM212" s="465"/>
      <c r="LN212" s="2"/>
      <c r="LO212" s="4"/>
      <c r="LQ212" s="456"/>
      <c r="LR212" s="457"/>
      <c r="LS212" s="252"/>
      <c r="LT212" s="460"/>
      <c r="LU212" s="465"/>
      <c r="LV212" s="2"/>
      <c r="LW212" s="4"/>
      <c r="LY212" s="456"/>
      <c r="LZ212" s="457"/>
      <c r="MA212" s="252"/>
      <c r="MB212" s="460"/>
      <c r="MC212" s="465"/>
      <c r="MD212" s="2"/>
      <c r="ME212" s="4"/>
      <c r="MG212" s="456"/>
      <c r="MH212" s="457"/>
      <c r="MI212" s="252"/>
      <c r="MJ212" s="460"/>
      <c r="MK212" s="465"/>
      <c r="ML212" s="2"/>
      <c r="MM212" s="4"/>
      <c r="MO212" s="456"/>
      <c r="MP212" s="457"/>
      <c r="MQ212" s="252"/>
      <c r="MR212" s="460"/>
      <c r="MS212" s="465"/>
      <c r="MT212" s="2"/>
      <c r="MU212" s="4"/>
      <c r="MW212" s="456"/>
      <c r="MX212" s="457"/>
      <c r="MY212" s="252"/>
      <c r="MZ212" s="460"/>
      <c r="NA212" s="465"/>
      <c r="NB212" s="2"/>
      <c r="NC212" s="4"/>
      <c r="NE212" s="456"/>
      <c r="NF212" s="457"/>
      <c r="NG212" s="252"/>
      <c r="NH212" s="460"/>
      <c r="NI212" s="465"/>
      <c r="NJ212" s="2"/>
      <c r="NK212" s="4"/>
      <c r="NM212" s="456"/>
      <c r="NN212" s="457"/>
      <c r="NO212" s="252"/>
      <c r="NP212" s="460"/>
      <c r="NQ212" s="465"/>
      <c r="NR212" s="2"/>
      <c r="NS212" s="4"/>
      <c r="NU212" s="456"/>
      <c r="NV212" s="457"/>
      <c r="NW212" s="252"/>
      <c r="NX212" s="460"/>
      <c r="NY212" s="465"/>
      <c r="NZ212" s="2"/>
      <c r="OA212" s="4"/>
      <c r="OC212" s="456"/>
      <c r="OD212" s="457"/>
      <c r="OE212" s="252"/>
      <c r="OF212" s="460"/>
      <c r="OG212" s="465"/>
      <c r="OH212" s="2"/>
      <c r="OI212" s="4"/>
      <c r="OK212" s="456"/>
      <c r="OL212" s="457"/>
      <c r="OM212" s="252"/>
      <c r="ON212" s="460"/>
      <c r="OO212" s="465"/>
      <c r="OP212" s="2"/>
      <c r="OQ212" s="4"/>
      <c r="OS212" s="456"/>
      <c r="OT212" s="457"/>
      <c r="OU212" s="252"/>
      <c r="OV212" s="460"/>
      <c r="OW212" s="465"/>
      <c r="OX212" s="2"/>
      <c r="OY212" s="4"/>
      <c r="PA212" s="456"/>
      <c r="PB212" s="457"/>
      <c r="PC212" s="252"/>
      <c r="PD212" s="460"/>
      <c r="PE212" s="465"/>
      <c r="PF212" s="2"/>
      <c r="PG212" s="4"/>
      <c r="PI212" s="456"/>
      <c r="PJ212" s="457"/>
      <c r="PK212" s="252"/>
      <c r="PL212" s="460"/>
      <c r="PM212" s="465"/>
      <c r="PN212" s="2"/>
      <c r="PO212" s="4"/>
    </row>
    <row r="213" spans="1:431" ht="18" thickBot="1">
      <c r="A213" s="537"/>
      <c r="B213" s="538"/>
      <c r="C213" s="83" t="s">
        <v>699</v>
      </c>
      <c r="D213" s="83" t="s">
        <v>700</v>
      </c>
      <c r="E213" s="83" t="s">
        <v>699</v>
      </c>
      <c r="F213" s="3" t="s">
        <v>7</v>
      </c>
      <c r="G213" s="5" t="s">
        <v>7</v>
      </c>
      <c r="I213" s="537"/>
      <c r="J213" s="538"/>
      <c r="K213" s="83" t="str">
        <f>M213</f>
        <v>1월1주</v>
      </c>
      <c r="L213" s="83" t="str">
        <f>E213</f>
        <v>12월 5주</v>
      </c>
      <c r="M213" s="83" t="str">
        <f>M182</f>
        <v>1월1주</v>
      </c>
      <c r="N213" s="3" t="s">
        <v>7</v>
      </c>
      <c r="O213" s="5" t="s">
        <v>7</v>
      </c>
      <c r="Q213" s="537"/>
      <c r="R213" s="538"/>
      <c r="S213" s="83" t="str">
        <f>S182</f>
        <v>1월2주</v>
      </c>
      <c r="T213" s="83" t="str">
        <f>M213</f>
        <v>1월1주</v>
      </c>
      <c r="U213" s="83" t="str">
        <f>S213</f>
        <v>1월2주</v>
      </c>
      <c r="V213" s="3" t="s">
        <v>7</v>
      </c>
      <c r="W213" s="5" t="s">
        <v>7</v>
      </c>
      <c r="Y213" s="537"/>
      <c r="Z213" s="538"/>
      <c r="AA213" s="83" t="str">
        <f>AA182</f>
        <v>1월3주</v>
      </c>
      <c r="AB213" s="83" t="str">
        <f>U213</f>
        <v>1월2주</v>
      </c>
      <c r="AC213" s="83" t="str">
        <f>AA213</f>
        <v>1월3주</v>
      </c>
      <c r="AD213" s="3" t="s">
        <v>7</v>
      </c>
      <c r="AE213" s="5" t="s">
        <v>7</v>
      </c>
      <c r="AG213" s="537"/>
      <c r="AH213" s="538"/>
      <c r="AI213" s="83" t="str">
        <f>AI182</f>
        <v>1월4주</v>
      </c>
      <c r="AJ213" s="83" t="str">
        <f>AC213</f>
        <v>1월3주</v>
      </c>
      <c r="AK213" s="83" t="str">
        <f>AI213</f>
        <v>1월4주</v>
      </c>
      <c r="AL213" s="3" t="s">
        <v>7</v>
      </c>
      <c r="AM213" s="5" t="s">
        <v>7</v>
      </c>
      <c r="AO213" s="537"/>
      <c r="AP213" s="538"/>
      <c r="AQ213" s="83" t="str">
        <f>AQ182</f>
        <v>1월5주</v>
      </c>
      <c r="AR213" s="83" t="str">
        <f>AK213</f>
        <v>1월4주</v>
      </c>
      <c r="AS213" s="83" t="str">
        <f>AQ213</f>
        <v>1월5주</v>
      </c>
      <c r="AT213" s="3" t="s">
        <v>7</v>
      </c>
      <c r="AU213" s="5" t="s">
        <v>7</v>
      </c>
      <c r="AW213" s="537"/>
      <c r="AX213" s="538"/>
      <c r="AY213" s="83" t="str">
        <f>AY182</f>
        <v>2월1주</v>
      </c>
      <c r="AZ213" s="83" t="str">
        <f>AS213</f>
        <v>1월5주</v>
      </c>
      <c r="BA213" s="83" t="str">
        <f>AY213</f>
        <v>2월1주</v>
      </c>
      <c r="BB213" s="3" t="s">
        <v>7</v>
      </c>
      <c r="BC213" s="5" t="s">
        <v>7</v>
      </c>
      <c r="BE213" s="537"/>
      <c r="BF213" s="538"/>
      <c r="BG213" s="83" t="str">
        <f>BG182</f>
        <v>2월2주</v>
      </c>
      <c r="BH213" s="83" t="str">
        <f>BA213</f>
        <v>2월1주</v>
      </c>
      <c r="BI213" s="83" t="str">
        <f>BG213</f>
        <v>2월2주</v>
      </c>
      <c r="BJ213" s="3" t="s">
        <v>7</v>
      </c>
      <c r="BK213" s="5" t="s">
        <v>7</v>
      </c>
      <c r="BM213" s="537"/>
      <c r="BN213" s="538"/>
      <c r="BO213" s="83" t="str">
        <f>BO182</f>
        <v>2월3주</v>
      </c>
      <c r="BP213" s="83" t="str">
        <f>BI213</f>
        <v>2월2주</v>
      </c>
      <c r="BQ213" s="83" t="str">
        <f>BO213</f>
        <v>2월3주</v>
      </c>
      <c r="BR213" s="3" t="s">
        <v>7</v>
      </c>
      <c r="BS213" s="5" t="s">
        <v>7</v>
      </c>
      <c r="BU213" s="537"/>
      <c r="BV213" s="538"/>
      <c r="BW213" s="83" t="str">
        <f>BW182</f>
        <v>2월4주</v>
      </c>
      <c r="BX213" s="83" t="str">
        <f>BQ213</f>
        <v>2월3주</v>
      </c>
      <c r="BY213" s="83" t="str">
        <f>BW213</f>
        <v>2월4주</v>
      </c>
      <c r="BZ213" s="3" t="s">
        <v>7</v>
      </c>
      <c r="CA213" s="5" t="s">
        <v>7</v>
      </c>
      <c r="CC213" s="537"/>
      <c r="CD213" s="538"/>
      <c r="CE213" s="83" t="str">
        <f>CE182</f>
        <v>3월1주</v>
      </c>
      <c r="CF213" s="83" t="str">
        <f>BY213</f>
        <v>2월4주</v>
      </c>
      <c r="CG213" s="83" t="str">
        <f>CE213</f>
        <v>3월1주</v>
      </c>
      <c r="CH213" s="3" t="s">
        <v>7</v>
      </c>
      <c r="CI213" s="5" t="s">
        <v>7</v>
      </c>
      <c r="CK213" s="537"/>
      <c r="CL213" s="538"/>
      <c r="CM213" s="83" t="str">
        <f>CM182</f>
        <v>3월2주</v>
      </c>
      <c r="CN213" s="83" t="str">
        <f>CG213</f>
        <v>3월1주</v>
      </c>
      <c r="CO213" s="83" t="str">
        <f>CM213</f>
        <v>3월2주</v>
      </c>
      <c r="CP213" s="3" t="s">
        <v>7</v>
      </c>
      <c r="CQ213" s="5" t="s">
        <v>7</v>
      </c>
      <c r="CS213" s="537"/>
      <c r="CT213" s="538"/>
      <c r="CU213" s="83" t="str">
        <f>CU182</f>
        <v>3월3주</v>
      </c>
      <c r="CV213" s="83" t="str">
        <f>CO213</f>
        <v>3월2주</v>
      </c>
      <c r="CW213" s="83" t="str">
        <f>CU213</f>
        <v>3월3주</v>
      </c>
      <c r="CX213" s="3" t="s">
        <v>7</v>
      </c>
      <c r="CY213" s="5" t="s">
        <v>7</v>
      </c>
      <c r="DA213" s="537"/>
      <c r="DB213" s="538"/>
      <c r="DC213" s="83" t="str">
        <f>DC182</f>
        <v>3월4주</v>
      </c>
      <c r="DD213" s="83" t="str">
        <f>CW213</f>
        <v>3월3주</v>
      </c>
      <c r="DE213" s="83" t="str">
        <f>DC213</f>
        <v>3월4주</v>
      </c>
      <c r="DF213" s="3" t="s">
        <v>7</v>
      </c>
      <c r="DG213" s="5" t="s">
        <v>7</v>
      </c>
      <c r="DI213" s="537"/>
      <c r="DJ213" s="538"/>
      <c r="DK213" s="83" t="str">
        <f>DK182</f>
        <v>4월1주</v>
      </c>
      <c r="DL213" s="83" t="str">
        <f>DE213</f>
        <v>3월4주</v>
      </c>
      <c r="DM213" s="83" t="str">
        <f>DK213</f>
        <v>4월1주</v>
      </c>
      <c r="DN213" s="3" t="s">
        <v>7</v>
      </c>
      <c r="DO213" s="5" t="s">
        <v>7</v>
      </c>
      <c r="DQ213" s="537"/>
      <c r="DR213" s="538"/>
      <c r="DS213" s="83" t="str">
        <f>DS182</f>
        <v>4월2주</v>
      </c>
      <c r="DT213" s="83" t="str">
        <f>DM213</f>
        <v>4월1주</v>
      </c>
      <c r="DU213" s="83" t="str">
        <f>DS213</f>
        <v>4월2주</v>
      </c>
      <c r="DV213" s="3" t="s">
        <v>7</v>
      </c>
      <c r="DW213" s="5" t="s">
        <v>7</v>
      </c>
      <c r="DY213" s="537"/>
      <c r="DZ213" s="538"/>
      <c r="EA213" s="83" t="str">
        <f>EA182</f>
        <v>4월3주</v>
      </c>
      <c r="EB213" s="83" t="str">
        <f>DU213</f>
        <v>4월2주</v>
      </c>
      <c r="EC213" s="83" t="str">
        <f>EA213</f>
        <v>4월3주</v>
      </c>
      <c r="ED213" s="3" t="s">
        <v>7</v>
      </c>
      <c r="EE213" s="5" t="s">
        <v>7</v>
      </c>
      <c r="EG213" s="537"/>
      <c r="EH213" s="538"/>
      <c r="EI213" s="83" t="str">
        <f>EI182</f>
        <v>4월4주</v>
      </c>
      <c r="EJ213" s="83" t="str">
        <f>EC213</f>
        <v>4월3주</v>
      </c>
      <c r="EK213" s="83" t="str">
        <f>EI213</f>
        <v>4월4주</v>
      </c>
      <c r="EL213" s="3" t="s">
        <v>7</v>
      </c>
      <c r="EM213" s="5" t="s">
        <v>7</v>
      </c>
      <c r="EO213" s="537"/>
      <c r="EP213" s="538"/>
      <c r="EQ213" s="83" t="str">
        <f>EQ182</f>
        <v>5월1주</v>
      </c>
      <c r="ER213" s="83" t="str">
        <f>EK213</f>
        <v>4월4주</v>
      </c>
      <c r="ES213" s="83" t="str">
        <f>EQ213</f>
        <v>5월1주</v>
      </c>
      <c r="ET213" s="3" t="s">
        <v>7</v>
      </c>
      <c r="EU213" s="5" t="s">
        <v>7</v>
      </c>
      <c r="EW213" s="537"/>
      <c r="EX213" s="538"/>
      <c r="EY213" s="83" t="str">
        <f>EY182</f>
        <v>5월2주</v>
      </c>
      <c r="EZ213" s="83" t="str">
        <f>ES213</f>
        <v>5월1주</v>
      </c>
      <c r="FA213" s="83" t="str">
        <f>EY213</f>
        <v>5월2주</v>
      </c>
      <c r="FB213" s="3" t="s">
        <v>7</v>
      </c>
      <c r="FC213" s="5" t="s">
        <v>7</v>
      </c>
      <c r="FE213" s="537"/>
      <c r="FF213" s="538"/>
      <c r="FG213" s="83" t="str">
        <f>FG182</f>
        <v>5월3주</v>
      </c>
      <c r="FH213" s="83" t="str">
        <f>FA213</f>
        <v>5월2주</v>
      </c>
      <c r="FI213" s="83" t="str">
        <f>FG213</f>
        <v>5월3주</v>
      </c>
      <c r="FJ213" s="3" t="s">
        <v>7</v>
      </c>
      <c r="FK213" s="5" t="s">
        <v>7</v>
      </c>
      <c r="FM213" s="537"/>
      <c r="FN213" s="538"/>
      <c r="FO213" s="83" t="str">
        <f>FO182</f>
        <v>5월4주</v>
      </c>
      <c r="FP213" s="83" t="str">
        <f>FI213</f>
        <v>5월3주</v>
      </c>
      <c r="FQ213" s="83" t="str">
        <f>FO213</f>
        <v>5월4주</v>
      </c>
      <c r="FR213" s="3" t="s">
        <v>7</v>
      </c>
      <c r="FS213" s="5" t="s">
        <v>7</v>
      </c>
      <c r="FU213" s="537"/>
      <c r="FV213" s="538"/>
      <c r="FW213" s="83" t="str">
        <f>FW182</f>
        <v>5월5주</v>
      </c>
      <c r="FX213" s="83" t="str">
        <f>FQ213</f>
        <v>5월4주</v>
      </c>
      <c r="FY213" s="83" t="str">
        <f>FW213</f>
        <v>5월5주</v>
      </c>
      <c r="FZ213" s="3" t="s">
        <v>7</v>
      </c>
      <c r="GA213" s="5" t="s">
        <v>7</v>
      </c>
      <c r="GC213" s="537"/>
      <c r="GD213" s="538"/>
      <c r="GE213" s="83" t="str">
        <f>GE182</f>
        <v>6월1주</v>
      </c>
      <c r="GF213" s="83" t="str">
        <f>FY213</f>
        <v>5월5주</v>
      </c>
      <c r="GG213" s="83" t="str">
        <f>GE213</f>
        <v>6월1주</v>
      </c>
      <c r="GH213" s="3" t="s">
        <v>7</v>
      </c>
      <c r="GI213" s="5" t="s">
        <v>7</v>
      </c>
      <c r="GK213" s="537"/>
      <c r="GL213" s="538"/>
      <c r="GM213" s="83" t="str">
        <f>GM182</f>
        <v>6월2주</v>
      </c>
      <c r="GN213" s="83" t="str">
        <f>GG213</f>
        <v>6월1주</v>
      </c>
      <c r="GO213" s="83" t="str">
        <f>GM213</f>
        <v>6월2주</v>
      </c>
      <c r="GP213" s="3" t="s">
        <v>7</v>
      </c>
      <c r="GQ213" s="5" t="s">
        <v>7</v>
      </c>
      <c r="GS213" s="537"/>
      <c r="GT213" s="538"/>
      <c r="GU213" s="83" t="str">
        <f>GU182</f>
        <v>6월3주</v>
      </c>
      <c r="GV213" s="83" t="str">
        <f>GO213</f>
        <v>6월2주</v>
      </c>
      <c r="GW213" s="83" t="str">
        <f>GU213</f>
        <v>6월3주</v>
      </c>
      <c r="GX213" s="3" t="s">
        <v>7</v>
      </c>
      <c r="GY213" s="5" t="s">
        <v>7</v>
      </c>
      <c r="HA213" s="537"/>
      <c r="HB213" s="538"/>
      <c r="HC213" s="83" t="str">
        <f>HC182</f>
        <v>6월4주</v>
      </c>
      <c r="HD213" s="83" t="str">
        <f>GW213</f>
        <v>6월3주</v>
      </c>
      <c r="HE213" s="83" t="str">
        <f>HC213</f>
        <v>6월4주</v>
      </c>
      <c r="HF213" s="3" t="s">
        <v>7</v>
      </c>
      <c r="HG213" s="5" t="s">
        <v>7</v>
      </c>
      <c r="HI213" s="537"/>
      <c r="HJ213" s="538"/>
      <c r="HK213" s="83" t="str">
        <f>HK182</f>
        <v>6월5주</v>
      </c>
      <c r="HL213" s="83" t="str">
        <f>HE213</f>
        <v>6월4주</v>
      </c>
      <c r="HM213" s="83" t="str">
        <f>HK213</f>
        <v>6월5주</v>
      </c>
      <c r="HN213" s="3" t="s">
        <v>7</v>
      </c>
      <c r="HO213" s="5" t="s">
        <v>7</v>
      </c>
      <c r="HQ213" s="537"/>
      <c r="HR213" s="538"/>
      <c r="HS213" s="83" t="str">
        <f>HS182</f>
        <v>7월1주</v>
      </c>
      <c r="HT213" s="83" t="str">
        <f>HM213</f>
        <v>6월5주</v>
      </c>
      <c r="HU213" s="83" t="str">
        <f>HS213</f>
        <v>7월1주</v>
      </c>
      <c r="HV213" s="3" t="s">
        <v>7</v>
      </c>
      <c r="HW213" s="5" t="s">
        <v>7</v>
      </c>
      <c r="HY213" s="537"/>
      <c r="HZ213" s="538"/>
      <c r="IA213" s="83" t="str">
        <f>IA182</f>
        <v>7월2주</v>
      </c>
      <c r="IB213" s="83" t="str">
        <f>HU213</f>
        <v>7월1주</v>
      </c>
      <c r="IC213" s="83" t="str">
        <f>IA213</f>
        <v>7월2주</v>
      </c>
      <c r="ID213" s="3" t="s">
        <v>7</v>
      </c>
      <c r="IE213" s="5" t="s">
        <v>7</v>
      </c>
      <c r="IG213" s="537"/>
      <c r="IH213" s="538"/>
      <c r="II213" s="83" t="str">
        <f>II182</f>
        <v>7월3주</v>
      </c>
      <c r="IJ213" s="83" t="str">
        <f>IC213</f>
        <v>7월2주</v>
      </c>
      <c r="IK213" s="83" t="str">
        <f>II213</f>
        <v>7월3주</v>
      </c>
      <c r="IL213" s="3" t="s">
        <v>7</v>
      </c>
      <c r="IM213" s="5" t="s">
        <v>7</v>
      </c>
      <c r="IO213" s="537"/>
      <c r="IP213" s="538"/>
      <c r="IQ213" s="83" t="str">
        <f>IQ182</f>
        <v>7월4주</v>
      </c>
      <c r="IR213" s="83" t="str">
        <f>IK213</f>
        <v>7월3주</v>
      </c>
      <c r="IS213" s="83" t="str">
        <f>IQ213</f>
        <v>7월4주</v>
      </c>
      <c r="IT213" s="3" t="s">
        <v>7</v>
      </c>
      <c r="IU213" s="5" t="s">
        <v>7</v>
      </c>
      <c r="IW213" s="537"/>
      <c r="IX213" s="538"/>
      <c r="IY213" s="83" t="str">
        <f>IY182</f>
        <v>8월1주</v>
      </c>
      <c r="IZ213" s="83" t="str">
        <f>IS213</f>
        <v>7월4주</v>
      </c>
      <c r="JA213" s="83" t="str">
        <f>IY213</f>
        <v>8월1주</v>
      </c>
      <c r="JB213" s="3" t="s">
        <v>7</v>
      </c>
      <c r="JC213" s="5" t="s">
        <v>7</v>
      </c>
      <c r="JE213" s="537"/>
      <c r="JF213" s="538"/>
      <c r="JG213" s="83" t="str">
        <f>JG182</f>
        <v>8월2주</v>
      </c>
      <c r="JH213" s="83" t="str">
        <f>JA213</f>
        <v>8월1주</v>
      </c>
      <c r="JI213" s="83" t="str">
        <f>JG213</f>
        <v>8월2주</v>
      </c>
      <c r="JJ213" s="3" t="s">
        <v>7</v>
      </c>
      <c r="JK213" s="5" t="s">
        <v>7</v>
      </c>
      <c r="JM213" s="458"/>
      <c r="JN213" s="459"/>
      <c r="JO213" s="83"/>
      <c r="JP213" s="83"/>
      <c r="JQ213" s="83"/>
      <c r="JR213" s="3"/>
      <c r="JS213" s="5"/>
      <c r="JU213" s="458"/>
      <c r="JV213" s="459"/>
      <c r="JW213" s="83"/>
      <c r="JX213" s="83"/>
      <c r="JY213" s="83"/>
      <c r="JZ213" s="3"/>
      <c r="KA213" s="5"/>
      <c r="KC213" s="458"/>
      <c r="KD213" s="459"/>
      <c r="KE213" s="83"/>
      <c r="KF213" s="83"/>
      <c r="KG213" s="83"/>
      <c r="KH213" s="3"/>
      <c r="KI213" s="5"/>
      <c r="KK213" s="458"/>
      <c r="KL213" s="459"/>
      <c r="KM213" s="83"/>
      <c r="KN213" s="83"/>
      <c r="KO213" s="83"/>
      <c r="KP213" s="3"/>
      <c r="KQ213" s="5"/>
      <c r="KS213" s="458"/>
      <c r="KT213" s="459"/>
      <c r="KU213" s="83"/>
      <c r="KV213" s="83"/>
      <c r="KW213" s="83"/>
      <c r="KX213" s="3"/>
      <c r="KY213" s="5"/>
      <c r="LA213" s="458"/>
      <c r="LB213" s="459"/>
      <c r="LC213" s="83"/>
      <c r="LD213" s="83"/>
      <c r="LE213" s="83"/>
      <c r="LF213" s="3"/>
      <c r="LG213" s="5"/>
      <c r="LI213" s="458"/>
      <c r="LJ213" s="459"/>
      <c r="LK213" s="83"/>
      <c r="LL213" s="83"/>
      <c r="LM213" s="83"/>
      <c r="LN213" s="3"/>
      <c r="LO213" s="5"/>
      <c r="LQ213" s="458"/>
      <c r="LR213" s="459"/>
      <c r="LS213" s="83"/>
      <c r="LT213" s="83"/>
      <c r="LU213" s="83"/>
      <c r="LV213" s="3"/>
      <c r="LW213" s="5"/>
      <c r="LY213" s="458"/>
      <c r="LZ213" s="459"/>
      <c r="MA213" s="83"/>
      <c r="MB213" s="83"/>
      <c r="MC213" s="83"/>
      <c r="MD213" s="3"/>
      <c r="ME213" s="5"/>
      <c r="MG213" s="458"/>
      <c r="MH213" s="459"/>
      <c r="MI213" s="83"/>
      <c r="MJ213" s="83"/>
      <c r="MK213" s="83"/>
      <c r="ML213" s="3"/>
      <c r="MM213" s="5"/>
      <c r="MO213" s="458"/>
      <c r="MP213" s="459"/>
      <c r="MQ213" s="83"/>
      <c r="MR213" s="83"/>
      <c r="MS213" s="83"/>
      <c r="MT213" s="3"/>
      <c r="MU213" s="5"/>
      <c r="MW213" s="458"/>
      <c r="MX213" s="459"/>
      <c r="MY213" s="83"/>
      <c r="MZ213" s="83"/>
      <c r="NA213" s="83"/>
      <c r="NB213" s="3"/>
      <c r="NC213" s="5"/>
      <c r="NE213" s="458"/>
      <c r="NF213" s="459"/>
      <c r="NG213" s="83"/>
      <c r="NH213" s="83"/>
      <c r="NI213" s="83"/>
      <c r="NJ213" s="3"/>
      <c r="NK213" s="5"/>
      <c r="NM213" s="458"/>
      <c r="NN213" s="459"/>
      <c r="NO213" s="83"/>
      <c r="NP213" s="83"/>
      <c r="NQ213" s="83"/>
      <c r="NR213" s="3"/>
      <c r="NS213" s="5"/>
      <c r="NU213" s="458"/>
      <c r="NV213" s="459"/>
      <c r="NW213" s="83"/>
      <c r="NX213" s="83"/>
      <c r="NY213" s="83"/>
      <c r="NZ213" s="3"/>
      <c r="OA213" s="5"/>
      <c r="OC213" s="458"/>
      <c r="OD213" s="459"/>
      <c r="OE213" s="83"/>
      <c r="OF213" s="83"/>
      <c r="OG213" s="83"/>
      <c r="OH213" s="3"/>
      <c r="OI213" s="5"/>
      <c r="OK213" s="458"/>
      <c r="OL213" s="459"/>
      <c r="OM213" s="83"/>
      <c r="ON213" s="83"/>
      <c r="OO213" s="83"/>
      <c r="OP213" s="3"/>
      <c r="OQ213" s="5"/>
      <c r="OS213" s="458"/>
      <c r="OT213" s="459"/>
      <c r="OU213" s="83"/>
      <c r="OV213" s="83"/>
      <c r="OW213" s="83"/>
      <c r="OX213" s="3"/>
      <c r="OY213" s="5"/>
      <c r="PA213" s="458"/>
      <c r="PB213" s="459"/>
      <c r="PC213" s="83"/>
      <c r="PD213" s="83"/>
      <c r="PE213" s="83"/>
      <c r="PF213" s="3"/>
      <c r="PG213" s="5"/>
      <c r="PI213" s="458"/>
      <c r="PJ213" s="459"/>
      <c r="PK213" s="83"/>
      <c r="PL213" s="83"/>
      <c r="PM213" s="83"/>
      <c r="PN213" s="3"/>
      <c r="PO213" s="5"/>
    </row>
    <row r="214" spans="1:431" ht="18" thickTop="1">
      <c r="A214" s="373" t="s">
        <v>1</v>
      </c>
      <c r="B214" s="7" t="s">
        <v>39</v>
      </c>
      <c r="C214" s="8">
        <v>617</v>
      </c>
      <c r="D214" s="389">
        <v>587</v>
      </c>
      <c r="E214" s="413">
        <v>426</v>
      </c>
      <c r="F214" s="52"/>
      <c r="G214" s="61"/>
      <c r="I214" s="373" t="s">
        <v>1</v>
      </c>
      <c r="J214" s="7" t="s">
        <v>12</v>
      </c>
      <c r="K214" s="8">
        <f>C214</f>
        <v>617</v>
      </c>
      <c r="L214" s="159">
        <f>E214</f>
        <v>426</v>
      </c>
      <c r="M214" s="159">
        <v>474</v>
      </c>
      <c r="N214" s="52">
        <f>(M214-L214)/L214</f>
        <v>0.11267605633802817</v>
      </c>
      <c r="O214" s="61">
        <f>(M214-K214)/K214</f>
        <v>-0.23176661264181522</v>
      </c>
      <c r="Q214" s="373" t="s">
        <v>1</v>
      </c>
      <c r="R214" s="7" t="s">
        <v>12</v>
      </c>
      <c r="S214" s="400">
        <f>U183</f>
        <v>506</v>
      </c>
      <c r="T214" s="159">
        <f>M214</f>
        <v>474</v>
      </c>
      <c r="U214" s="318">
        <v>553</v>
      </c>
      <c r="V214" s="52">
        <f>(U214-T214)/T214</f>
        <v>0.16666666666666666</v>
      </c>
      <c r="W214" s="61">
        <f>(U214-S214)/S214</f>
        <v>9.2885375494071151E-2</v>
      </c>
      <c r="Y214" s="373" t="s">
        <v>1</v>
      </c>
      <c r="Z214" s="7" t="s">
        <v>12</v>
      </c>
      <c r="AA214" s="400">
        <f>AC183</f>
        <v>589</v>
      </c>
      <c r="AB214" s="159">
        <f>U214</f>
        <v>553</v>
      </c>
      <c r="AC214" s="318">
        <v>562</v>
      </c>
      <c r="AD214" s="52">
        <f>(AC214-AB214)/AB214</f>
        <v>1.62748643761302E-2</v>
      </c>
      <c r="AE214" s="61">
        <f>(AC214-AA214)/AA214</f>
        <v>-4.5840407470288627E-2</v>
      </c>
      <c r="AG214" s="373" t="s">
        <v>1</v>
      </c>
      <c r="AH214" s="7" t="s">
        <v>12</v>
      </c>
      <c r="AI214" s="400">
        <f>AK183</f>
        <v>603</v>
      </c>
      <c r="AJ214" s="159">
        <f>AC214</f>
        <v>562</v>
      </c>
      <c r="AK214" s="318">
        <v>535</v>
      </c>
      <c r="AL214" s="52">
        <f>(AK214-AJ214)/AJ214</f>
        <v>-4.8042704626334518E-2</v>
      </c>
      <c r="AM214" s="61">
        <f>(AK214-AI214)/AI214</f>
        <v>-0.11276948590381426</v>
      </c>
      <c r="AO214" s="373" t="s">
        <v>1</v>
      </c>
      <c r="AP214" s="7" t="s">
        <v>12</v>
      </c>
      <c r="AQ214" s="400">
        <f>AS183</f>
        <v>599</v>
      </c>
      <c r="AR214" s="159">
        <f>AK214</f>
        <v>535</v>
      </c>
      <c r="AS214" s="253">
        <v>528</v>
      </c>
      <c r="AT214" s="52">
        <f>(AS214-AR214)/AR214</f>
        <v>-1.3084112149532711E-2</v>
      </c>
      <c r="AU214" s="61">
        <f>(AS214-AQ214)/AQ214</f>
        <v>-0.11853088480801335</v>
      </c>
      <c r="AW214" s="373" t="s">
        <v>1</v>
      </c>
      <c r="AX214" s="7" t="s">
        <v>12</v>
      </c>
      <c r="AY214" s="400">
        <f>BA183</f>
        <v>600</v>
      </c>
      <c r="AZ214" s="159">
        <f>AS214</f>
        <v>528</v>
      </c>
      <c r="BA214" s="318">
        <v>536</v>
      </c>
      <c r="BB214" s="52">
        <f>(BA214-AZ214)/AZ214</f>
        <v>1.5151515151515152E-2</v>
      </c>
      <c r="BC214" s="61">
        <f>(BA214-AY214)/AY214</f>
        <v>-0.10666666666666667</v>
      </c>
      <c r="BE214" s="450" t="s">
        <v>1</v>
      </c>
      <c r="BF214" s="7" t="s">
        <v>12</v>
      </c>
      <c r="BG214" s="400">
        <f>BI183</f>
        <v>584</v>
      </c>
      <c r="BH214" s="159">
        <f>BA214</f>
        <v>536</v>
      </c>
      <c r="BI214" s="318">
        <v>541</v>
      </c>
      <c r="BJ214" s="52">
        <f>(BI214-BH214)/BH214</f>
        <v>9.3283582089552231E-3</v>
      </c>
      <c r="BK214" s="61">
        <f>(BI214-BG214)/BG214</f>
        <v>-7.3630136986301373E-2</v>
      </c>
      <c r="BM214" s="468" t="s">
        <v>1</v>
      </c>
      <c r="BN214" s="7" t="s">
        <v>12</v>
      </c>
      <c r="BO214" s="400">
        <f>BQ183</f>
        <v>561</v>
      </c>
      <c r="BP214" s="159">
        <f>BI214</f>
        <v>541</v>
      </c>
      <c r="BQ214" s="318">
        <v>516</v>
      </c>
      <c r="BR214" s="52">
        <f>(BQ214-BP214)/BP214</f>
        <v>-4.6210720887245843E-2</v>
      </c>
      <c r="BS214" s="61">
        <f>(BQ214-BO214)/BO214</f>
        <v>-8.0213903743315509E-2</v>
      </c>
      <c r="BU214" s="470" t="s">
        <v>1</v>
      </c>
      <c r="BV214" s="7" t="s">
        <v>12</v>
      </c>
      <c r="BW214" s="400">
        <f>BY183</f>
        <v>569</v>
      </c>
      <c r="BX214" s="159">
        <f>BQ214</f>
        <v>516</v>
      </c>
      <c r="BY214" s="253">
        <v>519</v>
      </c>
      <c r="BZ214" s="52">
        <f>(BY214-BX214)/BX214</f>
        <v>5.8139534883720929E-3</v>
      </c>
      <c r="CA214" s="61">
        <f>(BY214-BW214)/BW214</f>
        <v>-8.7873462214411252E-2</v>
      </c>
      <c r="CC214" s="474" t="s">
        <v>1</v>
      </c>
      <c r="CD214" s="7" t="s">
        <v>12</v>
      </c>
      <c r="CE214" s="400">
        <f>CG183</f>
        <v>566</v>
      </c>
      <c r="CF214" s="159">
        <f>BY214</f>
        <v>519</v>
      </c>
      <c r="CG214" s="318">
        <v>521</v>
      </c>
      <c r="CH214" s="52">
        <f>(CG214-CF214)/CF214</f>
        <v>3.8535645472061657E-3</v>
      </c>
      <c r="CI214" s="61">
        <f>(CG214-CE214)/CE214</f>
        <v>-7.9505300353356886E-2</v>
      </c>
      <c r="CK214" s="476" t="s">
        <v>1</v>
      </c>
      <c r="CL214" s="7" t="s">
        <v>12</v>
      </c>
      <c r="CM214" s="400">
        <f>CO183</f>
        <v>578</v>
      </c>
      <c r="CN214" s="159">
        <f>CG214</f>
        <v>521</v>
      </c>
      <c r="CO214" s="318">
        <v>525</v>
      </c>
      <c r="CP214" s="52">
        <f>(CO214-CN214)/CN214</f>
        <v>7.677543186180422E-3</v>
      </c>
      <c r="CQ214" s="61">
        <f>(CO214-CM214)/CM214</f>
        <v>-9.1695501730103809E-2</v>
      </c>
      <c r="CS214" s="478" t="s">
        <v>1</v>
      </c>
      <c r="CT214" s="7" t="s">
        <v>12</v>
      </c>
      <c r="CU214" s="400">
        <f>CW183</f>
        <v>584</v>
      </c>
      <c r="CV214" s="159">
        <f>CO214</f>
        <v>525</v>
      </c>
      <c r="CW214" s="253">
        <v>503</v>
      </c>
      <c r="CX214" s="52">
        <f>(CW214-CV214)/CV214</f>
        <v>-4.1904761904761903E-2</v>
      </c>
      <c r="CY214" s="61">
        <f>(CW214-CU214)/CU214</f>
        <v>-0.1386986301369863</v>
      </c>
      <c r="DA214" s="480" t="s">
        <v>1</v>
      </c>
      <c r="DB214" s="7" t="s">
        <v>12</v>
      </c>
      <c r="DC214" s="400">
        <f>DE183</f>
        <v>560</v>
      </c>
      <c r="DD214" s="159">
        <f>CW214</f>
        <v>503</v>
      </c>
      <c r="DE214" s="253">
        <v>523</v>
      </c>
      <c r="DF214" s="52">
        <f>(DE214-DD214)/DD214</f>
        <v>3.9761431411530816E-2</v>
      </c>
      <c r="DG214" s="61">
        <f>(DE214-DC214)/DC214</f>
        <v>-6.6071428571428573E-2</v>
      </c>
      <c r="DI214" s="482" t="s">
        <v>1</v>
      </c>
      <c r="DJ214" s="7" t="s">
        <v>12</v>
      </c>
      <c r="DK214" s="400">
        <f>DM183</f>
        <v>609</v>
      </c>
      <c r="DL214" s="159">
        <f>DE214</f>
        <v>523</v>
      </c>
      <c r="DM214" s="318">
        <v>533</v>
      </c>
      <c r="DN214" s="52">
        <f>(DM214-DL214)/DL214</f>
        <v>1.9120458891013385E-2</v>
      </c>
      <c r="DO214" s="61">
        <f>(DM214-DK214)/DK214</f>
        <v>-0.12479474548440066</v>
      </c>
      <c r="DQ214" s="485" t="s">
        <v>1</v>
      </c>
      <c r="DR214" s="7" t="s">
        <v>12</v>
      </c>
      <c r="DS214" s="400">
        <f>DU183</f>
        <v>591</v>
      </c>
      <c r="DT214" s="159">
        <f>DM214</f>
        <v>533</v>
      </c>
      <c r="DU214" s="318">
        <v>512</v>
      </c>
      <c r="DV214" s="52">
        <f>(DU214-DT214)/DT214</f>
        <v>-3.9399624765478425E-2</v>
      </c>
      <c r="DW214" s="61">
        <f>(DU214-DS214)/DS214</f>
        <v>-0.13367174280879865</v>
      </c>
      <c r="DY214" s="494" t="s">
        <v>1</v>
      </c>
      <c r="DZ214" s="7" t="s">
        <v>12</v>
      </c>
      <c r="EA214" s="400">
        <f>EC183</f>
        <v>564</v>
      </c>
      <c r="EB214" s="159">
        <f>DU214</f>
        <v>512</v>
      </c>
      <c r="EC214" s="318">
        <v>514</v>
      </c>
      <c r="ED214" s="52">
        <f>(EC214-EB214)/EB214</f>
        <v>3.90625E-3</v>
      </c>
      <c r="EE214" s="61">
        <f>(EC214-EA214)/EA214</f>
        <v>-8.8652482269503549E-2</v>
      </c>
      <c r="EG214" s="500" t="s">
        <v>1</v>
      </c>
      <c r="EH214" s="7" t="s">
        <v>12</v>
      </c>
      <c r="EI214" s="400">
        <f>EK183</f>
        <v>576</v>
      </c>
      <c r="EJ214" s="159">
        <f>EC214</f>
        <v>514</v>
      </c>
      <c r="EK214" s="318">
        <v>529</v>
      </c>
      <c r="EL214" s="52">
        <f>(EK214-EJ214)/EJ214</f>
        <v>2.9182879377431907E-2</v>
      </c>
      <c r="EM214" s="61">
        <f>(EK214-EI214)/EI214</f>
        <v>-8.1597222222222224E-2</v>
      </c>
      <c r="EO214" s="502" t="s">
        <v>1</v>
      </c>
      <c r="EP214" s="7" t="s">
        <v>12</v>
      </c>
      <c r="EQ214" s="400">
        <f>ES183</f>
        <v>555</v>
      </c>
      <c r="ER214" s="159">
        <f>EK214</f>
        <v>529</v>
      </c>
      <c r="ES214" s="318">
        <v>534</v>
      </c>
      <c r="ET214" s="52">
        <f>(ES214-ER214)/ER214</f>
        <v>9.4517958412098299E-3</v>
      </c>
      <c r="EU214" s="61">
        <f>(ES214-EQ214)/EQ214</f>
        <v>-3.783783783783784E-2</v>
      </c>
      <c r="EW214" s="504" t="s">
        <v>1</v>
      </c>
      <c r="EX214" s="7" t="s">
        <v>12</v>
      </c>
      <c r="EY214" s="400">
        <f>FA183</f>
        <v>559</v>
      </c>
      <c r="EZ214" s="159">
        <f>ES214</f>
        <v>534</v>
      </c>
      <c r="FA214" s="318">
        <v>527</v>
      </c>
      <c r="FB214" s="52">
        <f>(FA214-EZ214)/EZ214</f>
        <v>-1.3108614232209739E-2</v>
      </c>
      <c r="FC214" s="61">
        <f>(FA214-EY214)/EY214</f>
        <v>-5.7245080500894455E-2</v>
      </c>
      <c r="FE214" s="506" t="s">
        <v>1</v>
      </c>
      <c r="FF214" s="7" t="s">
        <v>12</v>
      </c>
      <c r="FG214" s="400">
        <f>FI183</f>
        <v>559</v>
      </c>
      <c r="FH214" s="159">
        <f>FA214</f>
        <v>527</v>
      </c>
      <c r="FI214" s="318">
        <v>535</v>
      </c>
      <c r="FJ214" s="52">
        <f>(FI214-FH214)/FH214</f>
        <v>1.5180265654648957E-2</v>
      </c>
      <c r="FK214" s="61">
        <f>(FI214-FG214)/FG214</f>
        <v>-4.2933810375670838E-2</v>
      </c>
      <c r="FM214" s="508" t="s">
        <v>1</v>
      </c>
      <c r="FN214" s="7" t="s">
        <v>12</v>
      </c>
      <c r="FO214" s="400">
        <f>FQ183</f>
        <v>566</v>
      </c>
      <c r="FP214" s="159">
        <f>FI214</f>
        <v>535</v>
      </c>
      <c r="FQ214" s="253">
        <v>522</v>
      </c>
      <c r="FR214" s="52">
        <f>(FQ214-FP214)/FP214</f>
        <v>-2.4299065420560748E-2</v>
      </c>
      <c r="FS214" s="61">
        <f>(FQ214-FO214)/FO214</f>
        <v>-7.7738515901060068E-2</v>
      </c>
      <c r="FU214" s="510" t="s">
        <v>1</v>
      </c>
      <c r="FV214" s="7" t="s">
        <v>12</v>
      </c>
      <c r="FW214" s="400">
        <f>FY183</f>
        <v>570</v>
      </c>
      <c r="FX214" s="159">
        <f>FQ214</f>
        <v>522</v>
      </c>
      <c r="FY214" s="318">
        <v>448</v>
      </c>
      <c r="FZ214" s="52">
        <f>(FY214-FX214)/FX214</f>
        <v>-0.1417624521072797</v>
      </c>
      <c r="GA214" s="61">
        <f>(FY214-FW214)/FW214</f>
        <v>-0.21403508771929824</v>
      </c>
      <c r="GC214" s="510" t="s">
        <v>1</v>
      </c>
      <c r="GD214" s="7" t="s">
        <v>12</v>
      </c>
      <c r="GE214" s="400">
        <f>GG183</f>
        <v>477</v>
      </c>
      <c r="GF214" s="159">
        <f>FY214</f>
        <v>448</v>
      </c>
      <c r="GG214" s="318">
        <v>533</v>
      </c>
      <c r="GH214" s="52">
        <f>(GG214-GF214)/GF214</f>
        <v>0.18973214285714285</v>
      </c>
      <c r="GI214" s="61">
        <f>(GG214-GE214)/GE214</f>
        <v>0.11740041928721175</v>
      </c>
      <c r="GK214" s="512" t="s">
        <v>1</v>
      </c>
      <c r="GL214" s="7" t="s">
        <v>12</v>
      </c>
      <c r="GM214" s="400">
        <f>GO183</f>
        <v>582</v>
      </c>
      <c r="GN214" s="159">
        <f>GG214</f>
        <v>533</v>
      </c>
      <c r="GO214" s="318">
        <v>524</v>
      </c>
      <c r="GP214" s="52">
        <f>(GO214-GN214)/GN214</f>
        <v>-1.6885553470919325E-2</v>
      </c>
      <c r="GQ214" s="61">
        <f>(GO214-GM214)/GM214</f>
        <v>-9.9656357388316158E-2</v>
      </c>
      <c r="GS214" s="514" t="s">
        <v>1</v>
      </c>
      <c r="GT214" s="7" t="s">
        <v>12</v>
      </c>
      <c r="GU214" s="400">
        <f>GW183</f>
        <v>558</v>
      </c>
      <c r="GV214" s="159">
        <f>GO214</f>
        <v>524</v>
      </c>
      <c r="GW214" s="318">
        <v>526</v>
      </c>
      <c r="GX214" s="52">
        <f>(GW214-GV214)/GV214</f>
        <v>3.8167938931297708E-3</v>
      </c>
      <c r="GY214" s="61">
        <f>(GW214-GU214)/GU214</f>
        <v>-5.7347670250896057E-2</v>
      </c>
      <c r="HA214" s="516" t="s">
        <v>1</v>
      </c>
      <c r="HB214" s="7" t="s">
        <v>12</v>
      </c>
      <c r="HC214" s="400">
        <f>HE183</f>
        <v>554</v>
      </c>
      <c r="HD214" s="159">
        <f>GW214</f>
        <v>526</v>
      </c>
      <c r="HE214" s="318">
        <v>537</v>
      </c>
      <c r="HF214" s="52">
        <f>(HE214-HD214)/HD214</f>
        <v>2.0912547528517109E-2</v>
      </c>
      <c r="HG214" s="61">
        <f>(HE214-HC214)/HC214</f>
        <v>-3.0685920577617327E-2</v>
      </c>
      <c r="HI214" s="518" t="s">
        <v>1</v>
      </c>
      <c r="HJ214" s="7" t="s">
        <v>12</v>
      </c>
      <c r="HK214" s="400">
        <f>HM183</f>
        <v>580</v>
      </c>
      <c r="HL214" s="159">
        <f>HE214</f>
        <v>537</v>
      </c>
      <c r="HM214" s="318">
        <v>458</v>
      </c>
      <c r="HN214" s="52">
        <f>(HM214-HL214)/HL214</f>
        <v>-0.14711359404096835</v>
      </c>
      <c r="HO214" s="61">
        <f>(HM214-HK214)/HK214</f>
        <v>-0.2103448275862069</v>
      </c>
      <c r="HQ214" s="520" t="s">
        <v>1</v>
      </c>
      <c r="HR214" s="7" t="s">
        <v>12</v>
      </c>
      <c r="HS214" s="400">
        <f>HU183</f>
        <v>478</v>
      </c>
      <c r="HT214" s="159">
        <f>HM214</f>
        <v>458</v>
      </c>
      <c r="HU214" s="318">
        <v>529</v>
      </c>
      <c r="HV214" s="52">
        <f>(HU214-HT214)/HT214</f>
        <v>0.15502183406113537</v>
      </c>
      <c r="HW214" s="61">
        <f>(HU214-HS214)/HS214</f>
        <v>0.10669456066945607</v>
      </c>
      <c r="HY214" s="522" t="s">
        <v>1</v>
      </c>
      <c r="HZ214" s="7" t="s">
        <v>12</v>
      </c>
      <c r="IA214" s="400">
        <f>IC183</f>
        <v>568</v>
      </c>
      <c r="IB214" s="159">
        <f>HU214</f>
        <v>529</v>
      </c>
      <c r="IC214" s="318">
        <v>525</v>
      </c>
      <c r="ID214" s="52">
        <f>(IC214-IB214)/IB214</f>
        <v>-7.5614366729678641E-3</v>
      </c>
      <c r="IE214" s="61">
        <f>(IC214-IA214)/IA214</f>
        <v>-7.5704225352112672E-2</v>
      </c>
      <c r="IG214" s="524" t="s">
        <v>1</v>
      </c>
      <c r="IH214" s="7" t="s">
        <v>12</v>
      </c>
      <c r="II214" s="400">
        <f>IK183</f>
        <v>563</v>
      </c>
      <c r="IJ214" s="159">
        <f>IC214</f>
        <v>525</v>
      </c>
      <c r="IK214" s="318">
        <v>528</v>
      </c>
      <c r="IL214" s="52">
        <f>(IK214-IJ214)/IJ214</f>
        <v>5.7142857142857143E-3</v>
      </c>
      <c r="IM214" s="61">
        <f>(IK214-II214)/II214</f>
        <v>-6.216696269982238E-2</v>
      </c>
      <c r="IO214" s="527" t="s">
        <v>1</v>
      </c>
      <c r="IP214" s="7" t="s">
        <v>12</v>
      </c>
      <c r="IQ214" s="400">
        <f>IS183</f>
        <v>549</v>
      </c>
      <c r="IR214" s="159">
        <f>IK214</f>
        <v>528</v>
      </c>
      <c r="IS214" s="318">
        <v>512</v>
      </c>
      <c r="IT214" s="52">
        <f>(IS214-IR214)/IR214</f>
        <v>-3.0303030303030304E-2</v>
      </c>
      <c r="IU214" s="61">
        <f>(IS214-IQ214)/IQ214</f>
        <v>-6.7395264116575593E-2</v>
      </c>
      <c r="IW214" s="531" t="s">
        <v>1</v>
      </c>
      <c r="IX214" s="7" t="s">
        <v>12</v>
      </c>
      <c r="IY214" s="400">
        <f>JA183</f>
        <v>535</v>
      </c>
      <c r="IZ214" s="159">
        <f>IS214</f>
        <v>512</v>
      </c>
      <c r="JA214" s="318">
        <v>509</v>
      </c>
      <c r="JB214" s="52">
        <f>(JA214-IZ214)/IZ214</f>
        <v>-5.859375E-3</v>
      </c>
      <c r="JC214" s="61">
        <f>(JA214-IY214)/IY214</f>
        <v>-4.8598130841121495E-2</v>
      </c>
      <c r="JE214" s="533" t="s">
        <v>1</v>
      </c>
      <c r="JF214" s="7" t="s">
        <v>12</v>
      </c>
      <c r="JG214" s="400">
        <f>JI183</f>
        <v>536</v>
      </c>
      <c r="JH214" s="159">
        <f>JA214</f>
        <v>509</v>
      </c>
      <c r="JI214" s="318">
        <v>517</v>
      </c>
      <c r="JJ214" s="52">
        <f>(JI214-JH214)/JH214</f>
        <v>1.5717092337917484E-2</v>
      </c>
      <c r="JK214" s="61">
        <f>(JI214-JG214)/JG214</f>
        <v>-3.5447761194029849E-2</v>
      </c>
      <c r="JM214" s="443"/>
      <c r="JN214" s="7"/>
      <c r="JO214" s="400"/>
      <c r="JP214" s="159"/>
      <c r="JQ214" s="318"/>
      <c r="JR214" s="52"/>
      <c r="JS214" s="61"/>
      <c r="JU214" s="443"/>
      <c r="JV214" s="7"/>
      <c r="JW214" s="400"/>
      <c r="JX214" s="159"/>
      <c r="JY214" s="318"/>
      <c r="JZ214" s="52"/>
      <c r="KA214" s="61"/>
      <c r="KC214" s="443"/>
      <c r="KD214" s="7"/>
      <c r="KE214" s="400"/>
      <c r="KF214" s="159"/>
      <c r="KG214" s="318"/>
      <c r="KH214" s="52"/>
      <c r="KI214" s="61"/>
      <c r="KK214" s="443"/>
      <c r="KL214" s="7"/>
      <c r="KM214" s="400"/>
      <c r="KN214" s="159"/>
      <c r="KO214" s="318"/>
      <c r="KP214" s="52"/>
      <c r="KQ214" s="61"/>
      <c r="KS214" s="443"/>
      <c r="KT214" s="7"/>
      <c r="KU214" s="400"/>
      <c r="KV214" s="159"/>
      <c r="KW214" s="318"/>
      <c r="KX214" s="52"/>
      <c r="KY214" s="61"/>
      <c r="LA214" s="443"/>
      <c r="LB214" s="7"/>
      <c r="LC214" s="400"/>
      <c r="LD214" s="159"/>
      <c r="LE214" s="318"/>
      <c r="LF214" s="52"/>
      <c r="LG214" s="61"/>
      <c r="LI214" s="443"/>
      <c r="LJ214" s="7"/>
      <c r="LK214" s="400"/>
      <c r="LL214" s="159"/>
      <c r="LM214" s="318"/>
      <c r="LN214" s="52"/>
      <c r="LO214" s="61"/>
      <c r="LQ214" s="443"/>
      <c r="LR214" s="7"/>
      <c r="LS214" s="400"/>
      <c r="LT214" s="159"/>
      <c r="LU214" s="318"/>
      <c r="LV214" s="52"/>
      <c r="LW214" s="61"/>
      <c r="LY214" s="443"/>
      <c r="LZ214" s="7"/>
      <c r="MA214" s="400"/>
      <c r="MB214" s="159"/>
      <c r="MC214" s="318"/>
      <c r="MD214" s="52"/>
      <c r="ME214" s="61"/>
      <c r="MG214" s="443"/>
      <c r="MH214" s="7"/>
      <c r="MI214" s="400"/>
      <c r="MJ214" s="159"/>
      <c r="MK214" s="318"/>
      <c r="ML214" s="52"/>
      <c r="MM214" s="61"/>
      <c r="MO214" s="443"/>
      <c r="MP214" s="7"/>
      <c r="MQ214" s="400"/>
      <c r="MR214" s="159"/>
      <c r="MS214" s="318"/>
      <c r="MT214" s="52"/>
      <c r="MU214" s="61"/>
      <c r="MW214" s="443"/>
      <c r="MX214" s="7"/>
      <c r="MY214" s="400"/>
      <c r="MZ214" s="159"/>
      <c r="NA214" s="318"/>
      <c r="NB214" s="52"/>
      <c r="NC214" s="61"/>
      <c r="NE214" s="443"/>
      <c r="NF214" s="7"/>
      <c r="NG214" s="400"/>
      <c r="NH214" s="159"/>
      <c r="NI214" s="318"/>
      <c r="NJ214" s="52"/>
      <c r="NK214" s="61"/>
      <c r="NM214" s="443"/>
      <c r="NN214" s="7"/>
      <c r="NO214" s="400"/>
      <c r="NP214" s="159"/>
      <c r="NQ214" s="318"/>
      <c r="NR214" s="52"/>
      <c r="NS214" s="61"/>
      <c r="NU214" s="443"/>
      <c r="NV214" s="7"/>
      <c r="NW214" s="400"/>
      <c r="NX214" s="159"/>
      <c r="NY214" s="318"/>
      <c r="NZ214" s="52"/>
      <c r="OA214" s="61"/>
      <c r="OC214" s="443"/>
      <c r="OD214" s="7"/>
      <c r="OE214" s="400"/>
      <c r="OF214" s="159"/>
      <c r="OG214" s="318"/>
      <c r="OH214" s="52"/>
      <c r="OI214" s="61"/>
      <c r="OK214" s="443"/>
      <c r="OL214" s="7"/>
      <c r="OM214" s="400"/>
      <c r="ON214" s="159"/>
      <c r="OO214" s="318"/>
      <c r="OP214" s="52"/>
      <c r="OQ214" s="61"/>
      <c r="OS214" s="443"/>
      <c r="OT214" s="7"/>
      <c r="OU214" s="400"/>
      <c r="OV214" s="159"/>
      <c r="OW214" s="318"/>
      <c r="OX214" s="52"/>
      <c r="OY214" s="61"/>
      <c r="PA214" s="443"/>
      <c r="PB214" s="7"/>
      <c r="PC214" s="400"/>
      <c r="PD214" s="159"/>
      <c r="PE214" s="318"/>
      <c r="PF214" s="52"/>
      <c r="PG214" s="61"/>
      <c r="PI214" s="443"/>
      <c r="PJ214" s="7"/>
      <c r="PK214" s="400"/>
      <c r="PL214" s="159"/>
      <c r="PM214" s="318"/>
      <c r="PN214" s="52"/>
      <c r="PO214" s="61"/>
    </row>
    <row r="215" spans="1:431" ht="17.25">
      <c r="A215" s="541" t="s">
        <v>2</v>
      </c>
      <c r="B215" s="65" t="s">
        <v>63</v>
      </c>
      <c r="C215" s="390">
        <v>6.99</v>
      </c>
      <c r="D215" s="391">
        <v>7.91</v>
      </c>
      <c r="E215" s="391">
        <v>7.85</v>
      </c>
      <c r="F215" s="59"/>
      <c r="G215" s="60"/>
      <c r="I215" s="541" t="s">
        <v>2</v>
      </c>
      <c r="J215" s="65" t="s">
        <v>63</v>
      </c>
      <c r="K215" s="66">
        <f>C215</f>
        <v>6.99</v>
      </c>
      <c r="L215" s="160">
        <f>E215</f>
        <v>7.85</v>
      </c>
      <c r="M215" s="160">
        <v>7.69</v>
      </c>
      <c r="N215" s="59">
        <f>(M215-L215)/L215</f>
        <v>-2.0382165605095447E-2</v>
      </c>
      <c r="O215" s="60">
        <f>(M215-K215)/K215</f>
        <v>0.10014306151645209</v>
      </c>
      <c r="Q215" s="541" t="s">
        <v>2</v>
      </c>
      <c r="R215" s="398" t="s">
        <v>63</v>
      </c>
      <c r="S215" s="437">
        <f>U184</f>
        <v>7.17</v>
      </c>
      <c r="T215" s="399">
        <f>M215</f>
        <v>7.69</v>
      </c>
      <c r="U215" s="336">
        <v>7.8</v>
      </c>
      <c r="V215" s="59">
        <f>(U215-T215)/T215</f>
        <v>1.4304291287386141E-2</v>
      </c>
      <c r="W215" s="60">
        <f>(U215-S215)/S215</f>
        <v>8.7866108786610858E-2</v>
      </c>
      <c r="Y215" s="541" t="s">
        <v>2</v>
      </c>
      <c r="Z215" s="65" t="s">
        <v>63</v>
      </c>
      <c r="AA215" s="437">
        <f>AC184</f>
        <v>7.25</v>
      </c>
      <c r="AB215" s="399">
        <f>U215</f>
        <v>7.8</v>
      </c>
      <c r="AC215" s="160">
        <v>7.91</v>
      </c>
      <c r="AD215" s="59">
        <f>(AC215-AB215)/AB215</f>
        <v>1.4102564102564144E-2</v>
      </c>
      <c r="AE215" s="60">
        <f>(AC215-AA215)/AA215</f>
        <v>9.1034482758620708E-2</v>
      </c>
      <c r="AG215" s="541" t="s">
        <v>2</v>
      </c>
      <c r="AH215" s="65" t="s">
        <v>63</v>
      </c>
      <c r="AI215" s="437">
        <f>AK184</f>
        <v>7.36</v>
      </c>
      <c r="AJ215" s="399">
        <f>AC215</f>
        <v>7.91</v>
      </c>
      <c r="AK215" s="160">
        <v>8.07</v>
      </c>
      <c r="AL215" s="59">
        <f>(AK215-AJ215)/AJ215</f>
        <v>2.0227560050568919E-2</v>
      </c>
      <c r="AM215" s="60">
        <f>(AK215-AI215)/AI215</f>
        <v>9.646739130434781E-2</v>
      </c>
      <c r="AO215" s="541" t="s">
        <v>2</v>
      </c>
      <c r="AP215" s="65" t="s">
        <v>63</v>
      </c>
      <c r="AQ215" s="437">
        <f>AS184</f>
        <v>7.3</v>
      </c>
      <c r="AR215" s="399">
        <f>AK215</f>
        <v>8.07</v>
      </c>
      <c r="AS215" s="160">
        <v>8.11</v>
      </c>
      <c r="AT215" s="59">
        <f>(AS215-AR215)/AR215</f>
        <v>4.9566294919453713E-3</v>
      </c>
      <c r="AU215" s="60">
        <f>(AS215-AQ215)/AQ215</f>
        <v>0.11095890410958899</v>
      </c>
      <c r="AW215" s="541" t="s">
        <v>2</v>
      </c>
      <c r="AX215" s="65" t="s">
        <v>63</v>
      </c>
      <c r="AY215" s="437">
        <f>BA184</f>
        <v>7.28</v>
      </c>
      <c r="AZ215" s="399">
        <f>AS215</f>
        <v>8.11</v>
      </c>
      <c r="BA215" s="160">
        <v>8.14</v>
      </c>
      <c r="BB215" s="59">
        <f>(BA215-AZ215)/AZ215</f>
        <v>3.6991368680642589E-3</v>
      </c>
      <c r="BC215" s="60">
        <f>(BA215-AY215)/AY215</f>
        <v>0.11813186813186817</v>
      </c>
      <c r="BE215" s="541" t="s">
        <v>2</v>
      </c>
      <c r="BF215" s="65" t="s">
        <v>63</v>
      </c>
      <c r="BG215" s="437">
        <f>BI184</f>
        <v>7.21</v>
      </c>
      <c r="BH215" s="399">
        <f>BA215</f>
        <v>8.14</v>
      </c>
      <c r="BI215" s="160">
        <v>8.07</v>
      </c>
      <c r="BJ215" s="59">
        <f>(BI215-BH215)/BH215</f>
        <v>-8.5995085995086342E-3</v>
      </c>
      <c r="BK215" s="60">
        <f>(BI215-BG215)/BG215</f>
        <v>0.11927877947295427</v>
      </c>
      <c r="BM215" s="541" t="s">
        <v>2</v>
      </c>
      <c r="BN215" s="65" t="s">
        <v>63</v>
      </c>
      <c r="BO215" s="437">
        <f>BQ184</f>
        <v>7.03</v>
      </c>
      <c r="BP215" s="399">
        <f>BI215</f>
        <v>8.07</v>
      </c>
      <c r="BQ215" s="160">
        <v>5.07</v>
      </c>
      <c r="BR215" s="59">
        <f>(BQ215-BP215)/BP215</f>
        <v>-0.37174721189591076</v>
      </c>
      <c r="BS215" s="60">
        <f>(BQ215-BO215)/BO215</f>
        <v>-0.27880512091038406</v>
      </c>
      <c r="BU215" s="541" t="s">
        <v>2</v>
      </c>
      <c r="BV215" s="65" t="s">
        <v>63</v>
      </c>
      <c r="BW215" s="437">
        <f>BY184</f>
        <v>6.92</v>
      </c>
      <c r="BX215" s="399">
        <f>BQ215</f>
        <v>5.07</v>
      </c>
      <c r="BY215" s="160">
        <v>8.31</v>
      </c>
      <c r="BZ215" s="59">
        <f>(BY215-BX215)/BX215</f>
        <v>0.63905325443786987</v>
      </c>
      <c r="CA215" s="60">
        <f>(BY215-BW215)/BW215</f>
        <v>0.20086705202312147</v>
      </c>
      <c r="CC215" s="541" t="s">
        <v>2</v>
      </c>
      <c r="CD215" s="65" t="s">
        <v>63</v>
      </c>
      <c r="CE215" s="437">
        <f>CG184</f>
        <v>6.9</v>
      </c>
      <c r="CF215" s="399">
        <f>BY215</f>
        <v>8.31</v>
      </c>
      <c r="CG215" s="160">
        <v>8.51</v>
      </c>
      <c r="CH215" s="59">
        <f>(CG215-CF215)/CF215</f>
        <v>2.4067388688327231E-2</v>
      </c>
      <c r="CI215" s="60">
        <f>(CG215-CE215)/CE215</f>
        <v>0.23333333333333323</v>
      </c>
      <c r="CK215" s="541" t="s">
        <v>2</v>
      </c>
      <c r="CL215" s="65" t="s">
        <v>63</v>
      </c>
      <c r="CM215" s="437">
        <f>CO184</f>
        <v>6.92</v>
      </c>
      <c r="CN215" s="399">
        <f>CG215</f>
        <v>8.51</v>
      </c>
      <c r="CO215" s="160">
        <v>8.73</v>
      </c>
      <c r="CP215" s="59">
        <f>(CO215-CN215)/CN215</f>
        <v>2.5851938895417231E-2</v>
      </c>
      <c r="CQ215" s="60">
        <f>(CO215-CM215)/CM215</f>
        <v>0.26156069364161855</v>
      </c>
      <c r="CS215" s="541" t="s">
        <v>2</v>
      </c>
      <c r="CT215" s="65" t="s">
        <v>63</v>
      </c>
      <c r="CU215" s="437">
        <f>CW184</f>
        <v>3.2</v>
      </c>
      <c r="CV215" s="399">
        <f>CO215</f>
        <v>8.73</v>
      </c>
      <c r="CW215" s="160">
        <v>8.86</v>
      </c>
      <c r="CX215" s="59">
        <f>(CW215-CV215)/CV215</f>
        <v>1.4891179839633333E-2</v>
      </c>
      <c r="CY215" s="60">
        <f>(CW215-CU215)/CU215</f>
        <v>1.7687499999999996</v>
      </c>
      <c r="DA215" s="541" t="s">
        <v>2</v>
      </c>
      <c r="DB215" s="65" t="s">
        <v>63</v>
      </c>
      <c r="DC215" s="437">
        <f>DE184</f>
        <v>7.19</v>
      </c>
      <c r="DD215" s="399">
        <f>CW215</f>
        <v>8.86</v>
      </c>
      <c r="DE215" s="160">
        <v>8.7100000000000009</v>
      </c>
      <c r="DF215" s="59">
        <f>(DE215-DD215)/DD215</f>
        <v>-1.6930022573363273E-2</v>
      </c>
      <c r="DG215" s="60">
        <f>(DE215-DC215)/DC215</f>
        <v>0.21140472878998615</v>
      </c>
      <c r="DI215" s="541" t="s">
        <v>2</v>
      </c>
      <c r="DJ215" s="65" t="s">
        <v>63</v>
      </c>
      <c r="DK215" s="437">
        <f>DM184</f>
        <v>7.36</v>
      </c>
      <c r="DL215" s="399">
        <f>DE215</f>
        <v>8.7100000000000009</v>
      </c>
      <c r="DM215" s="160">
        <v>8.64</v>
      </c>
      <c r="DN215" s="59">
        <f>(DM215-DL215)/DL215</f>
        <v>-8.0367393800229933E-3</v>
      </c>
      <c r="DO215" s="60">
        <f>(DM215-DK215)/DK215</f>
        <v>0.17391304347826089</v>
      </c>
      <c r="DQ215" s="541" t="s">
        <v>2</v>
      </c>
      <c r="DR215" s="65" t="s">
        <v>63</v>
      </c>
      <c r="DS215" s="437">
        <f>DU184</f>
        <v>7.47</v>
      </c>
      <c r="DT215" s="399">
        <f>DM215</f>
        <v>8.64</v>
      </c>
      <c r="DU215" s="160">
        <v>8.42</v>
      </c>
      <c r="DV215" s="59">
        <f>(DU215-DT215)/DT215</f>
        <v>-2.5462962962963034E-2</v>
      </c>
      <c r="DW215" s="60">
        <f>(DU215-DS215)/DS215</f>
        <v>0.12717536813922359</v>
      </c>
      <c r="DY215" s="541" t="s">
        <v>2</v>
      </c>
      <c r="DZ215" s="65" t="s">
        <v>63</v>
      </c>
      <c r="EA215" s="437">
        <f>EC184</f>
        <v>7.43</v>
      </c>
      <c r="EB215" s="399">
        <f>DU215</f>
        <v>8.42</v>
      </c>
      <c r="EC215" s="160">
        <v>8.42</v>
      </c>
      <c r="ED215" s="59">
        <f>(EC215-EB215)/EB215</f>
        <v>0</v>
      </c>
      <c r="EE215" s="60">
        <f>(EC215-EA215)/EA215</f>
        <v>0.13324360699865415</v>
      </c>
      <c r="EG215" s="541" t="s">
        <v>2</v>
      </c>
      <c r="EH215" s="65" t="s">
        <v>63</v>
      </c>
      <c r="EI215" s="437">
        <f>EK184</f>
        <v>7.36</v>
      </c>
      <c r="EJ215" s="399">
        <f>EC215</f>
        <v>8.42</v>
      </c>
      <c r="EK215" s="160">
        <v>8.49</v>
      </c>
      <c r="EL215" s="59">
        <f>(EK215-EJ215)/EJ215</f>
        <v>8.3135391923990845E-3</v>
      </c>
      <c r="EM215" s="60">
        <f>(EK215-EI215)/EI215</f>
        <v>0.15353260869565216</v>
      </c>
      <c r="EO215" s="541" t="s">
        <v>2</v>
      </c>
      <c r="EP215" s="65" t="s">
        <v>63</v>
      </c>
      <c r="EQ215" s="437">
        <f>ES184</f>
        <v>7.34</v>
      </c>
      <c r="ER215" s="399">
        <f>EK215</f>
        <v>8.49</v>
      </c>
      <c r="ES215" s="160">
        <v>8.58</v>
      </c>
      <c r="ET215" s="59">
        <f>(ES215-ER215)/ER215</f>
        <v>1.0600706713780902E-2</v>
      </c>
      <c r="EU215" s="60">
        <f>(ES215-EQ215)/EQ215</f>
        <v>0.1689373297002725</v>
      </c>
      <c r="EW215" s="541" t="s">
        <v>2</v>
      </c>
      <c r="EX215" s="65" t="s">
        <v>63</v>
      </c>
      <c r="EY215" s="437">
        <f>FA184</f>
        <v>7.58</v>
      </c>
      <c r="EZ215" s="399">
        <f>ES215</f>
        <v>8.58</v>
      </c>
      <c r="FA215" s="160">
        <v>8.6</v>
      </c>
      <c r="FB215" s="59">
        <f>(FA215-EZ215)/EZ215</f>
        <v>2.3310023310022811E-3</v>
      </c>
      <c r="FC215" s="60">
        <f>(FA215-EY215)/EY215</f>
        <v>0.13456464379947225</v>
      </c>
      <c r="FE215" s="541" t="s">
        <v>2</v>
      </c>
      <c r="FF215" s="65" t="s">
        <v>63</v>
      </c>
      <c r="FG215" s="437">
        <f>FI184</f>
        <v>7.63</v>
      </c>
      <c r="FH215" s="399">
        <f>FA215</f>
        <v>8.6</v>
      </c>
      <c r="FI215" s="160">
        <v>8.58</v>
      </c>
      <c r="FJ215" s="59">
        <f>(FI215-FH215)/FH215</f>
        <v>-2.3255813953487877E-3</v>
      </c>
      <c r="FK215" s="60">
        <f>(FI215-FG215)/FG215</f>
        <v>0.12450851900393187</v>
      </c>
      <c r="FM215" s="541" t="s">
        <v>2</v>
      </c>
      <c r="FN215" s="65" t="s">
        <v>63</v>
      </c>
      <c r="FO215" s="437">
        <f>FQ184</f>
        <v>7.72</v>
      </c>
      <c r="FP215" s="399">
        <f>FI215</f>
        <v>8.58</v>
      </c>
      <c r="FQ215" s="160">
        <v>8.66</v>
      </c>
      <c r="FR215" s="59">
        <f>(FQ215-FP215)/FP215</f>
        <v>9.3240093240093327E-3</v>
      </c>
      <c r="FS215" s="60">
        <f>(FQ215-FO215)/FO215</f>
        <v>0.12176165803108814</v>
      </c>
      <c r="FU215" s="541" t="s">
        <v>2</v>
      </c>
      <c r="FV215" s="65" t="s">
        <v>63</v>
      </c>
      <c r="FW215" s="437">
        <f>FY184</f>
        <v>7.91</v>
      </c>
      <c r="FX215" s="399">
        <f>FQ215</f>
        <v>8.66</v>
      </c>
      <c r="FY215" s="160">
        <v>8.66</v>
      </c>
      <c r="FZ215" s="59">
        <f>(FY215-FX215)/FX215</f>
        <v>0</v>
      </c>
      <c r="GA215" s="60">
        <f>(FY215-FW215)/FW215</f>
        <v>9.4816687737041716E-2</v>
      </c>
      <c r="GC215" s="541" t="s">
        <v>2</v>
      </c>
      <c r="GD215" s="65" t="s">
        <v>63</v>
      </c>
      <c r="GE215" s="437">
        <f>GG184</f>
        <v>8.0500000000000007</v>
      </c>
      <c r="GF215" s="399">
        <f>FY215</f>
        <v>8.66</v>
      </c>
      <c r="GG215" s="160">
        <v>8.69</v>
      </c>
      <c r="GH215" s="59">
        <f>(GG215-GF215)/GF215</f>
        <v>3.464203233256277E-3</v>
      </c>
      <c r="GI215" s="60">
        <f>(GG215-GE215)/GE215</f>
        <v>7.9503105590061948E-2</v>
      </c>
      <c r="GK215" s="541" t="s">
        <v>2</v>
      </c>
      <c r="GL215" s="65" t="s">
        <v>63</v>
      </c>
      <c r="GM215" s="437">
        <f>GO184</f>
        <v>8.07</v>
      </c>
      <c r="GN215" s="399">
        <f>GG215</f>
        <v>8.69</v>
      </c>
      <c r="GO215" s="160">
        <v>8.66</v>
      </c>
      <c r="GP215" s="59">
        <f>(GO215-GN215)/GN215</f>
        <v>-3.452243958572999E-3</v>
      </c>
      <c r="GQ215" s="60">
        <f>(GO215-GM215)/GM215</f>
        <v>7.3110285006195763E-2</v>
      </c>
      <c r="GS215" s="541" t="s">
        <v>2</v>
      </c>
      <c r="GT215" s="65" t="s">
        <v>63</v>
      </c>
      <c r="GU215" s="437">
        <f>GW184</f>
        <v>8.25</v>
      </c>
      <c r="GV215" s="399">
        <f>GO215</f>
        <v>8.66</v>
      </c>
      <c r="GW215" s="160">
        <v>8.7100000000000009</v>
      </c>
      <c r="GX215" s="59">
        <f>(GW215-GV215)/GV215</f>
        <v>5.7736720554273334E-3</v>
      </c>
      <c r="GY215" s="60">
        <f>(GW215-GU215)/GU215</f>
        <v>5.575757575757586E-2</v>
      </c>
      <c r="HA215" s="541" t="s">
        <v>2</v>
      </c>
      <c r="HB215" s="65" t="s">
        <v>63</v>
      </c>
      <c r="HC215" s="437">
        <f>HE184</f>
        <v>8.5500000000000007</v>
      </c>
      <c r="HD215" s="399">
        <f>GW215</f>
        <v>8.7100000000000009</v>
      </c>
      <c r="HE215" s="160">
        <v>8.75</v>
      </c>
      <c r="HF215" s="59">
        <f>(HE215-HD215)/HD215</f>
        <v>4.5924225028701653E-3</v>
      </c>
      <c r="HG215" s="60">
        <f>(HE215-HC215)/HC215</f>
        <v>2.3391812865496991E-2</v>
      </c>
      <c r="HI215" s="541" t="s">
        <v>2</v>
      </c>
      <c r="HJ215" s="65" t="s">
        <v>63</v>
      </c>
      <c r="HK215" s="437">
        <f>HM184</f>
        <v>8.69</v>
      </c>
      <c r="HL215" s="399">
        <f>HE215</f>
        <v>8.75</v>
      </c>
      <c r="HM215" s="160">
        <v>8.6199999999999992</v>
      </c>
      <c r="HN215" s="59">
        <f>(HM215-HL215)/HL215</f>
        <v>-1.4857142857142947E-2</v>
      </c>
      <c r="HO215" s="60">
        <f>(HM215-HK215)/HK215</f>
        <v>-8.0552359033372028E-3</v>
      </c>
      <c r="HQ215" s="541" t="s">
        <v>2</v>
      </c>
      <c r="HR215" s="65" t="s">
        <v>63</v>
      </c>
      <c r="HS215" s="437">
        <f>HU184</f>
        <v>8.69</v>
      </c>
      <c r="HT215" s="399">
        <f>HM215</f>
        <v>8.6199999999999992</v>
      </c>
      <c r="HU215" s="160">
        <v>8.44</v>
      </c>
      <c r="HV215" s="59">
        <f>(HU215-HT215)/HT215</f>
        <v>-2.0881670533642659E-2</v>
      </c>
      <c r="HW215" s="60">
        <f>(HU215-HS215)/HS215</f>
        <v>-2.8768699654775607E-2</v>
      </c>
      <c r="HY215" s="541" t="s">
        <v>2</v>
      </c>
      <c r="HZ215" s="65" t="s">
        <v>63</v>
      </c>
      <c r="IA215" s="437">
        <f>IC184</f>
        <v>8.5299999999999994</v>
      </c>
      <c r="IB215" s="399">
        <f>HU215</f>
        <v>8.44</v>
      </c>
      <c r="IC215" s="160">
        <v>8.18</v>
      </c>
      <c r="ID215" s="59">
        <f>(IC215-IB215)/IB215</f>
        <v>-3.0805687203791447E-2</v>
      </c>
      <c r="IE215" s="60">
        <f>(IC215-IA215)/IA215</f>
        <v>-4.1031652989448962E-2</v>
      </c>
      <c r="IG215" s="541" t="s">
        <v>2</v>
      </c>
      <c r="IH215" s="65" t="s">
        <v>63</v>
      </c>
      <c r="II215" s="437">
        <f>IK184</f>
        <v>8.27</v>
      </c>
      <c r="IJ215" s="399">
        <f>IC215</f>
        <v>8.18</v>
      </c>
      <c r="IK215" s="160">
        <v>8.0500000000000007</v>
      </c>
      <c r="IL215" s="59">
        <f>(IK215-IJ215)/IJ215</f>
        <v>-1.5892420537897189E-2</v>
      </c>
      <c r="IM215" s="60">
        <f>(IK215-II215)/II215</f>
        <v>-2.6602176541716913E-2</v>
      </c>
      <c r="IO215" s="541" t="s">
        <v>2</v>
      </c>
      <c r="IP215" s="65" t="s">
        <v>63</v>
      </c>
      <c r="IQ215" s="437">
        <f>IS184</f>
        <v>8.14</v>
      </c>
      <c r="IR215" s="399">
        <f>IK215</f>
        <v>8.0500000000000007</v>
      </c>
      <c r="IS215" s="160">
        <v>8</v>
      </c>
      <c r="IT215" s="59">
        <f>(IS215-IR215)/IR215</f>
        <v>-6.2111801242236905E-3</v>
      </c>
      <c r="IU215" s="60">
        <f>(IS215-IQ215)/IQ215</f>
        <v>-1.7199017199017268E-2</v>
      </c>
      <c r="IW215" s="541" t="s">
        <v>2</v>
      </c>
      <c r="IX215" s="65" t="s">
        <v>63</v>
      </c>
      <c r="IY215" s="437">
        <f>JA184</f>
        <v>8.02</v>
      </c>
      <c r="IZ215" s="399">
        <f>IS215</f>
        <v>8</v>
      </c>
      <c r="JA215" s="160">
        <v>8.09</v>
      </c>
      <c r="JB215" s="59">
        <f>(JA215-IZ215)/IZ215</f>
        <v>1.1249999999999982E-2</v>
      </c>
      <c r="JC215" s="60">
        <f>(JA215-IY215)/IY215</f>
        <v>8.7281795511222303E-3</v>
      </c>
      <c r="JE215" s="541" t="s">
        <v>2</v>
      </c>
      <c r="JF215" s="65" t="s">
        <v>63</v>
      </c>
      <c r="JG215" s="437">
        <f>JI184</f>
        <v>8.25</v>
      </c>
      <c r="JH215" s="399">
        <f>JA215</f>
        <v>8.09</v>
      </c>
      <c r="JI215" s="160">
        <v>8.2200000000000006</v>
      </c>
      <c r="JJ215" s="59">
        <f>(JI215-JH215)/JH215</f>
        <v>1.6069221260815919E-2</v>
      </c>
      <c r="JK215" s="60">
        <f>(JI215-JG215)/JG215</f>
        <v>-3.6363636363635587E-3</v>
      </c>
      <c r="JM215" s="466"/>
      <c r="JN215" s="65"/>
      <c r="JO215" s="402"/>
      <c r="JP215" s="399"/>
      <c r="JQ215" s="160"/>
      <c r="JR215" s="59"/>
      <c r="JS215" s="60"/>
      <c r="JU215" s="466"/>
      <c r="JV215" s="65"/>
      <c r="JW215" s="402"/>
      <c r="JX215" s="399"/>
      <c r="JY215" s="160"/>
      <c r="JZ215" s="59"/>
      <c r="KA215" s="60"/>
      <c r="KC215" s="466"/>
      <c r="KD215" s="65"/>
      <c r="KE215" s="402"/>
      <c r="KF215" s="399"/>
      <c r="KG215" s="160"/>
      <c r="KH215" s="59"/>
      <c r="KI215" s="60"/>
      <c r="KK215" s="466"/>
      <c r="KL215" s="65"/>
      <c r="KM215" s="402"/>
      <c r="KN215" s="399"/>
      <c r="KO215" s="160"/>
      <c r="KP215" s="59"/>
      <c r="KQ215" s="60"/>
      <c r="KS215" s="466"/>
      <c r="KT215" s="65"/>
      <c r="KU215" s="402"/>
      <c r="KV215" s="399"/>
      <c r="KW215" s="160"/>
      <c r="KX215" s="59"/>
      <c r="KY215" s="60"/>
      <c r="LA215" s="466"/>
      <c r="LB215" s="65"/>
      <c r="LC215" s="402"/>
      <c r="LD215" s="399"/>
      <c r="LE215" s="160"/>
      <c r="LF215" s="59"/>
      <c r="LG215" s="60"/>
      <c r="LI215" s="466"/>
      <c r="LJ215" s="65"/>
      <c r="LK215" s="402"/>
      <c r="LL215" s="399"/>
      <c r="LM215" s="160"/>
      <c r="LN215" s="59"/>
      <c r="LO215" s="60"/>
      <c r="LQ215" s="466"/>
      <c r="LR215" s="65"/>
      <c r="LS215" s="402"/>
      <c r="LT215" s="399"/>
      <c r="LU215" s="160"/>
      <c r="LV215" s="59"/>
      <c r="LW215" s="60"/>
      <c r="LY215" s="466"/>
      <c r="LZ215" s="65"/>
      <c r="MA215" s="402"/>
      <c r="MB215" s="399"/>
      <c r="MC215" s="160"/>
      <c r="MD215" s="59"/>
      <c r="ME215" s="60"/>
      <c r="MG215" s="466"/>
      <c r="MH215" s="65"/>
      <c r="MI215" s="402"/>
      <c r="MJ215" s="399"/>
      <c r="MK215" s="160"/>
      <c r="ML215" s="59"/>
      <c r="MM215" s="60"/>
      <c r="MO215" s="466"/>
      <c r="MP215" s="65"/>
      <c r="MQ215" s="402"/>
      <c r="MR215" s="399"/>
      <c r="MS215" s="160"/>
      <c r="MT215" s="59"/>
      <c r="MU215" s="60"/>
      <c r="MW215" s="466"/>
      <c r="MX215" s="65"/>
      <c r="MY215" s="402"/>
      <c r="MZ215" s="399"/>
      <c r="NA215" s="160"/>
      <c r="NB215" s="59"/>
      <c r="NC215" s="60"/>
      <c r="NE215" s="466"/>
      <c r="NF215" s="65"/>
      <c r="NG215" s="402"/>
      <c r="NH215" s="399"/>
      <c r="NI215" s="160"/>
      <c r="NJ215" s="59"/>
      <c r="NK215" s="60"/>
      <c r="NM215" s="466"/>
      <c r="NN215" s="65"/>
      <c r="NO215" s="402"/>
      <c r="NP215" s="399"/>
      <c r="NQ215" s="160"/>
      <c r="NR215" s="59"/>
      <c r="NS215" s="60"/>
      <c r="NU215" s="466"/>
      <c r="NV215" s="65"/>
      <c r="NW215" s="402"/>
      <c r="NX215" s="399"/>
      <c r="NY215" s="160"/>
      <c r="NZ215" s="59"/>
      <c r="OA215" s="60"/>
      <c r="OC215" s="466"/>
      <c r="OD215" s="65"/>
      <c r="OE215" s="402"/>
      <c r="OF215" s="399"/>
      <c r="OG215" s="160"/>
      <c r="OH215" s="59"/>
      <c r="OI215" s="60"/>
      <c r="OK215" s="466"/>
      <c r="OL215" s="65"/>
      <c r="OM215" s="402"/>
      <c r="ON215" s="399"/>
      <c r="OO215" s="160"/>
      <c r="OP215" s="59"/>
      <c r="OQ215" s="60"/>
      <c r="OS215" s="466"/>
      <c r="OT215" s="65"/>
      <c r="OU215" s="402"/>
      <c r="OV215" s="399"/>
      <c r="OW215" s="160"/>
      <c r="OX215" s="59"/>
      <c r="OY215" s="60"/>
      <c r="PA215" s="466"/>
      <c r="PB215" s="65"/>
      <c r="PC215" s="402"/>
      <c r="PD215" s="399"/>
      <c r="PE215" s="160"/>
      <c r="PF215" s="59"/>
      <c r="PG215" s="60"/>
      <c r="PI215" s="466"/>
      <c r="PJ215" s="65"/>
      <c r="PK215" s="402"/>
      <c r="PL215" s="399"/>
      <c r="PM215" s="160"/>
      <c r="PN215" s="59"/>
      <c r="PO215" s="60"/>
    </row>
    <row r="216" spans="1:431" ht="17.25">
      <c r="A216" s="542"/>
      <c r="B216" s="9" t="s">
        <v>41</v>
      </c>
      <c r="C216" s="392">
        <v>10130</v>
      </c>
      <c r="D216" s="393">
        <v>11722</v>
      </c>
      <c r="E216" s="393">
        <v>11341</v>
      </c>
      <c r="F216" s="32"/>
      <c r="G216" s="26"/>
      <c r="I216" s="542"/>
      <c r="J216" s="9" t="s">
        <v>41</v>
      </c>
      <c r="K216" s="31">
        <f>C216</f>
        <v>10130</v>
      </c>
      <c r="L216" s="31">
        <f>E216</f>
        <v>11341</v>
      </c>
      <c r="M216" s="31">
        <v>11131</v>
      </c>
      <c r="N216" s="32"/>
      <c r="O216" s="26"/>
      <c r="Q216" s="542"/>
      <c r="R216" s="9" t="s">
        <v>41</v>
      </c>
      <c r="S216" s="401">
        <f>U185</f>
        <v>10543</v>
      </c>
      <c r="T216" s="31">
        <f>M216</f>
        <v>11131</v>
      </c>
      <c r="U216" s="340">
        <v>11394</v>
      </c>
      <c r="V216" s="32"/>
      <c r="W216" s="26"/>
      <c r="Y216" s="542"/>
      <c r="Z216" s="9" t="s">
        <v>41</v>
      </c>
      <c r="AA216" s="401">
        <f>AC185</f>
        <v>10593</v>
      </c>
      <c r="AB216" s="31">
        <f>U216</f>
        <v>11394</v>
      </c>
      <c r="AC216" s="31">
        <v>11678</v>
      </c>
      <c r="AD216" s="32"/>
      <c r="AE216" s="26"/>
      <c r="AG216" s="542"/>
      <c r="AH216" s="9" t="s">
        <v>41</v>
      </c>
      <c r="AI216" s="401">
        <f>AK185</f>
        <v>10732</v>
      </c>
      <c r="AJ216" s="31">
        <f>AC216</f>
        <v>11678</v>
      </c>
      <c r="AK216" s="31">
        <v>11743</v>
      </c>
      <c r="AL216" s="32"/>
      <c r="AM216" s="26"/>
      <c r="AO216" s="542"/>
      <c r="AP216" s="9" t="s">
        <v>41</v>
      </c>
      <c r="AQ216" s="401">
        <f>AS185</f>
        <v>10483</v>
      </c>
      <c r="AR216" s="31">
        <f>AK216</f>
        <v>11743</v>
      </c>
      <c r="AS216" s="31">
        <v>11780</v>
      </c>
      <c r="AT216" s="32"/>
      <c r="AU216" s="26"/>
      <c r="AW216" s="542"/>
      <c r="AX216" s="9" t="s">
        <v>41</v>
      </c>
      <c r="AY216" s="401">
        <f>BA185</f>
        <v>10520</v>
      </c>
      <c r="AZ216" s="31">
        <f>AS216</f>
        <v>11780</v>
      </c>
      <c r="BA216" s="31">
        <v>11922</v>
      </c>
      <c r="BB216" s="32"/>
      <c r="BC216" s="26"/>
      <c r="BE216" s="542"/>
      <c r="BF216" s="9" t="s">
        <v>41</v>
      </c>
      <c r="BG216" s="401">
        <f>BI185</f>
        <v>10509</v>
      </c>
      <c r="BH216" s="31">
        <f>BA216</f>
        <v>11922</v>
      </c>
      <c r="BI216" s="31">
        <v>11724</v>
      </c>
      <c r="BJ216" s="32"/>
      <c r="BK216" s="26"/>
      <c r="BM216" s="542"/>
      <c r="BN216" s="9" t="s">
        <v>41</v>
      </c>
      <c r="BO216" s="401">
        <f>BQ185</f>
        <v>10154</v>
      </c>
      <c r="BP216" s="31">
        <f>BI216</f>
        <v>11724</v>
      </c>
      <c r="BQ216" s="31">
        <v>11684</v>
      </c>
      <c r="BR216" s="32"/>
      <c r="BS216" s="26"/>
      <c r="BU216" s="542"/>
      <c r="BV216" s="9" t="s">
        <v>41</v>
      </c>
      <c r="BW216" s="401">
        <f>BY185</f>
        <v>9957</v>
      </c>
      <c r="BX216" s="31">
        <f>BQ216</f>
        <v>11684</v>
      </c>
      <c r="BY216" s="31">
        <v>12189</v>
      </c>
      <c r="BZ216" s="32"/>
      <c r="CA216" s="26"/>
      <c r="CC216" s="542"/>
      <c r="CD216" s="9" t="s">
        <v>41</v>
      </c>
      <c r="CE216" s="401">
        <f>CG185</f>
        <v>10088</v>
      </c>
      <c r="CF216" s="31">
        <f>BY216</f>
        <v>12189</v>
      </c>
      <c r="CG216" s="31">
        <v>12637</v>
      </c>
      <c r="CH216" s="32"/>
      <c r="CI216" s="26"/>
      <c r="CK216" s="542"/>
      <c r="CL216" s="9" t="s">
        <v>41</v>
      </c>
      <c r="CM216" s="401">
        <f>CO185</f>
        <v>10036</v>
      </c>
      <c r="CN216" s="31">
        <f>CG216</f>
        <v>12637</v>
      </c>
      <c r="CO216" s="31">
        <v>13087</v>
      </c>
      <c r="CP216" s="32"/>
      <c r="CQ216" s="26"/>
      <c r="CS216" s="542"/>
      <c r="CT216" s="9" t="s">
        <v>41</v>
      </c>
      <c r="CU216" s="401">
        <f>CW185</f>
        <v>10261</v>
      </c>
      <c r="CV216" s="31">
        <f>CO216</f>
        <v>13087</v>
      </c>
      <c r="CW216" s="31">
        <v>13351</v>
      </c>
      <c r="CX216" s="32"/>
      <c r="CY216" s="26"/>
      <c r="DA216" s="542"/>
      <c r="DB216" s="9" t="s">
        <v>41</v>
      </c>
      <c r="DC216" s="401">
        <f>DE185</f>
        <v>10533</v>
      </c>
      <c r="DD216" s="31">
        <f>CW216</f>
        <v>13351</v>
      </c>
      <c r="DE216" s="31">
        <v>13141</v>
      </c>
      <c r="DF216" s="32"/>
      <c r="DG216" s="26"/>
      <c r="DI216" s="542"/>
      <c r="DJ216" s="9" t="s">
        <v>41</v>
      </c>
      <c r="DK216" s="401">
        <f>DM185</f>
        <v>10832</v>
      </c>
      <c r="DL216" s="31">
        <f>DE216</f>
        <v>13141</v>
      </c>
      <c r="DM216" s="31">
        <v>13050</v>
      </c>
      <c r="DN216" s="32"/>
      <c r="DO216" s="26"/>
      <c r="DQ216" s="542"/>
      <c r="DR216" s="9" t="s">
        <v>41</v>
      </c>
      <c r="DS216" s="401">
        <f>DU185</f>
        <v>10923</v>
      </c>
      <c r="DT216" s="31">
        <f>DM216</f>
        <v>13050</v>
      </c>
      <c r="DU216" s="31">
        <v>12510</v>
      </c>
      <c r="DV216" s="32"/>
      <c r="DW216" s="26"/>
      <c r="DY216" s="542"/>
      <c r="DZ216" s="9" t="s">
        <v>41</v>
      </c>
      <c r="EA216" s="401">
        <f>EC185</f>
        <v>10604</v>
      </c>
      <c r="EB216" s="31">
        <f>DU216</f>
        <v>12510</v>
      </c>
      <c r="EC216" s="31">
        <v>12361</v>
      </c>
      <c r="ED216" s="32"/>
      <c r="EE216" s="26"/>
      <c r="EG216" s="542"/>
      <c r="EH216" s="9" t="s">
        <v>41</v>
      </c>
      <c r="EI216" s="401">
        <f>EK185</f>
        <v>10484</v>
      </c>
      <c r="EJ216" s="31">
        <f>EC216</f>
        <v>12361</v>
      </c>
      <c r="EK216" s="31">
        <v>12545</v>
      </c>
      <c r="EL216" s="32"/>
      <c r="EM216" s="26"/>
      <c r="EO216" s="542"/>
      <c r="EP216" s="9" t="s">
        <v>41</v>
      </c>
      <c r="EQ216" s="401">
        <f>ES185</f>
        <v>10568</v>
      </c>
      <c r="ER216" s="31">
        <f>EK216</f>
        <v>12545</v>
      </c>
      <c r="ES216" s="31">
        <v>12654</v>
      </c>
      <c r="ET216" s="32"/>
      <c r="EU216" s="26"/>
      <c r="EW216" s="542"/>
      <c r="EX216" s="9" t="s">
        <v>41</v>
      </c>
      <c r="EY216" s="401">
        <f>FA185</f>
        <v>10481</v>
      </c>
      <c r="EZ216" s="31">
        <f>ES216</f>
        <v>12654</v>
      </c>
      <c r="FA216" s="31">
        <v>12588</v>
      </c>
      <c r="FB216" s="32"/>
      <c r="FC216" s="26"/>
      <c r="FE216" s="542"/>
      <c r="FF216" s="9" t="s">
        <v>41</v>
      </c>
      <c r="FG216" s="401">
        <f>FI185</f>
        <v>10675</v>
      </c>
      <c r="FH216" s="31">
        <f>FA216</f>
        <v>12588</v>
      </c>
      <c r="FI216" s="31">
        <v>12847</v>
      </c>
      <c r="FJ216" s="32"/>
      <c r="FK216" s="26"/>
      <c r="FM216" s="542"/>
      <c r="FN216" s="9" t="s">
        <v>41</v>
      </c>
      <c r="FO216" s="401">
        <f>FQ185</f>
        <v>10795</v>
      </c>
      <c r="FP216" s="31">
        <f>FI216</f>
        <v>12847</v>
      </c>
      <c r="FQ216" s="31">
        <v>13100</v>
      </c>
      <c r="FR216" s="32"/>
      <c r="FS216" s="26"/>
      <c r="FU216" s="542"/>
      <c r="FV216" s="9" t="s">
        <v>41</v>
      </c>
      <c r="FW216" s="401">
        <f>FY185</f>
        <v>10827</v>
      </c>
      <c r="FX216" s="31">
        <f>FQ216</f>
        <v>13100</v>
      </c>
      <c r="FY216" s="31">
        <v>13061</v>
      </c>
      <c r="FZ216" s="32"/>
      <c r="GA216" s="26"/>
      <c r="GC216" s="542"/>
      <c r="GD216" s="9" t="s">
        <v>41</v>
      </c>
      <c r="GE216" s="401">
        <f>GG185</f>
        <v>11134</v>
      </c>
      <c r="GF216" s="31">
        <f>FY216</f>
        <v>13061</v>
      </c>
      <c r="GG216" s="31">
        <v>13546</v>
      </c>
      <c r="GH216" s="32"/>
      <c r="GI216" s="26"/>
      <c r="GK216" s="542"/>
      <c r="GL216" s="9" t="s">
        <v>41</v>
      </c>
      <c r="GM216" s="401">
        <f>GO185</f>
        <v>10996</v>
      </c>
      <c r="GN216" s="31">
        <f>GG216</f>
        <v>13546</v>
      </c>
      <c r="GO216" s="31">
        <v>13124</v>
      </c>
      <c r="GP216" s="32"/>
      <c r="GQ216" s="26"/>
      <c r="GS216" s="542"/>
      <c r="GT216" s="9" t="s">
        <v>41</v>
      </c>
      <c r="GU216" s="401">
        <f>GW185</f>
        <v>11284</v>
      </c>
      <c r="GV216" s="31">
        <f>GO216</f>
        <v>13124</v>
      </c>
      <c r="GW216" s="31">
        <v>13350</v>
      </c>
      <c r="GX216" s="32"/>
      <c r="GY216" s="26"/>
      <c r="HA216" s="542"/>
      <c r="HB216" s="9" t="s">
        <v>41</v>
      </c>
      <c r="HC216" s="401">
        <f>HE185</f>
        <v>11775</v>
      </c>
      <c r="HD216" s="31">
        <f>GW216</f>
        <v>13350</v>
      </c>
      <c r="HE216" s="31">
        <v>13457</v>
      </c>
      <c r="HF216" s="32"/>
      <c r="HG216" s="26"/>
      <c r="HI216" s="542"/>
      <c r="HJ216" s="9" t="s">
        <v>41</v>
      </c>
      <c r="HK216" s="401">
        <f>HM185</f>
        <v>11848</v>
      </c>
      <c r="HL216" s="31">
        <f>HE216</f>
        <v>13457</v>
      </c>
      <c r="HM216" s="31">
        <v>13180</v>
      </c>
      <c r="HN216" s="32"/>
      <c r="HO216" s="26"/>
      <c r="HQ216" s="542"/>
      <c r="HR216" s="9" t="s">
        <v>41</v>
      </c>
      <c r="HS216" s="401">
        <f>HU185</f>
        <v>11870</v>
      </c>
      <c r="HT216" s="31">
        <f>HM216</f>
        <v>13180</v>
      </c>
      <c r="HU216" s="31">
        <v>12682</v>
      </c>
      <c r="HV216" s="32"/>
      <c r="HW216" s="26"/>
      <c r="HY216" s="542"/>
      <c r="HZ216" s="9" t="s">
        <v>41</v>
      </c>
      <c r="IA216" s="401">
        <f>IC185</f>
        <v>11767</v>
      </c>
      <c r="IB216" s="31">
        <f>HU216</f>
        <v>12682</v>
      </c>
      <c r="IC216" s="31">
        <v>12195</v>
      </c>
      <c r="ID216" s="32"/>
      <c r="IE216" s="26"/>
      <c r="IG216" s="542"/>
      <c r="IH216" s="9" t="s">
        <v>41</v>
      </c>
      <c r="II216" s="401">
        <f>IK185</f>
        <v>11509</v>
      </c>
      <c r="IJ216" s="31">
        <f>IC216</f>
        <v>12195</v>
      </c>
      <c r="IK216" s="31">
        <v>11769</v>
      </c>
      <c r="IL216" s="32"/>
      <c r="IM216" s="26"/>
      <c r="IO216" s="542"/>
      <c r="IP216" s="9" t="s">
        <v>41</v>
      </c>
      <c r="IQ216" s="401">
        <f>IS185</f>
        <v>11263</v>
      </c>
      <c r="IR216" s="31">
        <f>IK216</f>
        <v>11769</v>
      </c>
      <c r="IS216" s="31">
        <v>11524</v>
      </c>
      <c r="IT216" s="32"/>
      <c r="IU216" s="26"/>
      <c r="IW216" s="542"/>
      <c r="IX216" s="9" t="s">
        <v>41</v>
      </c>
      <c r="IY216" s="401">
        <f>JA185</f>
        <v>11163</v>
      </c>
      <c r="IZ216" s="31">
        <f>IS216</f>
        <v>11524</v>
      </c>
      <c r="JA216" s="31">
        <v>11416</v>
      </c>
      <c r="JB216" s="32"/>
      <c r="JC216" s="26"/>
      <c r="JE216" s="542"/>
      <c r="JF216" s="9" t="s">
        <v>41</v>
      </c>
      <c r="JG216" s="401">
        <f>JI185</f>
        <v>11473</v>
      </c>
      <c r="JH216" s="31">
        <f>JA216</f>
        <v>11416</v>
      </c>
      <c r="JI216" s="31">
        <v>11656</v>
      </c>
      <c r="JJ216" s="32"/>
      <c r="JK216" s="26"/>
      <c r="JM216" s="467"/>
      <c r="JN216" s="9"/>
      <c r="JO216" s="401"/>
      <c r="JP216" s="31"/>
      <c r="JQ216" s="31"/>
      <c r="JR216" s="32"/>
      <c r="JS216" s="26"/>
      <c r="JU216" s="467"/>
      <c r="JV216" s="9"/>
      <c r="JW216" s="401"/>
      <c r="JX216" s="31"/>
      <c r="JY216" s="31"/>
      <c r="JZ216" s="32"/>
      <c r="KA216" s="26"/>
      <c r="KC216" s="467"/>
      <c r="KD216" s="9"/>
      <c r="KE216" s="401"/>
      <c r="KF216" s="31"/>
      <c r="KG216" s="31"/>
      <c r="KH216" s="32"/>
      <c r="KI216" s="26"/>
      <c r="KK216" s="467"/>
      <c r="KL216" s="9"/>
      <c r="KM216" s="401"/>
      <c r="KN216" s="31"/>
      <c r="KO216" s="31"/>
      <c r="KP216" s="32"/>
      <c r="KQ216" s="26"/>
      <c r="KS216" s="467"/>
      <c r="KT216" s="9"/>
      <c r="KU216" s="401"/>
      <c r="KV216" s="31"/>
      <c r="KW216" s="31"/>
      <c r="KX216" s="32"/>
      <c r="KY216" s="26"/>
      <c r="LA216" s="467"/>
      <c r="LB216" s="9"/>
      <c r="LC216" s="401"/>
      <c r="LD216" s="31"/>
      <c r="LE216" s="31"/>
      <c r="LF216" s="32"/>
      <c r="LG216" s="26"/>
      <c r="LI216" s="467"/>
      <c r="LJ216" s="9"/>
      <c r="LK216" s="401"/>
      <c r="LL216" s="31"/>
      <c r="LM216" s="31"/>
      <c r="LN216" s="32"/>
      <c r="LO216" s="26"/>
      <c r="LQ216" s="467"/>
      <c r="LR216" s="9"/>
      <c r="LS216" s="401"/>
      <c r="LT216" s="31"/>
      <c r="LU216" s="31"/>
      <c r="LV216" s="32"/>
      <c r="LW216" s="26"/>
      <c r="LY216" s="467"/>
      <c r="LZ216" s="9"/>
      <c r="MA216" s="401"/>
      <c r="MB216" s="31"/>
      <c r="MC216" s="31"/>
      <c r="MD216" s="32"/>
      <c r="ME216" s="26"/>
      <c r="MG216" s="467"/>
      <c r="MH216" s="9"/>
      <c r="MI216" s="401"/>
      <c r="MJ216" s="31"/>
      <c r="MK216" s="31"/>
      <c r="ML216" s="32"/>
      <c r="MM216" s="26"/>
      <c r="MO216" s="467"/>
      <c r="MP216" s="9"/>
      <c r="MQ216" s="401"/>
      <c r="MR216" s="31"/>
      <c r="MS216" s="31"/>
      <c r="MT216" s="32"/>
      <c r="MU216" s="26"/>
      <c r="MW216" s="467"/>
      <c r="MX216" s="9"/>
      <c r="MY216" s="401"/>
      <c r="MZ216" s="31"/>
      <c r="NA216" s="31"/>
      <c r="NB216" s="32"/>
      <c r="NC216" s="26"/>
      <c r="NE216" s="467"/>
      <c r="NF216" s="9"/>
      <c r="NG216" s="401"/>
      <c r="NH216" s="31"/>
      <c r="NI216" s="31"/>
      <c r="NJ216" s="32"/>
      <c r="NK216" s="26"/>
      <c r="NM216" s="467"/>
      <c r="NN216" s="9"/>
      <c r="NO216" s="401"/>
      <c r="NP216" s="31"/>
      <c r="NQ216" s="31"/>
      <c r="NR216" s="32"/>
      <c r="NS216" s="26"/>
      <c r="NU216" s="467"/>
      <c r="NV216" s="9"/>
      <c r="NW216" s="401"/>
      <c r="NX216" s="31"/>
      <c r="NY216" s="31"/>
      <c r="NZ216" s="32"/>
      <c r="OA216" s="26"/>
      <c r="OC216" s="467"/>
      <c r="OD216" s="9"/>
      <c r="OE216" s="401"/>
      <c r="OF216" s="31"/>
      <c r="OG216" s="31"/>
      <c r="OH216" s="32"/>
      <c r="OI216" s="26"/>
      <c r="OK216" s="467"/>
      <c r="OL216" s="9"/>
      <c r="OM216" s="401"/>
      <c r="ON216" s="31"/>
      <c r="OO216" s="31"/>
      <c r="OP216" s="32"/>
      <c r="OQ216" s="26"/>
      <c r="OS216" s="467"/>
      <c r="OT216" s="9"/>
      <c r="OU216" s="401"/>
      <c r="OV216" s="31"/>
      <c r="OW216" s="31"/>
      <c r="OX216" s="32"/>
      <c r="OY216" s="26"/>
      <c r="PA216" s="467"/>
      <c r="PB216" s="9"/>
      <c r="PC216" s="401"/>
      <c r="PD216" s="31"/>
      <c r="PE216" s="31"/>
      <c r="PF216" s="32"/>
      <c r="PG216" s="26"/>
      <c r="PI216" s="467"/>
      <c r="PJ216" s="9"/>
      <c r="PK216" s="401"/>
      <c r="PL216" s="31"/>
      <c r="PM216" s="31"/>
      <c r="PN216" s="32"/>
      <c r="PO216" s="26"/>
    </row>
    <row r="218" spans="1:431">
      <c r="A218" t="s">
        <v>19</v>
      </c>
      <c r="I218" t="s">
        <v>19</v>
      </c>
      <c r="Q218" t="s">
        <v>19</v>
      </c>
      <c r="Y218" t="s">
        <v>19</v>
      </c>
      <c r="AG218" t="s">
        <v>19</v>
      </c>
      <c r="AO218" t="s">
        <v>19</v>
      </c>
      <c r="AW218" t="s">
        <v>19</v>
      </c>
      <c r="BE218" t="s">
        <v>19</v>
      </c>
      <c r="BM218" t="s">
        <v>19</v>
      </c>
      <c r="BU218" t="s">
        <v>19</v>
      </c>
      <c r="CC218" t="s">
        <v>19</v>
      </c>
      <c r="CK218" t="s">
        <v>19</v>
      </c>
      <c r="CS218" t="s">
        <v>19</v>
      </c>
      <c r="DA218" t="s">
        <v>19</v>
      </c>
      <c r="DI218" t="s">
        <v>19</v>
      </c>
      <c r="DQ218" t="s">
        <v>19</v>
      </c>
      <c r="DY218" t="s">
        <v>19</v>
      </c>
      <c r="EG218" t="s">
        <v>19</v>
      </c>
      <c r="EO218" t="s">
        <v>19</v>
      </c>
      <c r="EW218" t="s">
        <v>19</v>
      </c>
      <c r="FE218" t="s">
        <v>19</v>
      </c>
      <c r="FM218" t="s">
        <v>19</v>
      </c>
      <c r="FU218" t="s">
        <v>19</v>
      </c>
      <c r="GC218" t="s">
        <v>19</v>
      </c>
      <c r="GK218" t="s">
        <v>19</v>
      </c>
      <c r="GS218" t="s">
        <v>19</v>
      </c>
      <c r="HA218" t="s">
        <v>19</v>
      </c>
      <c r="HI218" t="s">
        <v>19</v>
      </c>
      <c r="HQ218" t="s">
        <v>19</v>
      </c>
      <c r="HY218" t="s">
        <v>19</v>
      </c>
      <c r="IG218" t="s">
        <v>19</v>
      </c>
      <c r="IO218" t="s">
        <v>19</v>
      </c>
      <c r="IW218" t="s">
        <v>19</v>
      </c>
      <c r="JE218" t="s">
        <v>19</v>
      </c>
    </row>
    <row r="219" spans="1:431" ht="17.25">
      <c r="A219" s="535" t="s">
        <v>0</v>
      </c>
      <c r="B219" s="536"/>
      <c r="C219" s="1" t="s">
        <v>697</v>
      </c>
      <c r="D219" s="543" t="s">
        <v>698</v>
      </c>
      <c r="E219" s="540"/>
      <c r="F219" s="2" t="s">
        <v>9</v>
      </c>
      <c r="G219" s="4" t="s">
        <v>8</v>
      </c>
      <c r="I219" s="535" t="s">
        <v>0</v>
      </c>
      <c r="J219" s="536"/>
      <c r="K219" s="252" t="str">
        <f>K212</f>
        <v>2025년</v>
      </c>
      <c r="L219" s="539" t="str">
        <f>L212</f>
        <v>2026년</v>
      </c>
      <c r="M219" s="540"/>
      <c r="N219" s="2" t="s">
        <v>9</v>
      </c>
      <c r="O219" s="4" t="s">
        <v>8</v>
      </c>
      <c r="Q219" s="535" t="s">
        <v>0</v>
      </c>
      <c r="R219" s="536"/>
      <c r="S219" s="252" t="str">
        <f>K219</f>
        <v>2025년</v>
      </c>
      <c r="T219" s="539" t="str">
        <f>L219</f>
        <v>2026년</v>
      </c>
      <c r="U219" s="540"/>
      <c r="V219" s="2" t="s">
        <v>9</v>
      </c>
      <c r="W219" s="4" t="s">
        <v>8</v>
      </c>
      <c r="Y219" s="535" t="s">
        <v>0</v>
      </c>
      <c r="Z219" s="536"/>
      <c r="AA219" s="252" t="str">
        <f>S219</f>
        <v>2025년</v>
      </c>
      <c r="AB219" s="539" t="str">
        <f>T219</f>
        <v>2026년</v>
      </c>
      <c r="AC219" s="540"/>
      <c r="AD219" s="2" t="s">
        <v>9</v>
      </c>
      <c r="AE219" s="4" t="s">
        <v>8</v>
      </c>
      <c r="AG219" s="535" t="s">
        <v>0</v>
      </c>
      <c r="AH219" s="536"/>
      <c r="AI219" s="252" t="str">
        <f>AA219</f>
        <v>2025년</v>
      </c>
      <c r="AJ219" s="539" t="str">
        <f>AB219</f>
        <v>2026년</v>
      </c>
      <c r="AK219" s="540"/>
      <c r="AL219" s="2" t="s">
        <v>9</v>
      </c>
      <c r="AM219" s="4" t="s">
        <v>8</v>
      </c>
      <c r="AO219" s="535" t="s">
        <v>0</v>
      </c>
      <c r="AP219" s="536"/>
      <c r="AQ219" s="252" t="str">
        <f>AI219</f>
        <v>2025년</v>
      </c>
      <c r="AR219" s="539" t="str">
        <f>AJ219</f>
        <v>2026년</v>
      </c>
      <c r="AS219" s="540"/>
      <c r="AT219" s="2" t="s">
        <v>9</v>
      </c>
      <c r="AU219" s="4" t="s">
        <v>8</v>
      </c>
      <c r="AW219" s="535" t="s">
        <v>0</v>
      </c>
      <c r="AX219" s="536"/>
      <c r="AY219" s="252" t="str">
        <f>AQ219</f>
        <v>2025년</v>
      </c>
      <c r="AZ219" s="539" t="str">
        <f>AR219</f>
        <v>2026년</v>
      </c>
      <c r="BA219" s="540"/>
      <c r="BB219" s="2" t="s">
        <v>9</v>
      </c>
      <c r="BC219" s="4" t="s">
        <v>8</v>
      </c>
      <c r="BE219" s="535" t="s">
        <v>0</v>
      </c>
      <c r="BF219" s="536"/>
      <c r="BG219" s="252" t="str">
        <f>AY219</f>
        <v>2025년</v>
      </c>
      <c r="BH219" s="539" t="str">
        <f>AZ219</f>
        <v>2026년</v>
      </c>
      <c r="BI219" s="540"/>
      <c r="BJ219" s="2" t="s">
        <v>9</v>
      </c>
      <c r="BK219" s="4" t="s">
        <v>8</v>
      </c>
      <c r="BM219" s="535" t="s">
        <v>0</v>
      </c>
      <c r="BN219" s="536"/>
      <c r="BO219" s="252" t="str">
        <f>BG219</f>
        <v>2025년</v>
      </c>
      <c r="BP219" s="539" t="str">
        <f>BH219</f>
        <v>2026년</v>
      </c>
      <c r="BQ219" s="540"/>
      <c r="BR219" s="2" t="s">
        <v>9</v>
      </c>
      <c r="BS219" s="4" t="s">
        <v>8</v>
      </c>
      <c r="BU219" s="535" t="s">
        <v>0</v>
      </c>
      <c r="BV219" s="536"/>
      <c r="BW219" s="252" t="str">
        <f>BO219</f>
        <v>2025년</v>
      </c>
      <c r="BX219" s="539" t="str">
        <f>BP219</f>
        <v>2026년</v>
      </c>
      <c r="BY219" s="540"/>
      <c r="BZ219" s="2" t="s">
        <v>9</v>
      </c>
      <c r="CA219" s="4" t="s">
        <v>8</v>
      </c>
      <c r="CC219" s="535" t="s">
        <v>0</v>
      </c>
      <c r="CD219" s="536"/>
      <c r="CE219" s="252" t="str">
        <f>BW219</f>
        <v>2025년</v>
      </c>
      <c r="CF219" s="539" t="str">
        <f>BX219</f>
        <v>2026년</v>
      </c>
      <c r="CG219" s="540"/>
      <c r="CH219" s="2" t="s">
        <v>9</v>
      </c>
      <c r="CI219" s="4" t="s">
        <v>8</v>
      </c>
      <c r="CK219" s="535" t="s">
        <v>0</v>
      </c>
      <c r="CL219" s="536"/>
      <c r="CM219" s="252" t="str">
        <f>CE219</f>
        <v>2025년</v>
      </c>
      <c r="CN219" s="539" t="str">
        <f>CF219</f>
        <v>2026년</v>
      </c>
      <c r="CO219" s="540"/>
      <c r="CP219" s="2" t="s">
        <v>9</v>
      </c>
      <c r="CQ219" s="4" t="s">
        <v>8</v>
      </c>
      <c r="CS219" s="535" t="s">
        <v>0</v>
      </c>
      <c r="CT219" s="536"/>
      <c r="CU219" s="252" t="str">
        <f>CM219</f>
        <v>2025년</v>
      </c>
      <c r="CV219" s="539" t="str">
        <f>CN219</f>
        <v>2026년</v>
      </c>
      <c r="CW219" s="540"/>
      <c r="CX219" s="2" t="s">
        <v>9</v>
      </c>
      <c r="CY219" s="4" t="s">
        <v>8</v>
      </c>
      <c r="DA219" s="535" t="s">
        <v>0</v>
      </c>
      <c r="DB219" s="536"/>
      <c r="DC219" s="252" t="str">
        <f>CU219</f>
        <v>2025년</v>
      </c>
      <c r="DD219" s="539" t="str">
        <f>CV219</f>
        <v>2026년</v>
      </c>
      <c r="DE219" s="540"/>
      <c r="DF219" s="2" t="s">
        <v>9</v>
      </c>
      <c r="DG219" s="4" t="s">
        <v>8</v>
      </c>
      <c r="DI219" s="535" t="s">
        <v>0</v>
      </c>
      <c r="DJ219" s="536"/>
      <c r="DK219" s="252" t="str">
        <f>DC219</f>
        <v>2025년</v>
      </c>
      <c r="DL219" s="539" t="str">
        <f>DD219</f>
        <v>2026년</v>
      </c>
      <c r="DM219" s="540"/>
      <c r="DN219" s="2" t="s">
        <v>9</v>
      </c>
      <c r="DO219" s="4" t="s">
        <v>8</v>
      </c>
      <c r="DQ219" s="535" t="s">
        <v>0</v>
      </c>
      <c r="DR219" s="536"/>
      <c r="DS219" s="252" t="str">
        <f>DK219</f>
        <v>2025년</v>
      </c>
      <c r="DT219" s="539" t="str">
        <f>DL219</f>
        <v>2026년</v>
      </c>
      <c r="DU219" s="540"/>
      <c r="DV219" s="2" t="s">
        <v>9</v>
      </c>
      <c r="DW219" s="4" t="s">
        <v>8</v>
      </c>
      <c r="DY219" s="535" t="s">
        <v>0</v>
      </c>
      <c r="DZ219" s="536"/>
      <c r="EA219" s="252" t="str">
        <f>DS219</f>
        <v>2025년</v>
      </c>
      <c r="EB219" s="539" t="str">
        <f>DT219</f>
        <v>2026년</v>
      </c>
      <c r="EC219" s="540"/>
      <c r="ED219" s="2" t="s">
        <v>9</v>
      </c>
      <c r="EE219" s="4" t="s">
        <v>8</v>
      </c>
      <c r="EG219" s="535" t="s">
        <v>0</v>
      </c>
      <c r="EH219" s="536"/>
      <c r="EI219" s="252" t="str">
        <f>EA219</f>
        <v>2025년</v>
      </c>
      <c r="EJ219" s="539" t="str">
        <f>EB219</f>
        <v>2026년</v>
      </c>
      <c r="EK219" s="540"/>
      <c r="EL219" s="2" t="s">
        <v>9</v>
      </c>
      <c r="EM219" s="4" t="s">
        <v>8</v>
      </c>
      <c r="EO219" s="535" t="s">
        <v>0</v>
      </c>
      <c r="EP219" s="536"/>
      <c r="EQ219" s="252" t="str">
        <f>EI219</f>
        <v>2025년</v>
      </c>
      <c r="ER219" s="539" t="str">
        <f>EJ219</f>
        <v>2026년</v>
      </c>
      <c r="ES219" s="540"/>
      <c r="ET219" s="2" t="s">
        <v>9</v>
      </c>
      <c r="EU219" s="4" t="s">
        <v>8</v>
      </c>
      <c r="EW219" s="535" t="s">
        <v>0</v>
      </c>
      <c r="EX219" s="536"/>
      <c r="EY219" s="252" t="str">
        <f>EQ219</f>
        <v>2025년</v>
      </c>
      <c r="EZ219" s="539" t="str">
        <f>ER219</f>
        <v>2026년</v>
      </c>
      <c r="FA219" s="540"/>
      <c r="FB219" s="2" t="s">
        <v>9</v>
      </c>
      <c r="FC219" s="4" t="s">
        <v>8</v>
      </c>
      <c r="FE219" s="535" t="s">
        <v>0</v>
      </c>
      <c r="FF219" s="536"/>
      <c r="FG219" s="252" t="str">
        <f>EY219</f>
        <v>2025년</v>
      </c>
      <c r="FH219" s="539" t="str">
        <f>EZ219</f>
        <v>2026년</v>
      </c>
      <c r="FI219" s="540"/>
      <c r="FJ219" s="2" t="s">
        <v>9</v>
      </c>
      <c r="FK219" s="4" t="s">
        <v>8</v>
      </c>
      <c r="FM219" s="535" t="s">
        <v>0</v>
      </c>
      <c r="FN219" s="536"/>
      <c r="FO219" s="252" t="str">
        <f>FG219</f>
        <v>2025년</v>
      </c>
      <c r="FP219" s="539" t="str">
        <f>FH219</f>
        <v>2026년</v>
      </c>
      <c r="FQ219" s="540"/>
      <c r="FR219" s="2" t="s">
        <v>9</v>
      </c>
      <c r="FS219" s="4" t="s">
        <v>8</v>
      </c>
      <c r="FU219" s="535" t="s">
        <v>0</v>
      </c>
      <c r="FV219" s="536"/>
      <c r="FW219" s="252" t="str">
        <f>FO219</f>
        <v>2025년</v>
      </c>
      <c r="FX219" s="539" t="str">
        <f>FP219</f>
        <v>2026년</v>
      </c>
      <c r="FY219" s="540"/>
      <c r="FZ219" s="2" t="s">
        <v>9</v>
      </c>
      <c r="GA219" s="4" t="s">
        <v>8</v>
      </c>
      <c r="GC219" s="535" t="s">
        <v>0</v>
      </c>
      <c r="GD219" s="536"/>
      <c r="GE219" s="252" t="str">
        <f>FW219</f>
        <v>2025년</v>
      </c>
      <c r="GF219" s="539" t="str">
        <f>FX219</f>
        <v>2026년</v>
      </c>
      <c r="GG219" s="540"/>
      <c r="GH219" s="2" t="s">
        <v>9</v>
      </c>
      <c r="GI219" s="4" t="s">
        <v>8</v>
      </c>
      <c r="GK219" s="535" t="s">
        <v>0</v>
      </c>
      <c r="GL219" s="536"/>
      <c r="GM219" s="252" t="str">
        <f>GE219</f>
        <v>2025년</v>
      </c>
      <c r="GN219" s="539" t="str">
        <f>GF219</f>
        <v>2026년</v>
      </c>
      <c r="GO219" s="540"/>
      <c r="GP219" s="2" t="s">
        <v>9</v>
      </c>
      <c r="GQ219" s="4" t="s">
        <v>8</v>
      </c>
      <c r="GS219" s="535" t="s">
        <v>0</v>
      </c>
      <c r="GT219" s="536"/>
      <c r="GU219" s="252" t="str">
        <f>GM219</f>
        <v>2025년</v>
      </c>
      <c r="GV219" s="539" t="str">
        <f>GN219</f>
        <v>2026년</v>
      </c>
      <c r="GW219" s="540"/>
      <c r="GX219" s="2" t="s">
        <v>9</v>
      </c>
      <c r="GY219" s="4" t="s">
        <v>8</v>
      </c>
      <c r="HA219" s="535" t="s">
        <v>0</v>
      </c>
      <c r="HB219" s="536"/>
      <c r="HC219" s="252" t="str">
        <f>GU219</f>
        <v>2025년</v>
      </c>
      <c r="HD219" s="539" t="str">
        <f>GV219</f>
        <v>2026년</v>
      </c>
      <c r="HE219" s="540"/>
      <c r="HF219" s="2" t="s">
        <v>9</v>
      </c>
      <c r="HG219" s="4" t="s">
        <v>8</v>
      </c>
      <c r="HI219" s="535" t="s">
        <v>0</v>
      </c>
      <c r="HJ219" s="536"/>
      <c r="HK219" s="252" t="str">
        <f>HC219</f>
        <v>2025년</v>
      </c>
      <c r="HL219" s="539" t="str">
        <f>HD219</f>
        <v>2026년</v>
      </c>
      <c r="HM219" s="540"/>
      <c r="HN219" s="2" t="s">
        <v>9</v>
      </c>
      <c r="HO219" s="4" t="s">
        <v>8</v>
      </c>
      <c r="HQ219" s="535" t="s">
        <v>0</v>
      </c>
      <c r="HR219" s="536"/>
      <c r="HS219" s="252" t="str">
        <f>HK219</f>
        <v>2025년</v>
      </c>
      <c r="HT219" s="539" t="str">
        <f>HL219</f>
        <v>2026년</v>
      </c>
      <c r="HU219" s="540"/>
      <c r="HV219" s="2" t="s">
        <v>9</v>
      </c>
      <c r="HW219" s="4" t="s">
        <v>8</v>
      </c>
      <c r="HY219" s="535" t="s">
        <v>0</v>
      </c>
      <c r="HZ219" s="536"/>
      <c r="IA219" s="252" t="str">
        <f>HS219</f>
        <v>2025년</v>
      </c>
      <c r="IB219" s="539" t="str">
        <f>HT219</f>
        <v>2026년</v>
      </c>
      <c r="IC219" s="540"/>
      <c r="ID219" s="2" t="s">
        <v>9</v>
      </c>
      <c r="IE219" s="4" t="s">
        <v>8</v>
      </c>
      <c r="IG219" s="535" t="s">
        <v>0</v>
      </c>
      <c r="IH219" s="536"/>
      <c r="II219" s="252" t="str">
        <f>IA219</f>
        <v>2025년</v>
      </c>
      <c r="IJ219" s="539" t="str">
        <f>IB219</f>
        <v>2026년</v>
      </c>
      <c r="IK219" s="540"/>
      <c r="IL219" s="2" t="s">
        <v>9</v>
      </c>
      <c r="IM219" s="4" t="s">
        <v>8</v>
      </c>
      <c r="IO219" s="535" t="s">
        <v>0</v>
      </c>
      <c r="IP219" s="536"/>
      <c r="IQ219" s="252" t="str">
        <f>II219</f>
        <v>2025년</v>
      </c>
      <c r="IR219" s="539" t="str">
        <f>IJ219</f>
        <v>2026년</v>
      </c>
      <c r="IS219" s="540"/>
      <c r="IT219" s="2" t="s">
        <v>9</v>
      </c>
      <c r="IU219" s="4" t="s">
        <v>8</v>
      </c>
      <c r="IW219" s="535" t="s">
        <v>0</v>
      </c>
      <c r="IX219" s="536"/>
      <c r="IY219" s="252" t="str">
        <f>IQ219</f>
        <v>2025년</v>
      </c>
      <c r="IZ219" s="539" t="str">
        <f>IR219</f>
        <v>2026년</v>
      </c>
      <c r="JA219" s="540"/>
      <c r="JB219" s="2" t="s">
        <v>9</v>
      </c>
      <c r="JC219" s="4" t="s">
        <v>8</v>
      </c>
      <c r="JE219" s="535" t="s">
        <v>0</v>
      </c>
      <c r="JF219" s="536"/>
      <c r="JG219" s="252" t="str">
        <f>IY219</f>
        <v>2025년</v>
      </c>
      <c r="JH219" s="539" t="str">
        <f>IZ219</f>
        <v>2026년</v>
      </c>
      <c r="JI219" s="540"/>
      <c r="JJ219" s="2" t="s">
        <v>9</v>
      </c>
      <c r="JK219" s="4" t="s">
        <v>8</v>
      </c>
      <c r="JM219" s="456"/>
      <c r="JN219" s="457"/>
      <c r="JO219" s="252"/>
      <c r="JP219" s="460"/>
      <c r="JQ219" s="465"/>
      <c r="JR219" s="2"/>
      <c r="JS219" s="4"/>
      <c r="JU219" s="456"/>
      <c r="JV219" s="457"/>
      <c r="JW219" s="252"/>
      <c r="JX219" s="460"/>
      <c r="JY219" s="465"/>
      <c r="JZ219" s="2"/>
      <c r="KA219" s="4"/>
      <c r="KC219" s="456"/>
      <c r="KD219" s="457"/>
      <c r="KE219" s="252"/>
      <c r="KF219" s="460"/>
      <c r="KG219" s="465"/>
      <c r="KH219" s="2"/>
      <c r="KI219" s="4"/>
      <c r="KK219" s="456"/>
      <c r="KL219" s="457"/>
      <c r="KM219" s="252"/>
      <c r="KN219" s="460"/>
      <c r="KO219" s="465"/>
      <c r="KP219" s="2"/>
      <c r="KQ219" s="4"/>
      <c r="KS219" s="456"/>
      <c r="KT219" s="457"/>
      <c r="KU219" s="252"/>
      <c r="KV219" s="460"/>
      <c r="KW219" s="465"/>
      <c r="KX219" s="2"/>
      <c r="KY219" s="4"/>
      <c r="LA219" s="456"/>
      <c r="LB219" s="457"/>
      <c r="LC219" s="252"/>
      <c r="LD219" s="460"/>
      <c r="LE219" s="465"/>
      <c r="LF219" s="2"/>
      <c r="LG219" s="4"/>
      <c r="LI219" s="456"/>
      <c r="LJ219" s="457"/>
      <c r="LK219" s="252"/>
      <c r="LL219" s="460"/>
      <c r="LM219" s="465"/>
      <c r="LN219" s="2"/>
      <c r="LO219" s="4"/>
      <c r="LQ219" s="456"/>
      <c r="LR219" s="457"/>
      <c r="LS219" s="252"/>
      <c r="LT219" s="460"/>
      <c r="LU219" s="465"/>
      <c r="LV219" s="2"/>
      <c r="LW219" s="4"/>
      <c r="LY219" s="456"/>
      <c r="LZ219" s="457"/>
      <c r="MA219" s="252"/>
      <c r="MB219" s="460"/>
      <c r="MC219" s="465"/>
      <c r="MD219" s="2"/>
      <c r="ME219" s="4"/>
      <c r="MG219" s="456"/>
      <c r="MH219" s="457"/>
      <c r="MI219" s="252"/>
      <c r="MJ219" s="460"/>
      <c r="MK219" s="465"/>
      <c r="ML219" s="2"/>
      <c r="MM219" s="4"/>
      <c r="MO219" s="456"/>
      <c r="MP219" s="457"/>
      <c r="MQ219" s="252"/>
      <c r="MR219" s="460"/>
      <c r="MS219" s="465"/>
      <c r="MT219" s="2"/>
      <c r="MU219" s="4"/>
      <c r="MW219" s="456"/>
      <c r="MX219" s="457"/>
      <c r="MY219" s="252"/>
      <c r="MZ219" s="460"/>
      <c r="NA219" s="465"/>
      <c r="NB219" s="2"/>
      <c r="NC219" s="4"/>
      <c r="NE219" s="456"/>
      <c r="NF219" s="457"/>
      <c r="NG219" s="252"/>
      <c r="NH219" s="460"/>
      <c r="NI219" s="465"/>
      <c r="NJ219" s="2"/>
      <c r="NK219" s="4"/>
      <c r="NM219" s="456"/>
      <c r="NN219" s="457"/>
      <c r="NO219" s="252"/>
      <c r="NP219" s="460"/>
      <c r="NQ219" s="465"/>
      <c r="NR219" s="2"/>
      <c r="NS219" s="4"/>
      <c r="NU219" s="456"/>
      <c r="NV219" s="457"/>
      <c r="NW219" s="252"/>
      <c r="NX219" s="460"/>
      <c r="NY219" s="465"/>
      <c r="NZ219" s="2"/>
      <c r="OA219" s="4"/>
      <c r="OC219" s="456"/>
      <c r="OD219" s="457"/>
      <c r="OE219" s="252"/>
      <c r="OF219" s="460"/>
      <c r="OG219" s="465"/>
      <c r="OH219" s="2"/>
      <c r="OI219" s="4"/>
      <c r="OK219" s="456"/>
      <c r="OL219" s="457"/>
      <c r="OM219" s="252"/>
      <c r="ON219" s="460"/>
      <c r="OO219" s="465"/>
      <c r="OP219" s="2"/>
      <c r="OQ219" s="4"/>
      <c r="OS219" s="456"/>
      <c r="OT219" s="457"/>
      <c r="OU219" s="252"/>
      <c r="OV219" s="460"/>
      <c r="OW219" s="465"/>
      <c r="OX219" s="2"/>
      <c r="OY219" s="4"/>
      <c r="PA219" s="456"/>
      <c r="PB219" s="457"/>
      <c r="PC219" s="252"/>
      <c r="PD219" s="460"/>
      <c r="PE219" s="465"/>
      <c r="PF219" s="2"/>
      <c r="PG219" s="4"/>
      <c r="PI219" s="456"/>
      <c r="PJ219" s="457"/>
      <c r="PK219" s="252"/>
      <c r="PL219" s="460"/>
      <c r="PM219" s="465"/>
      <c r="PN219" s="2"/>
      <c r="PO219" s="4"/>
    </row>
    <row r="220" spans="1:431" ht="18" thickBot="1">
      <c r="A220" s="537"/>
      <c r="B220" s="538"/>
      <c r="C220" s="83" t="s">
        <v>699</v>
      </c>
      <c r="D220" s="83" t="s">
        <v>700</v>
      </c>
      <c r="E220" s="83" t="s">
        <v>699</v>
      </c>
      <c r="F220" s="3" t="s">
        <v>7</v>
      </c>
      <c r="G220" s="5" t="s">
        <v>7</v>
      </c>
      <c r="I220" s="537"/>
      <c r="J220" s="538"/>
      <c r="K220" s="83" t="str">
        <f>M220</f>
        <v>1월1주</v>
      </c>
      <c r="L220" s="83" t="str">
        <f>E220</f>
        <v>12월 5주</v>
      </c>
      <c r="M220" s="83" t="str">
        <f>M213</f>
        <v>1월1주</v>
      </c>
      <c r="N220" s="3" t="s">
        <v>7</v>
      </c>
      <c r="O220" s="5" t="s">
        <v>7</v>
      </c>
      <c r="Q220" s="537"/>
      <c r="R220" s="538"/>
      <c r="S220" s="83" t="str">
        <f>S189</f>
        <v>1월2주</v>
      </c>
      <c r="T220" s="83" t="str">
        <f>M220</f>
        <v>1월1주</v>
      </c>
      <c r="U220" s="83" t="str">
        <f>S220</f>
        <v>1월2주</v>
      </c>
      <c r="V220" s="3" t="s">
        <v>7</v>
      </c>
      <c r="W220" s="5" t="s">
        <v>7</v>
      </c>
      <c r="Y220" s="537"/>
      <c r="Z220" s="538"/>
      <c r="AA220" s="83" t="str">
        <f>AA189</f>
        <v>1월3주</v>
      </c>
      <c r="AB220" s="83" t="str">
        <f>U220</f>
        <v>1월2주</v>
      </c>
      <c r="AC220" s="83" t="str">
        <f>AA220</f>
        <v>1월3주</v>
      </c>
      <c r="AD220" s="3" t="s">
        <v>7</v>
      </c>
      <c r="AE220" s="5" t="s">
        <v>7</v>
      </c>
      <c r="AG220" s="537"/>
      <c r="AH220" s="538"/>
      <c r="AI220" s="83" t="str">
        <f>AI189</f>
        <v>1월4주</v>
      </c>
      <c r="AJ220" s="83" t="str">
        <f>AC220</f>
        <v>1월3주</v>
      </c>
      <c r="AK220" s="83" t="str">
        <f>AI220</f>
        <v>1월4주</v>
      </c>
      <c r="AL220" s="3" t="s">
        <v>7</v>
      </c>
      <c r="AM220" s="5" t="s">
        <v>7</v>
      </c>
      <c r="AO220" s="537"/>
      <c r="AP220" s="538"/>
      <c r="AQ220" s="83" t="str">
        <f>AQ189</f>
        <v>1월5주</v>
      </c>
      <c r="AR220" s="83" t="str">
        <f>AK220</f>
        <v>1월4주</v>
      </c>
      <c r="AS220" s="83" t="str">
        <f>AQ220</f>
        <v>1월5주</v>
      </c>
      <c r="AT220" s="3" t="s">
        <v>7</v>
      </c>
      <c r="AU220" s="5" t="s">
        <v>7</v>
      </c>
      <c r="AW220" s="537"/>
      <c r="AX220" s="538"/>
      <c r="AY220" s="83" t="str">
        <f>AY189</f>
        <v>2월1주</v>
      </c>
      <c r="AZ220" s="83" t="str">
        <f>AS220</f>
        <v>1월5주</v>
      </c>
      <c r="BA220" s="83" t="str">
        <f>AY220</f>
        <v>2월1주</v>
      </c>
      <c r="BB220" s="3" t="s">
        <v>7</v>
      </c>
      <c r="BC220" s="5" t="s">
        <v>7</v>
      </c>
      <c r="BE220" s="537"/>
      <c r="BF220" s="538"/>
      <c r="BG220" s="83" t="str">
        <f>BG189</f>
        <v>2월2주</v>
      </c>
      <c r="BH220" s="83" t="str">
        <f>BA220</f>
        <v>2월1주</v>
      </c>
      <c r="BI220" s="83" t="str">
        <f>BG220</f>
        <v>2월2주</v>
      </c>
      <c r="BJ220" s="3" t="s">
        <v>7</v>
      </c>
      <c r="BK220" s="5" t="s">
        <v>7</v>
      </c>
      <c r="BM220" s="537"/>
      <c r="BN220" s="538"/>
      <c r="BO220" s="83" t="str">
        <f>BO189</f>
        <v>2월3주</v>
      </c>
      <c r="BP220" s="83" t="str">
        <f>BI220</f>
        <v>2월2주</v>
      </c>
      <c r="BQ220" s="83" t="str">
        <f>BO220</f>
        <v>2월3주</v>
      </c>
      <c r="BR220" s="3" t="s">
        <v>7</v>
      </c>
      <c r="BS220" s="5" t="s">
        <v>7</v>
      </c>
      <c r="BU220" s="537"/>
      <c r="BV220" s="538"/>
      <c r="BW220" s="83" t="str">
        <f>BW189</f>
        <v>2월4주</v>
      </c>
      <c r="BX220" s="83" t="str">
        <f>BQ220</f>
        <v>2월3주</v>
      </c>
      <c r="BY220" s="83" t="str">
        <f>BW220</f>
        <v>2월4주</v>
      </c>
      <c r="BZ220" s="3" t="s">
        <v>7</v>
      </c>
      <c r="CA220" s="5" t="s">
        <v>7</v>
      </c>
      <c r="CC220" s="537"/>
      <c r="CD220" s="538"/>
      <c r="CE220" s="83" t="str">
        <f>CE189</f>
        <v>3월1주</v>
      </c>
      <c r="CF220" s="83" t="str">
        <f>BY220</f>
        <v>2월4주</v>
      </c>
      <c r="CG220" s="83" t="str">
        <f>CE220</f>
        <v>3월1주</v>
      </c>
      <c r="CH220" s="3" t="s">
        <v>7</v>
      </c>
      <c r="CI220" s="5" t="s">
        <v>7</v>
      </c>
      <c r="CK220" s="537"/>
      <c r="CL220" s="538"/>
      <c r="CM220" s="83" t="str">
        <f>CM189</f>
        <v>3월2주</v>
      </c>
      <c r="CN220" s="83" t="str">
        <f>CG220</f>
        <v>3월1주</v>
      </c>
      <c r="CO220" s="83" t="str">
        <f>CM220</f>
        <v>3월2주</v>
      </c>
      <c r="CP220" s="3" t="s">
        <v>7</v>
      </c>
      <c r="CQ220" s="5" t="s">
        <v>7</v>
      </c>
      <c r="CS220" s="537"/>
      <c r="CT220" s="538"/>
      <c r="CU220" s="83" t="str">
        <f>CU189</f>
        <v>3월3주</v>
      </c>
      <c r="CV220" s="83" t="str">
        <f>CO220</f>
        <v>3월2주</v>
      </c>
      <c r="CW220" s="83" t="str">
        <f>CU220</f>
        <v>3월3주</v>
      </c>
      <c r="CX220" s="3" t="s">
        <v>7</v>
      </c>
      <c r="CY220" s="5" t="s">
        <v>7</v>
      </c>
      <c r="DA220" s="537"/>
      <c r="DB220" s="538"/>
      <c r="DC220" s="83" t="str">
        <f>DC189</f>
        <v>3월4주</v>
      </c>
      <c r="DD220" s="83" t="str">
        <f>CW220</f>
        <v>3월3주</v>
      </c>
      <c r="DE220" s="83" t="str">
        <f>DC220</f>
        <v>3월4주</v>
      </c>
      <c r="DF220" s="3" t="s">
        <v>7</v>
      </c>
      <c r="DG220" s="5" t="s">
        <v>7</v>
      </c>
      <c r="DI220" s="537"/>
      <c r="DJ220" s="538"/>
      <c r="DK220" s="83" t="str">
        <f>DK189</f>
        <v>4월1주</v>
      </c>
      <c r="DL220" s="83" t="str">
        <f>DE220</f>
        <v>3월4주</v>
      </c>
      <c r="DM220" s="83" t="str">
        <f>DK220</f>
        <v>4월1주</v>
      </c>
      <c r="DN220" s="3" t="s">
        <v>7</v>
      </c>
      <c r="DO220" s="5" t="s">
        <v>7</v>
      </c>
      <c r="DQ220" s="537"/>
      <c r="DR220" s="538"/>
      <c r="DS220" s="83" t="str">
        <f>DS189</f>
        <v>4월2주</v>
      </c>
      <c r="DT220" s="83" t="str">
        <f>DM220</f>
        <v>4월1주</v>
      </c>
      <c r="DU220" s="83" t="str">
        <f>DS220</f>
        <v>4월2주</v>
      </c>
      <c r="DV220" s="3" t="s">
        <v>7</v>
      </c>
      <c r="DW220" s="5" t="s">
        <v>7</v>
      </c>
      <c r="DY220" s="537"/>
      <c r="DZ220" s="538"/>
      <c r="EA220" s="83" t="str">
        <f>EA189</f>
        <v>4월3주</v>
      </c>
      <c r="EB220" s="83" t="str">
        <f>DU220</f>
        <v>4월2주</v>
      </c>
      <c r="EC220" s="83" t="str">
        <f>EA220</f>
        <v>4월3주</v>
      </c>
      <c r="ED220" s="3" t="s">
        <v>7</v>
      </c>
      <c r="EE220" s="5" t="s">
        <v>7</v>
      </c>
      <c r="EG220" s="537"/>
      <c r="EH220" s="538"/>
      <c r="EI220" s="83" t="str">
        <f>EI189</f>
        <v>4월4주</v>
      </c>
      <c r="EJ220" s="83" t="str">
        <f>EC220</f>
        <v>4월3주</v>
      </c>
      <c r="EK220" s="83" t="str">
        <f>EI220</f>
        <v>4월4주</v>
      </c>
      <c r="EL220" s="3" t="s">
        <v>7</v>
      </c>
      <c r="EM220" s="5" t="s">
        <v>7</v>
      </c>
      <c r="EO220" s="537"/>
      <c r="EP220" s="538"/>
      <c r="EQ220" s="83" t="str">
        <f>EQ189</f>
        <v>5월1주</v>
      </c>
      <c r="ER220" s="83" t="str">
        <f>EK220</f>
        <v>4월4주</v>
      </c>
      <c r="ES220" s="83" t="str">
        <f>EQ220</f>
        <v>5월1주</v>
      </c>
      <c r="ET220" s="3" t="s">
        <v>7</v>
      </c>
      <c r="EU220" s="5" t="s">
        <v>7</v>
      </c>
      <c r="EW220" s="537"/>
      <c r="EX220" s="538"/>
      <c r="EY220" s="83" t="str">
        <f>EY189</f>
        <v>5월2주</v>
      </c>
      <c r="EZ220" s="83" t="str">
        <f>ES220</f>
        <v>5월1주</v>
      </c>
      <c r="FA220" s="83" t="str">
        <f>EY220</f>
        <v>5월2주</v>
      </c>
      <c r="FB220" s="3" t="s">
        <v>7</v>
      </c>
      <c r="FC220" s="5" t="s">
        <v>7</v>
      </c>
      <c r="FE220" s="537"/>
      <c r="FF220" s="538"/>
      <c r="FG220" s="83" t="str">
        <f>FG189</f>
        <v>5월3주</v>
      </c>
      <c r="FH220" s="83" t="str">
        <f>FA220</f>
        <v>5월2주</v>
      </c>
      <c r="FI220" s="83" t="str">
        <f>FG220</f>
        <v>5월3주</v>
      </c>
      <c r="FJ220" s="3" t="s">
        <v>7</v>
      </c>
      <c r="FK220" s="5" t="s">
        <v>7</v>
      </c>
      <c r="FM220" s="537"/>
      <c r="FN220" s="538"/>
      <c r="FO220" s="83" t="str">
        <f>FO189</f>
        <v>5월4주</v>
      </c>
      <c r="FP220" s="83" t="str">
        <f>FI220</f>
        <v>5월3주</v>
      </c>
      <c r="FQ220" s="83" t="str">
        <f>FO220</f>
        <v>5월4주</v>
      </c>
      <c r="FR220" s="3" t="s">
        <v>7</v>
      </c>
      <c r="FS220" s="5" t="s">
        <v>7</v>
      </c>
      <c r="FU220" s="537"/>
      <c r="FV220" s="538"/>
      <c r="FW220" s="83" t="str">
        <f>FW189</f>
        <v>5월5주</v>
      </c>
      <c r="FX220" s="83" t="str">
        <f>FQ220</f>
        <v>5월4주</v>
      </c>
      <c r="FY220" s="83" t="str">
        <f>FW220</f>
        <v>5월5주</v>
      </c>
      <c r="FZ220" s="3" t="s">
        <v>7</v>
      </c>
      <c r="GA220" s="5" t="s">
        <v>7</v>
      </c>
      <c r="GC220" s="537"/>
      <c r="GD220" s="538"/>
      <c r="GE220" s="83" t="str">
        <f>GE189</f>
        <v>6월1주</v>
      </c>
      <c r="GF220" s="83" t="str">
        <f>FY220</f>
        <v>5월5주</v>
      </c>
      <c r="GG220" s="83" t="str">
        <f>GE220</f>
        <v>6월1주</v>
      </c>
      <c r="GH220" s="3" t="s">
        <v>7</v>
      </c>
      <c r="GI220" s="5" t="s">
        <v>7</v>
      </c>
      <c r="GK220" s="537"/>
      <c r="GL220" s="538"/>
      <c r="GM220" s="83" t="str">
        <f>GM189</f>
        <v>6월2주</v>
      </c>
      <c r="GN220" s="83" t="str">
        <f>GG220</f>
        <v>6월1주</v>
      </c>
      <c r="GO220" s="83" t="str">
        <f>GM220</f>
        <v>6월2주</v>
      </c>
      <c r="GP220" s="3" t="s">
        <v>7</v>
      </c>
      <c r="GQ220" s="5" t="s">
        <v>7</v>
      </c>
      <c r="GS220" s="537"/>
      <c r="GT220" s="538"/>
      <c r="GU220" s="83" t="str">
        <f>GU189</f>
        <v>6월3주</v>
      </c>
      <c r="GV220" s="83" t="str">
        <f>GO220</f>
        <v>6월2주</v>
      </c>
      <c r="GW220" s="83" t="str">
        <f>GU220</f>
        <v>6월3주</v>
      </c>
      <c r="GX220" s="3" t="s">
        <v>7</v>
      </c>
      <c r="GY220" s="5" t="s">
        <v>7</v>
      </c>
      <c r="HA220" s="537"/>
      <c r="HB220" s="538"/>
      <c r="HC220" s="83" t="str">
        <f>HC189</f>
        <v>6월4주</v>
      </c>
      <c r="HD220" s="83" t="str">
        <f>GW220</f>
        <v>6월3주</v>
      </c>
      <c r="HE220" s="83" t="str">
        <f>HC220</f>
        <v>6월4주</v>
      </c>
      <c r="HF220" s="3" t="s">
        <v>7</v>
      </c>
      <c r="HG220" s="5" t="s">
        <v>7</v>
      </c>
      <c r="HI220" s="537"/>
      <c r="HJ220" s="538"/>
      <c r="HK220" s="83" t="str">
        <f>HK189</f>
        <v>6월5주</v>
      </c>
      <c r="HL220" s="83" t="str">
        <f>HE220</f>
        <v>6월4주</v>
      </c>
      <c r="HM220" s="83" t="str">
        <f>HK220</f>
        <v>6월5주</v>
      </c>
      <c r="HN220" s="3" t="s">
        <v>7</v>
      </c>
      <c r="HO220" s="5" t="s">
        <v>7</v>
      </c>
      <c r="HQ220" s="537"/>
      <c r="HR220" s="538"/>
      <c r="HS220" s="83" t="str">
        <f>HS189</f>
        <v>7월1주</v>
      </c>
      <c r="HT220" s="83" t="str">
        <f>HM220</f>
        <v>6월5주</v>
      </c>
      <c r="HU220" s="83" t="str">
        <f>HS220</f>
        <v>7월1주</v>
      </c>
      <c r="HV220" s="3" t="s">
        <v>7</v>
      </c>
      <c r="HW220" s="5" t="s">
        <v>7</v>
      </c>
      <c r="HY220" s="537"/>
      <c r="HZ220" s="538"/>
      <c r="IA220" s="83" t="str">
        <f>IA189</f>
        <v>7월2주</v>
      </c>
      <c r="IB220" s="83" t="str">
        <f>HU220</f>
        <v>7월1주</v>
      </c>
      <c r="IC220" s="83" t="str">
        <f>IA220</f>
        <v>7월2주</v>
      </c>
      <c r="ID220" s="3" t="s">
        <v>7</v>
      </c>
      <c r="IE220" s="5" t="s">
        <v>7</v>
      </c>
      <c r="IG220" s="537"/>
      <c r="IH220" s="538"/>
      <c r="II220" s="83" t="str">
        <f>II189</f>
        <v>7월3주</v>
      </c>
      <c r="IJ220" s="83" t="str">
        <f>IC220</f>
        <v>7월2주</v>
      </c>
      <c r="IK220" s="83" t="str">
        <f>II220</f>
        <v>7월3주</v>
      </c>
      <c r="IL220" s="3" t="s">
        <v>7</v>
      </c>
      <c r="IM220" s="5" t="s">
        <v>7</v>
      </c>
      <c r="IO220" s="537"/>
      <c r="IP220" s="538"/>
      <c r="IQ220" s="83" t="str">
        <f>IQ189</f>
        <v>7월4주</v>
      </c>
      <c r="IR220" s="83" t="str">
        <f>IK220</f>
        <v>7월3주</v>
      </c>
      <c r="IS220" s="83" t="str">
        <f>IQ220</f>
        <v>7월4주</v>
      </c>
      <c r="IT220" s="3" t="s">
        <v>7</v>
      </c>
      <c r="IU220" s="5" t="s">
        <v>7</v>
      </c>
      <c r="IW220" s="537"/>
      <c r="IX220" s="538"/>
      <c r="IY220" s="83" t="str">
        <f>IY189</f>
        <v>8월1주</v>
      </c>
      <c r="IZ220" s="83" t="str">
        <f>IS220</f>
        <v>7월4주</v>
      </c>
      <c r="JA220" s="83" t="str">
        <f>IY220</f>
        <v>8월1주</v>
      </c>
      <c r="JB220" s="3" t="s">
        <v>7</v>
      </c>
      <c r="JC220" s="5" t="s">
        <v>7</v>
      </c>
      <c r="JE220" s="537"/>
      <c r="JF220" s="538"/>
      <c r="JG220" s="83" t="str">
        <f>JG189</f>
        <v>8월2주</v>
      </c>
      <c r="JH220" s="83" t="str">
        <f>JA220</f>
        <v>8월1주</v>
      </c>
      <c r="JI220" s="83" t="str">
        <f>JG220</f>
        <v>8월2주</v>
      </c>
      <c r="JJ220" s="3" t="s">
        <v>7</v>
      </c>
      <c r="JK220" s="5" t="s">
        <v>7</v>
      </c>
      <c r="JM220" s="458"/>
      <c r="JN220" s="459"/>
      <c r="JO220" s="83"/>
      <c r="JP220" s="83"/>
      <c r="JQ220" s="83"/>
      <c r="JR220" s="3"/>
      <c r="JS220" s="5"/>
      <c r="JU220" s="458"/>
      <c r="JV220" s="459"/>
      <c r="JW220" s="83"/>
      <c r="JX220" s="83"/>
      <c r="JY220" s="83"/>
      <c r="JZ220" s="3"/>
      <c r="KA220" s="5"/>
      <c r="KC220" s="458"/>
      <c r="KD220" s="459"/>
      <c r="KE220" s="83"/>
      <c r="KF220" s="83"/>
      <c r="KG220" s="83"/>
      <c r="KH220" s="3"/>
      <c r="KI220" s="5"/>
      <c r="KK220" s="458"/>
      <c r="KL220" s="459"/>
      <c r="KM220" s="83"/>
      <c r="KN220" s="83"/>
      <c r="KO220" s="83"/>
      <c r="KP220" s="3"/>
      <c r="KQ220" s="5"/>
      <c r="KS220" s="458"/>
      <c r="KT220" s="459"/>
      <c r="KU220" s="83"/>
      <c r="KV220" s="83"/>
      <c r="KW220" s="83"/>
      <c r="KX220" s="3"/>
      <c r="KY220" s="5"/>
      <c r="LA220" s="458"/>
      <c r="LB220" s="459"/>
      <c r="LC220" s="83"/>
      <c r="LD220" s="83"/>
      <c r="LE220" s="83"/>
      <c r="LF220" s="3"/>
      <c r="LG220" s="5"/>
      <c r="LI220" s="458"/>
      <c r="LJ220" s="459"/>
      <c r="LK220" s="83"/>
      <c r="LL220" s="83"/>
      <c r="LM220" s="83"/>
      <c r="LN220" s="3"/>
      <c r="LO220" s="5"/>
      <c r="LQ220" s="458"/>
      <c r="LR220" s="459"/>
      <c r="LS220" s="83"/>
      <c r="LT220" s="83"/>
      <c r="LU220" s="83"/>
      <c r="LV220" s="3"/>
      <c r="LW220" s="5"/>
      <c r="LY220" s="458"/>
      <c r="LZ220" s="459"/>
      <c r="MA220" s="83"/>
      <c r="MB220" s="83"/>
      <c r="MC220" s="83"/>
      <c r="MD220" s="3"/>
      <c r="ME220" s="5"/>
      <c r="MG220" s="458"/>
      <c r="MH220" s="459"/>
      <c r="MI220" s="83"/>
      <c r="MJ220" s="83"/>
      <c r="MK220" s="83"/>
      <c r="ML220" s="3"/>
      <c r="MM220" s="5"/>
      <c r="MO220" s="458"/>
      <c r="MP220" s="459"/>
      <c r="MQ220" s="83"/>
      <c r="MR220" s="83"/>
      <c r="MS220" s="83"/>
      <c r="MT220" s="3"/>
      <c r="MU220" s="5"/>
      <c r="MW220" s="458"/>
      <c r="MX220" s="459"/>
      <c r="MY220" s="83"/>
      <c r="MZ220" s="83"/>
      <c r="NA220" s="83"/>
      <c r="NB220" s="3"/>
      <c r="NC220" s="5"/>
      <c r="NE220" s="458"/>
      <c r="NF220" s="459"/>
      <c r="NG220" s="83"/>
      <c r="NH220" s="83"/>
      <c r="NI220" s="83"/>
      <c r="NJ220" s="3"/>
      <c r="NK220" s="5"/>
      <c r="NM220" s="458"/>
      <c r="NN220" s="459"/>
      <c r="NO220" s="83"/>
      <c r="NP220" s="83"/>
      <c r="NQ220" s="83"/>
      <c r="NR220" s="3"/>
      <c r="NS220" s="5"/>
      <c r="NU220" s="458"/>
      <c r="NV220" s="459"/>
      <c r="NW220" s="83"/>
      <c r="NX220" s="83"/>
      <c r="NY220" s="83"/>
      <c r="NZ220" s="3"/>
      <c r="OA220" s="5"/>
      <c r="OC220" s="458"/>
      <c r="OD220" s="459"/>
      <c r="OE220" s="83"/>
      <c r="OF220" s="83"/>
      <c r="OG220" s="83"/>
      <c r="OH220" s="3"/>
      <c r="OI220" s="5"/>
      <c r="OK220" s="458"/>
      <c r="OL220" s="459"/>
      <c r="OM220" s="83"/>
      <c r="ON220" s="83"/>
      <c r="OO220" s="83"/>
      <c r="OP220" s="3"/>
      <c r="OQ220" s="5"/>
      <c r="OS220" s="458"/>
      <c r="OT220" s="459"/>
      <c r="OU220" s="83"/>
      <c r="OV220" s="83"/>
      <c r="OW220" s="83"/>
      <c r="OX220" s="3"/>
      <c r="OY220" s="5"/>
      <c r="PA220" s="458"/>
      <c r="PB220" s="459"/>
      <c r="PC220" s="83"/>
      <c r="PD220" s="83"/>
      <c r="PE220" s="83"/>
      <c r="PF220" s="3"/>
      <c r="PG220" s="5"/>
      <c r="PI220" s="458"/>
      <c r="PJ220" s="459"/>
      <c r="PK220" s="83"/>
      <c r="PL220" s="83"/>
      <c r="PM220" s="83"/>
      <c r="PN220" s="3"/>
      <c r="PO220" s="5"/>
    </row>
    <row r="221" spans="1:431" ht="18" thickTop="1">
      <c r="A221" s="373" t="s">
        <v>1</v>
      </c>
      <c r="B221" s="7" t="s">
        <v>39</v>
      </c>
      <c r="C221" s="8" t="s">
        <v>98</v>
      </c>
      <c r="D221" s="389" t="s">
        <v>98</v>
      </c>
      <c r="E221" s="389" t="s">
        <v>98</v>
      </c>
      <c r="F221" s="64"/>
      <c r="G221" s="51"/>
      <c r="I221" s="373" t="s">
        <v>1</v>
      </c>
      <c r="J221" s="7" t="s">
        <v>12</v>
      </c>
      <c r="K221" s="410" t="str">
        <f>C221</f>
        <v>-</v>
      </c>
      <c r="L221" s="159" t="str">
        <f>E221</f>
        <v>-</v>
      </c>
      <c r="M221" s="101"/>
      <c r="N221" s="64" t="e">
        <f>(M221-L221)/L221</f>
        <v>#VALUE!</v>
      </c>
      <c r="O221" s="51" t="e">
        <f>(M221-K221)/K221</f>
        <v>#VALUE!</v>
      </c>
      <c r="Q221" s="373" t="s">
        <v>1</v>
      </c>
      <c r="R221" s="7" t="s">
        <v>12</v>
      </c>
      <c r="S221" s="400">
        <f>U190</f>
        <v>48</v>
      </c>
      <c r="T221" s="159"/>
      <c r="U221" s="318">
        <v>127</v>
      </c>
      <c r="V221" s="64" t="e">
        <f>(U221-T221)/T221</f>
        <v>#DIV/0!</v>
      </c>
      <c r="W221" s="51">
        <f>(U221-S221)/S221</f>
        <v>1.6458333333333333</v>
      </c>
      <c r="Y221" s="373" t="s">
        <v>1</v>
      </c>
      <c r="Z221" s="7" t="s">
        <v>12</v>
      </c>
      <c r="AA221" s="400">
        <f>AC190</f>
        <v>109</v>
      </c>
      <c r="AB221" s="159">
        <f>U221</f>
        <v>127</v>
      </c>
      <c r="AC221" s="318">
        <v>138</v>
      </c>
      <c r="AD221" s="64">
        <f>(AC221-AB221)/AB221</f>
        <v>8.6614173228346455E-2</v>
      </c>
      <c r="AE221" s="51">
        <f>(AC221-AA221)/AA221</f>
        <v>0.26605504587155965</v>
      </c>
      <c r="AG221" s="373" t="s">
        <v>1</v>
      </c>
      <c r="AH221" s="7" t="s">
        <v>12</v>
      </c>
      <c r="AI221" s="400">
        <f>AK190</f>
        <v>133</v>
      </c>
      <c r="AJ221" s="159">
        <f>AC221</f>
        <v>138</v>
      </c>
      <c r="AK221" s="318">
        <v>144</v>
      </c>
      <c r="AL221" s="64">
        <f>(AK221-AJ221)/AJ221</f>
        <v>4.3478260869565216E-2</v>
      </c>
      <c r="AM221" s="51">
        <f>(AK221-AI221)/AI221</f>
        <v>8.2706766917293228E-2</v>
      </c>
      <c r="AO221" s="373" t="s">
        <v>1</v>
      </c>
      <c r="AP221" s="7" t="s">
        <v>12</v>
      </c>
      <c r="AQ221" s="400">
        <f>AS190</f>
        <v>141</v>
      </c>
      <c r="AR221" s="159">
        <f>AK221</f>
        <v>144</v>
      </c>
      <c r="AS221" s="318">
        <v>125</v>
      </c>
      <c r="AT221" s="64">
        <f>(AS221-AR221)/AR221</f>
        <v>-0.13194444444444445</v>
      </c>
      <c r="AU221" s="51">
        <f>(AS221-AQ221)/AQ221</f>
        <v>-0.11347517730496454</v>
      </c>
      <c r="AW221" s="373" t="s">
        <v>1</v>
      </c>
      <c r="AX221" s="7" t="s">
        <v>12</v>
      </c>
      <c r="AY221" s="400">
        <f>BA190</f>
        <v>122</v>
      </c>
      <c r="AZ221" s="159">
        <f>AS221</f>
        <v>125</v>
      </c>
      <c r="BA221" s="318">
        <v>159</v>
      </c>
      <c r="BB221" s="64">
        <f>(BA221-AZ221)/AZ221</f>
        <v>0.27200000000000002</v>
      </c>
      <c r="BC221" s="51">
        <f>(BA221-AY221)/AY221</f>
        <v>0.30327868852459017</v>
      </c>
      <c r="BE221" s="450" t="s">
        <v>1</v>
      </c>
      <c r="BF221" s="7" t="s">
        <v>12</v>
      </c>
      <c r="BG221" s="400">
        <f>BI190</f>
        <v>140</v>
      </c>
      <c r="BH221" s="159">
        <f>BA221</f>
        <v>159</v>
      </c>
      <c r="BI221" s="318">
        <v>155</v>
      </c>
      <c r="BJ221" s="64">
        <f>(BI221-BH221)/BH221</f>
        <v>-2.5157232704402517E-2</v>
      </c>
      <c r="BK221" s="51">
        <f>(BI221-BG221)/BG221</f>
        <v>0.10714285714285714</v>
      </c>
      <c r="BM221" s="468" t="s">
        <v>1</v>
      </c>
      <c r="BN221" s="7" t="s">
        <v>12</v>
      </c>
      <c r="BO221" s="400">
        <f>BQ190</f>
        <v>145</v>
      </c>
      <c r="BP221" s="159">
        <f>BI221</f>
        <v>155</v>
      </c>
      <c r="BQ221" s="318">
        <v>155</v>
      </c>
      <c r="BR221" s="64">
        <f>(BQ221-BP221)/BP221</f>
        <v>0</v>
      </c>
      <c r="BS221" s="51">
        <f>(BQ221-BO221)/BO221</f>
        <v>6.8965517241379309E-2</v>
      </c>
      <c r="BU221" s="470" t="s">
        <v>1</v>
      </c>
      <c r="BV221" s="7" t="s">
        <v>12</v>
      </c>
      <c r="BW221" s="400">
        <f>BY190</f>
        <v>144</v>
      </c>
      <c r="BX221" s="159">
        <f>BQ221</f>
        <v>155</v>
      </c>
      <c r="BY221" s="318">
        <v>156</v>
      </c>
      <c r="BZ221" s="64">
        <f>(BY221-BX221)/BX221</f>
        <v>6.4516129032258064E-3</v>
      </c>
      <c r="CA221" s="51">
        <f>(BY221-BW221)/BW221</f>
        <v>8.3333333333333329E-2</v>
      </c>
      <c r="CC221" s="474" t="s">
        <v>1</v>
      </c>
      <c r="CD221" s="7" t="s">
        <v>12</v>
      </c>
      <c r="CE221" s="400">
        <f>CG190</f>
        <v>147</v>
      </c>
      <c r="CF221" s="159">
        <f>BY221</f>
        <v>156</v>
      </c>
      <c r="CG221" s="318">
        <v>154</v>
      </c>
      <c r="CH221" s="64">
        <f>(CG221-CF221)/CF221</f>
        <v>-1.282051282051282E-2</v>
      </c>
      <c r="CI221" s="51">
        <f>(CG221-CE221)/CE221</f>
        <v>4.7619047619047616E-2</v>
      </c>
      <c r="CK221" s="476" t="s">
        <v>1</v>
      </c>
      <c r="CL221" s="7" t="s">
        <v>12</v>
      </c>
      <c r="CM221" s="400">
        <f>CO190</f>
        <v>133</v>
      </c>
      <c r="CN221" s="159">
        <f>CG221</f>
        <v>154</v>
      </c>
      <c r="CO221" s="318">
        <v>146</v>
      </c>
      <c r="CP221" s="64">
        <f>(CO221-CN221)/CN221</f>
        <v>-5.1948051948051951E-2</v>
      </c>
      <c r="CQ221" s="51">
        <f>(CO221-CM221)/CM221</f>
        <v>9.7744360902255634E-2</v>
      </c>
      <c r="CS221" s="478" t="s">
        <v>1</v>
      </c>
      <c r="CT221" s="7" t="s">
        <v>12</v>
      </c>
      <c r="CU221" s="400">
        <f>CW190</f>
        <v>130</v>
      </c>
      <c r="CV221" s="159">
        <f>CO221</f>
        <v>146</v>
      </c>
      <c r="CW221" s="318">
        <v>159</v>
      </c>
      <c r="CX221" s="64">
        <f>(CW221-CV221)/CV221</f>
        <v>8.9041095890410954E-2</v>
      </c>
      <c r="CY221" s="51">
        <f>(CW221-CU221)/CU221</f>
        <v>0.22307692307692309</v>
      </c>
      <c r="DA221" s="480" t="s">
        <v>1</v>
      </c>
      <c r="DB221" s="7" t="s">
        <v>12</v>
      </c>
      <c r="DC221" s="400">
        <f>DE190</f>
        <v>149</v>
      </c>
      <c r="DD221" s="159">
        <f>CW221</f>
        <v>159</v>
      </c>
      <c r="DE221" s="318">
        <v>162</v>
      </c>
      <c r="DF221" s="64">
        <f>(DE221-DD221)/DD221</f>
        <v>1.8867924528301886E-2</v>
      </c>
      <c r="DG221" s="51">
        <f>(DE221-DC221)/DC221</f>
        <v>8.7248322147651006E-2</v>
      </c>
      <c r="DI221" s="482" t="s">
        <v>1</v>
      </c>
      <c r="DJ221" s="7" t="s">
        <v>12</v>
      </c>
      <c r="DK221" s="400">
        <f>DM190</f>
        <v>148</v>
      </c>
      <c r="DL221" s="159">
        <f>DE221</f>
        <v>162</v>
      </c>
      <c r="DM221" s="318">
        <v>130</v>
      </c>
      <c r="DN221" s="64">
        <f>(DM221-DL221)/DL221</f>
        <v>-0.19753086419753085</v>
      </c>
      <c r="DO221" s="51">
        <f>(DM221-DK221)/DK221</f>
        <v>-0.12162162162162163</v>
      </c>
      <c r="DQ221" s="485" t="s">
        <v>1</v>
      </c>
      <c r="DR221" s="7" t="s">
        <v>12</v>
      </c>
      <c r="DS221" s="400">
        <f>DU190</f>
        <v>144</v>
      </c>
      <c r="DT221" s="159">
        <f>DM221</f>
        <v>130</v>
      </c>
      <c r="DU221" s="318">
        <v>131</v>
      </c>
      <c r="DV221" s="64">
        <f>(DU221-DT221)/DT221</f>
        <v>7.6923076923076927E-3</v>
      </c>
      <c r="DW221" s="51">
        <f>(DU221-DS221)/DS221</f>
        <v>-9.0277777777777776E-2</v>
      </c>
      <c r="DY221" s="494" t="s">
        <v>1</v>
      </c>
      <c r="DZ221" s="7" t="s">
        <v>12</v>
      </c>
      <c r="EA221" s="400">
        <f>EC190</f>
        <v>152</v>
      </c>
      <c r="EB221" s="159">
        <f>DU221</f>
        <v>131</v>
      </c>
      <c r="EC221" s="318">
        <v>165</v>
      </c>
      <c r="ED221" s="64">
        <f>(EC221-EB221)/EB221</f>
        <v>0.25954198473282442</v>
      </c>
      <c r="EE221" s="51">
        <f>(EC221-EA221)/EA221</f>
        <v>8.5526315789473686E-2</v>
      </c>
      <c r="EG221" s="500" t="s">
        <v>1</v>
      </c>
      <c r="EH221" s="7" t="s">
        <v>12</v>
      </c>
      <c r="EI221" s="400">
        <f>EK190</f>
        <v>120</v>
      </c>
      <c r="EJ221" s="159">
        <f>EC221</f>
        <v>165</v>
      </c>
      <c r="EK221" s="318">
        <v>162</v>
      </c>
      <c r="EL221" s="64">
        <f>(EK221-EJ221)/EJ221</f>
        <v>-1.8181818181818181E-2</v>
      </c>
      <c r="EM221" s="51">
        <f>(EK221-EI221)/EI221</f>
        <v>0.35</v>
      </c>
      <c r="EO221" s="502" t="s">
        <v>1</v>
      </c>
      <c r="EP221" s="7" t="s">
        <v>12</v>
      </c>
      <c r="EQ221" s="400">
        <f>ES190</f>
        <v>80</v>
      </c>
      <c r="ER221" s="159">
        <f>EK221</f>
        <v>162</v>
      </c>
      <c r="ES221" s="318">
        <v>161</v>
      </c>
      <c r="ET221" s="64">
        <f>(ES221-ER221)/ER221</f>
        <v>-6.1728395061728392E-3</v>
      </c>
      <c r="EU221" s="51">
        <f>(ES221-EQ221)/EQ221</f>
        <v>1.0125</v>
      </c>
      <c r="EW221" s="504" t="s">
        <v>1</v>
      </c>
      <c r="EX221" s="7" t="s">
        <v>12</v>
      </c>
      <c r="EY221" s="400">
        <f>FA190</f>
        <v>144</v>
      </c>
      <c r="EZ221" s="159">
        <f>ES221</f>
        <v>161</v>
      </c>
      <c r="FA221" s="318">
        <v>156</v>
      </c>
      <c r="FB221" s="64">
        <f>(FA221-EZ221)/EZ221</f>
        <v>-3.1055900621118012E-2</v>
      </c>
      <c r="FC221" s="51">
        <f>(FA221-EY221)/EY221</f>
        <v>8.3333333333333329E-2</v>
      </c>
      <c r="FE221" s="506" t="s">
        <v>1</v>
      </c>
      <c r="FF221" s="7" t="s">
        <v>12</v>
      </c>
      <c r="FG221" s="400">
        <f>FI190</f>
        <v>143</v>
      </c>
      <c r="FH221" s="159">
        <f>FA221</f>
        <v>156</v>
      </c>
      <c r="FI221" s="318">
        <v>160</v>
      </c>
      <c r="FJ221" s="64">
        <f>(FI221-FH221)/FH221</f>
        <v>2.564102564102564E-2</v>
      </c>
      <c r="FK221" s="51">
        <f>(FI221-FG221)/FG221</f>
        <v>0.11888111888111888</v>
      </c>
      <c r="FM221" s="508" t="s">
        <v>1</v>
      </c>
      <c r="FN221" s="7" t="s">
        <v>12</v>
      </c>
      <c r="FO221" s="400">
        <f>FQ190</f>
        <v>152</v>
      </c>
      <c r="FP221" s="159">
        <f>FI221</f>
        <v>160</v>
      </c>
      <c r="FQ221" s="318">
        <v>166</v>
      </c>
      <c r="FR221" s="64">
        <f>(FQ221-FP221)/FP221</f>
        <v>3.7499999999999999E-2</v>
      </c>
      <c r="FS221" s="51">
        <f>(FQ221-FO221)/FO221</f>
        <v>9.2105263157894732E-2</v>
      </c>
      <c r="FU221" s="510" t="s">
        <v>1</v>
      </c>
      <c r="FV221" s="7" t="s">
        <v>12</v>
      </c>
      <c r="FW221" s="400">
        <f>FY190</f>
        <v>153</v>
      </c>
      <c r="FX221" s="159">
        <f>FQ221</f>
        <v>166</v>
      </c>
      <c r="FY221" s="318">
        <v>163</v>
      </c>
      <c r="FZ221" s="64">
        <f>(FY221-FX221)/FX221</f>
        <v>-1.8072289156626505E-2</v>
      </c>
      <c r="GA221" s="51">
        <f>(FY221-FW221)/FW221</f>
        <v>6.535947712418301E-2</v>
      </c>
      <c r="GC221" s="510" t="s">
        <v>1</v>
      </c>
      <c r="GD221" s="7" t="s">
        <v>12</v>
      </c>
      <c r="GE221" s="400">
        <f>GG190</f>
        <v>153</v>
      </c>
      <c r="GF221" s="159">
        <f>FY221</f>
        <v>163</v>
      </c>
      <c r="GG221" s="318">
        <v>157</v>
      </c>
      <c r="GH221" s="64">
        <f>(GG221-GF221)/GF221</f>
        <v>-3.6809815950920248E-2</v>
      </c>
      <c r="GI221" s="51">
        <f>(GG221-GE221)/GE221</f>
        <v>2.6143790849673203E-2</v>
      </c>
      <c r="GK221" s="512" t="s">
        <v>1</v>
      </c>
      <c r="GL221" s="7" t="s">
        <v>12</v>
      </c>
      <c r="GM221" s="400">
        <f>GO190</f>
        <v>153</v>
      </c>
      <c r="GN221" s="159">
        <f>GG221</f>
        <v>157</v>
      </c>
      <c r="GO221" s="318">
        <v>147</v>
      </c>
      <c r="GP221" s="64">
        <f>(GO221-GN221)/GN221</f>
        <v>-6.3694267515923567E-2</v>
      </c>
      <c r="GQ221" s="51">
        <f>(GO221-GM221)/GM221</f>
        <v>-3.9215686274509803E-2</v>
      </c>
      <c r="GS221" s="514" t="s">
        <v>1</v>
      </c>
      <c r="GT221" s="7" t="s">
        <v>12</v>
      </c>
      <c r="GU221" s="400">
        <f>GW190</f>
        <v>146</v>
      </c>
      <c r="GV221" s="159">
        <f>GO221</f>
        <v>147</v>
      </c>
      <c r="GW221" s="318">
        <v>156</v>
      </c>
      <c r="GX221" s="64">
        <f>(GW221-GV221)/GV221</f>
        <v>6.1224489795918366E-2</v>
      </c>
      <c r="GY221" s="51">
        <f>(GW221-GU221)/GU221</f>
        <v>6.8493150684931503E-2</v>
      </c>
      <c r="HA221" s="516" t="s">
        <v>1</v>
      </c>
      <c r="HB221" s="7" t="s">
        <v>12</v>
      </c>
      <c r="HC221" s="400">
        <f>HE190</f>
        <v>153</v>
      </c>
      <c r="HD221" s="159">
        <f>GW221</f>
        <v>156</v>
      </c>
      <c r="HE221" s="318">
        <v>157</v>
      </c>
      <c r="HF221" s="64">
        <f>(HE221-HD221)/HD221</f>
        <v>6.41025641025641E-3</v>
      </c>
      <c r="HG221" s="51">
        <f>(HE221-HC221)/HC221</f>
        <v>2.6143790849673203E-2</v>
      </c>
      <c r="HI221" s="518" t="s">
        <v>1</v>
      </c>
      <c r="HJ221" s="7" t="s">
        <v>12</v>
      </c>
      <c r="HK221" s="400">
        <f>HM190</f>
        <v>159</v>
      </c>
      <c r="HL221" s="159">
        <f>HE221</f>
        <v>157</v>
      </c>
      <c r="HM221" s="318">
        <v>145</v>
      </c>
      <c r="HN221" s="64">
        <f>(HM221-HL221)/HL221</f>
        <v>-7.6433121019108277E-2</v>
      </c>
      <c r="HO221" s="51">
        <f>(HM221-HK221)/HK221</f>
        <v>-8.8050314465408799E-2</v>
      </c>
      <c r="HQ221" s="520" t="s">
        <v>1</v>
      </c>
      <c r="HR221" s="7" t="s">
        <v>12</v>
      </c>
      <c r="HS221" s="400">
        <f>HU190</f>
        <v>153</v>
      </c>
      <c r="HT221" s="159">
        <f>HM221</f>
        <v>145</v>
      </c>
      <c r="HU221" s="318">
        <v>147</v>
      </c>
      <c r="HV221" s="64">
        <f>(HU221-HT221)/HT221</f>
        <v>1.3793103448275862E-2</v>
      </c>
      <c r="HW221" s="51">
        <f>(HU221-HS221)/HS221</f>
        <v>-3.9215686274509803E-2</v>
      </c>
      <c r="HY221" s="522" t="s">
        <v>1</v>
      </c>
      <c r="HZ221" s="7" t="s">
        <v>12</v>
      </c>
      <c r="IA221" s="400">
        <f>IC190</f>
        <v>155</v>
      </c>
      <c r="IB221" s="159">
        <f>HU221</f>
        <v>147</v>
      </c>
      <c r="IC221" s="318">
        <v>152</v>
      </c>
      <c r="ID221" s="64">
        <f>(IC221-IB221)/IB221</f>
        <v>3.4013605442176874E-2</v>
      </c>
      <c r="IE221" s="51">
        <f>(IC221-IA221)/IA221</f>
        <v>-1.935483870967742E-2</v>
      </c>
      <c r="IG221" s="524" t="s">
        <v>1</v>
      </c>
      <c r="IH221" s="7" t="s">
        <v>12</v>
      </c>
      <c r="II221" s="400">
        <f>IK190</f>
        <v>153</v>
      </c>
      <c r="IJ221" s="159">
        <f>IC221</f>
        <v>152</v>
      </c>
      <c r="IK221" s="318">
        <v>148</v>
      </c>
      <c r="IL221" s="64">
        <f>(IK221-IJ221)/IJ221</f>
        <v>-2.6315789473684209E-2</v>
      </c>
      <c r="IM221" s="51">
        <f>(IK221-II221)/II221</f>
        <v>-3.2679738562091505E-2</v>
      </c>
      <c r="IO221" s="527" t="s">
        <v>1</v>
      </c>
      <c r="IP221" s="7" t="s">
        <v>12</v>
      </c>
      <c r="IQ221" s="400">
        <f>IS190</f>
        <v>158</v>
      </c>
      <c r="IR221" s="159">
        <f>IK221</f>
        <v>148</v>
      </c>
      <c r="IS221" s="318">
        <v>143</v>
      </c>
      <c r="IT221" s="64">
        <f>(IS221-IR221)/IR221</f>
        <v>-3.3783783783783786E-2</v>
      </c>
      <c r="IU221" s="51">
        <f>(IS221-IQ221)/IQ221</f>
        <v>-9.49367088607595E-2</v>
      </c>
      <c r="IW221" s="531" t="s">
        <v>1</v>
      </c>
      <c r="IX221" s="7" t="s">
        <v>12</v>
      </c>
      <c r="IY221" s="400">
        <f>JA190</f>
        <v>150</v>
      </c>
      <c r="IZ221" s="159">
        <f>IS221</f>
        <v>143</v>
      </c>
      <c r="JA221" s="318">
        <v>149</v>
      </c>
      <c r="JB221" s="64">
        <f>(JA221-IZ221)/IZ221</f>
        <v>4.195804195804196E-2</v>
      </c>
      <c r="JC221" s="51">
        <f>(JA221-IY221)/IY221</f>
        <v>-6.6666666666666671E-3</v>
      </c>
      <c r="JE221" s="533" t="s">
        <v>1</v>
      </c>
      <c r="JF221" s="7" t="s">
        <v>12</v>
      </c>
      <c r="JG221" s="400">
        <f>JI190</f>
        <v>156</v>
      </c>
      <c r="JH221" s="159">
        <f>JA221</f>
        <v>149</v>
      </c>
      <c r="JI221" s="318">
        <v>148</v>
      </c>
      <c r="JJ221" s="64">
        <f>(JI221-JH221)/JH221</f>
        <v>-6.7114093959731542E-3</v>
      </c>
      <c r="JK221" s="51">
        <f>(JI221-JG221)/JG221</f>
        <v>-5.128205128205128E-2</v>
      </c>
      <c r="JM221" s="443"/>
      <c r="JN221" s="7"/>
      <c r="JO221" s="400"/>
      <c r="JP221" s="159"/>
      <c r="JQ221" s="318"/>
      <c r="JR221" s="64"/>
      <c r="JS221" s="51"/>
      <c r="JU221" s="443"/>
      <c r="JV221" s="7"/>
      <c r="JW221" s="400"/>
      <c r="JX221" s="159"/>
      <c r="JY221" s="318"/>
      <c r="JZ221" s="64"/>
      <c r="KA221" s="51"/>
      <c r="KC221" s="443"/>
      <c r="KD221" s="7"/>
      <c r="KE221" s="400"/>
      <c r="KF221" s="159"/>
      <c r="KG221" s="318"/>
      <c r="KH221" s="64"/>
      <c r="KI221" s="51"/>
      <c r="KK221" s="443"/>
      <c r="KL221" s="7"/>
      <c r="KM221" s="400"/>
      <c r="KN221" s="159"/>
      <c r="KO221" s="318"/>
      <c r="KP221" s="64"/>
      <c r="KQ221" s="51"/>
      <c r="KS221" s="443"/>
      <c r="KT221" s="7"/>
      <c r="KU221" s="400"/>
      <c r="KV221" s="159"/>
      <c r="KW221" s="318"/>
      <c r="KX221" s="64"/>
      <c r="KY221" s="51"/>
      <c r="LA221" s="443"/>
      <c r="LB221" s="7"/>
      <c r="LC221" s="400"/>
      <c r="LD221" s="159"/>
      <c r="LE221" s="318"/>
      <c r="LF221" s="64"/>
      <c r="LG221" s="51"/>
      <c r="LI221" s="443"/>
      <c r="LJ221" s="7"/>
      <c r="LK221" s="400"/>
      <c r="LL221" s="159"/>
      <c r="LM221" s="318"/>
      <c r="LN221" s="64"/>
      <c r="LO221" s="51"/>
      <c r="LQ221" s="443"/>
      <c r="LR221" s="7"/>
      <c r="LS221" s="400"/>
      <c r="LT221" s="159"/>
      <c r="LU221" s="318"/>
      <c r="LV221" s="64"/>
      <c r="LW221" s="51"/>
      <c r="LY221" s="443"/>
      <c r="LZ221" s="7"/>
      <c r="MA221" s="400"/>
      <c r="MB221" s="159"/>
      <c r="MC221" s="318"/>
      <c r="MD221" s="64"/>
      <c r="ME221" s="51"/>
      <c r="MG221" s="443"/>
      <c r="MH221" s="7"/>
      <c r="MI221" s="400"/>
      <c r="MJ221" s="159"/>
      <c r="MK221" s="318"/>
      <c r="ML221" s="64"/>
      <c r="MM221" s="51"/>
      <c r="MO221" s="443"/>
      <c r="MP221" s="7"/>
      <c r="MQ221" s="400"/>
      <c r="MR221" s="159"/>
      <c r="MS221" s="318"/>
      <c r="MT221" s="64"/>
      <c r="MU221" s="51"/>
      <c r="MW221" s="443"/>
      <c r="MX221" s="7"/>
      <c r="MY221" s="400"/>
      <c r="MZ221" s="159"/>
      <c r="NA221" s="318"/>
      <c r="NB221" s="64"/>
      <c r="NC221" s="51"/>
      <c r="NE221" s="443"/>
      <c r="NF221" s="7"/>
      <c r="NG221" s="400"/>
      <c r="NH221" s="159"/>
      <c r="NI221" s="318"/>
      <c r="NJ221" s="64"/>
      <c r="NK221" s="51"/>
      <c r="NM221" s="443"/>
      <c r="NN221" s="7"/>
      <c r="NO221" s="400"/>
      <c r="NP221" s="159"/>
      <c r="NQ221" s="318"/>
      <c r="NR221" s="64"/>
      <c r="NS221" s="51"/>
      <c r="NU221" s="443"/>
      <c r="NV221" s="7"/>
      <c r="NW221" s="400"/>
      <c r="NX221" s="159"/>
      <c r="NY221" s="318"/>
      <c r="NZ221" s="64"/>
      <c r="OA221" s="51"/>
      <c r="OC221" s="443"/>
      <c r="OD221" s="7"/>
      <c r="OE221" s="400"/>
      <c r="OF221" s="159"/>
      <c r="OG221" s="318"/>
      <c r="OH221" s="64"/>
      <c r="OI221" s="51"/>
      <c r="OK221" s="443"/>
      <c r="OL221" s="7"/>
      <c r="OM221" s="400"/>
      <c r="ON221" s="159"/>
      <c r="OO221" s="318"/>
      <c r="OP221" s="64"/>
      <c r="OQ221" s="51"/>
      <c r="OS221" s="443"/>
      <c r="OT221" s="7"/>
      <c r="OU221" s="400"/>
      <c r="OV221" s="159"/>
      <c r="OW221" s="318"/>
      <c r="OX221" s="64"/>
      <c r="OY221" s="51"/>
      <c r="PA221" s="443"/>
      <c r="PB221" s="7"/>
      <c r="PC221" s="400"/>
      <c r="PD221" s="159"/>
      <c r="PE221" s="318"/>
      <c r="PF221" s="64"/>
      <c r="PG221" s="51"/>
      <c r="PI221" s="443"/>
      <c r="PJ221" s="7"/>
      <c r="PK221" s="400"/>
      <c r="PL221" s="159"/>
      <c r="PM221" s="318"/>
      <c r="PN221" s="64"/>
      <c r="PO221" s="51"/>
    </row>
    <row r="222" spans="1:431" ht="17.25">
      <c r="A222" s="541" t="s">
        <v>2</v>
      </c>
      <c r="B222" s="65" t="s">
        <v>62</v>
      </c>
      <c r="C222" s="394">
        <v>6.69</v>
      </c>
      <c r="D222" s="395">
        <v>8.58</v>
      </c>
      <c r="E222" s="395" t="s">
        <v>98</v>
      </c>
      <c r="F222" s="59"/>
      <c r="G222" s="54"/>
      <c r="I222" s="541" t="s">
        <v>2</v>
      </c>
      <c r="J222" s="398" t="s">
        <v>62</v>
      </c>
      <c r="K222" s="412">
        <f>C222</f>
        <v>6.69</v>
      </c>
      <c r="L222" s="399" t="str">
        <f>E222</f>
        <v>-</v>
      </c>
      <c r="M222" s="244">
        <v>8.44</v>
      </c>
      <c r="N222" s="59" t="e">
        <f>(M222-L222)/L222</f>
        <v>#VALUE!</v>
      </c>
      <c r="O222" s="54">
        <f>(M222-K222)/K222</f>
        <v>0.26158445440956635</v>
      </c>
      <c r="Q222" s="541" t="s">
        <v>2</v>
      </c>
      <c r="R222" s="398" t="s">
        <v>62</v>
      </c>
      <c r="S222" s="437">
        <f>U191</f>
        <v>7.25</v>
      </c>
      <c r="T222" s="399">
        <f>M222</f>
        <v>8.44</v>
      </c>
      <c r="U222" s="336">
        <v>8.49</v>
      </c>
      <c r="V222" s="59">
        <f>(U222-T222)/T222</f>
        <v>5.9241706161138287E-3</v>
      </c>
      <c r="W222" s="54">
        <f>(U222-S222)/S222</f>
        <v>0.17103448275862071</v>
      </c>
      <c r="Y222" s="541" t="s">
        <v>2</v>
      </c>
      <c r="Z222" s="65" t="s">
        <v>62</v>
      </c>
      <c r="AA222" s="437">
        <f>AC191</f>
        <v>7.05</v>
      </c>
      <c r="AB222" s="399">
        <f>U222</f>
        <v>8.49</v>
      </c>
      <c r="AC222" s="160">
        <v>8.68</v>
      </c>
      <c r="AD222" s="59">
        <f>(AC222-AB222)/AB222</f>
        <v>2.2379269729092991E-2</v>
      </c>
      <c r="AE222" s="54">
        <f>(AC222-AA222)/AA222</f>
        <v>0.23120567375886525</v>
      </c>
      <c r="AG222" s="541" t="s">
        <v>2</v>
      </c>
      <c r="AH222" s="65" t="s">
        <v>62</v>
      </c>
      <c r="AI222" s="437">
        <f>AK191</f>
        <v>7.07</v>
      </c>
      <c r="AJ222" s="399">
        <f>AC222</f>
        <v>8.68</v>
      </c>
      <c r="AK222" s="160">
        <v>8.6199999999999992</v>
      </c>
      <c r="AL222" s="59">
        <f>(AK222-AJ222)/AJ222</f>
        <v>-6.9124423963134217E-3</v>
      </c>
      <c r="AM222" s="54">
        <f>(AK222-AI222)/AI222</f>
        <v>0.21923620933521909</v>
      </c>
      <c r="AO222" s="541" t="s">
        <v>2</v>
      </c>
      <c r="AP222" s="65" t="s">
        <v>62</v>
      </c>
      <c r="AQ222" s="437">
        <f>AS191</f>
        <v>6.78</v>
      </c>
      <c r="AR222" s="399">
        <f>AK222</f>
        <v>8.6199999999999992</v>
      </c>
      <c r="AS222" s="160">
        <v>8.41</v>
      </c>
      <c r="AT222" s="59">
        <f>(AS222-AR222)/AR222</f>
        <v>-2.4361948955916368E-2</v>
      </c>
      <c r="AU222" s="54">
        <f>(AS222-AQ222)/AQ222</f>
        <v>0.24041297935103242</v>
      </c>
      <c r="AW222" s="541" t="s">
        <v>2</v>
      </c>
      <c r="AX222" s="65" t="s">
        <v>62</v>
      </c>
      <c r="AY222" s="437">
        <f>BA191</f>
        <v>6.41</v>
      </c>
      <c r="AZ222" s="399">
        <f>AS222</f>
        <v>8.41</v>
      </c>
      <c r="BA222" s="160">
        <v>8.42</v>
      </c>
      <c r="BB222" s="59">
        <f>(BA222-AZ222)/AZ222</f>
        <v>1.1890606420927215E-3</v>
      </c>
      <c r="BC222" s="54">
        <f>(BA222-AY222)/AY222</f>
        <v>0.31357254290171604</v>
      </c>
      <c r="BE222" s="541" t="s">
        <v>2</v>
      </c>
      <c r="BF222" s="65" t="s">
        <v>62</v>
      </c>
      <c r="BG222" s="437">
        <f>BI191</f>
        <v>6.36</v>
      </c>
      <c r="BH222" s="399">
        <f>BA222</f>
        <v>8.42</v>
      </c>
      <c r="BI222" s="160">
        <v>8.5399999999999991</v>
      </c>
      <c r="BJ222" s="59">
        <f>(BI222-BH222)/BH222</f>
        <v>1.4251781472683992E-2</v>
      </c>
      <c r="BK222" s="54">
        <f>(BI222-BG222)/BG222</f>
        <v>0.34276729559748409</v>
      </c>
      <c r="BM222" s="541" t="s">
        <v>2</v>
      </c>
      <c r="BN222" s="65" t="s">
        <v>62</v>
      </c>
      <c r="BO222" s="437">
        <f>BQ191</f>
        <v>6.54</v>
      </c>
      <c r="BP222" s="399">
        <f>BI222</f>
        <v>8.5399999999999991</v>
      </c>
      <c r="BQ222" s="160">
        <v>8.57</v>
      </c>
      <c r="BR222" s="59">
        <f>(BQ222-BP222)/BP222</f>
        <v>3.5128805620610235E-3</v>
      </c>
      <c r="BS222" s="54">
        <f>(BQ222-BO222)/BO222</f>
        <v>0.31039755351681964</v>
      </c>
      <c r="BU222" s="541" t="s">
        <v>2</v>
      </c>
      <c r="BV222" s="65" t="s">
        <v>62</v>
      </c>
      <c r="BW222" s="437">
        <f>BY191</f>
        <v>6.69</v>
      </c>
      <c r="BX222" s="399">
        <f>BQ222</f>
        <v>8.57</v>
      </c>
      <c r="BY222" s="160">
        <v>8.58</v>
      </c>
      <c r="BZ222" s="59">
        <f>(BY222-BX222)/BX222</f>
        <v>1.1668611435238958E-3</v>
      </c>
      <c r="CA222" s="54">
        <f>(BY222-BW222)/BW222</f>
        <v>0.28251121076233177</v>
      </c>
      <c r="CC222" s="541" t="s">
        <v>2</v>
      </c>
      <c r="CD222" s="65" t="s">
        <v>62</v>
      </c>
      <c r="CE222" s="437">
        <f>CG191</f>
        <v>6.53</v>
      </c>
      <c r="CF222" s="399">
        <f>BY222</f>
        <v>8.58</v>
      </c>
      <c r="CG222" s="160">
        <v>8.82</v>
      </c>
      <c r="CH222" s="59">
        <f>(CG222-CF222)/CF222</f>
        <v>2.7972027972027996E-2</v>
      </c>
      <c r="CI222" s="54">
        <f>(CG222-CE222)/CE222</f>
        <v>0.35068912710566613</v>
      </c>
      <c r="CK222" s="541" t="s">
        <v>2</v>
      </c>
      <c r="CL222" s="65" t="s">
        <v>62</v>
      </c>
      <c r="CM222" s="437">
        <f>CO191</f>
        <v>6.46</v>
      </c>
      <c r="CN222" s="399">
        <f>CG222</f>
        <v>8.82</v>
      </c>
      <c r="CO222" s="160">
        <v>8.9700000000000006</v>
      </c>
      <c r="CP222" s="59">
        <f>(CO222-CN222)/CN222</f>
        <v>1.7006802721088475E-2</v>
      </c>
      <c r="CQ222" s="54">
        <f>(CO222-CM222)/CM222</f>
        <v>0.38854489164086697</v>
      </c>
      <c r="CS222" s="541" t="s">
        <v>2</v>
      </c>
      <c r="CT222" s="65" t="s">
        <v>62</v>
      </c>
      <c r="CU222" s="437">
        <f>CW191</f>
        <v>6.62</v>
      </c>
      <c r="CV222" s="399">
        <f>CO222</f>
        <v>8.9700000000000006</v>
      </c>
      <c r="CW222" s="160">
        <v>8.65</v>
      </c>
      <c r="CX222" s="59">
        <f>(CW222-CV222)/CV222</f>
        <v>-3.567447045707918E-2</v>
      </c>
      <c r="CY222" s="54">
        <f>(CW222-CU222)/CU222</f>
        <v>0.30664652567975836</v>
      </c>
      <c r="DA222" s="541" t="s">
        <v>2</v>
      </c>
      <c r="DB222" s="65" t="s">
        <v>62</v>
      </c>
      <c r="DC222" s="437">
        <f>DE191</f>
        <v>6.46</v>
      </c>
      <c r="DD222" s="399">
        <f>CW222</f>
        <v>8.65</v>
      </c>
      <c r="DE222" s="160">
        <v>8.64</v>
      </c>
      <c r="DF222" s="59">
        <f>(DE222-DD222)/DD222</f>
        <v>-1.1560693641618251E-3</v>
      </c>
      <c r="DG222" s="54">
        <f>(DE222-DC222)/DC222</f>
        <v>0.33746130030959764</v>
      </c>
      <c r="DI222" s="541" t="s">
        <v>2</v>
      </c>
      <c r="DJ222" s="65" t="s">
        <v>62</v>
      </c>
      <c r="DK222" s="437">
        <f>DM191</f>
        <v>6.6</v>
      </c>
      <c r="DL222" s="399">
        <f>DE222</f>
        <v>8.64</v>
      </c>
      <c r="DM222" s="160">
        <v>8.24</v>
      </c>
      <c r="DN222" s="59">
        <f>(DM222-DL222)/DL222</f>
        <v>-4.6296296296296335E-2</v>
      </c>
      <c r="DO222" s="54">
        <f>(DM222-DK222)/DK222</f>
        <v>0.24848484848484859</v>
      </c>
      <c r="DQ222" s="541" t="s">
        <v>2</v>
      </c>
      <c r="DR222" s="65" t="s">
        <v>62</v>
      </c>
      <c r="DS222" s="437">
        <f>DU191</f>
        <v>7.03</v>
      </c>
      <c r="DT222" s="399">
        <f>DM222</f>
        <v>8.24</v>
      </c>
      <c r="DU222" s="160">
        <v>8.08</v>
      </c>
      <c r="DV222" s="59">
        <f>(DU222-DT222)/DT222</f>
        <v>-1.9417475728155355E-2</v>
      </c>
      <c r="DW222" s="54">
        <f>(DU222-DS222)/DS222</f>
        <v>0.14935988620199142</v>
      </c>
      <c r="DY222" s="541" t="s">
        <v>2</v>
      </c>
      <c r="DZ222" s="65" t="s">
        <v>62</v>
      </c>
      <c r="EA222" s="437">
        <f>EC191</f>
        <v>7.01</v>
      </c>
      <c r="EB222" s="399">
        <f>DU222</f>
        <v>8.08</v>
      </c>
      <c r="EC222" s="160">
        <v>8.0299999999999994</v>
      </c>
      <c r="ED222" s="59">
        <f>(EC222-EB222)/EB222</f>
        <v>-6.188118811881276E-3</v>
      </c>
      <c r="EE222" s="54">
        <f>(EC222-EA222)/EA222</f>
        <v>0.14550641940085587</v>
      </c>
      <c r="EG222" s="541" t="s">
        <v>2</v>
      </c>
      <c r="EH222" s="65" t="s">
        <v>62</v>
      </c>
      <c r="EI222" s="437">
        <f>EK191</f>
        <v>7.02</v>
      </c>
      <c r="EJ222" s="399">
        <f>EC222</f>
        <v>8.0299999999999994</v>
      </c>
      <c r="EK222" s="160">
        <v>7.82</v>
      </c>
      <c r="EL222" s="59">
        <f>(EK222-EJ222)/EJ222</f>
        <v>-2.6151930261519189E-2</v>
      </c>
      <c r="EM222" s="54">
        <f>(EK222-EI222)/EI222</f>
        <v>0.11396011396011407</v>
      </c>
      <c r="EO222" s="541" t="s">
        <v>2</v>
      </c>
      <c r="EP222" s="65" t="s">
        <v>62</v>
      </c>
      <c r="EQ222" s="437">
        <f>ES191</f>
        <v>7</v>
      </c>
      <c r="ER222" s="399">
        <f>EK222</f>
        <v>7.82</v>
      </c>
      <c r="ES222" s="160">
        <v>7.76</v>
      </c>
      <c r="ET222" s="59">
        <f>(ES222-ER222)/ER222</f>
        <v>-7.6726342710998078E-3</v>
      </c>
      <c r="EU222" s="54">
        <f>(ES222-EQ222)/EQ222</f>
        <v>0.10857142857142854</v>
      </c>
      <c r="EW222" s="541" t="s">
        <v>2</v>
      </c>
      <c r="EX222" s="65" t="s">
        <v>62</v>
      </c>
      <c r="EY222" s="437">
        <f>FA191</f>
        <v>7.16</v>
      </c>
      <c r="EZ222" s="399">
        <f>ES222</f>
        <v>7.76</v>
      </c>
      <c r="FA222" s="160">
        <v>8.09</v>
      </c>
      <c r="FB222" s="59">
        <f>(FA222-EZ222)/EZ222</f>
        <v>4.2525773195876297E-2</v>
      </c>
      <c r="FC222" s="54">
        <f>(FA222-EY222)/EY222</f>
        <v>0.12988826815642454</v>
      </c>
      <c r="FE222" s="541" t="s">
        <v>2</v>
      </c>
      <c r="FF222" s="65" t="s">
        <v>62</v>
      </c>
      <c r="FG222" s="437">
        <f>FI191</f>
        <v>6.88</v>
      </c>
      <c r="FH222" s="399">
        <f>FA222</f>
        <v>8.09</v>
      </c>
      <c r="FI222" s="160">
        <v>8.32</v>
      </c>
      <c r="FJ222" s="59">
        <f>(FI222-FH222)/FH222</f>
        <v>2.8430160692212662E-2</v>
      </c>
      <c r="FK222" s="54">
        <f>(FI222-FG222)/FG222</f>
        <v>0.20930232558139542</v>
      </c>
      <c r="FM222" s="541" t="s">
        <v>2</v>
      </c>
      <c r="FN222" s="65" t="s">
        <v>62</v>
      </c>
      <c r="FO222" s="437">
        <f>FQ191</f>
        <v>6.73</v>
      </c>
      <c r="FP222" s="399">
        <f>FI222</f>
        <v>8.32</v>
      </c>
      <c r="FQ222" s="160">
        <v>8.7899999999999991</v>
      </c>
      <c r="FR222" s="59">
        <f>(FQ222-FP222)/FP222</f>
        <v>5.6490384615384477E-2</v>
      </c>
      <c r="FS222" s="54">
        <f>(FQ222-FO222)/FO222</f>
        <v>0.30609212481426429</v>
      </c>
      <c r="FU222" s="541" t="s">
        <v>2</v>
      </c>
      <c r="FV222" s="65" t="s">
        <v>62</v>
      </c>
      <c r="FW222" s="437">
        <f>FY191</f>
        <v>6.85</v>
      </c>
      <c r="FX222" s="399">
        <f>FQ222</f>
        <v>8.7899999999999991</v>
      </c>
      <c r="FY222" s="160">
        <v>9.24</v>
      </c>
      <c r="FZ222" s="59">
        <f>(FY222-FX222)/FX222</f>
        <v>5.1194539249146881E-2</v>
      </c>
      <c r="GA222" s="54">
        <f>(FY222-FW222)/FW222</f>
        <v>0.34890510948905118</v>
      </c>
      <c r="GC222" s="541" t="s">
        <v>2</v>
      </c>
      <c r="GD222" s="65" t="s">
        <v>62</v>
      </c>
      <c r="GE222" s="437">
        <f>GG191</f>
        <v>7.34</v>
      </c>
      <c r="GF222" s="399">
        <f>FY222</f>
        <v>9.24</v>
      </c>
      <c r="GG222" s="160">
        <v>9.6999999999999993</v>
      </c>
      <c r="GH222" s="59">
        <f>(GG222-GF222)/GF222</f>
        <v>4.978354978354968E-2</v>
      </c>
      <c r="GI222" s="54">
        <f>(GG222-GE222)/GE222</f>
        <v>0.32152588555858302</v>
      </c>
      <c r="GK222" s="541" t="s">
        <v>2</v>
      </c>
      <c r="GL222" s="65" t="s">
        <v>62</v>
      </c>
      <c r="GM222" s="437">
        <f>GO191</f>
        <v>7.21</v>
      </c>
      <c r="GN222" s="399">
        <f>GG222</f>
        <v>9.6999999999999993</v>
      </c>
      <c r="GO222" s="160">
        <v>9.75</v>
      </c>
      <c r="GP222" s="59">
        <f>(GO222-GN222)/GN222</f>
        <v>5.1546391752578056E-3</v>
      </c>
      <c r="GQ222" s="54">
        <f>(GO222-GM222)/GM222</f>
        <v>0.35228848821081832</v>
      </c>
      <c r="GS222" s="541" t="s">
        <v>2</v>
      </c>
      <c r="GT222" s="65" t="s">
        <v>62</v>
      </c>
      <c r="GU222" s="437">
        <f>GW191</f>
        <v>7.07</v>
      </c>
      <c r="GV222" s="399">
        <f>GO222</f>
        <v>9.75</v>
      </c>
      <c r="GW222" s="160">
        <v>9.9600000000000009</v>
      </c>
      <c r="GX222" s="59">
        <f>(GW222-GV222)/GV222</f>
        <v>2.1538461538461624E-2</v>
      </c>
      <c r="GY222" s="54">
        <f>(GW222-GU222)/GU222</f>
        <v>0.40876944837340884</v>
      </c>
      <c r="HA222" s="541" t="s">
        <v>2</v>
      </c>
      <c r="HB222" s="65" t="s">
        <v>62</v>
      </c>
      <c r="HC222" s="437">
        <f>HE191</f>
        <v>7</v>
      </c>
      <c r="HD222" s="399">
        <f>GW222</f>
        <v>9.9600000000000009</v>
      </c>
      <c r="HE222" s="160">
        <v>10.199999999999999</v>
      </c>
      <c r="HF222" s="59">
        <f>(HE222-HD222)/HD222</f>
        <v>2.4096385542168516E-2</v>
      </c>
      <c r="HG222" s="54">
        <f>(HE222-HC222)/HC222</f>
        <v>0.45714285714285702</v>
      </c>
      <c r="HI222" s="541" t="s">
        <v>2</v>
      </c>
      <c r="HJ222" s="65" t="s">
        <v>62</v>
      </c>
      <c r="HK222" s="437">
        <f>HM191</f>
        <v>7.12</v>
      </c>
      <c r="HL222" s="399">
        <f>HE222</f>
        <v>10.199999999999999</v>
      </c>
      <c r="HM222" s="160">
        <v>10.16</v>
      </c>
      <c r="HN222" s="59">
        <f>(HM222-HL222)/HL222</f>
        <v>-3.9215686274508971E-3</v>
      </c>
      <c r="HO222" s="54">
        <f>(HM222-HK222)/HK222</f>
        <v>0.42696629213483145</v>
      </c>
      <c r="HQ222" s="541" t="s">
        <v>2</v>
      </c>
      <c r="HR222" s="65" t="s">
        <v>62</v>
      </c>
      <c r="HS222" s="437">
        <f>HU191</f>
        <v>7.28</v>
      </c>
      <c r="HT222" s="399">
        <f>HM222</f>
        <v>10.16</v>
      </c>
      <c r="HU222" s="160">
        <v>10.210000000000001</v>
      </c>
      <c r="HV222" s="59">
        <f>(HU222-HT222)/HT222</f>
        <v>4.9212598425197552E-3</v>
      </c>
      <c r="HW222" s="54">
        <f>(HU222-HS222)/HS222</f>
        <v>0.40247252747252754</v>
      </c>
      <c r="HY222" s="541" t="s">
        <v>2</v>
      </c>
      <c r="HZ222" s="65" t="s">
        <v>62</v>
      </c>
      <c r="IA222" s="437">
        <f>IC191</f>
        <v>7.27</v>
      </c>
      <c r="IB222" s="399">
        <f>HU222</f>
        <v>10.210000000000001</v>
      </c>
      <c r="IC222" s="160">
        <v>10.029999999999999</v>
      </c>
      <c r="ID222" s="59">
        <f>(IC222-IB222)/IB222</f>
        <v>-1.7629774730656363E-2</v>
      </c>
      <c r="IE222" s="54">
        <f>(IC222-IA222)/IA222</f>
        <v>0.37964236588720768</v>
      </c>
      <c r="IG222" s="541" t="s">
        <v>2</v>
      </c>
      <c r="IH222" s="65" t="s">
        <v>62</v>
      </c>
      <c r="II222" s="437">
        <f>IK191</f>
        <v>7.48</v>
      </c>
      <c r="IJ222" s="399">
        <f>IC222</f>
        <v>10.029999999999999</v>
      </c>
      <c r="IK222" s="160">
        <v>10.039999999999999</v>
      </c>
      <c r="IL222" s="59">
        <f>(IK222-IJ222)/IJ222</f>
        <v>9.9700897308073661E-4</v>
      </c>
      <c r="IM222" s="54">
        <f>(IK222-II222)/II222</f>
        <v>0.34224598930481265</v>
      </c>
      <c r="IO222" s="541" t="s">
        <v>2</v>
      </c>
      <c r="IP222" s="65" t="s">
        <v>62</v>
      </c>
      <c r="IQ222" s="437">
        <f>IS191</f>
        <v>7.72</v>
      </c>
      <c r="IR222" s="399">
        <f>IK222</f>
        <v>10.039999999999999</v>
      </c>
      <c r="IS222" s="160">
        <v>9.64</v>
      </c>
      <c r="IT222" s="59">
        <f>(IS222-IR222)/IR222</f>
        <v>-3.9840637450199064E-2</v>
      </c>
      <c r="IU222" s="54">
        <f>(IS222-IQ222)/IQ222</f>
        <v>0.24870466321243534</v>
      </c>
      <c r="IW222" s="541" t="s">
        <v>2</v>
      </c>
      <c r="IX222" s="65" t="s">
        <v>62</v>
      </c>
      <c r="IY222" s="437">
        <f>JA191</f>
        <v>8.2200000000000006</v>
      </c>
      <c r="IZ222" s="399">
        <f>IS222</f>
        <v>9.64</v>
      </c>
      <c r="JA222" s="160">
        <v>9.11</v>
      </c>
      <c r="JB222" s="59">
        <f>(JA222-IZ222)/IZ222</f>
        <v>-5.4979253112033312E-2</v>
      </c>
      <c r="JC222" s="54">
        <f>(JA222-IY222)/IY222</f>
        <v>0.1082725060827249</v>
      </c>
      <c r="JE222" s="541" t="s">
        <v>2</v>
      </c>
      <c r="JF222" s="65" t="s">
        <v>62</v>
      </c>
      <c r="JG222" s="437">
        <f>JI191</f>
        <v>8.5399999999999991</v>
      </c>
      <c r="JH222" s="399">
        <f>JA222</f>
        <v>9.11</v>
      </c>
      <c r="JI222" s="160">
        <v>9.17</v>
      </c>
      <c r="JJ222" s="59">
        <f>(JI222-JH222)/JH222</f>
        <v>6.5861690450055438E-3</v>
      </c>
      <c r="JK222" s="54">
        <f>(JI222-JG222)/JG222</f>
        <v>7.3770491803278784E-2</v>
      </c>
      <c r="JM222" s="466"/>
      <c r="JN222" s="65"/>
      <c r="JO222" s="402"/>
      <c r="JP222" s="399"/>
      <c r="JQ222" s="160"/>
      <c r="JR222" s="59"/>
      <c r="JS222" s="54"/>
      <c r="JU222" s="466"/>
      <c r="JV222" s="65"/>
      <c r="JW222" s="402"/>
      <c r="JX222" s="399"/>
      <c r="JY222" s="160"/>
      <c r="JZ222" s="59"/>
      <c r="KA222" s="54"/>
      <c r="KC222" s="466"/>
      <c r="KD222" s="65"/>
      <c r="KE222" s="402"/>
      <c r="KF222" s="399"/>
      <c r="KG222" s="160"/>
      <c r="KH222" s="59"/>
      <c r="KI222" s="54"/>
      <c r="KK222" s="466"/>
      <c r="KL222" s="65"/>
      <c r="KM222" s="402"/>
      <c r="KN222" s="399"/>
      <c r="KO222" s="160"/>
      <c r="KP222" s="59"/>
      <c r="KQ222" s="54"/>
      <c r="KS222" s="466"/>
      <c r="KT222" s="65"/>
      <c r="KU222" s="402"/>
      <c r="KV222" s="399"/>
      <c r="KW222" s="160"/>
      <c r="KX222" s="59"/>
      <c r="KY222" s="54"/>
      <c r="LA222" s="466"/>
      <c r="LB222" s="65"/>
      <c r="LC222" s="402"/>
      <c r="LD222" s="399"/>
      <c r="LE222" s="160"/>
      <c r="LF222" s="59"/>
      <c r="LG222" s="54"/>
      <c r="LI222" s="466"/>
      <c r="LJ222" s="65"/>
      <c r="LK222" s="402"/>
      <c r="LL222" s="399"/>
      <c r="LM222" s="160"/>
      <c r="LN222" s="59"/>
      <c r="LO222" s="54"/>
      <c r="LQ222" s="466"/>
      <c r="LR222" s="65"/>
      <c r="LS222" s="402"/>
      <c r="LT222" s="399"/>
      <c r="LU222" s="160"/>
      <c r="LV222" s="59"/>
      <c r="LW222" s="54"/>
      <c r="LY222" s="466"/>
      <c r="LZ222" s="65"/>
      <c r="MA222" s="402"/>
      <c r="MB222" s="399"/>
      <c r="MC222" s="160"/>
      <c r="MD222" s="59"/>
      <c r="ME222" s="54"/>
      <c r="MG222" s="466"/>
      <c r="MH222" s="65"/>
      <c r="MI222" s="402"/>
      <c r="MJ222" s="399"/>
      <c r="MK222" s="160"/>
      <c r="ML222" s="59"/>
      <c r="MM222" s="54"/>
      <c r="MO222" s="466"/>
      <c r="MP222" s="65"/>
      <c r="MQ222" s="402"/>
      <c r="MR222" s="399"/>
      <c r="MS222" s="160"/>
      <c r="MT222" s="59"/>
      <c r="MU222" s="54"/>
      <c r="MW222" s="466"/>
      <c r="MX222" s="65"/>
      <c r="MY222" s="402"/>
      <c r="MZ222" s="399"/>
      <c r="NA222" s="160"/>
      <c r="NB222" s="59"/>
      <c r="NC222" s="54"/>
      <c r="NE222" s="466"/>
      <c r="NF222" s="65"/>
      <c r="NG222" s="402"/>
      <c r="NH222" s="399"/>
      <c r="NI222" s="160"/>
      <c r="NJ222" s="59"/>
      <c r="NK222" s="54"/>
      <c r="NM222" s="466"/>
      <c r="NN222" s="65"/>
      <c r="NO222" s="402"/>
      <c r="NP222" s="399"/>
      <c r="NQ222" s="160"/>
      <c r="NR222" s="59"/>
      <c r="NS222" s="54"/>
      <c r="NU222" s="466"/>
      <c r="NV222" s="65"/>
      <c r="NW222" s="402"/>
      <c r="NX222" s="399"/>
      <c r="NY222" s="160"/>
      <c r="NZ222" s="59"/>
      <c r="OA222" s="54"/>
      <c r="OC222" s="466"/>
      <c r="OD222" s="65"/>
      <c r="OE222" s="402"/>
      <c r="OF222" s="399"/>
      <c r="OG222" s="160"/>
      <c r="OH222" s="59"/>
      <c r="OI222" s="54"/>
      <c r="OK222" s="466"/>
      <c r="OL222" s="65"/>
      <c r="OM222" s="402"/>
      <c r="ON222" s="399"/>
      <c r="OO222" s="160"/>
      <c r="OP222" s="59"/>
      <c r="OQ222" s="54"/>
      <c r="OS222" s="466"/>
      <c r="OT222" s="65"/>
      <c r="OU222" s="402"/>
      <c r="OV222" s="399"/>
      <c r="OW222" s="160"/>
      <c r="OX222" s="59"/>
      <c r="OY222" s="54"/>
      <c r="PA222" s="466"/>
      <c r="PB222" s="65"/>
      <c r="PC222" s="402"/>
      <c r="PD222" s="399"/>
      <c r="PE222" s="160"/>
      <c r="PF222" s="59"/>
      <c r="PG222" s="54"/>
      <c r="PI222" s="466"/>
      <c r="PJ222" s="65"/>
      <c r="PK222" s="402"/>
      <c r="PL222" s="399"/>
      <c r="PM222" s="160"/>
      <c r="PN222" s="59"/>
      <c r="PO222" s="54"/>
    </row>
    <row r="223" spans="1:431" ht="17.25">
      <c r="A223" s="542"/>
      <c r="B223" s="203" t="s">
        <v>41</v>
      </c>
      <c r="C223" s="392">
        <v>6039</v>
      </c>
      <c r="D223" s="396">
        <v>8381</v>
      </c>
      <c r="E223" s="395" t="s">
        <v>98</v>
      </c>
      <c r="F223" s="206"/>
      <c r="G223" s="207"/>
      <c r="I223" s="542"/>
      <c r="J223" s="241" t="s">
        <v>552</v>
      </c>
      <c r="K223" s="411">
        <f>C223</f>
        <v>6039</v>
      </c>
      <c r="L223" s="242" t="str">
        <f>E223</f>
        <v>-</v>
      </c>
      <c r="M223" s="243">
        <v>8148</v>
      </c>
      <c r="N223" s="206"/>
      <c r="O223" s="207"/>
      <c r="Q223" s="542"/>
      <c r="R223" s="241" t="s">
        <v>552</v>
      </c>
      <c r="S223" s="401">
        <f>U192</f>
        <v>6625</v>
      </c>
      <c r="T223" s="31">
        <f>M223</f>
        <v>8148</v>
      </c>
      <c r="U223" s="340">
        <v>8267</v>
      </c>
      <c r="V223" s="206"/>
      <c r="W223" s="207"/>
      <c r="Y223" s="542"/>
      <c r="Z223" s="241" t="s">
        <v>552</v>
      </c>
      <c r="AA223" s="401">
        <f>AC192</f>
        <v>6386</v>
      </c>
      <c r="AB223" s="31">
        <f>U223</f>
        <v>8267</v>
      </c>
      <c r="AC223" s="31">
        <v>8546</v>
      </c>
      <c r="AD223" s="206"/>
      <c r="AE223" s="207"/>
      <c r="AG223" s="542"/>
      <c r="AH223" s="241" t="s">
        <v>552</v>
      </c>
      <c r="AI223" s="401">
        <f>AK192</f>
        <v>6405</v>
      </c>
      <c r="AJ223" s="31">
        <f>AC223</f>
        <v>8546</v>
      </c>
      <c r="AK223" s="31">
        <v>8639</v>
      </c>
      <c r="AL223" s="206"/>
      <c r="AM223" s="207"/>
      <c r="AO223" s="542"/>
      <c r="AP223" s="241" t="s">
        <v>552</v>
      </c>
      <c r="AQ223" s="401">
        <f>AS192</f>
        <v>6127</v>
      </c>
      <c r="AR223" s="31">
        <f>AK223</f>
        <v>8639</v>
      </c>
      <c r="AS223" s="31">
        <v>8504</v>
      </c>
      <c r="AT223" s="206"/>
      <c r="AU223" s="207"/>
      <c r="AW223" s="542"/>
      <c r="AX223" s="241" t="s">
        <v>552</v>
      </c>
      <c r="AY223" s="401">
        <f>BA192</f>
        <v>5752</v>
      </c>
      <c r="AZ223" s="31">
        <f>AS223</f>
        <v>8504</v>
      </c>
      <c r="BA223" s="31">
        <v>8567</v>
      </c>
      <c r="BB223" s="206"/>
      <c r="BC223" s="207"/>
      <c r="BE223" s="542"/>
      <c r="BF223" s="241" t="s">
        <v>552</v>
      </c>
      <c r="BG223" s="401">
        <f>BI192</f>
        <v>5782</v>
      </c>
      <c r="BH223" s="31">
        <f>BA223</f>
        <v>8567</v>
      </c>
      <c r="BI223" s="31">
        <v>8743</v>
      </c>
      <c r="BJ223" s="206"/>
      <c r="BK223" s="207"/>
      <c r="BM223" s="542"/>
      <c r="BN223" s="241" t="s">
        <v>552</v>
      </c>
      <c r="BO223" s="401">
        <f>BQ192</f>
        <v>5957</v>
      </c>
      <c r="BP223" s="31">
        <f>BI223</f>
        <v>8743</v>
      </c>
      <c r="BQ223" s="31">
        <v>8773</v>
      </c>
      <c r="BR223" s="206"/>
      <c r="BS223" s="207"/>
      <c r="BU223" s="542"/>
      <c r="BV223" s="241" t="s">
        <v>552</v>
      </c>
      <c r="BW223" s="401">
        <f>BY192</f>
        <v>6144</v>
      </c>
      <c r="BX223" s="31">
        <f>BQ223</f>
        <v>8773</v>
      </c>
      <c r="BY223" s="31">
        <v>8730</v>
      </c>
      <c r="BZ223" s="206"/>
      <c r="CA223" s="207"/>
      <c r="CC223" s="542"/>
      <c r="CD223" s="241" t="s">
        <v>552</v>
      </c>
      <c r="CE223" s="401">
        <f>CG192</f>
        <v>5903</v>
      </c>
      <c r="CF223" s="31">
        <f>BY223</f>
        <v>8730</v>
      </c>
      <c r="CG223" s="31">
        <v>9139</v>
      </c>
      <c r="CH223" s="206"/>
      <c r="CI223" s="207"/>
      <c r="CK223" s="542"/>
      <c r="CL223" s="241" t="s">
        <v>552</v>
      </c>
      <c r="CM223" s="401">
        <f>CO192</f>
        <v>5923</v>
      </c>
      <c r="CN223" s="31">
        <f>CG223</f>
        <v>9139</v>
      </c>
      <c r="CO223" s="31">
        <v>9464</v>
      </c>
      <c r="CP223" s="206"/>
      <c r="CQ223" s="207"/>
      <c r="CS223" s="542"/>
      <c r="CT223" s="241" t="s">
        <v>552</v>
      </c>
      <c r="CU223" s="401">
        <f>CW192</f>
        <v>6055</v>
      </c>
      <c r="CV223" s="31">
        <f>CO223</f>
        <v>9464</v>
      </c>
      <c r="CW223" s="31">
        <v>9139</v>
      </c>
      <c r="CX223" s="206"/>
      <c r="CY223" s="207"/>
      <c r="DA223" s="542"/>
      <c r="DB223" s="241" t="s">
        <v>552</v>
      </c>
      <c r="DC223" s="401">
        <f>DE192</f>
        <v>5971</v>
      </c>
      <c r="DD223" s="31">
        <f>CW223</f>
        <v>9139</v>
      </c>
      <c r="DE223" s="31">
        <v>8980</v>
      </c>
      <c r="DF223" s="206"/>
      <c r="DG223" s="207"/>
      <c r="DI223" s="542"/>
      <c r="DJ223" s="241" t="s">
        <v>552</v>
      </c>
      <c r="DK223" s="401">
        <f>DM192</f>
        <v>6096</v>
      </c>
      <c r="DL223" s="31">
        <f>DE223</f>
        <v>8980</v>
      </c>
      <c r="DM223" s="31">
        <v>8606</v>
      </c>
      <c r="DN223" s="206"/>
      <c r="DO223" s="207"/>
      <c r="DQ223" s="542"/>
      <c r="DR223" s="241" t="s">
        <v>552</v>
      </c>
      <c r="DS223" s="401">
        <f>DU192</f>
        <v>6462</v>
      </c>
      <c r="DT223" s="31">
        <f>DM223</f>
        <v>8606</v>
      </c>
      <c r="DU223" s="31">
        <v>8447</v>
      </c>
      <c r="DV223" s="206"/>
      <c r="DW223" s="207"/>
      <c r="DY223" s="542"/>
      <c r="DZ223" s="241" t="s">
        <v>552</v>
      </c>
      <c r="EA223" s="401">
        <f>EC192</f>
        <v>6348</v>
      </c>
      <c r="EB223" s="31">
        <f>DU223</f>
        <v>8447</v>
      </c>
      <c r="EC223" s="31">
        <v>8514</v>
      </c>
      <c r="ED223" s="206"/>
      <c r="EE223" s="207"/>
      <c r="EG223" s="542"/>
      <c r="EH223" s="241" t="s">
        <v>552</v>
      </c>
      <c r="EI223" s="401">
        <f>EK192</f>
        <v>6364</v>
      </c>
      <c r="EJ223" s="31">
        <f>EC223</f>
        <v>8514</v>
      </c>
      <c r="EK223" s="31">
        <v>8276</v>
      </c>
      <c r="EL223" s="206"/>
      <c r="EM223" s="207"/>
      <c r="EO223" s="542"/>
      <c r="EP223" s="241" t="s">
        <v>552</v>
      </c>
      <c r="EQ223" s="401">
        <f>ES192</f>
        <v>6424</v>
      </c>
      <c r="ER223" s="31">
        <f>EK223</f>
        <v>8276</v>
      </c>
      <c r="ES223" s="31">
        <v>8262</v>
      </c>
      <c r="ET223" s="206"/>
      <c r="EU223" s="207"/>
      <c r="EW223" s="542"/>
      <c r="EX223" s="241" t="s">
        <v>552</v>
      </c>
      <c r="EY223" s="401">
        <f>FA192</f>
        <v>6572</v>
      </c>
      <c r="EZ223" s="31">
        <f>ES223</f>
        <v>8262</v>
      </c>
      <c r="FA223" s="31">
        <v>8505</v>
      </c>
      <c r="FB223" s="206"/>
      <c r="FC223" s="207"/>
      <c r="FE223" s="542"/>
      <c r="FF223" s="241" t="s">
        <v>552</v>
      </c>
      <c r="FG223" s="401">
        <f>FI192</f>
        <v>6192</v>
      </c>
      <c r="FH223" s="31">
        <f>FA223</f>
        <v>8505</v>
      </c>
      <c r="FI223" s="31">
        <v>8972</v>
      </c>
      <c r="FJ223" s="206"/>
      <c r="FK223" s="207"/>
      <c r="FM223" s="542"/>
      <c r="FN223" s="241" t="s">
        <v>552</v>
      </c>
      <c r="FO223" s="401">
        <f>FQ192</f>
        <v>6036</v>
      </c>
      <c r="FP223" s="31">
        <f>FI223</f>
        <v>8972</v>
      </c>
      <c r="FQ223" s="31">
        <v>9458</v>
      </c>
      <c r="FR223" s="206"/>
      <c r="FS223" s="207"/>
      <c r="FU223" s="542"/>
      <c r="FV223" s="241" t="s">
        <v>552</v>
      </c>
      <c r="FW223" s="401">
        <f>FY192</f>
        <v>6078</v>
      </c>
      <c r="FX223" s="31">
        <f>FQ223</f>
        <v>9458</v>
      </c>
      <c r="FY223" s="31">
        <v>9905</v>
      </c>
      <c r="FZ223" s="206"/>
      <c r="GA223" s="207"/>
      <c r="GC223" s="542"/>
      <c r="GD223" s="241" t="s">
        <v>552</v>
      </c>
      <c r="GE223" s="401">
        <f>GG192</f>
        <v>6492</v>
      </c>
      <c r="GF223" s="31">
        <f>FY223</f>
        <v>9905</v>
      </c>
      <c r="GG223" s="31">
        <v>10621</v>
      </c>
      <c r="GH223" s="206"/>
      <c r="GI223" s="207"/>
      <c r="GK223" s="542"/>
      <c r="GL223" s="241" t="s">
        <v>552</v>
      </c>
      <c r="GM223" s="401">
        <f>GO192</f>
        <v>6381</v>
      </c>
      <c r="GN223" s="31">
        <f>GG223</f>
        <v>10621</v>
      </c>
      <c r="GO223" s="31">
        <v>10439</v>
      </c>
      <c r="GP223" s="206"/>
      <c r="GQ223" s="207"/>
      <c r="GS223" s="542"/>
      <c r="GT223" s="241" t="s">
        <v>552</v>
      </c>
      <c r="GU223" s="401">
        <f>GW192</f>
        <v>6264</v>
      </c>
      <c r="GV223" s="31">
        <f>GO223</f>
        <v>10439</v>
      </c>
      <c r="GW223" s="31">
        <v>10749</v>
      </c>
      <c r="GX223" s="206"/>
      <c r="GY223" s="207"/>
      <c r="HA223" s="542"/>
      <c r="HB223" s="241" t="s">
        <v>552</v>
      </c>
      <c r="HC223" s="401">
        <f>HE192</f>
        <v>6252</v>
      </c>
      <c r="HD223" s="31">
        <f>GW223</f>
        <v>10749</v>
      </c>
      <c r="HE223" s="31">
        <v>10888</v>
      </c>
      <c r="HF223" s="206"/>
      <c r="HG223" s="207"/>
      <c r="HI223" s="542"/>
      <c r="HJ223" s="241" t="s">
        <v>552</v>
      </c>
      <c r="HK223" s="401">
        <f>HM192</f>
        <v>6334</v>
      </c>
      <c r="HL223" s="31">
        <f>HE223</f>
        <v>10888</v>
      </c>
      <c r="HM223" s="31">
        <v>10845</v>
      </c>
      <c r="HN223" s="206"/>
      <c r="HO223" s="207"/>
      <c r="HQ223" s="542"/>
      <c r="HR223" s="241" t="s">
        <v>552</v>
      </c>
      <c r="HS223" s="401">
        <f>HU192</f>
        <v>6525</v>
      </c>
      <c r="HT223" s="31">
        <f>HM223</f>
        <v>10845</v>
      </c>
      <c r="HU223" s="31">
        <v>10674</v>
      </c>
      <c r="HV223" s="206"/>
      <c r="HW223" s="207"/>
      <c r="HY223" s="542"/>
      <c r="HZ223" s="241" t="s">
        <v>552</v>
      </c>
      <c r="IA223" s="401">
        <f>IC192</f>
        <v>6574</v>
      </c>
      <c r="IB223" s="31">
        <f>HU223</f>
        <v>10674</v>
      </c>
      <c r="IC223" s="31">
        <v>10431</v>
      </c>
      <c r="ID223" s="206"/>
      <c r="IE223" s="207"/>
      <c r="IG223" s="542"/>
      <c r="IH223" s="241" t="s">
        <v>552</v>
      </c>
      <c r="II223" s="401">
        <f>IK192</f>
        <v>6759</v>
      </c>
      <c r="IJ223" s="31">
        <f>IC223</f>
        <v>10431</v>
      </c>
      <c r="IK223" s="31">
        <v>10321</v>
      </c>
      <c r="IL223" s="206"/>
      <c r="IM223" s="207"/>
      <c r="IO223" s="542"/>
      <c r="IP223" s="241" t="s">
        <v>552</v>
      </c>
      <c r="IQ223" s="401">
        <f>IS192</f>
        <v>6989</v>
      </c>
      <c r="IR223" s="31">
        <f>IK223</f>
        <v>10321</v>
      </c>
      <c r="IS223" s="31">
        <v>9667</v>
      </c>
      <c r="IT223" s="206"/>
      <c r="IU223" s="207"/>
      <c r="IW223" s="542"/>
      <c r="IX223" s="241" t="s">
        <v>552</v>
      </c>
      <c r="IY223" s="401">
        <f>JA192</f>
        <v>7363</v>
      </c>
      <c r="IZ223" s="31">
        <f>IS223</f>
        <v>9667</v>
      </c>
      <c r="JA223" s="31">
        <v>9117</v>
      </c>
      <c r="JB223" s="206"/>
      <c r="JC223" s="207"/>
      <c r="JE223" s="542"/>
      <c r="JF223" s="241" t="s">
        <v>552</v>
      </c>
      <c r="JG223" s="401">
        <f>JI192</f>
        <v>7752</v>
      </c>
      <c r="JH223" s="31">
        <f>JA223</f>
        <v>9117</v>
      </c>
      <c r="JI223" s="31">
        <v>9194</v>
      </c>
      <c r="JJ223" s="206"/>
      <c r="JK223" s="207"/>
      <c r="JM223" s="467"/>
      <c r="JN223" s="241"/>
      <c r="JO223" s="401"/>
      <c r="JP223" s="31"/>
      <c r="JQ223" s="31"/>
      <c r="JR223" s="206"/>
      <c r="JS223" s="207"/>
      <c r="JU223" s="467"/>
      <c r="JV223" s="241"/>
      <c r="JW223" s="401"/>
      <c r="JX223" s="31"/>
      <c r="JY223" s="31"/>
      <c r="JZ223" s="206"/>
      <c r="KA223" s="207"/>
      <c r="KC223" s="467"/>
      <c r="KD223" s="241"/>
      <c r="KE223" s="401"/>
      <c r="KF223" s="31"/>
      <c r="KG223" s="31"/>
      <c r="KH223" s="206"/>
      <c r="KI223" s="207"/>
      <c r="KK223" s="467"/>
      <c r="KL223" s="241"/>
      <c r="KM223" s="401"/>
      <c r="KN223" s="31"/>
      <c r="KO223" s="31"/>
      <c r="KP223" s="206"/>
      <c r="KQ223" s="207"/>
      <c r="KS223" s="467"/>
      <c r="KT223" s="241"/>
      <c r="KU223" s="401"/>
      <c r="KV223" s="31"/>
      <c r="KW223" s="31"/>
      <c r="KX223" s="206"/>
      <c r="KY223" s="207"/>
      <c r="LA223" s="467"/>
      <c r="LB223" s="241"/>
      <c r="LC223" s="401"/>
      <c r="LD223" s="31"/>
      <c r="LE223" s="31"/>
      <c r="LF223" s="206"/>
      <c r="LG223" s="207"/>
      <c r="LI223" s="467"/>
      <c r="LJ223" s="241"/>
      <c r="LK223" s="401"/>
      <c r="LL223" s="31"/>
      <c r="LM223" s="31"/>
      <c r="LN223" s="206"/>
      <c r="LO223" s="207"/>
      <c r="LQ223" s="467"/>
      <c r="LR223" s="241"/>
      <c r="LS223" s="401"/>
      <c r="LT223" s="31"/>
      <c r="LU223" s="31"/>
      <c r="LV223" s="206"/>
      <c r="LW223" s="207"/>
      <c r="LY223" s="467"/>
      <c r="LZ223" s="241"/>
      <c r="MA223" s="401"/>
      <c r="MB223" s="31"/>
      <c r="MC223" s="31"/>
      <c r="MD223" s="206"/>
      <c r="ME223" s="207"/>
      <c r="MG223" s="467"/>
      <c r="MH223" s="241"/>
      <c r="MI223" s="401"/>
      <c r="MJ223" s="31"/>
      <c r="MK223" s="31"/>
      <c r="ML223" s="206"/>
      <c r="MM223" s="207"/>
      <c r="MO223" s="467"/>
      <c r="MP223" s="241"/>
      <c r="MQ223" s="401"/>
      <c r="MR223" s="31"/>
      <c r="MS223" s="31"/>
      <c r="MT223" s="206"/>
      <c r="MU223" s="207"/>
      <c r="MW223" s="467"/>
      <c r="MX223" s="241"/>
      <c r="MY223" s="401"/>
      <c r="MZ223" s="31"/>
      <c r="NA223" s="31"/>
      <c r="NB223" s="206"/>
      <c r="NC223" s="207"/>
      <c r="NE223" s="467"/>
      <c r="NF223" s="241"/>
      <c r="NG223" s="401"/>
      <c r="NH223" s="31"/>
      <c r="NI223" s="31"/>
      <c r="NJ223" s="206"/>
      <c r="NK223" s="207"/>
      <c r="NM223" s="467"/>
      <c r="NN223" s="241"/>
      <c r="NO223" s="401"/>
      <c r="NP223" s="31"/>
      <c r="NQ223" s="31"/>
      <c r="NR223" s="206"/>
      <c r="NS223" s="207"/>
      <c r="NU223" s="467"/>
      <c r="NV223" s="241"/>
      <c r="NW223" s="401"/>
      <c r="NX223" s="31"/>
      <c r="NY223" s="31"/>
      <c r="NZ223" s="206"/>
      <c r="OA223" s="207"/>
      <c r="OC223" s="467"/>
      <c r="OD223" s="241"/>
      <c r="OE223" s="401"/>
      <c r="OF223" s="31"/>
      <c r="OG223" s="31"/>
      <c r="OH223" s="206"/>
      <c r="OI223" s="207"/>
      <c r="OK223" s="467"/>
      <c r="OL223" s="241"/>
      <c r="OM223" s="401"/>
      <c r="ON223" s="31"/>
      <c r="OO223" s="31"/>
      <c r="OP223" s="206"/>
      <c r="OQ223" s="207"/>
      <c r="OS223" s="467"/>
      <c r="OT223" s="241"/>
      <c r="OU223" s="401"/>
      <c r="OV223" s="31"/>
      <c r="OW223" s="31"/>
      <c r="OX223" s="206"/>
      <c r="OY223" s="207"/>
      <c r="PA223" s="467"/>
      <c r="PB223" s="241"/>
      <c r="PC223" s="401"/>
      <c r="PD223" s="31"/>
      <c r="PE223" s="31"/>
      <c r="PF223" s="206"/>
      <c r="PG223" s="207"/>
      <c r="PI223" s="467"/>
      <c r="PJ223" s="241"/>
      <c r="PK223" s="401"/>
      <c r="PL223" s="31"/>
      <c r="PM223" s="31"/>
      <c r="PN223" s="206"/>
      <c r="PO223" s="207"/>
    </row>
    <row r="224" spans="1:431">
      <c r="U224" s="180"/>
    </row>
    <row r="225" spans="1:431">
      <c r="A225" t="s">
        <v>3</v>
      </c>
      <c r="I225" t="s">
        <v>3</v>
      </c>
      <c r="Q225" t="s">
        <v>3</v>
      </c>
      <c r="Y225" t="s">
        <v>3</v>
      </c>
      <c r="AG225" t="s">
        <v>3</v>
      </c>
      <c r="AO225" t="s">
        <v>3</v>
      </c>
      <c r="AW225" t="s">
        <v>3</v>
      </c>
      <c r="BE225" t="s">
        <v>3</v>
      </c>
      <c r="BM225" t="s">
        <v>3</v>
      </c>
      <c r="BU225" t="s">
        <v>3</v>
      </c>
      <c r="CC225" t="s">
        <v>3</v>
      </c>
      <c r="CK225" t="s">
        <v>3</v>
      </c>
      <c r="CS225" t="s">
        <v>3</v>
      </c>
      <c r="DA225" t="s">
        <v>3</v>
      </c>
      <c r="DI225" t="s">
        <v>3</v>
      </c>
      <c r="DQ225" t="s">
        <v>3</v>
      </c>
      <c r="DY225" t="s">
        <v>3</v>
      </c>
      <c r="EG225" t="s">
        <v>3</v>
      </c>
      <c r="EO225" t="s">
        <v>3</v>
      </c>
      <c r="EW225" t="s">
        <v>3</v>
      </c>
      <c r="FE225" t="s">
        <v>3</v>
      </c>
      <c r="FM225" t="s">
        <v>3</v>
      </c>
      <c r="FU225" t="s">
        <v>3</v>
      </c>
      <c r="GC225" t="s">
        <v>3</v>
      </c>
      <c r="GK225" t="s">
        <v>3</v>
      </c>
      <c r="GS225" t="s">
        <v>3</v>
      </c>
      <c r="HA225" t="s">
        <v>3</v>
      </c>
      <c r="HI225" t="s">
        <v>3</v>
      </c>
      <c r="HQ225" t="s">
        <v>3</v>
      </c>
      <c r="HY225" t="s">
        <v>3</v>
      </c>
      <c r="IG225" t="s">
        <v>3</v>
      </c>
      <c r="IO225" t="s">
        <v>3</v>
      </c>
      <c r="IW225" t="s">
        <v>3</v>
      </c>
      <c r="JE225" t="s">
        <v>3</v>
      </c>
    </row>
    <row r="226" spans="1:431" ht="17.25">
      <c r="A226" s="535" t="s">
        <v>0</v>
      </c>
      <c r="B226" s="536"/>
      <c r="C226" s="1" t="s">
        <v>697</v>
      </c>
      <c r="D226" s="543" t="s">
        <v>698</v>
      </c>
      <c r="E226" s="540"/>
      <c r="F226" s="2" t="s">
        <v>9</v>
      </c>
      <c r="G226" s="4" t="s">
        <v>8</v>
      </c>
      <c r="I226" s="535" t="s">
        <v>0</v>
      </c>
      <c r="J226" s="536"/>
      <c r="K226" s="252" t="str">
        <f>K219</f>
        <v>2025년</v>
      </c>
      <c r="L226" s="539" t="str">
        <f>L219</f>
        <v>2026년</v>
      </c>
      <c r="M226" s="540"/>
      <c r="N226" s="2" t="s">
        <v>9</v>
      </c>
      <c r="O226" s="4" t="s">
        <v>8</v>
      </c>
      <c r="Q226" s="535" t="s">
        <v>0</v>
      </c>
      <c r="R226" s="536"/>
      <c r="S226" s="252" t="str">
        <f>K226</f>
        <v>2025년</v>
      </c>
      <c r="T226" s="539" t="str">
        <f>L226</f>
        <v>2026년</v>
      </c>
      <c r="U226" s="540"/>
      <c r="V226" s="2" t="s">
        <v>9</v>
      </c>
      <c r="W226" s="4" t="s">
        <v>8</v>
      </c>
      <c r="Y226" s="535" t="s">
        <v>0</v>
      </c>
      <c r="Z226" s="536"/>
      <c r="AA226" s="252" t="str">
        <f>S226</f>
        <v>2025년</v>
      </c>
      <c r="AB226" s="539" t="str">
        <f>T226</f>
        <v>2026년</v>
      </c>
      <c r="AC226" s="540"/>
      <c r="AD226" s="2" t="s">
        <v>9</v>
      </c>
      <c r="AE226" s="4" t="s">
        <v>8</v>
      </c>
      <c r="AG226" s="535" t="s">
        <v>0</v>
      </c>
      <c r="AH226" s="536"/>
      <c r="AI226" s="252" t="str">
        <f>AA226</f>
        <v>2025년</v>
      </c>
      <c r="AJ226" s="539" t="str">
        <f>AB226</f>
        <v>2026년</v>
      </c>
      <c r="AK226" s="540"/>
      <c r="AL226" s="2" t="s">
        <v>9</v>
      </c>
      <c r="AM226" s="4" t="s">
        <v>8</v>
      </c>
      <c r="AO226" s="535" t="s">
        <v>0</v>
      </c>
      <c r="AP226" s="536"/>
      <c r="AQ226" s="252" t="str">
        <f>AI226</f>
        <v>2025년</v>
      </c>
      <c r="AR226" s="539" t="str">
        <f>AJ226</f>
        <v>2026년</v>
      </c>
      <c r="AS226" s="540"/>
      <c r="AT226" s="2" t="s">
        <v>9</v>
      </c>
      <c r="AU226" s="4" t="s">
        <v>8</v>
      </c>
      <c r="AW226" s="535" t="s">
        <v>0</v>
      </c>
      <c r="AX226" s="536"/>
      <c r="AY226" s="252" t="str">
        <f>AQ226</f>
        <v>2025년</v>
      </c>
      <c r="AZ226" s="539" t="str">
        <f>AR226</f>
        <v>2026년</v>
      </c>
      <c r="BA226" s="540"/>
      <c r="BB226" s="2" t="s">
        <v>9</v>
      </c>
      <c r="BC226" s="4" t="s">
        <v>8</v>
      </c>
      <c r="BE226" s="535" t="s">
        <v>0</v>
      </c>
      <c r="BF226" s="536"/>
      <c r="BG226" s="252" t="str">
        <f>AY226</f>
        <v>2025년</v>
      </c>
      <c r="BH226" s="539" t="str">
        <f>AZ226</f>
        <v>2026년</v>
      </c>
      <c r="BI226" s="540"/>
      <c r="BJ226" s="2" t="s">
        <v>9</v>
      </c>
      <c r="BK226" s="4" t="s">
        <v>8</v>
      </c>
      <c r="BM226" s="535" t="s">
        <v>0</v>
      </c>
      <c r="BN226" s="536"/>
      <c r="BO226" s="252" t="str">
        <f>BG226</f>
        <v>2025년</v>
      </c>
      <c r="BP226" s="539" t="str">
        <f>BH226</f>
        <v>2026년</v>
      </c>
      <c r="BQ226" s="540"/>
      <c r="BR226" s="2" t="s">
        <v>9</v>
      </c>
      <c r="BS226" s="4" t="s">
        <v>8</v>
      </c>
      <c r="BU226" s="535" t="s">
        <v>0</v>
      </c>
      <c r="BV226" s="536"/>
      <c r="BW226" s="252" t="str">
        <f>BO226</f>
        <v>2025년</v>
      </c>
      <c r="BX226" s="539" t="str">
        <f>BP226</f>
        <v>2026년</v>
      </c>
      <c r="BY226" s="540"/>
      <c r="BZ226" s="2" t="s">
        <v>9</v>
      </c>
      <c r="CA226" s="4" t="s">
        <v>8</v>
      </c>
      <c r="CC226" s="535" t="s">
        <v>0</v>
      </c>
      <c r="CD226" s="536"/>
      <c r="CE226" s="252" t="str">
        <f>BW226</f>
        <v>2025년</v>
      </c>
      <c r="CF226" s="539" t="str">
        <f>BX226</f>
        <v>2026년</v>
      </c>
      <c r="CG226" s="540"/>
      <c r="CH226" s="2" t="s">
        <v>9</v>
      </c>
      <c r="CI226" s="4" t="s">
        <v>8</v>
      </c>
      <c r="CK226" s="535" t="s">
        <v>0</v>
      </c>
      <c r="CL226" s="536"/>
      <c r="CM226" s="252" t="str">
        <f>CE226</f>
        <v>2025년</v>
      </c>
      <c r="CN226" s="539" t="str">
        <f>CF226</f>
        <v>2026년</v>
      </c>
      <c r="CO226" s="540"/>
      <c r="CP226" s="2" t="s">
        <v>9</v>
      </c>
      <c r="CQ226" s="4" t="s">
        <v>8</v>
      </c>
      <c r="CS226" s="535" t="s">
        <v>0</v>
      </c>
      <c r="CT226" s="536"/>
      <c r="CU226" s="252" t="str">
        <f>CM226</f>
        <v>2025년</v>
      </c>
      <c r="CV226" s="539" t="str">
        <f>CN226</f>
        <v>2026년</v>
      </c>
      <c r="CW226" s="540"/>
      <c r="CX226" s="2" t="s">
        <v>9</v>
      </c>
      <c r="CY226" s="4" t="s">
        <v>8</v>
      </c>
      <c r="DA226" s="535" t="s">
        <v>0</v>
      </c>
      <c r="DB226" s="536"/>
      <c r="DC226" s="252" t="str">
        <f>CU226</f>
        <v>2025년</v>
      </c>
      <c r="DD226" s="539" t="str">
        <f>CV226</f>
        <v>2026년</v>
      </c>
      <c r="DE226" s="540"/>
      <c r="DF226" s="2" t="s">
        <v>9</v>
      </c>
      <c r="DG226" s="4" t="s">
        <v>8</v>
      </c>
      <c r="DI226" s="535" t="s">
        <v>0</v>
      </c>
      <c r="DJ226" s="536"/>
      <c r="DK226" s="252" t="str">
        <f>DC226</f>
        <v>2025년</v>
      </c>
      <c r="DL226" s="539" t="str">
        <f>DD226</f>
        <v>2026년</v>
      </c>
      <c r="DM226" s="540"/>
      <c r="DN226" s="2" t="s">
        <v>9</v>
      </c>
      <c r="DO226" s="4" t="s">
        <v>8</v>
      </c>
      <c r="DQ226" s="535" t="s">
        <v>0</v>
      </c>
      <c r="DR226" s="536"/>
      <c r="DS226" s="252" t="str">
        <f>DK226</f>
        <v>2025년</v>
      </c>
      <c r="DT226" s="539" t="str">
        <f>DL226</f>
        <v>2026년</v>
      </c>
      <c r="DU226" s="540"/>
      <c r="DV226" s="2" t="s">
        <v>9</v>
      </c>
      <c r="DW226" s="4" t="s">
        <v>8</v>
      </c>
      <c r="DY226" s="535" t="s">
        <v>0</v>
      </c>
      <c r="DZ226" s="536"/>
      <c r="EA226" s="252" t="str">
        <f>DS226</f>
        <v>2025년</v>
      </c>
      <c r="EB226" s="539" t="str">
        <f>DT226</f>
        <v>2026년</v>
      </c>
      <c r="EC226" s="540"/>
      <c r="ED226" s="2" t="s">
        <v>9</v>
      </c>
      <c r="EE226" s="4" t="s">
        <v>8</v>
      </c>
      <c r="EG226" s="535" t="s">
        <v>0</v>
      </c>
      <c r="EH226" s="536"/>
      <c r="EI226" s="252" t="str">
        <f>EA226</f>
        <v>2025년</v>
      </c>
      <c r="EJ226" s="539" t="str">
        <f>EB226</f>
        <v>2026년</v>
      </c>
      <c r="EK226" s="540"/>
      <c r="EL226" s="2" t="s">
        <v>9</v>
      </c>
      <c r="EM226" s="4" t="s">
        <v>8</v>
      </c>
      <c r="EO226" s="535" t="s">
        <v>0</v>
      </c>
      <c r="EP226" s="536"/>
      <c r="EQ226" s="252" t="str">
        <f>EI226</f>
        <v>2025년</v>
      </c>
      <c r="ER226" s="539" t="str">
        <f>EJ226</f>
        <v>2026년</v>
      </c>
      <c r="ES226" s="540"/>
      <c r="ET226" s="2" t="s">
        <v>9</v>
      </c>
      <c r="EU226" s="4" t="s">
        <v>8</v>
      </c>
      <c r="EW226" s="535" t="s">
        <v>0</v>
      </c>
      <c r="EX226" s="536"/>
      <c r="EY226" s="252" t="str">
        <f>EQ226</f>
        <v>2025년</v>
      </c>
      <c r="EZ226" s="539" t="str">
        <f>ER226</f>
        <v>2026년</v>
      </c>
      <c r="FA226" s="540"/>
      <c r="FB226" s="2" t="s">
        <v>9</v>
      </c>
      <c r="FC226" s="4" t="s">
        <v>8</v>
      </c>
      <c r="FE226" s="535" t="s">
        <v>0</v>
      </c>
      <c r="FF226" s="536"/>
      <c r="FG226" s="252" t="str">
        <f>EY226</f>
        <v>2025년</v>
      </c>
      <c r="FH226" s="539" t="str">
        <f>EZ226</f>
        <v>2026년</v>
      </c>
      <c r="FI226" s="540"/>
      <c r="FJ226" s="2" t="s">
        <v>9</v>
      </c>
      <c r="FK226" s="4" t="s">
        <v>8</v>
      </c>
      <c r="FM226" s="535" t="s">
        <v>0</v>
      </c>
      <c r="FN226" s="536"/>
      <c r="FO226" s="252" t="str">
        <f>FG226</f>
        <v>2025년</v>
      </c>
      <c r="FP226" s="539" t="str">
        <f>FH226</f>
        <v>2026년</v>
      </c>
      <c r="FQ226" s="540"/>
      <c r="FR226" s="2" t="s">
        <v>9</v>
      </c>
      <c r="FS226" s="4" t="s">
        <v>8</v>
      </c>
      <c r="FU226" s="535" t="s">
        <v>0</v>
      </c>
      <c r="FV226" s="536"/>
      <c r="FW226" s="252" t="str">
        <f>FO226</f>
        <v>2025년</v>
      </c>
      <c r="FX226" s="539" t="str">
        <f>FP226</f>
        <v>2026년</v>
      </c>
      <c r="FY226" s="540"/>
      <c r="FZ226" s="2" t="s">
        <v>9</v>
      </c>
      <c r="GA226" s="4" t="s">
        <v>8</v>
      </c>
      <c r="GC226" s="535" t="s">
        <v>0</v>
      </c>
      <c r="GD226" s="536"/>
      <c r="GE226" s="252" t="str">
        <f>FW226</f>
        <v>2025년</v>
      </c>
      <c r="GF226" s="539" t="str">
        <f>FX226</f>
        <v>2026년</v>
      </c>
      <c r="GG226" s="540"/>
      <c r="GH226" s="2" t="s">
        <v>9</v>
      </c>
      <c r="GI226" s="4" t="s">
        <v>8</v>
      </c>
      <c r="GK226" s="535" t="s">
        <v>0</v>
      </c>
      <c r="GL226" s="536"/>
      <c r="GM226" s="252" t="str">
        <f>GE226</f>
        <v>2025년</v>
      </c>
      <c r="GN226" s="539" t="str">
        <f>GF226</f>
        <v>2026년</v>
      </c>
      <c r="GO226" s="540"/>
      <c r="GP226" s="2" t="s">
        <v>9</v>
      </c>
      <c r="GQ226" s="4" t="s">
        <v>8</v>
      </c>
      <c r="GS226" s="535" t="s">
        <v>0</v>
      </c>
      <c r="GT226" s="536"/>
      <c r="GU226" s="252" t="str">
        <f>GM226</f>
        <v>2025년</v>
      </c>
      <c r="GV226" s="539" t="str">
        <f>GN226</f>
        <v>2026년</v>
      </c>
      <c r="GW226" s="540"/>
      <c r="GX226" s="2" t="s">
        <v>9</v>
      </c>
      <c r="GY226" s="4" t="s">
        <v>8</v>
      </c>
      <c r="HA226" s="535" t="s">
        <v>0</v>
      </c>
      <c r="HB226" s="536"/>
      <c r="HC226" s="252" t="str">
        <f>GU226</f>
        <v>2025년</v>
      </c>
      <c r="HD226" s="539" t="str">
        <f>GV226</f>
        <v>2026년</v>
      </c>
      <c r="HE226" s="540"/>
      <c r="HF226" s="2" t="s">
        <v>9</v>
      </c>
      <c r="HG226" s="4" t="s">
        <v>8</v>
      </c>
      <c r="HI226" s="535" t="s">
        <v>0</v>
      </c>
      <c r="HJ226" s="536"/>
      <c r="HK226" s="252" t="str">
        <f>HC226</f>
        <v>2025년</v>
      </c>
      <c r="HL226" s="539" t="str">
        <f>HD226</f>
        <v>2026년</v>
      </c>
      <c r="HM226" s="540"/>
      <c r="HN226" s="2" t="s">
        <v>9</v>
      </c>
      <c r="HO226" s="4" t="s">
        <v>8</v>
      </c>
      <c r="HQ226" s="535" t="s">
        <v>0</v>
      </c>
      <c r="HR226" s="536"/>
      <c r="HS226" s="252" t="str">
        <f>HK226</f>
        <v>2025년</v>
      </c>
      <c r="HT226" s="539" t="str">
        <f>HL226</f>
        <v>2026년</v>
      </c>
      <c r="HU226" s="540"/>
      <c r="HV226" s="2" t="s">
        <v>9</v>
      </c>
      <c r="HW226" s="4" t="s">
        <v>8</v>
      </c>
      <c r="HY226" s="535" t="s">
        <v>0</v>
      </c>
      <c r="HZ226" s="536"/>
      <c r="IA226" s="252" t="str">
        <f>HS226</f>
        <v>2025년</v>
      </c>
      <c r="IB226" s="539" t="str">
        <f>HT226</f>
        <v>2026년</v>
      </c>
      <c r="IC226" s="540"/>
      <c r="ID226" s="2" t="s">
        <v>9</v>
      </c>
      <c r="IE226" s="4" t="s">
        <v>8</v>
      </c>
      <c r="IG226" s="535" t="s">
        <v>0</v>
      </c>
      <c r="IH226" s="536"/>
      <c r="II226" s="252" t="str">
        <f>IA226</f>
        <v>2025년</v>
      </c>
      <c r="IJ226" s="539" t="str">
        <f>IB226</f>
        <v>2026년</v>
      </c>
      <c r="IK226" s="540"/>
      <c r="IL226" s="2" t="s">
        <v>9</v>
      </c>
      <c r="IM226" s="4" t="s">
        <v>8</v>
      </c>
      <c r="IO226" s="535" t="s">
        <v>0</v>
      </c>
      <c r="IP226" s="536"/>
      <c r="IQ226" s="252" t="str">
        <f>II226</f>
        <v>2025년</v>
      </c>
      <c r="IR226" s="539" t="str">
        <f>IJ226</f>
        <v>2026년</v>
      </c>
      <c r="IS226" s="540"/>
      <c r="IT226" s="2" t="s">
        <v>9</v>
      </c>
      <c r="IU226" s="4" t="s">
        <v>8</v>
      </c>
      <c r="IW226" s="535" t="s">
        <v>0</v>
      </c>
      <c r="IX226" s="536"/>
      <c r="IY226" s="252" t="str">
        <f>IQ226</f>
        <v>2025년</v>
      </c>
      <c r="IZ226" s="539" t="str">
        <f>IR226</f>
        <v>2026년</v>
      </c>
      <c r="JA226" s="540"/>
      <c r="JB226" s="2" t="s">
        <v>9</v>
      </c>
      <c r="JC226" s="4" t="s">
        <v>8</v>
      </c>
      <c r="JE226" s="535" t="s">
        <v>0</v>
      </c>
      <c r="JF226" s="536"/>
      <c r="JG226" s="252" t="str">
        <f>IY226</f>
        <v>2025년</v>
      </c>
      <c r="JH226" s="539" t="str">
        <f>IZ226</f>
        <v>2026년</v>
      </c>
      <c r="JI226" s="540"/>
      <c r="JJ226" s="2" t="s">
        <v>9</v>
      </c>
      <c r="JK226" s="4" t="s">
        <v>8</v>
      </c>
      <c r="JM226" s="456"/>
      <c r="JN226" s="457"/>
      <c r="JO226" s="252"/>
      <c r="JP226" s="460"/>
      <c r="JQ226" s="465"/>
      <c r="JR226" s="2"/>
      <c r="JS226" s="4"/>
      <c r="JU226" s="456"/>
      <c r="JV226" s="457"/>
      <c r="JW226" s="252"/>
      <c r="JX226" s="460"/>
      <c r="JY226" s="465"/>
      <c r="JZ226" s="2"/>
      <c r="KA226" s="4"/>
      <c r="KC226" s="456"/>
      <c r="KD226" s="457"/>
      <c r="KE226" s="252"/>
      <c r="KF226" s="460"/>
      <c r="KG226" s="465"/>
      <c r="KH226" s="2"/>
      <c r="KI226" s="4"/>
      <c r="KK226" s="456"/>
      <c r="KL226" s="457"/>
      <c r="KM226" s="252"/>
      <c r="KN226" s="460"/>
      <c r="KO226" s="465"/>
      <c r="KP226" s="2"/>
      <c r="KQ226" s="4"/>
      <c r="KS226" s="456"/>
      <c r="KT226" s="457"/>
      <c r="KU226" s="252"/>
      <c r="KV226" s="460"/>
      <c r="KW226" s="465"/>
      <c r="KX226" s="2"/>
      <c r="KY226" s="4"/>
      <c r="LA226" s="456"/>
      <c r="LB226" s="457"/>
      <c r="LC226" s="252"/>
      <c r="LD226" s="460"/>
      <c r="LE226" s="465"/>
      <c r="LF226" s="2"/>
      <c r="LG226" s="4"/>
      <c r="LI226" s="456"/>
      <c r="LJ226" s="457"/>
      <c r="LK226" s="252"/>
      <c r="LL226" s="460"/>
      <c r="LM226" s="465"/>
      <c r="LN226" s="2"/>
      <c r="LO226" s="4"/>
      <c r="LQ226" s="456"/>
      <c r="LR226" s="457"/>
      <c r="LS226" s="252"/>
      <c r="LT226" s="460"/>
      <c r="LU226" s="465"/>
      <c r="LV226" s="2"/>
      <c r="LW226" s="4"/>
      <c r="LY226" s="456"/>
      <c r="LZ226" s="457"/>
      <c r="MA226" s="252"/>
      <c r="MB226" s="460"/>
      <c r="MC226" s="465"/>
      <c r="MD226" s="2"/>
      <c r="ME226" s="4"/>
      <c r="MG226" s="456"/>
      <c r="MH226" s="457"/>
      <c r="MI226" s="252"/>
      <c r="MJ226" s="460"/>
      <c r="MK226" s="465"/>
      <c r="ML226" s="2"/>
      <c r="MM226" s="4"/>
      <c r="MO226" s="456"/>
      <c r="MP226" s="457"/>
      <c r="MQ226" s="252"/>
      <c r="MR226" s="460"/>
      <c r="MS226" s="465"/>
      <c r="MT226" s="2"/>
      <c r="MU226" s="4"/>
      <c r="MW226" s="456"/>
      <c r="MX226" s="457"/>
      <c r="MY226" s="252"/>
      <c r="MZ226" s="460"/>
      <c r="NA226" s="465"/>
      <c r="NB226" s="2"/>
      <c r="NC226" s="4"/>
      <c r="NE226" s="456"/>
      <c r="NF226" s="457"/>
      <c r="NG226" s="252"/>
      <c r="NH226" s="460"/>
      <c r="NI226" s="465"/>
      <c r="NJ226" s="2"/>
      <c r="NK226" s="4"/>
      <c r="NM226" s="456"/>
      <c r="NN226" s="457"/>
      <c r="NO226" s="252"/>
      <c r="NP226" s="460"/>
      <c r="NQ226" s="465"/>
      <c r="NR226" s="2"/>
      <c r="NS226" s="4"/>
      <c r="NU226" s="456"/>
      <c r="NV226" s="457"/>
      <c r="NW226" s="252"/>
      <c r="NX226" s="460"/>
      <c r="NY226" s="465"/>
      <c r="NZ226" s="2"/>
      <c r="OA226" s="4"/>
      <c r="OC226" s="456"/>
      <c r="OD226" s="457"/>
      <c r="OE226" s="252"/>
      <c r="OF226" s="460"/>
      <c r="OG226" s="465"/>
      <c r="OH226" s="2"/>
      <c r="OI226" s="4"/>
      <c r="OK226" s="456"/>
      <c r="OL226" s="457"/>
      <c r="OM226" s="252"/>
      <c r="ON226" s="460"/>
      <c r="OO226" s="465"/>
      <c r="OP226" s="2"/>
      <c r="OQ226" s="4"/>
      <c r="OS226" s="456"/>
      <c r="OT226" s="457"/>
      <c r="OU226" s="252"/>
      <c r="OV226" s="460"/>
      <c r="OW226" s="465"/>
      <c r="OX226" s="2"/>
      <c r="OY226" s="4"/>
      <c r="PA226" s="456"/>
      <c r="PB226" s="457"/>
      <c r="PC226" s="252"/>
      <c r="PD226" s="460"/>
      <c r="PE226" s="465"/>
      <c r="PF226" s="2"/>
      <c r="PG226" s="4"/>
      <c r="PI226" s="456"/>
      <c r="PJ226" s="457"/>
      <c r="PK226" s="252"/>
      <c r="PL226" s="460"/>
      <c r="PM226" s="465"/>
      <c r="PN226" s="2"/>
      <c r="PO226" s="4"/>
    </row>
    <row r="227" spans="1:431" ht="18" thickBot="1">
      <c r="A227" s="537"/>
      <c r="B227" s="538"/>
      <c r="C227" s="83" t="s">
        <v>699</v>
      </c>
      <c r="D227" s="83" t="s">
        <v>700</v>
      </c>
      <c r="E227" s="83" t="s">
        <v>699</v>
      </c>
      <c r="F227" s="3" t="s">
        <v>7</v>
      </c>
      <c r="G227" s="5" t="s">
        <v>7</v>
      </c>
      <c r="I227" s="537"/>
      <c r="J227" s="538"/>
      <c r="K227" s="83" t="str">
        <f>M227</f>
        <v>1월1주</v>
      </c>
      <c r="L227" s="83" t="str">
        <f>E227</f>
        <v>12월 5주</v>
      </c>
      <c r="M227" s="83" t="str">
        <f>M213</f>
        <v>1월1주</v>
      </c>
      <c r="N227" s="3" t="s">
        <v>7</v>
      </c>
      <c r="O227" s="5" t="s">
        <v>7</v>
      </c>
      <c r="Q227" s="537"/>
      <c r="R227" s="538"/>
      <c r="S227" s="83" t="str">
        <f>S196</f>
        <v>1월2주</v>
      </c>
      <c r="T227" s="83" t="str">
        <f>M227</f>
        <v>1월1주</v>
      </c>
      <c r="U227" s="83" t="str">
        <f>S227</f>
        <v>1월2주</v>
      </c>
      <c r="V227" s="3" t="s">
        <v>7</v>
      </c>
      <c r="W227" s="5" t="s">
        <v>7</v>
      </c>
      <c r="Y227" s="537"/>
      <c r="Z227" s="538"/>
      <c r="AA227" s="83" t="str">
        <f>AA196</f>
        <v>1월3주</v>
      </c>
      <c r="AB227" s="83" t="str">
        <f>U227</f>
        <v>1월2주</v>
      </c>
      <c r="AC227" s="83" t="str">
        <f>AA227</f>
        <v>1월3주</v>
      </c>
      <c r="AD227" s="3" t="s">
        <v>7</v>
      </c>
      <c r="AE227" s="5" t="s">
        <v>7</v>
      </c>
      <c r="AG227" s="537"/>
      <c r="AH227" s="538"/>
      <c r="AI227" s="83" t="str">
        <f>AI196</f>
        <v>1월4주</v>
      </c>
      <c r="AJ227" s="83" t="str">
        <f>AC227</f>
        <v>1월3주</v>
      </c>
      <c r="AK227" s="83" t="str">
        <f>AI227</f>
        <v>1월4주</v>
      </c>
      <c r="AL227" s="3" t="s">
        <v>7</v>
      </c>
      <c r="AM227" s="5" t="s">
        <v>7</v>
      </c>
      <c r="AO227" s="537"/>
      <c r="AP227" s="538"/>
      <c r="AQ227" s="83" t="str">
        <f>AQ196</f>
        <v>1월5주</v>
      </c>
      <c r="AR227" s="83" t="str">
        <f>AK227</f>
        <v>1월4주</v>
      </c>
      <c r="AS227" s="83" t="str">
        <f>AQ227</f>
        <v>1월5주</v>
      </c>
      <c r="AT227" s="3" t="s">
        <v>7</v>
      </c>
      <c r="AU227" s="5" t="s">
        <v>7</v>
      </c>
      <c r="AW227" s="537"/>
      <c r="AX227" s="538"/>
      <c r="AY227" s="83" t="str">
        <f>AY196</f>
        <v>2월1주</v>
      </c>
      <c r="AZ227" s="83" t="str">
        <f>AS227</f>
        <v>1월5주</v>
      </c>
      <c r="BA227" s="83" t="str">
        <f>AY227</f>
        <v>2월1주</v>
      </c>
      <c r="BB227" s="3" t="s">
        <v>7</v>
      </c>
      <c r="BC227" s="5" t="s">
        <v>7</v>
      </c>
      <c r="BE227" s="537"/>
      <c r="BF227" s="538"/>
      <c r="BG227" s="83" t="str">
        <f>BG196</f>
        <v>2월2주</v>
      </c>
      <c r="BH227" s="83" t="str">
        <f>BA227</f>
        <v>2월1주</v>
      </c>
      <c r="BI227" s="83" t="str">
        <f>BG227</f>
        <v>2월2주</v>
      </c>
      <c r="BJ227" s="3" t="s">
        <v>7</v>
      </c>
      <c r="BK227" s="5" t="s">
        <v>7</v>
      </c>
      <c r="BM227" s="537"/>
      <c r="BN227" s="538"/>
      <c r="BO227" s="83" t="str">
        <f>BO196</f>
        <v>2월3주</v>
      </c>
      <c r="BP227" s="83" t="str">
        <f>BI227</f>
        <v>2월2주</v>
      </c>
      <c r="BQ227" s="83" t="str">
        <f>BO227</f>
        <v>2월3주</v>
      </c>
      <c r="BR227" s="3" t="s">
        <v>7</v>
      </c>
      <c r="BS227" s="5" t="s">
        <v>7</v>
      </c>
      <c r="BU227" s="537"/>
      <c r="BV227" s="538"/>
      <c r="BW227" s="83" t="str">
        <f>BW196</f>
        <v>2월4주</v>
      </c>
      <c r="BX227" s="83" t="str">
        <f>BQ227</f>
        <v>2월3주</v>
      </c>
      <c r="BY227" s="83" t="str">
        <f>BW227</f>
        <v>2월4주</v>
      </c>
      <c r="BZ227" s="3" t="s">
        <v>7</v>
      </c>
      <c r="CA227" s="5" t="s">
        <v>7</v>
      </c>
      <c r="CC227" s="537"/>
      <c r="CD227" s="538"/>
      <c r="CE227" s="83" t="str">
        <f>CE196</f>
        <v>3월1주</v>
      </c>
      <c r="CF227" s="83" t="str">
        <f>BY227</f>
        <v>2월4주</v>
      </c>
      <c r="CG227" s="83" t="str">
        <f>CE227</f>
        <v>3월1주</v>
      </c>
      <c r="CH227" s="3" t="s">
        <v>7</v>
      </c>
      <c r="CI227" s="5" t="s">
        <v>7</v>
      </c>
      <c r="CK227" s="537"/>
      <c r="CL227" s="538"/>
      <c r="CM227" s="83" t="str">
        <f>CM196</f>
        <v>3월2주</v>
      </c>
      <c r="CN227" s="83" t="str">
        <f>CG227</f>
        <v>3월1주</v>
      </c>
      <c r="CO227" s="83" t="str">
        <f>CM227</f>
        <v>3월2주</v>
      </c>
      <c r="CP227" s="3" t="s">
        <v>7</v>
      </c>
      <c r="CQ227" s="5" t="s">
        <v>7</v>
      </c>
      <c r="CS227" s="537"/>
      <c r="CT227" s="538"/>
      <c r="CU227" s="83" t="str">
        <f>CU196</f>
        <v>3월3주</v>
      </c>
      <c r="CV227" s="83" t="str">
        <f>CO227</f>
        <v>3월2주</v>
      </c>
      <c r="CW227" s="83" t="str">
        <f>CU227</f>
        <v>3월3주</v>
      </c>
      <c r="CX227" s="3" t="s">
        <v>7</v>
      </c>
      <c r="CY227" s="5" t="s">
        <v>7</v>
      </c>
      <c r="DA227" s="537"/>
      <c r="DB227" s="538"/>
      <c r="DC227" s="83" t="str">
        <f>DC196</f>
        <v>3월4주</v>
      </c>
      <c r="DD227" s="83" t="str">
        <f>CW227</f>
        <v>3월3주</v>
      </c>
      <c r="DE227" s="83" t="str">
        <f>DC227</f>
        <v>3월4주</v>
      </c>
      <c r="DF227" s="3" t="s">
        <v>7</v>
      </c>
      <c r="DG227" s="5" t="s">
        <v>7</v>
      </c>
      <c r="DI227" s="537"/>
      <c r="DJ227" s="538"/>
      <c r="DK227" s="83" t="str">
        <f>DK196</f>
        <v>4월1주</v>
      </c>
      <c r="DL227" s="83" t="str">
        <f>DE227</f>
        <v>3월4주</v>
      </c>
      <c r="DM227" s="83" t="str">
        <f>DK227</f>
        <v>4월1주</v>
      </c>
      <c r="DN227" s="3" t="s">
        <v>7</v>
      </c>
      <c r="DO227" s="5" t="s">
        <v>7</v>
      </c>
      <c r="DQ227" s="537"/>
      <c r="DR227" s="538"/>
      <c r="DS227" s="83" t="str">
        <f>DS196</f>
        <v>4월2주</v>
      </c>
      <c r="DT227" s="83" t="str">
        <f>DM227</f>
        <v>4월1주</v>
      </c>
      <c r="DU227" s="83" t="str">
        <f>DS227</f>
        <v>4월2주</v>
      </c>
      <c r="DV227" s="3" t="s">
        <v>7</v>
      </c>
      <c r="DW227" s="5" t="s">
        <v>7</v>
      </c>
      <c r="DY227" s="537"/>
      <c r="DZ227" s="538"/>
      <c r="EA227" s="83" t="str">
        <f>EA196</f>
        <v>4월3주</v>
      </c>
      <c r="EB227" s="83" t="str">
        <f>DU227</f>
        <v>4월2주</v>
      </c>
      <c r="EC227" s="83" t="str">
        <f>EA227</f>
        <v>4월3주</v>
      </c>
      <c r="ED227" s="3" t="s">
        <v>7</v>
      </c>
      <c r="EE227" s="5" t="s">
        <v>7</v>
      </c>
      <c r="EG227" s="537"/>
      <c r="EH227" s="538"/>
      <c r="EI227" s="83" t="str">
        <f>EI196</f>
        <v>4월4주</v>
      </c>
      <c r="EJ227" s="83" t="str">
        <f>EC227</f>
        <v>4월3주</v>
      </c>
      <c r="EK227" s="83" t="str">
        <f>EI227</f>
        <v>4월4주</v>
      </c>
      <c r="EL227" s="3" t="s">
        <v>7</v>
      </c>
      <c r="EM227" s="5" t="s">
        <v>7</v>
      </c>
      <c r="EO227" s="537"/>
      <c r="EP227" s="538"/>
      <c r="EQ227" s="83" t="str">
        <f>EQ196</f>
        <v>5월1주</v>
      </c>
      <c r="ER227" s="83" t="str">
        <f>EK227</f>
        <v>4월4주</v>
      </c>
      <c r="ES227" s="83" t="str">
        <f>EQ227</f>
        <v>5월1주</v>
      </c>
      <c r="ET227" s="3" t="s">
        <v>7</v>
      </c>
      <c r="EU227" s="5" t="s">
        <v>7</v>
      </c>
      <c r="EW227" s="537"/>
      <c r="EX227" s="538"/>
      <c r="EY227" s="83" t="str">
        <f>EY196</f>
        <v>5월2주</v>
      </c>
      <c r="EZ227" s="83" t="str">
        <f>ES227</f>
        <v>5월1주</v>
      </c>
      <c r="FA227" s="83" t="str">
        <f>EY227</f>
        <v>5월2주</v>
      </c>
      <c r="FB227" s="3" t="s">
        <v>7</v>
      </c>
      <c r="FC227" s="5" t="s">
        <v>7</v>
      </c>
      <c r="FE227" s="537"/>
      <c r="FF227" s="538"/>
      <c r="FG227" s="83" t="str">
        <f>FG196</f>
        <v>5월3주</v>
      </c>
      <c r="FH227" s="83" t="str">
        <f>FA227</f>
        <v>5월2주</v>
      </c>
      <c r="FI227" s="83" t="str">
        <f>FG227</f>
        <v>5월3주</v>
      </c>
      <c r="FJ227" s="3" t="s">
        <v>7</v>
      </c>
      <c r="FK227" s="5" t="s">
        <v>7</v>
      </c>
      <c r="FM227" s="537"/>
      <c r="FN227" s="538"/>
      <c r="FO227" s="83" t="str">
        <f>FO196</f>
        <v>5월4주</v>
      </c>
      <c r="FP227" s="83" t="str">
        <f>FI227</f>
        <v>5월3주</v>
      </c>
      <c r="FQ227" s="83" t="str">
        <f>FO227</f>
        <v>5월4주</v>
      </c>
      <c r="FR227" s="3" t="s">
        <v>7</v>
      </c>
      <c r="FS227" s="5" t="s">
        <v>7</v>
      </c>
      <c r="FU227" s="537"/>
      <c r="FV227" s="538"/>
      <c r="FW227" s="83" t="str">
        <f>FW196</f>
        <v>5월5주</v>
      </c>
      <c r="FX227" s="83" t="str">
        <f>FQ227</f>
        <v>5월4주</v>
      </c>
      <c r="FY227" s="83" t="str">
        <f>FW227</f>
        <v>5월5주</v>
      </c>
      <c r="FZ227" s="3" t="s">
        <v>7</v>
      </c>
      <c r="GA227" s="5" t="s">
        <v>7</v>
      </c>
      <c r="GC227" s="537"/>
      <c r="GD227" s="538"/>
      <c r="GE227" s="83" t="str">
        <f>GE196</f>
        <v>6월1주</v>
      </c>
      <c r="GF227" s="83" t="str">
        <f>FY227</f>
        <v>5월5주</v>
      </c>
      <c r="GG227" s="83" t="str">
        <f>GE227</f>
        <v>6월1주</v>
      </c>
      <c r="GH227" s="3" t="s">
        <v>7</v>
      </c>
      <c r="GI227" s="5" t="s">
        <v>7</v>
      </c>
      <c r="GK227" s="537"/>
      <c r="GL227" s="538"/>
      <c r="GM227" s="83" t="str">
        <f>GM196</f>
        <v>6월2주</v>
      </c>
      <c r="GN227" s="83" t="str">
        <f>GG227</f>
        <v>6월1주</v>
      </c>
      <c r="GO227" s="83" t="str">
        <f>GM227</f>
        <v>6월2주</v>
      </c>
      <c r="GP227" s="3" t="s">
        <v>7</v>
      </c>
      <c r="GQ227" s="5" t="s">
        <v>7</v>
      </c>
      <c r="GS227" s="537"/>
      <c r="GT227" s="538"/>
      <c r="GU227" s="83" t="str">
        <f>GU196</f>
        <v>6월3주</v>
      </c>
      <c r="GV227" s="83" t="str">
        <f>GO227</f>
        <v>6월2주</v>
      </c>
      <c r="GW227" s="83" t="str">
        <f>GU227</f>
        <v>6월3주</v>
      </c>
      <c r="GX227" s="3" t="s">
        <v>7</v>
      </c>
      <c r="GY227" s="5" t="s">
        <v>7</v>
      </c>
      <c r="HA227" s="537"/>
      <c r="HB227" s="538"/>
      <c r="HC227" s="83" t="str">
        <f>HC196</f>
        <v>6월4주</v>
      </c>
      <c r="HD227" s="83" t="str">
        <f>GW227</f>
        <v>6월3주</v>
      </c>
      <c r="HE227" s="83" t="str">
        <f>HC227</f>
        <v>6월4주</v>
      </c>
      <c r="HF227" s="3" t="s">
        <v>7</v>
      </c>
      <c r="HG227" s="5" t="s">
        <v>7</v>
      </c>
      <c r="HI227" s="537"/>
      <c r="HJ227" s="538"/>
      <c r="HK227" s="83" t="str">
        <f>HK196</f>
        <v>6월5주</v>
      </c>
      <c r="HL227" s="83" t="str">
        <f>HE227</f>
        <v>6월4주</v>
      </c>
      <c r="HM227" s="83" t="str">
        <f>HK227</f>
        <v>6월5주</v>
      </c>
      <c r="HN227" s="3" t="s">
        <v>7</v>
      </c>
      <c r="HO227" s="5" t="s">
        <v>7</v>
      </c>
      <c r="HQ227" s="537"/>
      <c r="HR227" s="538"/>
      <c r="HS227" s="83" t="str">
        <f>HS196</f>
        <v>7월1주</v>
      </c>
      <c r="HT227" s="83" t="str">
        <f>HM227</f>
        <v>6월5주</v>
      </c>
      <c r="HU227" s="83" t="str">
        <f>HS227</f>
        <v>7월1주</v>
      </c>
      <c r="HV227" s="3" t="s">
        <v>7</v>
      </c>
      <c r="HW227" s="5" t="s">
        <v>7</v>
      </c>
      <c r="HY227" s="537"/>
      <c r="HZ227" s="538"/>
      <c r="IA227" s="83" t="str">
        <f>IA196</f>
        <v>7월2주</v>
      </c>
      <c r="IB227" s="83" t="str">
        <f>HU227</f>
        <v>7월1주</v>
      </c>
      <c r="IC227" s="83" t="str">
        <f>IA227</f>
        <v>7월2주</v>
      </c>
      <c r="ID227" s="3" t="s">
        <v>7</v>
      </c>
      <c r="IE227" s="5" t="s">
        <v>7</v>
      </c>
      <c r="IG227" s="537"/>
      <c r="IH227" s="538"/>
      <c r="II227" s="83" t="str">
        <f>II196</f>
        <v>7월3주</v>
      </c>
      <c r="IJ227" s="83" t="str">
        <f>IC227</f>
        <v>7월2주</v>
      </c>
      <c r="IK227" s="83" t="str">
        <f>II227</f>
        <v>7월3주</v>
      </c>
      <c r="IL227" s="3" t="s">
        <v>7</v>
      </c>
      <c r="IM227" s="5" t="s">
        <v>7</v>
      </c>
      <c r="IO227" s="537"/>
      <c r="IP227" s="538"/>
      <c r="IQ227" s="83" t="str">
        <f>IQ196</f>
        <v>7월4주</v>
      </c>
      <c r="IR227" s="83" t="str">
        <f>IK227</f>
        <v>7월3주</v>
      </c>
      <c r="IS227" s="83" t="str">
        <f>IQ227</f>
        <v>7월4주</v>
      </c>
      <c r="IT227" s="3" t="s">
        <v>7</v>
      </c>
      <c r="IU227" s="5" t="s">
        <v>7</v>
      </c>
      <c r="IW227" s="537"/>
      <c r="IX227" s="538"/>
      <c r="IY227" s="83" t="str">
        <f>IY196</f>
        <v>8월1주</v>
      </c>
      <c r="IZ227" s="83" t="str">
        <f>IS227</f>
        <v>7월4주</v>
      </c>
      <c r="JA227" s="83" t="str">
        <f>IY227</f>
        <v>8월1주</v>
      </c>
      <c r="JB227" s="3" t="s">
        <v>7</v>
      </c>
      <c r="JC227" s="5" t="s">
        <v>7</v>
      </c>
      <c r="JE227" s="537"/>
      <c r="JF227" s="538"/>
      <c r="JG227" s="83" t="str">
        <f>JG196</f>
        <v>8월2주</v>
      </c>
      <c r="JH227" s="83" t="str">
        <f>JA227</f>
        <v>8월1주</v>
      </c>
      <c r="JI227" s="83" t="str">
        <f>JG227</f>
        <v>8월2주</v>
      </c>
      <c r="JJ227" s="3" t="s">
        <v>7</v>
      </c>
      <c r="JK227" s="5" t="s">
        <v>7</v>
      </c>
      <c r="JM227" s="458"/>
      <c r="JN227" s="459"/>
      <c r="JO227" s="83"/>
      <c r="JP227" s="83"/>
      <c r="JQ227" s="83"/>
      <c r="JR227" s="3"/>
      <c r="JS227" s="5"/>
      <c r="JU227" s="458"/>
      <c r="JV227" s="459"/>
      <c r="JW227" s="83"/>
      <c r="JX227" s="83"/>
      <c r="JY227" s="83"/>
      <c r="JZ227" s="3"/>
      <c r="KA227" s="5"/>
      <c r="KC227" s="458"/>
      <c r="KD227" s="459"/>
      <c r="KE227" s="83"/>
      <c r="KF227" s="83"/>
      <c r="KG227" s="83"/>
      <c r="KH227" s="3"/>
      <c r="KI227" s="5"/>
      <c r="KK227" s="458"/>
      <c r="KL227" s="459"/>
      <c r="KM227" s="83"/>
      <c r="KN227" s="83"/>
      <c r="KO227" s="83"/>
      <c r="KP227" s="3"/>
      <c r="KQ227" s="5"/>
      <c r="KS227" s="458"/>
      <c r="KT227" s="459"/>
      <c r="KU227" s="83"/>
      <c r="KV227" s="83"/>
      <c r="KW227" s="83"/>
      <c r="KX227" s="3"/>
      <c r="KY227" s="5"/>
      <c r="LA227" s="458"/>
      <c r="LB227" s="459"/>
      <c r="LC227" s="83"/>
      <c r="LD227" s="83"/>
      <c r="LE227" s="83"/>
      <c r="LF227" s="3"/>
      <c r="LG227" s="5"/>
      <c r="LI227" s="458"/>
      <c r="LJ227" s="459"/>
      <c r="LK227" s="83"/>
      <c r="LL227" s="83"/>
      <c r="LM227" s="83"/>
      <c r="LN227" s="3"/>
      <c r="LO227" s="5"/>
      <c r="LQ227" s="458"/>
      <c r="LR227" s="459"/>
      <c r="LS227" s="83"/>
      <c r="LT227" s="83"/>
      <c r="LU227" s="83"/>
      <c r="LV227" s="3"/>
      <c r="LW227" s="5"/>
      <c r="LY227" s="458"/>
      <c r="LZ227" s="459"/>
      <c r="MA227" s="83"/>
      <c r="MB227" s="83"/>
      <c r="MC227" s="83"/>
      <c r="MD227" s="3"/>
      <c r="ME227" s="5"/>
      <c r="MG227" s="458"/>
      <c r="MH227" s="459"/>
      <c r="MI227" s="83"/>
      <c r="MJ227" s="83"/>
      <c r="MK227" s="83"/>
      <c r="ML227" s="3"/>
      <c r="MM227" s="5"/>
      <c r="MO227" s="458"/>
      <c r="MP227" s="459"/>
      <c r="MQ227" s="83"/>
      <c r="MR227" s="83"/>
      <c r="MS227" s="83"/>
      <c r="MT227" s="3"/>
      <c r="MU227" s="5"/>
      <c r="MW227" s="458"/>
      <c r="MX227" s="459"/>
      <c r="MY227" s="83"/>
      <c r="MZ227" s="83"/>
      <c r="NA227" s="83"/>
      <c r="NB227" s="3"/>
      <c r="NC227" s="5"/>
      <c r="NE227" s="458"/>
      <c r="NF227" s="459"/>
      <c r="NG227" s="83"/>
      <c r="NH227" s="83"/>
      <c r="NI227" s="83"/>
      <c r="NJ227" s="3"/>
      <c r="NK227" s="5"/>
      <c r="NM227" s="458"/>
      <c r="NN227" s="459"/>
      <c r="NO227" s="83"/>
      <c r="NP227" s="83"/>
      <c r="NQ227" s="83"/>
      <c r="NR227" s="3"/>
      <c r="NS227" s="5"/>
      <c r="NU227" s="458"/>
      <c r="NV227" s="459"/>
      <c r="NW227" s="83"/>
      <c r="NX227" s="83"/>
      <c r="NY227" s="83"/>
      <c r="NZ227" s="3"/>
      <c r="OA227" s="5"/>
      <c r="OC227" s="458"/>
      <c r="OD227" s="459"/>
      <c r="OE227" s="83"/>
      <c r="OF227" s="83"/>
      <c r="OG227" s="83"/>
      <c r="OH227" s="3"/>
      <c r="OI227" s="5"/>
      <c r="OK227" s="458"/>
      <c r="OL227" s="459"/>
      <c r="OM227" s="83"/>
      <c r="ON227" s="83"/>
      <c r="OO227" s="83"/>
      <c r="OP227" s="3"/>
      <c r="OQ227" s="5"/>
      <c r="OS227" s="458"/>
      <c r="OT227" s="459"/>
      <c r="OU227" s="83"/>
      <c r="OV227" s="83"/>
      <c r="OW227" s="83"/>
      <c r="OX227" s="3"/>
      <c r="OY227" s="5"/>
      <c r="PA227" s="458"/>
      <c r="PB227" s="459"/>
      <c r="PC227" s="83"/>
      <c r="PD227" s="83"/>
      <c r="PE227" s="83"/>
      <c r="PF227" s="3"/>
      <c r="PG227" s="5"/>
      <c r="PI227" s="458"/>
      <c r="PJ227" s="459"/>
      <c r="PK227" s="83"/>
      <c r="PL227" s="83"/>
      <c r="PM227" s="83"/>
      <c r="PN227" s="3"/>
      <c r="PO227" s="5"/>
    </row>
    <row r="228" spans="1:431" ht="18" thickTop="1">
      <c r="A228" s="373" t="s">
        <v>1</v>
      </c>
      <c r="B228" s="7" t="s">
        <v>39</v>
      </c>
      <c r="C228" s="12">
        <v>2581</v>
      </c>
      <c r="D228" s="397">
        <v>2683</v>
      </c>
      <c r="E228" s="397">
        <v>1978</v>
      </c>
      <c r="F228" s="52"/>
      <c r="G228" s="61"/>
      <c r="I228" s="373" t="s">
        <v>1</v>
      </c>
      <c r="J228" s="7" t="s">
        <v>12</v>
      </c>
      <c r="K228" s="12">
        <f>C228</f>
        <v>2581</v>
      </c>
      <c r="L228" s="159">
        <f>E228</f>
        <v>1978</v>
      </c>
      <c r="M228" s="218">
        <v>2228</v>
      </c>
      <c r="N228" s="52">
        <f>(M228-L228)/L228</f>
        <v>0.12639029322548029</v>
      </c>
      <c r="O228" s="61">
        <f>(M228-K228)/K228</f>
        <v>-0.13676869430453312</v>
      </c>
      <c r="Q228" s="373" t="s">
        <v>1</v>
      </c>
      <c r="R228" s="7" t="s">
        <v>12</v>
      </c>
      <c r="S228" s="400">
        <f>U197</f>
        <v>2266</v>
      </c>
      <c r="T228" s="159">
        <f>M228</f>
        <v>2228</v>
      </c>
      <c r="U228" s="318">
        <v>2683</v>
      </c>
      <c r="V228" s="52">
        <f>(U228-T228)/T228</f>
        <v>0.20421903052064633</v>
      </c>
      <c r="W228" s="61">
        <f>(U228-S228)/S228</f>
        <v>0.18402471315092675</v>
      </c>
      <c r="Y228" s="373" t="s">
        <v>1</v>
      </c>
      <c r="Z228" s="7" t="s">
        <v>12</v>
      </c>
      <c r="AA228" s="400">
        <f>AC197</f>
        <v>2531</v>
      </c>
      <c r="AB228" s="159">
        <f>U228</f>
        <v>2683</v>
      </c>
      <c r="AC228" s="318">
        <v>2623</v>
      </c>
      <c r="AD228" s="52">
        <f>(AC228-AB228)/AB228</f>
        <v>-2.2363026462914649E-2</v>
      </c>
      <c r="AE228" s="61">
        <f>(AC228-AA228)/AA228</f>
        <v>3.6349269063611224E-2</v>
      </c>
      <c r="AG228" s="373" t="s">
        <v>1</v>
      </c>
      <c r="AH228" s="7" t="s">
        <v>12</v>
      </c>
      <c r="AI228" s="400">
        <f>AK197</f>
        <v>2627</v>
      </c>
      <c r="AJ228" s="159">
        <f>AC228</f>
        <v>2623</v>
      </c>
      <c r="AK228" s="253">
        <v>2468</v>
      </c>
      <c r="AL228" s="52">
        <f>(AK228-AJ228)/AJ228</f>
        <v>-5.9092642012962257E-2</v>
      </c>
      <c r="AM228" s="61">
        <f>(AK228-AI228)/AI228</f>
        <v>-6.0525314046440806E-2</v>
      </c>
      <c r="AO228" s="373" t="s">
        <v>1</v>
      </c>
      <c r="AP228" s="7" t="s">
        <v>12</v>
      </c>
      <c r="AQ228" s="400">
        <f>AS197</f>
        <v>2477</v>
      </c>
      <c r="AR228" s="159">
        <f>AK228</f>
        <v>2468</v>
      </c>
      <c r="AS228" s="253">
        <v>2501</v>
      </c>
      <c r="AT228" s="52">
        <f>(AS228-AR228)/AR228</f>
        <v>1.3371150729335495E-2</v>
      </c>
      <c r="AU228" s="61">
        <f>(AS228-AQ228)/AQ228</f>
        <v>9.6891400888171175E-3</v>
      </c>
      <c r="AW228" s="373" t="s">
        <v>1</v>
      </c>
      <c r="AX228" s="7" t="s">
        <v>12</v>
      </c>
      <c r="AY228" s="400">
        <f>BA197</f>
        <v>2569</v>
      </c>
      <c r="AZ228" s="159">
        <f>AS228</f>
        <v>2501</v>
      </c>
      <c r="BA228" s="253">
        <v>2585</v>
      </c>
      <c r="BB228" s="52">
        <f>(BA228-AZ228)/AZ228</f>
        <v>3.3586565373850463E-2</v>
      </c>
      <c r="BC228" s="61">
        <f>(BA228-AY228)/AY228</f>
        <v>6.2281043207473722E-3</v>
      </c>
      <c r="BE228" s="450" t="s">
        <v>1</v>
      </c>
      <c r="BF228" s="7" t="s">
        <v>12</v>
      </c>
      <c r="BG228" s="400">
        <f>BI197</f>
        <v>2538</v>
      </c>
      <c r="BH228" s="159">
        <f>BA228</f>
        <v>2585</v>
      </c>
      <c r="BI228" s="318">
        <v>2497</v>
      </c>
      <c r="BJ228" s="52">
        <f>(BI228-BH228)/BH228</f>
        <v>-3.4042553191489362E-2</v>
      </c>
      <c r="BK228" s="61">
        <f>(BI228-BG228)/BG228</f>
        <v>-1.615445232466509E-2</v>
      </c>
      <c r="BM228" s="468" t="s">
        <v>1</v>
      </c>
      <c r="BN228" s="7" t="s">
        <v>12</v>
      </c>
      <c r="BO228" s="400">
        <f>BQ197</f>
        <v>2536</v>
      </c>
      <c r="BP228" s="159">
        <f>BI228</f>
        <v>2497</v>
      </c>
      <c r="BQ228" s="253">
        <v>2493</v>
      </c>
      <c r="BR228" s="52">
        <f>(BQ228-BP228)/BP228</f>
        <v>-1.6019223067681217E-3</v>
      </c>
      <c r="BS228" s="61">
        <f>(BQ228-BO228)/BO228</f>
        <v>-1.6955835962145109E-2</v>
      </c>
      <c r="BU228" s="470" t="s">
        <v>1</v>
      </c>
      <c r="BV228" s="7" t="s">
        <v>12</v>
      </c>
      <c r="BW228" s="400">
        <f>BY197</f>
        <v>2529</v>
      </c>
      <c r="BX228" s="159">
        <f>BQ228</f>
        <v>2493</v>
      </c>
      <c r="BY228" s="318">
        <v>2516</v>
      </c>
      <c r="BZ228" s="52">
        <f>(BY228-BX228)/BX228</f>
        <v>9.2258323305254714E-3</v>
      </c>
      <c r="CA228" s="61">
        <f>(BY228-BW228)/BW228</f>
        <v>-5.1403716884143927E-3</v>
      </c>
      <c r="CC228" s="474" t="s">
        <v>1</v>
      </c>
      <c r="CD228" s="7" t="s">
        <v>12</v>
      </c>
      <c r="CE228" s="400">
        <f>CG197</f>
        <v>2538</v>
      </c>
      <c r="CF228" s="159">
        <f>BY228</f>
        <v>2516</v>
      </c>
      <c r="CG228" s="253">
        <v>2488</v>
      </c>
      <c r="CH228" s="52">
        <f>(CG228-CF228)/CF228</f>
        <v>-1.1128775834658187E-2</v>
      </c>
      <c r="CI228" s="61">
        <f>(CG228-CE228)/CE228</f>
        <v>-1.9700551615445233E-2</v>
      </c>
      <c r="CK228" s="476" t="s">
        <v>1</v>
      </c>
      <c r="CL228" s="7" t="s">
        <v>12</v>
      </c>
      <c r="CM228" s="400">
        <f>CO197</f>
        <v>2418</v>
      </c>
      <c r="CN228" s="159">
        <f>CG228</f>
        <v>2488</v>
      </c>
      <c r="CO228" s="318">
        <v>2532</v>
      </c>
      <c r="CP228" s="52">
        <f>(CO228-CN228)/CN228</f>
        <v>1.7684887459807074E-2</v>
      </c>
      <c r="CQ228" s="61">
        <f>(CO228-CM228)/CM228</f>
        <v>4.7146401985111663E-2</v>
      </c>
      <c r="CS228" s="478" t="s">
        <v>1</v>
      </c>
      <c r="CT228" s="7" t="s">
        <v>12</v>
      </c>
      <c r="CU228" s="400">
        <f>CW197</f>
        <v>2509</v>
      </c>
      <c r="CV228" s="159">
        <f>CO228</f>
        <v>2532</v>
      </c>
      <c r="CW228" s="318">
        <v>2491</v>
      </c>
      <c r="CX228" s="52">
        <f>(CW228-CV228)/CV228</f>
        <v>-1.6192733017377565E-2</v>
      </c>
      <c r="CY228" s="61">
        <f>(CW228-CU228)/CU228</f>
        <v>-7.1741729772817854E-3</v>
      </c>
      <c r="DA228" s="480" t="s">
        <v>1</v>
      </c>
      <c r="DB228" s="7" t="s">
        <v>12</v>
      </c>
      <c r="DC228" s="400">
        <f>DE197</f>
        <v>2422</v>
      </c>
      <c r="DD228" s="159">
        <f>CW228</f>
        <v>2491</v>
      </c>
      <c r="DE228" s="253">
        <v>2512</v>
      </c>
      <c r="DF228" s="52">
        <f>(DE228-DD228)/DD228</f>
        <v>8.4303492573263757E-3</v>
      </c>
      <c r="DG228" s="61">
        <f>(DE228-DC228)/DC228</f>
        <v>3.7159372419488024E-2</v>
      </c>
      <c r="DI228" s="482" t="s">
        <v>1</v>
      </c>
      <c r="DJ228" s="7" t="s">
        <v>12</v>
      </c>
      <c r="DK228" s="400">
        <f>DM197</f>
        <v>2480</v>
      </c>
      <c r="DL228" s="159">
        <f>DE228</f>
        <v>2512</v>
      </c>
      <c r="DM228" s="318">
        <v>2396</v>
      </c>
      <c r="DN228" s="52">
        <f>(DM228-DL228)/DL228</f>
        <v>-4.6178343949044583E-2</v>
      </c>
      <c r="DO228" s="61">
        <f>(DM228-DK228)/DK228</f>
        <v>-3.3870967741935487E-2</v>
      </c>
      <c r="DQ228" s="485" t="s">
        <v>1</v>
      </c>
      <c r="DR228" s="7" t="s">
        <v>12</v>
      </c>
      <c r="DS228" s="400">
        <f>DU197</f>
        <v>2520</v>
      </c>
      <c r="DT228" s="159">
        <f>DM228</f>
        <v>2396</v>
      </c>
      <c r="DU228" s="318">
        <v>2472</v>
      </c>
      <c r="DV228" s="52">
        <f>(DU228-DT228)/DT228</f>
        <v>3.1719532554257093E-2</v>
      </c>
      <c r="DW228" s="61">
        <f>(DU228-DS228)/DS228</f>
        <v>-1.9047619047619049E-2</v>
      </c>
      <c r="DY228" s="494" t="s">
        <v>1</v>
      </c>
      <c r="DZ228" s="7" t="s">
        <v>12</v>
      </c>
      <c r="EA228" s="400">
        <f>EC197</f>
        <v>2492</v>
      </c>
      <c r="EB228" s="159">
        <f>DU228</f>
        <v>2472</v>
      </c>
      <c r="EC228" s="253">
        <v>2486</v>
      </c>
      <c r="ED228" s="52">
        <f>(EC228-EB228)/EB228</f>
        <v>5.6634304207119745E-3</v>
      </c>
      <c r="EE228" s="61">
        <f>(EC228-EA228)/EA228</f>
        <v>-2.407704654895666E-3</v>
      </c>
      <c r="EG228" s="500" t="s">
        <v>1</v>
      </c>
      <c r="EH228" s="7" t="s">
        <v>12</v>
      </c>
      <c r="EI228" s="400">
        <f>EK197</f>
        <v>2380</v>
      </c>
      <c r="EJ228" s="159">
        <f>EC228</f>
        <v>2486</v>
      </c>
      <c r="EK228" s="318">
        <v>2469</v>
      </c>
      <c r="EL228" s="52">
        <f>(EK228-EJ228)/EJ228</f>
        <v>-6.8382944489139182E-3</v>
      </c>
      <c r="EM228" s="61">
        <f>(EK228-EI228)/EI228</f>
        <v>3.7394957983193276E-2</v>
      </c>
      <c r="EO228" s="502" t="s">
        <v>1</v>
      </c>
      <c r="EP228" s="7" t="s">
        <v>12</v>
      </c>
      <c r="EQ228" s="400">
        <f>ES197</f>
        <v>2430</v>
      </c>
      <c r="ER228" s="159">
        <f>EK228</f>
        <v>2469</v>
      </c>
      <c r="ES228" s="318">
        <v>2446</v>
      </c>
      <c r="ET228" s="52">
        <f>(ES228-ER228)/ER228</f>
        <v>-9.3155123531794247E-3</v>
      </c>
      <c r="EU228" s="61">
        <f>(ES228-EQ228)/EQ228</f>
        <v>6.5843621399176953E-3</v>
      </c>
      <c r="EW228" s="504" t="s">
        <v>1</v>
      </c>
      <c r="EX228" s="7" t="s">
        <v>12</v>
      </c>
      <c r="EY228" s="400">
        <f>FA197</f>
        <v>2486</v>
      </c>
      <c r="EZ228" s="159">
        <f>ES228</f>
        <v>2446</v>
      </c>
      <c r="FA228" s="318">
        <v>2450</v>
      </c>
      <c r="FB228" s="52">
        <f>(FA228-EZ228)/EZ228</f>
        <v>1.6353229762878169E-3</v>
      </c>
      <c r="FC228" s="61">
        <f>(FA228-EY228)/EY228</f>
        <v>-1.4481094127111826E-2</v>
      </c>
      <c r="FE228" s="506" t="s">
        <v>1</v>
      </c>
      <c r="FF228" s="7" t="s">
        <v>12</v>
      </c>
      <c r="FG228" s="400">
        <f>FI197</f>
        <v>2437</v>
      </c>
      <c r="FH228" s="159">
        <f>FA228</f>
        <v>2450</v>
      </c>
      <c r="FI228" s="253">
        <v>2366</v>
      </c>
      <c r="FJ228" s="52">
        <f>(FI228-FH228)/FH228</f>
        <v>-3.4285714285714287E-2</v>
      </c>
      <c r="FK228" s="61">
        <f>(FI228-FG228)/FG228</f>
        <v>-2.9134181370537547E-2</v>
      </c>
      <c r="FM228" s="508" t="s">
        <v>1</v>
      </c>
      <c r="FN228" s="7" t="s">
        <v>12</v>
      </c>
      <c r="FO228" s="400">
        <f>FQ197</f>
        <v>2400</v>
      </c>
      <c r="FP228" s="159">
        <f>FI228</f>
        <v>2366</v>
      </c>
      <c r="FQ228" s="253">
        <v>2326</v>
      </c>
      <c r="FR228" s="52">
        <f>(FQ228-FP228)/FP228</f>
        <v>-1.69061707523246E-2</v>
      </c>
      <c r="FS228" s="61">
        <f>(FQ228-FO228)/FO228</f>
        <v>-3.0833333333333334E-2</v>
      </c>
      <c r="FU228" s="510" t="s">
        <v>1</v>
      </c>
      <c r="FV228" s="7" t="s">
        <v>12</v>
      </c>
      <c r="FW228" s="400">
        <f>FY197</f>
        <v>2362</v>
      </c>
      <c r="FX228" s="159">
        <f>FQ228</f>
        <v>2326</v>
      </c>
      <c r="FY228" s="253">
        <v>2138</v>
      </c>
      <c r="FZ228" s="52">
        <f>(FY228-FX228)/FX228</f>
        <v>-8.0825451418744629E-2</v>
      </c>
      <c r="GA228" s="61">
        <f>(FY228-FW228)/FW228</f>
        <v>-9.4834885690093143E-2</v>
      </c>
      <c r="GC228" s="510" t="s">
        <v>1</v>
      </c>
      <c r="GD228" s="7" t="s">
        <v>12</v>
      </c>
      <c r="GE228" s="400">
        <f>GG197</f>
        <v>2143</v>
      </c>
      <c r="GF228" s="159">
        <f>FY228</f>
        <v>2138</v>
      </c>
      <c r="GG228" s="253">
        <v>2422</v>
      </c>
      <c r="GH228" s="52">
        <f>(GG228-GF228)/GF228</f>
        <v>0.13283442469597756</v>
      </c>
      <c r="GI228" s="61">
        <f>(GG228-GE228)/GE228</f>
        <v>0.13019132057862809</v>
      </c>
      <c r="GK228" s="512" t="s">
        <v>1</v>
      </c>
      <c r="GL228" s="7" t="s">
        <v>12</v>
      </c>
      <c r="GM228" s="400">
        <f>GO197</f>
        <v>2355</v>
      </c>
      <c r="GN228" s="159">
        <f>GG228</f>
        <v>2422</v>
      </c>
      <c r="GO228" s="253">
        <v>2393</v>
      </c>
      <c r="GP228" s="52">
        <f>(GO228-GN228)/GN228</f>
        <v>-1.1973575557390587E-2</v>
      </c>
      <c r="GQ228" s="61">
        <f>(GO228-GM228)/GM228</f>
        <v>1.613588110403397E-2</v>
      </c>
      <c r="GS228" s="514" t="s">
        <v>1</v>
      </c>
      <c r="GT228" s="7" t="s">
        <v>12</v>
      </c>
      <c r="GU228" s="400">
        <f>GW197</f>
        <v>2375</v>
      </c>
      <c r="GV228" s="159">
        <f>GO228</f>
        <v>2393</v>
      </c>
      <c r="GW228" s="318">
        <v>2371</v>
      </c>
      <c r="GX228" s="52">
        <f>(GW228-GV228)/GV228</f>
        <v>-9.1934809862097792E-3</v>
      </c>
      <c r="GY228" s="61">
        <f>(GW228-GU228)/GU228</f>
        <v>-1.6842105263157896E-3</v>
      </c>
      <c r="HA228" s="516" t="s">
        <v>1</v>
      </c>
      <c r="HB228" s="7" t="s">
        <v>12</v>
      </c>
      <c r="HC228" s="400">
        <f>HE197</f>
        <v>2365</v>
      </c>
      <c r="HD228" s="159">
        <f>GW228</f>
        <v>2371</v>
      </c>
      <c r="HE228" s="253">
        <v>2361</v>
      </c>
      <c r="HF228" s="52">
        <f>(HE228-HD228)/HD228</f>
        <v>-4.2176296921130323E-3</v>
      </c>
      <c r="HG228" s="61">
        <f>(HE228-HC228)/HC228</f>
        <v>-1.6913319238900633E-3</v>
      </c>
      <c r="HI228" s="518" t="s">
        <v>1</v>
      </c>
      <c r="HJ228" s="7" t="s">
        <v>12</v>
      </c>
      <c r="HK228" s="400">
        <f>HM197</f>
        <v>2403</v>
      </c>
      <c r="HL228" s="159">
        <f>HE228</f>
        <v>2361</v>
      </c>
      <c r="HM228" s="318">
        <v>1974</v>
      </c>
      <c r="HN228" s="52">
        <f>(HM228-HL228)/HL228</f>
        <v>-0.16391359593392629</v>
      </c>
      <c r="HO228" s="61">
        <f>(HM228-HK228)/HK228</f>
        <v>-0.17852684144818975</v>
      </c>
      <c r="HQ228" s="520" t="s">
        <v>1</v>
      </c>
      <c r="HR228" s="7" t="s">
        <v>12</v>
      </c>
      <c r="HS228" s="400">
        <f>HU197</f>
        <v>1846</v>
      </c>
      <c r="HT228" s="159">
        <f>HM228</f>
        <v>1974</v>
      </c>
      <c r="HU228" s="253">
        <v>2364</v>
      </c>
      <c r="HV228" s="52">
        <f>(HU228-HT228)/HT228</f>
        <v>0.19756838905775076</v>
      </c>
      <c r="HW228" s="61">
        <f>(HU228-HS228)/HS228</f>
        <v>0.28060671722643554</v>
      </c>
      <c r="HY228" s="522" t="s">
        <v>1</v>
      </c>
      <c r="HZ228" s="7" t="s">
        <v>12</v>
      </c>
      <c r="IA228" s="400">
        <f>IC197</f>
        <v>2353</v>
      </c>
      <c r="IB228" s="159">
        <f>HU228</f>
        <v>2364</v>
      </c>
      <c r="IC228" s="253">
        <v>2296</v>
      </c>
      <c r="ID228" s="52">
        <f>(IC228-IB228)/IB228</f>
        <v>-2.8764805414551606E-2</v>
      </c>
      <c r="IE228" s="61">
        <f>(IC228-IA228)/IA228</f>
        <v>-2.4224394390140246E-2</v>
      </c>
      <c r="IG228" s="524" t="s">
        <v>1</v>
      </c>
      <c r="IH228" s="7" t="s">
        <v>12</v>
      </c>
      <c r="II228" s="400">
        <f>IK197</f>
        <v>2342</v>
      </c>
      <c r="IJ228" s="159">
        <f>IC228</f>
        <v>2296</v>
      </c>
      <c r="IK228" s="253">
        <v>2263</v>
      </c>
      <c r="IL228" s="52">
        <f>(IK228-IJ228)/IJ228</f>
        <v>-1.4372822299651568E-2</v>
      </c>
      <c r="IM228" s="61">
        <f>(IK228-II228)/II228</f>
        <v>-3.3731853116994025E-2</v>
      </c>
      <c r="IO228" s="527" t="s">
        <v>1</v>
      </c>
      <c r="IP228" s="7" t="s">
        <v>12</v>
      </c>
      <c r="IQ228" s="400">
        <f>IS197</f>
        <v>2328</v>
      </c>
      <c r="IR228" s="159">
        <f>IK228</f>
        <v>2263</v>
      </c>
      <c r="IS228" s="253">
        <v>2272</v>
      </c>
      <c r="IT228" s="52">
        <f>(IS228-IR228)/IR228</f>
        <v>3.9770216526734421E-3</v>
      </c>
      <c r="IU228" s="61">
        <f>(IS228-IQ228)/IQ228</f>
        <v>-2.4054982817869417E-2</v>
      </c>
      <c r="IW228" s="531" t="s">
        <v>1</v>
      </c>
      <c r="IX228" s="7" t="s">
        <v>12</v>
      </c>
      <c r="IY228" s="400">
        <f>JA197</f>
        <v>2336</v>
      </c>
      <c r="IZ228" s="159">
        <f>IS228</f>
        <v>2272</v>
      </c>
      <c r="JA228" s="318">
        <v>2281</v>
      </c>
      <c r="JB228" s="52">
        <f>(JA228-IZ228)/IZ228</f>
        <v>3.9612676056338027E-3</v>
      </c>
      <c r="JC228" s="61">
        <f>(JA228-IY228)/IY228</f>
        <v>-2.3544520547945206E-2</v>
      </c>
      <c r="JE228" s="533" t="s">
        <v>1</v>
      </c>
      <c r="JF228" s="7" t="s">
        <v>12</v>
      </c>
      <c r="JG228" s="400">
        <f>JI197</f>
        <v>2350</v>
      </c>
      <c r="JH228" s="159">
        <f>JA228</f>
        <v>2281</v>
      </c>
      <c r="JI228" s="318">
        <v>2334</v>
      </c>
      <c r="JJ228" s="52">
        <f>(JI228-JH228)/JH228</f>
        <v>2.3235423060061378E-2</v>
      </c>
      <c r="JK228" s="61">
        <f>(JI228-JG228)/JG228</f>
        <v>-6.8085106382978723E-3</v>
      </c>
      <c r="JM228" s="443"/>
      <c r="JN228" s="7"/>
      <c r="JO228" s="400"/>
      <c r="JP228" s="159"/>
      <c r="JQ228" s="318"/>
      <c r="JR228" s="52"/>
      <c r="JS228" s="61"/>
      <c r="JU228" s="443"/>
      <c r="JV228" s="7"/>
      <c r="JW228" s="400"/>
      <c r="JX228" s="159"/>
      <c r="JY228" s="318"/>
      <c r="JZ228" s="52"/>
      <c r="KA228" s="61"/>
      <c r="KC228" s="443"/>
      <c r="KD228" s="7"/>
      <c r="KE228" s="400"/>
      <c r="KF228" s="159"/>
      <c r="KG228" s="318"/>
      <c r="KH228" s="52"/>
      <c r="KI228" s="61"/>
      <c r="KK228" s="443"/>
      <c r="KL228" s="7"/>
      <c r="KM228" s="400"/>
      <c r="KN228" s="159"/>
      <c r="KO228" s="318"/>
      <c r="KP228" s="52"/>
      <c r="KQ228" s="61"/>
      <c r="KS228" s="443"/>
      <c r="KT228" s="7"/>
      <c r="KU228" s="400"/>
      <c r="KV228" s="159"/>
      <c r="KW228" s="318"/>
      <c r="KX228" s="52"/>
      <c r="KY228" s="61"/>
      <c r="LA228" s="443"/>
      <c r="LB228" s="7"/>
      <c r="LC228" s="400"/>
      <c r="LD228" s="159"/>
      <c r="LE228" s="318"/>
      <c r="LF228" s="52"/>
      <c r="LG228" s="61"/>
      <c r="LI228" s="443"/>
      <c r="LJ228" s="7"/>
      <c r="LK228" s="400"/>
      <c r="LL228" s="159"/>
      <c r="LM228" s="318"/>
      <c r="LN228" s="52"/>
      <c r="LO228" s="61"/>
      <c r="LQ228" s="443"/>
      <c r="LR228" s="7"/>
      <c r="LS228" s="400"/>
      <c r="LT228" s="159"/>
      <c r="LU228" s="318"/>
      <c r="LV228" s="52"/>
      <c r="LW228" s="61"/>
      <c r="LY228" s="443"/>
      <c r="LZ228" s="7"/>
      <c r="MA228" s="400"/>
      <c r="MB228" s="159"/>
      <c r="MC228" s="318"/>
      <c r="MD228" s="52"/>
      <c r="ME228" s="61"/>
      <c r="MG228" s="443"/>
      <c r="MH228" s="7"/>
      <c r="MI228" s="400"/>
      <c r="MJ228" s="159"/>
      <c r="MK228" s="318"/>
      <c r="ML228" s="52"/>
      <c r="MM228" s="61"/>
      <c r="MO228" s="443"/>
      <c r="MP228" s="7"/>
      <c r="MQ228" s="400"/>
      <c r="MR228" s="159"/>
      <c r="MS228" s="318"/>
      <c r="MT228" s="52"/>
      <c r="MU228" s="61"/>
      <c r="MW228" s="443"/>
      <c r="MX228" s="7"/>
      <c r="MY228" s="400"/>
      <c r="MZ228" s="159"/>
      <c r="NA228" s="318"/>
      <c r="NB228" s="52"/>
      <c r="NC228" s="61"/>
      <c r="NE228" s="443"/>
      <c r="NF228" s="7"/>
      <c r="NG228" s="400"/>
      <c r="NH228" s="159"/>
      <c r="NI228" s="318"/>
      <c r="NJ228" s="52"/>
      <c r="NK228" s="61"/>
      <c r="NM228" s="443"/>
      <c r="NN228" s="7"/>
      <c r="NO228" s="400"/>
      <c r="NP228" s="159"/>
      <c r="NQ228" s="318"/>
      <c r="NR228" s="52"/>
      <c r="NS228" s="61"/>
      <c r="NU228" s="443"/>
      <c r="NV228" s="7"/>
      <c r="NW228" s="400"/>
      <c r="NX228" s="159"/>
      <c r="NY228" s="318"/>
      <c r="NZ228" s="52"/>
      <c r="OA228" s="61"/>
      <c r="OC228" s="443"/>
      <c r="OD228" s="7"/>
      <c r="OE228" s="400"/>
      <c r="OF228" s="159"/>
      <c r="OG228" s="318"/>
      <c r="OH228" s="52"/>
      <c r="OI228" s="61"/>
      <c r="OK228" s="443"/>
      <c r="OL228" s="7"/>
      <c r="OM228" s="400"/>
      <c r="ON228" s="159"/>
      <c r="OO228" s="318"/>
      <c r="OP228" s="52"/>
      <c r="OQ228" s="61"/>
      <c r="OS228" s="443"/>
      <c r="OT228" s="7"/>
      <c r="OU228" s="400"/>
      <c r="OV228" s="159"/>
      <c r="OW228" s="318"/>
      <c r="OX228" s="52"/>
      <c r="OY228" s="61"/>
      <c r="PA228" s="443"/>
      <c r="PB228" s="7"/>
      <c r="PC228" s="400"/>
      <c r="PD228" s="159"/>
      <c r="PE228" s="318"/>
      <c r="PF228" s="52"/>
      <c r="PG228" s="61"/>
      <c r="PI228" s="443"/>
      <c r="PJ228" s="7"/>
      <c r="PK228" s="400"/>
      <c r="PL228" s="159"/>
      <c r="PM228" s="318"/>
      <c r="PN228" s="52"/>
      <c r="PO228" s="61"/>
    </row>
    <row r="229" spans="1:431" ht="17.25">
      <c r="A229" s="541" t="s">
        <v>2</v>
      </c>
      <c r="B229" s="65" t="s">
        <v>63</v>
      </c>
      <c r="C229" s="394">
        <v>2.12</v>
      </c>
      <c r="D229" s="395">
        <v>2.1800000000000002</v>
      </c>
      <c r="E229" s="391">
        <v>2.14</v>
      </c>
      <c r="F229" s="53"/>
      <c r="G229" s="60"/>
      <c r="I229" s="541" t="s">
        <v>2</v>
      </c>
      <c r="J229" s="65" t="s">
        <v>63</v>
      </c>
      <c r="K229" s="10">
        <f>C229</f>
        <v>2.12</v>
      </c>
      <c r="L229" s="160">
        <f>E229</f>
        <v>2.14</v>
      </c>
      <c r="M229" s="161">
        <v>2.09</v>
      </c>
      <c r="N229" s="53">
        <f>(M229-L229)/L229</f>
        <v>-2.3364485981308535E-2</v>
      </c>
      <c r="O229" s="60">
        <f>(M229-K229)/K229</f>
        <v>-1.4150943396226532E-2</v>
      </c>
      <c r="Q229" s="541" t="s">
        <v>2</v>
      </c>
      <c r="R229" s="65" t="s">
        <v>63</v>
      </c>
      <c r="S229" s="437">
        <f>U198</f>
        <v>2.0099999999999998</v>
      </c>
      <c r="T229" s="399">
        <f>M229</f>
        <v>2.09</v>
      </c>
      <c r="U229" s="336">
        <v>2.0299999999999998</v>
      </c>
      <c r="V229" s="53">
        <f>(U229-T229)/T229</f>
        <v>-2.8708133971291894E-2</v>
      </c>
      <c r="W229" s="60">
        <f>(U229-S229)/S229</f>
        <v>9.9502487562189157E-3</v>
      </c>
      <c r="Y229" s="541" t="s">
        <v>2</v>
      </c>
      <c r="Z229" s="65" t="s">
        <v>63</v>
      </c>
      <c r="AA229" s="437">
        <f>AC198</f>
        <v>1.98</v>
      </c>
      <c r="AB229" s="399">
        <f>U229</f>
        <v>2.0299999999999998</v>
      </c>
      <c r="AC229" s="160">
        <v>2.0499999999999998</v>
      </c>
      <c r="AD229" s="53">
        <f>(AC229-AB229)/AB229</f>
        <v>9.8522167487684834E-3</v>
      </c>
      <c r="AE229" s="60">
        <f>(AC229-AA229)/AA229</f>
        <v>3.5353535353535276E-2</v>
      </c>
      <c r="AG229" s="541" t="s">
        <v>2</v>
      </c>
      <c r="AH229" s="65" t="s">
        <v>63</v>
      </c>
      <c r="AI229" s="437">
        <f>AK198</f>
        <v>1.98</v>
      </c>
      <c r="AJ229" s="399">
        <f>AC229</f>
        <v>2.0499999999999998</v>
      </c>
      <c r="AK229" s="160">
        <v>2.0699999999999998</v>
      </c>
      <c r="AL229" s="53">
        <f>(AK229-AJ229)/AJ229</f>
        <v>9.7560975609756184E-3</v>
      </c>
      <c r="AM229" s="60">
        <f>(AK229-AI229)/AI229</f>
        <v>4.5454545454545386E-2</v>
      </c>
      <c r="AO229" s="541" t="s">
        <v>2</v>
      </c>
      <c r="AP229" s="65" t="s">
        <v>63</v>
      </c>
      <c r="AQ229" s="437">
        <f>AS198</f>
        <v>2.0099999999999998</v>
      </c>
      <c r="AR229" s="399">
        <f>AK229</f>
        <v>2.0699999999999998</v>
      </c>
      <c r="AS229" s="160">
        <v>2.09</v>
      </c>
      <c r="AT229" s="53">
        <f>(AS229-AR229)/AR229</f>
        <v>9.6618357487922805E-3</v>
      </c>
      <c r="AU229" s="60">
        <f>(AS229-AQ229)/AQ229</f>
        <v>3.9800995024875663E-2</v>
      </c>
      <c r="AW229" s="541" t="s">
        <v>2</v>
      </c>
      <c r="AX229" s="65" t="s">
        <v>63</v>
      </c>
      <c r="AY229" s="437">
        <f>BA198</f>
        <v>2.0499999999999998</v>
      </c>
      <c r="AZ229" s="399">
        <f>AS229</f>
        <v>2.09</v>
      </c>
      <c r="BA229" s="160">
        <v>2.09</v>
      </c>
      <c r="BB229" s="53">
        <f>(BA229-AZ229)/AZ229</f>
        <v>0</v>
      </c>
      <c r="BC229" s="60">
        <f>(BA229-AY229)/AY229</f>
        <v>1.9512195121951237E-2</v>
      </c>
      <c r="BE229" s="541" t="s">
        <v>2</v>
      </c>
      <c r="BF229" s="65" t="s">
        <v>63</v>
      </c>
      <c r="BG229" s="437">
        <f>BI198</f>
        <v>2.09</v>
      </c>
      <c r="BH229" s="399">
        <f>BA229</f>
        <v>2.09</v>
      </c>
      <c r="BI229" s="160">
        <v>2.09</v>
      </c>
      <c r="BJ229" s="53">
        <f>(BI229-BH229)/BH229</f>
        <v>0</v>
      </c>
      <c r="BK229" s="60">
        <f>(BI229-BG229)/BG229</f>
        <v>0</v>
      </c>
      <c r="BM229" s="541" t="s">
        <v>2</v>
      </c>
      <c r="BN229" s="65" t="s">
        <v>63</v>
      </c>
      <c r="BO229" s="437">
        <f>BQ198</f>
        <v>2.2000000000000002</v>
      </c>
      <c r="BP229" s="399">
        <f>BI229</f>
        <v>2.09</v>
      </c>
      <c r="BQ229" s="160">
        <v>2.12</v>
      </c>
      <c r="BR229" s="53">
        <f>(BQ229-BP229)/BP229</f>
        <v>1.4354066985646053E-2</v>
      </c>
      <c r="BS229" s="60">
        <f>(BQ229-BO229)/BO229</f>
        <v>-3.636363636363639E-2</v>
      </c>
      <c r="BU229" s="541" t="s">
        <v>2</v>
      </c>
      <c r="BV229" s="65" t="s">
        <v>63</v>
      </c>
      <c r="BW229" s="437">
        <f>BY198</f>
        <v>2.16</v>
      </c>
      <c r="BX229" s="399">
        <f>BQ229</f>
        <v>2.12</v>
      </c>
      <c r="BY229" s="160">
        <v>2.14</v>
      </c>
      <c r="BZ229" s="53">
        <f>(BY229-BX229)/BX229</f>
        <v>9.4339622641509517E-3</v>
      </c>
      <c r="CA229" s="60">
        <f>(BY229-BW229)/BW229</f>
        <v>-9.2592592592592674E-3</v>
      </c>
      <c r="CC229" s="541" t="s">
        <v>2</v>
      </c>
      <c r="CD229" s="65" t="s">
        <v>63</v>
      </c>
      <c r="CE229" s="437">
        <f>CG198</f>
        <v>2.16</v>
      </c>
      <c r="CF229" s="399">
        <f>BY229</f>
        <v>2.14</v>
      </c>
      <c r="CG229" s="160">
        <v>2.1800000000000002</v>
      </c>
      <c r="CH229" s="53">
        <f>(CG229-CF229)/CF229</f>
        <v>1.8691588785046745E-2</v>
      </c>
      <c r="CI229" s="60">
        <f>(CG229-CE229)/CE229</f>
        <v>9.2592592592592674E-3</v>
      </c>
      <c r="CK229" s="541" t="s">
        <v>2</v>
      </c>
      <c r="CL229" s="65" t="s">
        <v>63</v>
      </c>
      <c r="CM229" s="437">
        <f>CO198</f>
        <v>2.16</v>
      </c>
      <c r="CN229" s="399">
        <f>CG229</f>
        <v>2.1800000000000002</v>
      </c>
      <c r="CO229" s="160">
        <v>2.2000000000000002</v>
      </c>
      <c r="CP229" s="53">
        <f>(CO229-CN229)/CN229</f>
        <v>9.174311926605512E-3</v>
      </c>
      <c r="CQ229" s="60">
        <f>(CO229-CM229)/CM229</f>
        <v>1.8518518518518535E-2</v>
      </c>
      <c r="CS229" s="541" t="s">
        <v>2</v>
      </c>
      <c r="CT229" s="65" t="s">
        <v>63</v>
      </c>
      <c r="CU229" s="437">
        <f>CW198</f>
        <v>2.14</v>
      </c>
      <c r="CV229" s="399">
        <f>CO229</f>
        <v>2.2000000000000002</v>
      </c>
      <c r="CW229" s="160">
        <v>2.1800000000000002</v>
      </c>
      <c r="CX229" s="53">
        <f>(CW229-CV229)/CV229</f>
        <v>-9.0909090909090974E-3</v>
      </c>
      <c r="CY229" s="60">
        <f>(CW229-CU229)/CU229</f>
        <v>1.8691588785046745E-2</v>
      </c>
      <c r="DA229" s="541" t="s">
        <v>2</v>
      </c>
      <c r="DB229" s="65" t="s">
        <v>63</v>
      </c>
      <c r="DC229" s="437">
        <f>DE198</f>
        <v>2.12</v>
      </c>
      <c r="DD229" s="399">
        <f>CW229</f>
        <v>2.1800000000000002</v>
      </c>
      <c r="DE229" s="160">
        <v>2.14</v>
      </c>
      <c r="DF229" s="53">
        <f>(DE229-DD229)/DD229</f>
        <v>-1.8348623853211024E-2</v>
      </c>
      <c r="DG229" s="60">
        <f>(DE229-DC229)/DC229</f>
        <v>9.4339622641509517E-3</v>
      </c>
      <c r="DI229" s="541" t="s">
        <v>2</v>
      </c>
      <c r="DJ229" s="65" t="s">
        <v>63</v>
      </c>
      <c r="DK229" s="437">
        <f>DM198</f>
        <v>2.12</v>
      </c>
      <c r="DL229" s="399">
        <f>DE229</f>
        <v>2.14</v>
      </c>
      <c r="DM229" s="160">
        <v>2.14</v>
      </c>
      <c r="DN229" s="53">
        <f>(DM229-DL229)/DL229</f>
        <v>0</v>
      </c>
      <c r="DO229" s="60">
        <f>(DM229-DK229)/DK229</f>
        <v>9.4339622641509517E-3</v>
      </c>
      <c r="DQ229" s="541" t="s">
        <v>2</v>
      </c>
      <c r="DR229" s="65" t="s">
        <v>63</v>
      </c>
      <c r="DS229" s="437">
        <f>DU198</f>
        <v>2.09</v>
      </c>
      <c r="DT229" s="399">
        <f>DM229</f>
        <v>2.14</v>
      </c>
      <c r="DU229" s="160">
        <v>2.16</v>
      </c>
      <c r="DV229" s="53">
        <f>(DU229-DT229)/DT229</f>
        <v>9.3457943925233725E-3</v>
      </c>
      <c r="DW229" s="60">
        <f>(DU229-DS229)/DS229</f>
        <v>3.3492822966507317E-2</v>
      </c>
      <c r="DY229" s="541" t="s">
        <v>2</v>
      </c>
      <c r="DZ229" s="65" t="s">
        <v>63</v>
      </c>
      <c r="EA229" s="437">
        <f>EC198</f>
        <v>2.0499999999999998</v>
      </c>
      <c r="EB229" s="399">
        <f>DU229</f>
        <v>2.16</v>
      </c>
      <c r="EC229" s="160">
        <v>2.16</v>
      </c>
      <c r="ED229" s="53">
        <f>(EC229-EB229)/EB229</f>
        <v>0</v>
      </c>
      <c r="EE229" s="60">
        <f>(EC229-EA229)/EA229</f>
        <v>5.3658536585366012E-2</v>
      </c>
      <c r="EG229" s="541" t="s">
        <v>2</v>
      </c>
      <c r="EH229" s="65" t="s">
        <v>63</v>
      </c>
      <c r="EI229" s="437">
        <f>EK198</f>
        <v>2.0499999999999998</v>
      </c>
      <c r="EJ229" s="399">
        <f>EC229</f>
        <v>2.16</v>
      </c>
      <c r="EK229" s="160">
        <v>2.1800000000000002</v>
      </c>
      <c r="EL229" s="53">
        <f>(EK229-EJ229)/EJ229</f>
        <v>9.2592592592592674E-3</v>
      </c>
      <c r="EM229" s="60">
        <f>(EK229-EI229)/EI229</f>
        <v>6.3414634146341631E-2</v>
      </c>
      <c r="EO229" s="541" t="s">
        <v>2</v>
      </c>
      <c r="EP229" s="65" t="s">
        <v>63</v>
      </c>
      <c r="EQ229" s="437">
        <f>ES198</f>
        <v>2.12</v>
      </c>
      <c r="ER229" s="399">
        <f>EK229</f>
        <v>2.1800000000000002</v>
      </c>
      <c r="ES229" s="160">
        <v>2.16</v>
      </c>
      <c r="ET229" s="53">
        <f>(ES229-ER229)/ER229</f>
        <v>-9.174311926605512E-3</v>
      </c>
      <c r="EU229" s="60">
        <f>(ES229-EQ229)/EQ229</f>
        <v>1.8867924528301903E-2</v>
      </c>
      <c r="EW229" s="541" t="s">
        <v>2</v>
      </c>
      <c r="EX229" s="65" t="s">
        <v>63</v>
      </c>
      <c r="EY229" s="437">
        <f>FA198</f>
        <v>2.14</v>
      </c>
      <c r="EZ229" s="399">
        <f>ES229</f>
        <v>2.16</v>
      </c>
      <c r="FA229" s="160">
        <v>2.12</v>
      </c>
      <c r="FB229" s="53">
        <f>(FA229-EZ229)/EZ229</f>
        <v>-1.8518518518518535E-2</v>
      </c>
      <c r="FC229" s="60">
        <f>(FA229-EY229)/EY229</f>
        <v>-9.3457943925233725E-3</v>
      </c>
      <c r="FE229" s="541" t="s">
        <v>2</v>
      </c>
      <c r="FF229" s="65" t="s">
        <v>63</v>
      </c>
      <c r="FG229" s="437">
        <f>FI198</f>
        <v>2.12</v>
      </c>
      <c r="FH229" s="399">
        <f>FA229</f>
        <v>2.12</v>
      </c>
      <c r="FI229" s="160">
        <v>2.14</v>
      </c>
      <c r="FJ229" s="53">
        <f>(FI229-FH229)/FH229</f>
        <v>9.4339622641509517E-3</v>
      </c>
      <c r="FK229" s="60">
        <f>(FI229-FG229)/FG229</f>
        <v>9.4339622641509517E-3</v>
      </c>
      <c r="FM229" s="541" t="s">
        <v>2</v>
      </c>
      <c r="FN229" s="65" t="s">
        <v>63</v>
      </c>
      <c r="FO229" s="437">
        <f>FQ198</f>
        <v>2.16</v>
      </c>
      <c r="FP229" s="399">
        <f>FI229</f>
        <v>2.14</v>
      </c>
      <c r="FQ229" s="160">
        <v>2.14</v>
      </c>
      <c r="FR229" s="53">
        <f>(FQ229-FP229)/FP229</f>
        <v>0</v>
      </c>
      <c r="FS229" s="60">
        <f>(FQ229-FO229)/FO229</f>
        <v>-9.2592592592592674E-3</v>
      </c>
      <c r="FU229" s="541" t="s">
        <v>2</v>
      </c>
      <c r="FV229" s="65" t="s">
        <v>63</v>
      </c>
      <c r="FW229" s="437">
        <f>FY198</f>
        <v>2.23</v>
      </c>
      <c r="FX229" s="399">
        <f>FQ229</f>
        <v>2.14</v>
      </c>
      <c r="FY229" s="160">
        <v>2.1800000000000002</v>
      </c>
      <c r="FZ229" s="53">
        <f>(FY229-FX229)/FX229</f>
        <v>1.8691588785046745E-2</v>
      </c>
      <c r="GA229" s="60">
        <f>(FY229-FW229)/FW229</f>
        <v>-2.2421524663677049E-2</v>
      </c>
      <c r="GC229" s="541" t="s">
        <v>2</v>
      </c>
      <c r="GD229" s="65" t="s">
        <v>63</v>
      </c>
      <c r="GE229" s="437">
        <f>GG198</f>
        <v>2.29</v>
      </c>
      <c r="GF229" s="399">
        <f>FY229</f>
        <v>2.1800000000000002</v>
      </c>
      <c r="GG229" s="160">
        <v>2.2000000000000002</v>
      </c>
      <c r="GH229" s="53">
        <f>(GG229-GF229)/GF229</f>
        <v>9.174311926605512E-3</v>
      </c>
      <c r="GI229" s="60">
        <f>(GG229-GE229)/GE229</f>
        <v>-3.9301310043668061E-2</v>
      </c>
      <c r="GK229" s="541" t="s">
        <v>2</v>
      </c>
      <c r="GL229" s="65" t="s">
        <v>63</v>
      </c>
      <c r="GM229" s="437">
        <f>GO198</f>
        <v>2.38</v>
      </c>
      <c r="GN229" s="399">
        <f>GG229</f>
        <v>2.2000000000000002</v>
      </c>
      <c r="GO229" s="160">
        <v>2.12</v>
      </c>
      <c r="GP229" s="53">
        <f>(GO229-GN229)/GN229</f>
        <v>-3.636363636363639E-2</v>
      </c>
      <c r="GQ229" s="60">
        <f>(GO229-GM229)/GM229</f>
        <v>-0.10924369747899151</v>
      </c>
      <c r="GS229" s="541" t="s">
        <v>2</v>
      </c>
      <c r="GT229" s="65" t="s">
        <v>63</v>
      </c>
      <c r="GU229" s="437">
        <f>GW198</f>
        <v>2.4900000000000002</v>
      </c>
      <c r="GV229" s="399">
        <f>GO229</f>
        <v>2.12</v>
      </c>
      <c r="GW229" s="160">
        <v>2.12</v>
      </c>
      <c r="GX229" s="53">
        <f>(GW229-GV229)/GV229</f>
        <v>0</v>
      </c>
      <c r="GY229" s="60">
        <f>(GW229-GU229)/GU229</f>
        <v>-0.1485943775100402</v>
      </c>
      <c r="HA229" s="541" t="s">
        <v>2</v>
      </c>
      <c r="HB229" s="65" t="s">
        <v>63</v>
      </c>
      <c r="HC229" s="437">
        <f>HE198</f>
        <v>2.65</v>
      </c>
      <c r="HD229" s="399">
        <f>GW229</f>
        <v>2.12</v>
      </c>
      <c r="HE229" s="160">
        <v>2.09</v>
      </c>
      <c r="HF229" s="53">
        <f>(HE229-HD229)/HD229</f>
        <v>-1.4150943396226532E-2</v>
      </c>
      <c r="HG229" s="60">
        <f>(HE229-HC229)/HC229</f>
        <v>-0.21132075471698117</v>
      </c>
      <c r="HI229" s="541" t="s">
        <v>2</v>
      </c>
      <c r="HJ229" s="65" t="s">
        <v>63</v>
      </c>
      <c r="HK229" s="437">
        <f>HM198</f>
        <v>2.67</v>
      </c>
      <c r="HL229" s="399">
        <f>HE229</f>
        <v>2.09</v>
      </c>
      <c r="HM229" s="160">
        <v>2.12</v>
      </c>
      <c r="HN229" s="53">
        <f>(HM229-HL229)/HL229</f>
        <v>1.4354066985646053E-2</v>
      </c>
      <c r="HO229" s="60">
        <f>(HM229-HK229)/HK229</f>
        <v>-0.20599250936329583</v>
      </c>
      <c r="HQ229" s="541" t="s">
        <v>2</v>
      </c>
      <c r="HR229" s="65" t="s">
        <v>63</v>
      </c>
      <c r="HS229" s="437">
        <f>HU198</f>
        <v>2.4700000000000002</v>
      </c>
      <c r="HT229" s="399">
        <f>HM229</f>
        <v>2.12</v>
      </c>
      <c r="HU229" s="160">
        <v>2.16</v>
      </c>
      <c r="HV229" s="53">
        <f>(HU229-HT229)/HT229</f>
        <v>1.8867924528301903E-2</v>
      </c>
      <c r="HW229" s="60">
        <f>(HU229-HS229)/HS229</f>
        <v>-0.12550607287449395</v>
      </c>
      <c r="HY229" s="541" t="s">
        <v>2</v>
      </c>
      <c r="HZ229" s="65" t="s">
        <v>63</v>
      </c>
      <c r="IA229" s="437">
        <f>IC198</f>
        <v>2.4900000000000002</v>
      </c>
      <c r="IB229" s="399">
        <f>HU229</f>
        <v>2.16</v>
      </c>
      <c r="IC229" s="160">
        <v>2.25</v>
      </c>
      <c r="ID229" s="53">
        <f>(IC229-IB229)/IB229</f>
        <v>4.1666666666666595E-2</v>
      </c>
      <c r="IE229" s="60">
        <f>(IC229-IA229)/IA229</f>
        <v>-9.6385542168674773E-2</v>
      </c>
      <c r="IG229" s="541" t="s">
        <v>2</v>
      </c>
      <c r="IH229" s="65" t="s">
        <v>63</v>
      </c>
      <c r="II229" s="437">
        <f>IK198</f>
        <v>2.54</v>
      </c>
      <c r="IJ229" s="399">
        <f>IC229</f>
        <v>2.25</v>
      </c>
      <c r="IK229" s="160">
        <v>2.29</v>
      </c>
      <c r="IL229" s="53">
        <f>(IK229-IJ229)/IJ229</f>
        <v>1.7777777777777795E-2</v>
      </c>
      <c r="IM229" s="60">
        <f>(IK229-II229)/II229</f>
        <v>-9.8425196850393692E-2</v>
      </c>
      <c r="IO229" s="541" t="s">
        <v>2</v>
      </c>
      <c r="IP229" s="65" t="s">
        <v>63</v>
      </c>
      <c r="IQ229" s="437">
        <f>IS198</f>
        <v>2.6</v>
      </c>
      <c r="IR229" s="399">
        <f>IK229</f>
        <v>2.29</v>
      </c>
      <c r="IS229" s="160">
        <v>2.25</v>
      </c>
      <c r="IT229" s="53">
        <f>(IS229-IR229)/IR229</f>
        <v>-1.746724890829696E-2</v>
      </c>
      <c r="IU229" s="60">
        <f>(IS229-IQ229)/IQ229</f>
        <v>-0.13461538461538464</v>
      </c>
      <c r="IW229" s="541" t="s">
        <v>2</v>
      </c>
      <c r="IX229" s="65" t="s">
        <v>63</v>
      </c>
      <c r="IY229" s="437">
        <f>JA198</f>
        <v>2.56</v>
      </c>
      <c r="IZ229" s="399">
        <f>IS229</f>
        <v>2.25</v>
      </c>
      <c r="JA229" s="160">
        <v>2.23</v>
      </c>
      <c r="JB229" s="53">
        <f>(JA229-IZ229)/IZ229</f>
        <v>-8.8888888888888976E-3</v>
      </c>
      <c r="JC229" s="60">
        <f>(JA229-IY229)/IY229</f>
        <v>-0.12890625000000003</v>
      </c>
      <c r="JE229" s="541" t="s">
        <v>2</v>
      </c>
      <c r="JF229" s="65" t="s">
        <v>63</v>
      </c>
      <c r="JG229" s="437">
        <f>JI198</f>
        <v>2.58</v>
      </c>
      <c r="JH229" s="399">
        <f>JA229</f>
        <v>2.23</v>
      </c>
      <c r="JI229" s="160">
        <v>2.2000000000000002</v>
      </c>
      <c r="JJ229" s="53">
        <f>(JI229-JH229)/JH229</f>
        <v>-1.345291479820619E-2</v>
      </c>
      <c r="JK229" s="60">
        <f>(JI229-JG229)/JG229</f>
        <v>-0.14728682170542631</v>
      </c>
      <c r="JM229" s="466"/>
      <c r="JN229" s="65"/>
      <c r="JO229" s="402"/>
      <c r="JP229" s="399"/>
      <c r="JQ229" s="160"/>
      <c r="JR229" s="53"/>
      <c r="JS229" s="60"/>
      <c r="JU229" s="466"/>
      <c r="JV229" s="65"/>
      <c r="JW229" s="402"/>
      <c r="JX229" s="399"/>
      <c r="JY229" s="160"/>
      <c r="JZ229" s="53"/>
      <c r="KA229" s="60"/>
      <c r="KC229" s="466"/>
      <c r="KD229" s="65"/>
      <c r="KE229" s="402"/>
      <c r="KF229" s="399"/>
      <c r="KG229" s="160"/>
      <c r="KH229" s="53"/>
      <c r="KI229" s="60"/>
      <c r="KK229" s="466"/>
      <c r="KL229" s="65"/>
      <c r="KM229" s="402"/>
      <c r="KN229" s="399"/>
      <c r="KO229" s="160"/>
      <c r="KP229" s="53"/>
      <c r="KQ229" s="60"/>
      <c r="KS229" s="466"/>
      <c r="KT229" s="65"/>
      <c r="KU229" s="402"/>
      <c r="KV229" s="399"/>
      <c r="KW229" s="160"/>
      <c r="KX229" s="53"/>
      <c r="KY229" s="60"/>
      <c r="LA229" s="466"/>
      <c r="LB229" s="65"/>
      <c r="LC229" s="402"/>
      <c r="LD229" s="399"/>
      <c r="LE229" s="160"/>
      <c r="LF229" s="53"/>
      <c r="LG229" s="60"/>
      <c r="LI229" s="466"/>
      <c r="LJ229" s="65"/>
      <c r="LK229" s="402"/>
      <c r="LL229" s="399"/>
      <c r="LM229" s="160"/>
      <c r="LN229" s="53"/>
      <c r="LO229" s="60"/>
      <c r="LQ229" s="466"/>
      <c r="LR229" s="65"/>
      <c r="LS229" s="402"/>
      <c r="LT229" s="399"/>
      <c r="LU229" s="160"/>
      <c r="LV229" s="53"/>
      <c r="LW229" s="60"/>
      <c r="LY229" s="466"/>
      <c r="LZ229" s="65"/>
      <c r="MA229" s="402"/>
      <c r="MB229" s="399"/>
      <c r="MC229" s="160"/>
      <c r="MD229" s="53"/>
      <c r="ME229" s="60"/>
      <c r="MG229" s="466"/>
      <c r="MH229" s="65"/>
      <c r="MI229" s="402"/>
      <c r="MJ229" s="399"/>
      <c r="MK229" s="160"/>
      <c r="ML229" s="53"/>
      <c r="MM229" s="60"/>
      <c r="MO229" s="466"/>
      <c r="MP229" s="65"/>
      <c r="MQ229" s="402"/>
      <c r="MR229" s="399"/>
      <c r="MS229" s="160"/>
      <c r="MT229" s="53"/>
      <c r="MU229" s="60"/>
      <c r="MW229" s="466"/>
      <c r="MX229" s="65"/>
      <c r="MY229" s="402"/>
      <c r="MZ229" s="399"/>
      <c r="NA229" s="160"/>
      <c r="NB229" s="53"/>
      <c r="NC229" s="60"/>
      <c r="NE229" s="466"/>
      <c r="NF229" s="65"/>
      <c r="NG229" s="402"/>
      <c r="NH229" s="399"/>
      <c r="NI229" s="160"/>
      <c r="NJ229" s="53"/>
      <c r="NK229" s="60"/>
      <c r="NM229" s="466"/>
      <c r="NN229" s="65"/>
      <c r="NO229" s="402"/>
      <c r="NP229" s="399"/>
      <c r="NQ229" s="160"/>
      <c r="NR229" s="53"/>
      <c r="NS229" s="60"/>
      <c r="NU229" s="466"/>
      <c r="NV229" s="65"/>
      <c r="NW229" s="402"/>
      <c r="NX229" s="399"/>
      <c r="NY229" s="160"/>
      <c r="NZ229" s="53"/>
      <c r="OA229" s="60"/>
      <c r="OC229" s="466"/>
      <c r="OD229" s="65"/>
      <c r="OE229" s="402"/>
      <c r="OF229" s="399"/>
      <c r="OG229" s="160"/>
      <c r="OH229" s="53"/>
      <c r="OI229" s="60"/>
      <c r="OK229" s="466"/>
      <c r="OL229" s="65"/>
      <c r="OM229" s="402"/>
      <c r="ON229" s="399"/>
      <c r="OO229" s="160"/>
      <c r="OP229" s="53"/>
      <c r="OQ229" s="60"/>
      <c r="OS229" s="466"/>
      <c r="OT229" s="65"/>
      <c r="OU229" s="402"/>
      <c r="OV229" s="399"/>
      <c r="OW229" s="160"/>
      <c r="OX229" s="53"/>
      <c r="OY229" s="60"/>
      <c r="PA229" s="466"/>
      <c r="PB229" s="65"/>
      <c r="PC229" s="402"/>
      <c r="PD229" s="399"/>
      <c r="PE229" s="160"/>
      <c r="PF229" s="53"/>
      <c r="PG229" s="60"/>
      <c r="PI229" s="466"/>
      <c r="PJ229" s="65"/>
      <c r="PK229" s="402"/>
      <c r="PL229" s="399"/>
      <c r="PM229" s="160"/>
      <c r="PN229" s="53"/>
      <c r="PO229" s="60"/>
    </row>
    <row r="230" spans="1:431" ht="17.25">
      <c r="A230" s="542"/>
      <c r="B230" s="9" t="s">
        <v>41</v>
      </c>
      <c r="C230" s="392">
        <v>3068</v>
      </c>
      <c r="D230" s="393">
        <v>3232</v>
      </c>
      <c r="E230" s="393">
        <v>3090</v>
      </c>
      <c r="F230" s="67"/>
      <c r="G230" s="68"/>
      <c r="I230" s="542"/>
      <c r="J230" s="9" t="s">
        <v>47</v>
      </c>
      <c r="K230" s="50">
        <f>C230</f>
        <v>3068</v>
      </c>
      <c r="L230" s="242">
        <f>E230</f>
        <v>3090</v>
      </c>
      <c r="M230" s="163">
        <v>3030</v>
      </c>
      <c r="N230" s="67"/>
      <c r="O230" s="68"/>
      <c r="Q230" s="542"/>
      <c r="R230" s="9" t="s">
        <v>47</v>
      </c>
      <c r="S230" s="401">
        <f>U199</f>
        <v>2952</v>
      </c>
      <c r="T230" s="31">
        <f>M230</f>
        <v>3030</v>
      </c>
      <c r="U230" s="340">
        <v>2961</v>
      </c>
      <c r="V230" s="67"/>
      <c r="W230" s="68"/>
      <c r="Y230" s="542"/>
      <c r="Z230" s="9" t="s">
        <v>47</v>
      </c>
      <c r="AA230" s="401">
        <f>AC199</f>
        <v>2898</v>
      </c>
      <c r="AB230" s="31">
        <f>U230</f>
        <v>2961</v>
      </c>
      <c r="AC230" s="31">
        <v>3025</v>
      </c>
      <c r="AD230" s="67"/>
      <c r="AE230" s="68"/>
      <c r="AG230" s="542"/>
      <c r="AH230" s="9" t="s">
        <v>47</v>
      </c>
      <c r="AI230" s="401">
        <f>AK199</f>
        <v>2892</v>
      </c>
      <c r="AJ230" s="31">
        <f>AC230</f>
        <v>3025</v>
      </c>
      <c r="AK230" s="31">
        <v>3016</v>
      </c>
      <c r="AL230" s="67"/>
      <c r="AM230" s="68"/>
      <c r="AO230" s="542"/>
      <c r="AP230" s="9" t="s">
        <v>47</v>
      </c>
      <c r="AQ230" s="401">
        <f>AS199</f>
        <v>2882</v>
      </c>
      <c r="AR230" s="31">
        <f>AK230</f>
        <v>3016</v>
      </c>
      <c r="AS230" s="31">
        <v>3041</v>
      </c>
      <c r="AT230" s="67"/>
      <c r="AU230" s="68"/>
      <c r="AW230" s="542"/>
      <c r="AX230" s="9" t="s">
        <v>47</v>
      </c>
      <c r="AY230" s="401">
        <f>BA199</f>
        <v>2965</v>
      </c>
      <c r="AZ230" s="31">
        <f>AS230</f>
        <v>3041</v>
      </c>
      <c r="BA230" s="31">
        <v>3069</v>
      </c>
      <c r="BB230" s="67"/>
      <c r="BC230" s="68"/>
      <c r="BE230" s="542"/>
      <c r="BF230" s="9" t="s">
        <v>47</v>
      </c>
      <c r="BG230" s="401">
        <f>BI199</f>
        <v>3053</v>
      </c>
      <c r="BH230" s="31">
        <f>BA230</f>
        <v>3069</v>
      </c>
      <c r="BI230" s="31">
        <v>3043</v>
      </c>
      <c r="BJ230" s="67"/>
      <c r="BK230" s="68"/>
      <c r="BM230" s="542"/>
      <c r="BN230" s="9" t="s">
        <v>47</v>
      </c>
      <c r="BO230" s="401">
        <f>BQ199</f>
        <v>2183</v>
      </c>
      <c r="BP230" s="31">
        <f>BI230</f>
        <v>3043</v>
      </c>
      <c r="BQ230" s="31">
        <v>3065</v>
      </c>
      <c r="BR230" s="67"/>
      <c r="BS230" s="68"/>
      <c r="BU230" s="542"/>
      <c r="BV230" s="9" t="s">
        <v>47</v>
      </c>
      <c r="BW230" s="401">
        <f>BY199</f>
        <v>3107</v>
      </c>
      <c r="BX230" s="31">
        <f>BQ230</f>
        <v>3065</v>
      </c>
      <c r="BY230" s="31">
        <v>3136</v>
      </c>
      <c r="BZ230" s="67"/>
      <c r="CA230" s="68"/>
      <c r="CC230" s="542"/>
      <c r="CD230" s="9" t="s">
        <v>47</v>
      </c>
      <c r="CE230" s="401">
        <f>CG199</f>
        <v>3159</v>
      </c>
      <c r="CF230" s="31">
        <f>BY230</f>
        <v>3136</v>
      </c>
      <c r="CG230" s="31">
        <v>3241</v>
      </c>
      <c r="CH230" s="67"/>
      <c r="CI230" s="68"/>
      <c r="CK230" s="542"/>
      <c r="CL230" s="9" t="s">
        <v>47</v>
      </c>
      <c r="CM230" s="401">
        <f>CO199</f>
        <v>3132</v>
      </c>
      <c r="CN230" s="31">
        <f>CG230</f>
        <v>3241</v>
      </c>
      <c r="CO230" s="31">
        <v>3305</v>
      </c>
      <c r="CP230" s="67"/>
      <c r="CQ230" s="68"/>
      <c r="CS230" s="542"/>
      <c r="CT230" s="9" t="s">
        <v>47</v>
      </c>
      <c r="CU230" s="401">
        <f>CW199</f>
        <v>3110</v>
      </c>
      <c r="CV230" s="31">
        <f>CO230</f>
        <v>3305</v>
      </c>
      <c r="CW230" s="31">
        <v>3288</v>
      </c>
      <c r="CX230" s="67"/>
      <c r="CY230" s="68"/>
      <c r="DA230" s="542"/>
      <c r="DB230" s="9" t="s">
        <v>47</v>
      </c>
      <c r="DC230" s="401">
        <f>DE199</f>
        <v>3102</v>
      </c>
      <c r="DD230" s="31">
        <f>CW230</f>
        <v>3288</v>
      </c>
      <c r="DE230" s="31">
        <v>3227</v>
      </c>
      <c r="DF230" s="67"/>
      <c r="DG230" s="68"/>
      <c r="DI230" s="542"/>
      <c r="DJ230" s="9" t="s">
        <v>47</v>
      </c>
      <c r="DK230" s="401">
        <f>DM199</f>
        <v>3113</v>
      </c>
      <c r="DL230" s="31">
        <f>DE230</f>
        <v>3227</v>
      </c>
      <c r="DM230" s="31">
        <v>3229</v>
      </c>
      <c r="DN230" s="67"/>
      <c r="DO230" s="68"/>
      <c r="DQ230" s="542"/>
      <c r="DR230" s="9" t="s">
        <v>47</v>
      </c>
      <c r="DS230" s="401">
        <f>DU199</f>
        <v>3061</v>
      </c>
      <c r="DT230" s="31">
        <f>DM230</f>
        <v>3229</v>
      </c>
      <c r="DU230" s="31">
        <v>3209</v>
      </c>
      <c r="DV230" s="67"/>
      <c r="DW230" s="68"/>
      <c r="DY230" s="542"/>
      <c r="DZ230" s="9" t="s">
        <v>47</v>
      </c>
      <c r="EA230" s="401">
        <f>EC199</f>
        <v>2926</v>
      </c>
      <c r="EB230" s="31">
        <f>DU230</f>
        <v>3209</v>
      </c>
      <c r="EC230" s="31">
        <v>3171</v>
      </c>
      <c r="ED230" s="67"/>
      <c r="EE230" s="68"/>
      <c r="EG230" s="542"/>
      <c r="EH230" s="9" t="s">
        <v>47</v>
      </c>
      <c r="EI230" s="401">
        <f>EK199</f>
        <v>2919</v>
      </c>
      <c r="EJ230" s="31">
        <f>EC230</f>
        <v>3171</v>
      </c>
      <c r="EK230" s="31">
        <v>3226</v>
      </c>
      <c r="EL230" s="67"/>
      <c r="EM230" s="68"/>
      <c r="EO230" s="542"/>
      <c r="EP230" s="9" t="s">
        <v>47</v>
      </c>
      <c r="EQ230" s="401">
        <f>ES199</f>
        <v>3047</v>
      </c>
      <c r="ER230" s="31">
        <f>EK230</f>
        <v>3226</v>
      </c>
      <c r="ES230" s="31">
        <v>3188</v>
      </c>
      <c r="ET230" s="67"/>
      <c r="EU230" s="68"/>
      <c r="EW230" s="542"/>
      <c r="EX230" s="9" t="s">
        <v>47</v>
      </c>
      <c r="EY230" s="401">
        <f>FA199</f>
        <v>2955</v>
      </c>
      <c r="EZ230" s="31">
        <f>ES230</f>
        <v>3188</v>
      </c>
      <c r="FA230" s="31">
        <v>3098</v>
      </c>
      <c r="FB230" s="67"/>
      <c r="FC230" s="68"/>
      <c r="FE230" s="542"/>
      <c r="FF230" s="9" t="s">
        <v>47</v>
      </c>
      <c r="FG230" s="401">
        <f>FI199</f>
        <v>2962</v>
      </c>
      <c r="FH230" s="31">
        <f>FA230</f>
        <v>3098</v>
      </c>
      <c r="FI230" s="31">
        <v>3203</v>
      </c>
      <c r="FJ230" s="67"/>
      <c r="FK230" s="68"/>
      <c r="FM230" s="542"/>
      <c r="FN230" s="9" t="s">
        <v>47</v>
      </c>
      <c r="FO230" s="401">
        <f>FQ199</f>
        <v>3023</v>
      </c>
      <c r="FP230" s="31">
        <f>FI230</f>
        <v>3203</v>
      </c>
      <c r="FQ230" s="31">
        <v>3233</v>
      </c>
      <c r="FR230" s="67"/>
      <c r="FS230" s="68"/>
      <c r="FU230" s="542"/>
      <c r="FV230" s="9" t="s">
        <v>47</v>
      </c>
      <c r="FW230" s="401">
        <f>FY199</f>
        <v>3046</v>
      </c>
      <c r="FX230" s="31">
        <f>FQ230</f>
        <v>3233</v>
      </c>
      <c r="FY230" s="31">
        <v>3290</v>
      </c>
      <c r="FZ230" s="67"/>
      <c r="GA230" s="68"/>
      <c r="GC230" s="542"/>
      <c r="GD230" s="9" t="s">
        <v>47</v>
      </c>
      <c r="GE230" s="401">
        <f>GG199</f>
        <v>3172</v>
      </c>
      <c r="GF230" s="31">
        <f>FY230</f>
        <v>3290</v>
      </c>
      <c r="GG230" s="31">
        <v>3438</v>
      </c>
      <c r="GH230" s="67"/>
      <c r="GI230" s="68"/>
      <c r="GK230" s="542"/>
      <c r="GL230" s="9" t="s">
        <v>47</v>
      </c>
      <c r="GM230" s="401">
        <f>GO199</f>
        <v>3245</v>
      </c>
      <c r="GN230" s="31">
        <f>GG230</f>
        <v>3438</v>
      </c>
      <c r="GO230" s="31">
        <v>3206</v>
      </c>
      <c r="GP230" s="67"/>
      <c r="GQ230" s="68"/>
      <c r="GS230" s="542"/>
      <c r="GT230" s="9" t="s">
        <v>47</v>
      </c>
      <c r="GU230" s="401">
        <f>GW199</f>
        <v>3409</v>
      </c>
      <c r="GV230" s="31">
        <f>GO230</f>
        <v>3206</v>
      </c>
      <c r="GW230" s="31">
        <v>3245</v>
      </c>
      <c r="GX230" s="67"/>
      <c r="GY230" s="68"/>
      <c r="HA230" s="542"/>
      <c r="HB230" s="9" t="s">
        <v>47</v>
      </c>
      <c r="HC230" s="401">
        <f>HE199</f>
        <v>3642</v>
      </c>
      <c r="HD230" s="31">
        <f>GW230</f>
        <v>3245</v>
      </c>
      <c r="HE230" s="31">
        <v>3220</v>
      </c>
      <c r="HF230" s="67"/>
      <c r="HG230" s="68"/>
      <c r="HI230" s="542"/>
      <c r="HJ230" s="9" t="s">
        <v>47</v>
      </c>
      <c r="HK230" s="401">
        <f>HM199</f>
        <v>3639</v>
      </c>
      <c r="HL230" s="31">
        <f>HE230</f>
        <v>3220</v>
      </c>
      <c r="HM230" s="31">
        <v>3236</v>
      </c>
      <c r="HN230" s="67"/>
      <c r="HO230" s="68"/>
      <c r="HQ230" s="542"/>
      <c r="HR230" s="9" t="s">
        <v>47</v>
      </c>
      <c r="HS230" s="401">
        <f>HU199</f>
        <v>3374</v>
      </c>
      <c r="HT230" s="31">
        <f>HM230</f>
        <v>3236</v>
      </c>
      <c r="HU230" s="31">
        <v>3245</v>
      </c>
      <c r="HV230" s="67"/>
      <c r="HW230" s="68"/>
      <c r="HY230" s="542"/>
      <c r="HZ230" s="9" t="s">
        <v>47</v>
      </c>
      <c r="IA230" s="401">
        <f>IC199</f>
        <v>3436</v>
      </c>
      <c r="IB230" s="31">
        <f>HU230</f>
        <v>3245</v>
      </c>
      <c r="IC230" s="31">
        <v>3353</v>
      </c>
      <c r="ID230" s="67"/>
      <c r="IE230" s="68"/>
      <c r="IG230" s="542"/>
      <c r="IH230" s="9" t="s">
        <v>47</v>
      </c>
      <c r="II230" s="401">
        <f>IK199</f>
        <v>3529</v>
      </c>
      <c r="IJ230" s="31">
        <f>IC230</f>
        <v>3353</v>
      </c>
      <c r="IK230" s="31">
        <v>3353</v>
      </c>
      <c r="IL230" s="67"/>
      <c r="IM230" s="68"/>
      <c r="IO230" s="542"/>
      <c r="IP230" s="9" t="s">
        <v>47</v>
      </c>
      <c r="IQ230" s="401">
        <f>IS199</f>
        <v>2602</v>
      </c>
      <c r="IR230" s="31">
        <f>IK230</f>
        <v>3353</v>
      </c>
      <c r="IS230" s="31">
        <v>3238</v>
      </c>
      <c r="IT230" s="67"/>
      <c r="IU230" s="68"/>
      <c r="IW230" s="542"/>
      <c r="IX230" s="9" t="s">
        <v>47</v>
      </c>
      <c r="IY230" s="401">
        <f>JA199</f>
        <v>3557</v>
      </c>
      <c r="IZ230" s="31">
        <f>IS230</f>
        <v>3238</v>
      </c>
      <c r="JA230" s="31">
        <v>3142</v>
      </c>
      <c r="JB230" s="67"/>
      <c r="JC230" s="68"/>
      <c r="JE230" s="542"/>
      <c r="JF230" s="9" t="s">
        <v>47</v>
      </c>
      <c r="JG230" s="401">
        <f>JI199</f>
        <v>3589</v>
      </c>
      <c r="JH230" s="31">
        <f>JA230</f>
        <v>3142</v>
      </c>
      <c r="JI230" s="31"/>
      <c r="JJ230" s="67"/>
      <c r="JK230" s="68"/>
      <c r="JM230" s="467"/>
      <c r="JN230" s="9"/>
      <c r="JO230" s="401"/>
      <c r="JP230" s="31"/>
      <c r="JQ230" s="31"/>
      <c r="JR230" s="67"/>
      <c r="JS230" s="68"/>
      <c r="JU230" s="467"/>
      <c r="JV230" s="9"/>
      <c r="JW230" s="401"/>
      <c r="JX230" s="31"/>
      <c r="JY230" s="31"/>
      <c r="JZ230" s="67"/>
      <c r="KA230" s="68"/>
      <c r="KC230" s="467"/>
      <c r="KD230" s="9"/>
      <c r="KE230" s="401"/>
      <c r="KF230" s="31"/>
      <c r="KG230" s="31"/>
      <c r="KH230" s="67"/>
      <c r="KI230" s="68"/>
      <c r="KK230" s="467"/>
      <c r="KL230" s="9"/>
      <c r="KM230" s="401"/>
      <c r="KN230" s="31"/>
      <c r="KO230" s="31"/>
      <c r="KP230" s="67"/>
      <c r="KQ230" s="68"/>
      <c r="KS230" s="467"/>
      <c r="KT230" s="9"/>
      <c r="KU230" s="401"/>
      <c r="KV230" s="31"/>
      <c r="KW230" s="31"/>
      <c r="KX230" s="67"/>
      <c r="KY230" s="68"/>
      <c r="LA230" s="467"/>
      <c r="LB230" s="9"/>
      <c r="LC230" s="401"/>
      <c r="LD230" s="31"/>
      <c r="LE230" s="31"/>
      <c r="LF230" s="67"/>
      <c r="LG230" s="68"/>
      <c r="LI230" s="467"/>
      <c r="LJ230" s="9"/>
      <c r="LK230" s="401"/>
      <c r="LL230" s="31"/>
      <c r="LM230" s="31"/>
      <c r="LN230" s="67"/>
      <c r="LO230" s="68"/>
      <c r="LQ230" s="467"/>
      <c r="LR230" s="9"/>
      <c r="LS230" s="401"/>
      <c r="LT230" s="31"/>
      <c r="LU230" s="31"/>
      <c r="LV230" s="67"/>
      <c r="LW230" s="68"/>
      <c r="LY230" s="467"/>
      <c r="LZ230" s="9"/>
      <c r="MA230" s="401"/>
      <c r="MB230" s="31"/>
      <c r="MC230" s="31"/>
      <c r="MD230" s="67"/>
      <c r="ME230" s="68"/>
      <c r="MG230" s="467"/>
      <c r="MH230" s="9"/>
      <c r="MI230" s="401"/>
      <c r="MJ230" s="31"/>
      <c r="MK230" s="31"/>
      <c r="ML230" s="67"/>
      <c r="MM230" s="68"/>
      <c r="MO230" s="467"/>
      <c r="MP230" s="9"/>
      <c r="MQ230" s="401"/>
      <c r="MR230" s="31"/>
      <c r="MS230" s="31"/>
      <c r="MT230" s="67"/>
      <c r="MU230" s="68"/>
      <c r="MW230" s="467"/>
      <c r="MX230" s="9"/>
      <c r="MY230" s="401"/>
      <c r="MZ230" s="31"/>
      <c r="NA230" s="31"/>
      <c r="NB230" s="67"/>
      <c r="NC230" s="68"/>
      <c r="NE230" s="467"/>
      <c r="NF230" s="9"/>
      <c r="NG230" s="401"/>
      <c r="NH230" s="31"/>
      <c r="NI230" s="31"/>
      <c r="NJ230" s="67"/>
      <c r="NK230" s="68"/>
      <c r="NM230" s="467"/>
      <c r="NN230" s="9"/>
      <c r="NO230" s="401"/>
      <c r="NP230" s="31"/>
      <c r="NQ230" s="31"/>
      <c r="NR230" s="67"/>
      <c r="NS230" s="68"/>
      <c r="NU230" s="467"/>
      <c r="NV230" s="9"/>
      <c r="NW230" s="401"/>
      <c r="NX230" s="31"/>
      <c r="NY230" s="31"/>
      <c r="NZ230" s="67"/>
      <c r="OA230" s="68"/>
      <c r="OC230" s="467"/>
      <c r="OD230" s="9"/>
      <c r="OE230" s="401"/>
      <c r="OF230" s="31"/>
      <c r="OG230" s="31"/>
      <c r="OH230" s="67"/>
      <c r="OI230" s="68"/>
      <c r="OK230" s="467"/>
      <c r="OL230" s="9"/>
      <c r="OM230" s="401"/>
      <c r="ON230" s="31"/>
      <c r="OO230" s="31"/>
      <c r="OP230" s="67"/>
      <c r="OQ230" s="68"/>
      <c r="OS230" s="467"/>
      <c r="OT230" s="9"/>
      <c r="OU230" s="401"/>
      <c r="OV230" s="31"/>
      <c r="OW230" s="31"/>
      <c r="OX230" s="67"/>
      <c r="OY230" s="68"/>
      <c r="PA230" s="467"/>
      <c r="PB230" s="9"/>
      <c r="PC230" s="401"/>
      <c r="PD230" s="31"/>
      <c r="PE230" s="31"/>
      <c r="PF230" s="67"/>
      <c r="PG230" s="68"/>
      <c r="PI230" s="467"/>
      <c r="PJ230" s="9"/>
      <c r="PK230" s="401"/>
      <c r="PL230" s="31"/>
      <c r="PM230" s="31"/>
      <c r="PN230" s="67"/>
      <c r="PO230" s="68"/>
    </row>
    <row r="232" spans="1:431">
      <c r="A232" t="s">
        <v>4</v>
      </c>
      <c r="I232" t="s">
        <v>4</v>
      </c>
      <c r="Q232" t="s">
        <v>4</v>
      </c>
      <c r="Y232" t="s">
        <v>4</v>
      </c>
      <c r="AG232" t="s">
        <v>4</v>
      </c>
      <c r="AO232" t="s">
        <v>4</v>
      </c>
      <c r="AW232" t="s">
        <v>4</v>
      </c>
      <c r="BE232" t="s">
        <v>4</v>
      </c>
      <c r="BM232" t="s">
        <v>4</v>
      </c>
      <c r="BU232" t="s">
        <v>4</v>
      </c>
      <c r="CC232" t="s">
        <v>4</v>
      </c>
      <c r="CK232" t="s">
        <v>4</v>
      </c>
      <c r="CS232" t="s">
        <v>4</v>
      </c>
      <c r="DA232" t="s">
        <v>4</v>
      </c>
      <c r="DI232" t="s">
        <v>4</v>
      </c>
      <c r="DQ232" t="s">
        <v>4</v>
      </c>
      <c r="DY232" t="s">
        <v>4</v>
      </c>
      <c r="EG232" t="s">
        <v>4</v>
      </c>
      <c r="EO232" t="s">
        <v>4</v>
      </c>
      <c r="EW232" t="s">
        <v>4</v>
      </c>
      <c r="FE232" t="s">
        <v>4</v>
      </c>
      <c r="FM232" t="s">
        <v>4</v>
      </c>
      <c r="FU232" t="s">
        <v>4</v>
      </c>
      <c r="GC232" t="s">
        <v>4</v>
      </c>
      <c r="GK232" t="s">
        <v>4</v>
      </c>
      <c r="GS232" t="s">
        <v>4</v>
      </c>
      <c r="HA232" t="s">
        <v>4</v>
      </c>
      <c r="HI232" t="s">
        <v>4</v>
      </c>
      <c r="HQ232" t="s">
        <v>4</v>
      </c>
      <c r="HY232" t="s">
        <v>4</v>
      </c>
      <c r="IG232" t="s">
        <v>4</v>
      </c>
      <c r="IO232" t="s">
        <v>4</v>
      </c>
      <c r="IW232" t="s">
        <v>4</v>
      </c>
      <c r="JE232" t="s">
        <v>4</v>
      </c>
    </row>
    <row r="233" spans="1:431" ht="17.25">
      <c r="A233" s="535" t="s">
        <v>0</v>
      </c>
      <c r="B233" s="536"/>
      <c r="C233" s="1" t="s">
        <v>697</v>
      </c>
      <c r="D233" s="543" t="s">
        <v>698</v>
      </c>
      <c r="E233" s="540"/>
      <c r="F233" s="2" t="s">
        <v>9</v>
      </c>
      <c r="G233" s="4" t="s">
        <v>8</v>
      </c>
      <c r="I233" s="535" t="s">
        <v>0</v>
      </c>
      <c r="J233" s="536"/>
      <c r="K233" s="252" t="str">
        <f>K226</f>
        <v>2025년</v>
      </c>
      <c r="L233" s="539" t="str">
        <f>L226</f>
        <v>2026년</v>
      </c>
      <c r="M233" s="540"/>
      <c r="N233" s="2" t="s">
        <v>9</v>
      </c>
      <c r="O233" s="4" t="s">
        <v>8</v>
      </c>
      <c r="Q233" s="535" t="s">
        <v>0</v>
      </c>
      <c r="R233" s="536"/>
      <c r="S233" s="252" t="str">
        <f>K233</f>
        <v>2025년</v>
      </c>
      <c r="T233" s="539" t="str">
        <f>L233</f>
        <v>2026년</v>
      </c>
      <c r="U233" s="540"/>
      <c r="V233" s="2" t="s">
        <v>9</v>
      </c>
      <c r="W233" s="4" t="s">
        <v>8</v>
      </c>
      <c r="Y233" s="535" t="s">
        <v>0</v>
      </c>
      <c r="Z233" s="536"/>
      <c r="AA233" s="252" t="str">
        <f>S233</f>
        <v>2025년</v>
      </c>
      <c r="AB233" s="539" t="str">
        <f>T233</f>
        <v>2026년</v>
      </c>
      <c r="AC233" s="540"/>
      <c r="AD233" s="2" t="s">
        <v>9</v>
      </c>
      <c r="AE233" s="4" t="s">
        <v>8</v>
      </c>
      <c r="AG233" s="535" t="s">
        <v>0</v>
      </c>
      <c r="AH233" s="536"/>
      <c r="AI233" s="252" t="str">
        <f>AA233</f>
        <v>2025년</v>
      </c>
      <c r="AJ233" s="539" t="str">
        <f>AB233</f>
        <v>2026년</v>
      </c>
      <c r="AK233" s="540"/>
      <c r="AL233" s="2" t="s">
        <v>9</v>
      </c>
      <c r="AM233" s="4" t="s">
        <v>8</v>
      </c>
      <c r="AO233" s="535" t="s">
        <v>0</v>
      </c>
      <c r="AP233" s="536"/>
      <c r="AQ233" s="252" t="str">
        <f>AI233</f>
        <v>2025년</v>
      </c>
      <c r="AR233" s="539" t="str">
        <f>AJ233</f>
        <v>2026년</v>
      </c>
      <c r="AS233" s="540"/>
      <c r="AT233" s="2" t="s">
        <v>9</v>
      </c>
      <c r="AU233" s="4" t="s">
        <v>8</v>
      </c>
      <c r="AW233" s="535" t="s">
        <v>0</v>
      </c>
      <c r="AX233" s="536"/>
      <c r="AY233" s="252" t="str">
        <f>AQ233</f>
        <v>2025년</v>
      </c>
      <c r="AZ233" s="539" t="str">
        <f>AR233</f>
        <v>2026년</v>
      </c>
      <c r="BA233" s="540"/>
      <c r="BB233" s="2" t="s">
        <v>9</v>
      </c>
      <c r="BC233" s="4" t="s">
        <v>8</v>
      </c>
      <c r="BE233" s="535" t="s">
        <v>0</v>
      </c>
      <c r="BF233" s="536"/>
      <c r="BG233" s="252" t="str">
        <f>AY233</f>
        <v>2025년</v>
      </c>
      <c r="BH233" s="539" t="str">
        <f>AZ233</f>
        <v>2026년</v>
      </c>
      <c r="BI233" s="540"/>
      <c r="BJ233" s="2" t="s">
        <v>9</v>
      </c>
      <c r="BK233" s="4" t="s">
        <v>8</v>
      </c>
      <c r="BM233" s="535" t="s">
        <v>0</v>
      </c>
      <c r="BN233" s="536"/>
      <c r="BO233" s="252" t="str">
        <f>BG233</f>
        <v>2025년</v>
      </c>
      <c r="BP233" s="539" t="str">
        <f>BH233</f>
        <v>2026년</v>
      </c>
      <c r="BQ233" s="540"/>
      <c r="BR233" s="2" t="s">
        <v>9</v>
      </c>
      <c r="BS233" s="4" t="s">
        <v>8</v>
      </c>
      <c r="BU233" s="535" t="s">
        <v>0</v>
      </c>
      <c r="BV233" s="536"/>
      <c r="BW233" s="252" t="str">
        <f>BO233</f>
        <v>2025년</v>
      </c>
      <c r="BX233" s="539" t="str">
        <f>BP233</f>
        <v>2026년</v>
      </c>
      <c r="BY233" s="540"/>
      <c r="BZ233" s="2" t="s">
        <v>9</v>
      </c>
      <c r="CA233" s="4" t="s">
        <v>8</v>
      </c>
      <c r="CC233" s="535" t="s">
        <v>0</v>
      </c>
      <c r="CD233" s="536"/>
      <c r="CE233" s="252" t="str">
        <f>BW233</f>
        <v>2025년</v>
      </c>
      <c r="CF233" s="539" t="str">
        <f>BX233</f>
        <v>2026년</v>
      </c>
      <c r="CG233" s="540"/>
      <c r="CH233" s="2" t="s">
        <v>9</v>
      </c>
      <c r="CI233" s="4" t="s">
        <v>8</v>
      </c>
      <c r="CK233" s="535" t="s">
        <v>0</v>
      </c>
      <c r="CL233" s="536"/>
      <c r="CM233" s="252" t="str">
        <f>CE233</f>
        <v>2025년</v>
      </c>
      <c r="CN233" s="539" t="str">
        <f>CF233</f>
        <v>2026년</v>
      </c>
      <c r="CO233" s="540"/>
      <c r="CP233" s="2" t="s">
        <v>9</v>
      </c>
      <c r="CQ233" s="4" t="s">
        <v>8</v>
      </c>
      <c r="CS233" s="535" t="s">
        <v>0</v>
      </c>
      <c r="CT233" s="536"/>
      <c r="CU233" s="252" t="str">
        <f>CM233</f>
        <v>2025년</v>
      </c>
      <c r="CV233" s="539" t="str">
        <f>CN233</f>
        <v>2026년</v>
      </c>
      <c r="CW233" s="540"/>
      <c r="CX233" s="2" t="s">
        <v>9</v>
      </c>
      <c r="CY233" s="4" t="s">
        <v>8</v>
      </c>
      <c r="DA233" s="535" t="s">
        <v>0</v>
      </c>
      <c r="DB233" s="536"/>
      <c r="DC233" s="252" t="str">
        <f>CU233</f>
        <v>2025년</v>
      </c>
      <c r="DD233" s="539" t="str">
        <f>CV233</f>
        <v>2026년</v>
      </c>
      <c r="DE233" s="540"/>
      <c r="DF233" s="2" t="s">
        <v>9</v>
      </c>
      <c r="DG233" s="4" t="s">
        <v>8</v>
      </c>
      <c r="DI233" s="535" t="s">
        <v>0</v>
      </c>
      <c r="DJ233" s="536"/>
      <c r="DK233" s="252" t="str">
        <f>DC233</f>
        <v>2025년</v>
      </c>
      <c r="DL233" s="539" t="str">
        <f>DD233</f>
        <v>2026년</v>
      </c>
      <c r="DM233" s="540"/>
      <c r="DN233" s="2" t="s">
        <v>9</v>
      </c>
      <c r="DO233" s="4" t="s">
        <v>8</v>
      </c>
      <c r="DQ233" s="535" t="s">
        <v>0</v>
      </c>
      <c r="DR233" s="536"/>
      <c r="DS233" s="252" t="str">
        <f>DK233</f>
        <v>2025년</v>
      </c>
      <c r="DT233" s="539" t="str">
        <f>DL233</f>
        <v>2026년</v>
      </c>
      <c r="DU233" s="540"/>
      <c r="DV233" s="2" t="s">
        <v>9</v>
      </c>
      <c r="DW233" s="4" t="s">
        <v>8</v>
      </c>
      <c r="DY233" s="535" t="s">
        <v>0</v>
      </c>
      <c r="DZ233" s="536"/>
      <c r="EA233" s="252" t="str">
        <f>DS233</f>
        <v>2025년</v>
      </c>
      <c r="EB233" s="539" t="str">
        <f>DT233</f>
        <v>2026년</v>
      </c>
      <c r="EC233" s="540"/>
      <c r="ED233" s="2" t="s">
        <v>9</v>
      </c>
      <c r="EE233" s="4" t="s">
        <v>8</v>
      </c>
      <c r="EG233" s="535" t="s">
        <v>0</v>
      </c>
      <c r="EH233" s="536"/>
      <c r="EI233" s="252" t="str">
        <f>EA233</f>
        <v>2025년</v>
      </c>
      <c r="EJ233" s="539" t="str">
        <f>EB233</f>
        <v>2026년</v>
      </c>
      <c r="EK233" s="540"/>
      <c r="EL233" s="2" t="s">
        <v>9</v>
      </c>
      <c r="EM233" s="4" t="s">
        <v>8</v>
      </c>
      <c r="EO233" s="535" t="s">
        <v>0</v>
      </c>
      <c r="EP233" s="536"/>
      <c r="EQ233" s="252" t="str">
        <f>EI233</f>
        <v>2025년</v>
      </c>
      <c r="ER233" s="539" t="str">
        <f>EJ233</f>
        <v>2026년</v>
      </c>
      <c r="ES233" s="540"/>
      <c r="ET233" s="2" t="s">
        <v>9</v>
      </c>
      <c r="EU233" s="4" t="s">
        <v>8</v>
      </c>
      <c r="EW233" s="535" t="s">
        <v>0</v>
      </c>
      <c r="EX233" s="536"/>
      <c r="EY233" s="252" t="str">
        <f>EQ233</f>
        <v>2025년</v>
      </c>
      <c r="EZ233" s="539" t="str">
        <f>ER233</f>
        <v>2026년</v>
      </c>
      <c r="FA233" s="540"/>
      <c r="FB233" s="2" t="s">
        <v>9</v>
      </c>
      <c r="FC233" s="4" t="s">
        <v>8</v>
      </c>
      <c r="FE233" s="535" t="s">
        <v>0</v>
      </c>
      <c r="FF233" s="536"/>
      <c r="FG233" s="252" t="str">
        <f>EY233</f>
        <v>2025년</v>
      </c>
      <c r="FH233" s="539" t="str">
        <f>EZ233</f>
        <v>2026년</v>
      </c>
      <c r="FI233" s="540"/>
      <c r="FJ233" s="2" t="s">
        <v>9</v>
      </c>
      <c r="FK233" s="4" t="s">
        <v>8</v>
      </c>
      <c r="FM233" s="535" t="s">
        <v>0</v>
      </c>
      <c r="FN233" s="536"/>
      <c r="FO233" s="252" t="str">
        <f>FG233</f>
        <v>2025년</v>
      </c>
      <c r="FP233" s="539" t="str">
        <f>FH233</f>
        <v>2026년</v>
      </c>
      <c r="FQ233" s="540"/>
      <c r="FR233" s="2" t="s">
        <v>9</v>
      </c>
      <c r="FS233" s="4" t="s">
        <v>8</v>
      </c>
      <c r="FU233" s="535" t="s">
        <v>0</v>
      </c>
      <c r="FV233" s="536"/>
      <c r="FW233" s="252" t="str">
        <f>FO233</f>
        <v>2025년</v>
      </c>
      <c r="FX233" s="539" t="str">
        <f>FP233</f>
        <v>2026년</v>
      </c>
      <c r="FY233" s="540"/>
      <c r="FZ233" s="2" t="s">
        <v>9</v>
      </c>
      <c r="GA233" s="4" t="s">
        <v>8</v>
      </c>
      <c r="GC233" s="535" t="s">
        <v>0</v>
      </c>
      <c r="GD233" s="536"/>
      <c r="GE233" s="252" t="str">
        <f>FW233</f>
        <v>2025년</v>
      </c>
      <c r="GF233" s="539" t="str">
        <f>FX233</f>
        <v>2026년</v>
      </c>
      <c r="GG233" s="540"/>
      <c r="GH233" s="2" t="s">
        <v>9</v>
      </c>
      <c r="GI233" s="4" t="s">
        <v>8</v>
      </c>
      <c r="GK233" s="535" t="s">
        <v>0</v>
      </c>
      <c r="GL233" s="536"/>
      <c r="GM233" s="252" t="str">
        <f>GE233</f>
        <v>2025년</v>
      </c>
      <c r="GN233" s="539" t="str">
        <f>GF233</f>
        <v>2026년</v>
      </c>
      <c r="GO233" s="540"/>
      <c r="GP233" s="2" t="s">
        <v>9</v>
      </c>
      <c r="GQ233" s="4" t="s">
        <v>8</v>
      </c>
      <c r="GS233" s="535" t="s">
        <v>0</v>
      </c>
      <c r="GT233" s="536"/>
      <c r="GU233" s="252" t="str">
        <f>GM233</f>
        <v>2025년</v>
      </c>
      <c r="GV233" s="539" t="str">
        <f>GN233</f>
        <v>2026년</v>
      </c>
      <c r="GW233" s="540"/>
      <c r="GX233" s="2" t="s">
        <v>9</v>
      </c>
      <c r="GY233" s="4" t="s">
        <v>8</v>
      </c>
      <c r="HA233" s="535" t="s">
        <v>0</v>
      </c>
      <c r="HB233" s="536"/>
      <c r="HC233" s="252" t="str">
        <f>GU233</f>
        <v>2025년</v>
      </c>
      <c r="HD233" s="539" t="str">
        <f>GV233</f>
        <v>2026년</v>
      </c>
      <c r="HE233" s="540"/>
      <c r="HF233" s="2" t="s">
        <v>9</v>
      </c>
      <c r="HG233" s="4" t="s">
        <v>8</v>
      </c>
      <c r="HI233" s="535" t="s">
        <v>0</v>
      </c>
      <c r="HJ233" s="536"/>
      <c r="HK233" s="252" t="str">
        <f>HC233</f>
        <v>2025년</v>
      </c>
      <c r="HL233" s="539" t="str">
        <f>HD233</f>
        <v>2026년</v>
      </c>
      <c r="HM233" s="540"/>
      <c r="HN233" s="2" t="s">
        <v>9</v>
      </c>
      <c r="HO233" s="4" t="s">
        <v>8</v>
      </c>
      <c r="HQ233" s="535" t="s">
        <v>0</v>
      </c>
      <c r="HR233" s="536"/>
      <c r="HS233" s="252" t="str">
        <f>HK233</f>
        <v>2025년</v>
      </c>
      <c r="HT233" s="539" t="str">
        <f>HL233</f>
        <v>2026년</v>
      </c>
      <c r="HU233" s="540"/>
      <c r="HV233" s="2" t="s">
        <v>9</v>
      </c>
      <c r="HW233" s="4" t="s">
        <v>8</v>
      </c>
      <c r="HY233" s="535" t="s">
        <v>0</v>
      </c>
      <c r="HZ233" s="536"/>
      <c r="IA233" s="252" t="str">
        <f>HS233</f>
        <v>2025년</v>
      </c>
      <c r="IB233" s="539" t="str">
        <f>HT233</f>
        <v>2026년</v>
      </c>
      <c r="IC233" s="540"/>
      <c r="ID233" s="2" t="s">
        <v>9</v>
      </c>
      <c r="IE233" s="4" t="s">
        <v>8</v>
      </c>
      <c r="IG233" s="535" t="s">
        <v>0</v>
      </c>
      <c r="IH233" s="536"/>
      <c r="II233" s="252" t="str">
        <f>IA233</f>
        <v>2025년</v>
      </c>
      <c r="IJ233" s="539" t="str">
        <f>IB233</f>
        <v>2026년</v>
      </c>
      <c r="IK233" s="540"/>
      <c r="IL233" s="2" t="s">
        <v>9</v>
      </c>
      <c r="IM233" s="4" t="s">
        <v>8</v>
      </c>
      <c r="IO233" s="535" t="s">
        <v>0</v>
      </c>
      <c r="IP233" s="536"/>
      <c r="IQ233" s="252" t="str">
        <f>II233</f>
        <v>2025년</v>
      </c>
      <c r="IR233" s="539" t="str">
        <f>IJ233</f>
        <v>2026년</v>
      </c>
      <c r="IS233" s="540"/>
      <c r="IT233" s="2" t="s">
        <v>9</v>
      </c>
      <c r="IU233" s="4" t="s">
        <v>8</v>
      </c>
      <c r="IW233" s="535" t="s">
        <v>0</v>
      </c>
      <c r="IX233" s="536"/>
      <c r="IY233" s="252" t="str">
        <f>IQ233</f>
        <v>2025년</v>
      </c>
      <c r="IZ233" s="539" t="str">
        <f>IR233</f>
        <v>2026년</v>
      </c>
      <c r="JA233" s="540"/>
      <c r="JB233" s="2" t="s">
        <v>9</v>
      </c>
      <c r="JC233" s="4" t="s">
        <v>8</v>
      </c>
      <c r="JE233" s="535" t="s">
        <v>0</v>
      </c>
      <c r="JF233" s="536"/>
      <c r="JG233" s="252" t="str">
        <f>IY233</f>
        <v>2025년</v>
      </c>
      <c r="JH233" s="539" t="str">
        <f>IZ233</f>
        <v>2026년</v>
      </c>
      <c r="JI233" s="540"/>
      <c r="JJ233" s="2" t="s">
        <v>9</v>
      </c>
      <c r="JK233" s="4" t="s">
        <v>8</v>
      </c>
      <c r="JM233" s="456"/>
      <c r="JN233" s="457"/>
      <c r="JO233" s="252"/>
      <c r="JP233" s="460"/>
      <c r="JQ233" s="465"/>
      <c r="JR233" s="2"/>
      <c r="JS233" s="4"/>
      <c r="JU233" s="456"/>
      <c r="JV233" s="457"/>
      <c r="JW233" s="252"/>
      <c r="JX233" s="460"/>
      <c r="JY233" s="465"/>
      <c r="JZ233" s="2"/>
      <c r="KA233" s="4"/>
      <c r="KC233" s="456"/>
      <c r="KD233" s="457"/>
      <c r="KE233" s="252"/>
      <c r="KF233" s="460"/>
      <c r="KG233" s="465"/>
      <c r="KH233" s="2"/>
      <c r="KI233" s="4"/>
      <c r="KK233" s="456"/>
      <c r="KL233" s="457"/>
      <c r="KM233" s="252"/>
      <c r="KN233" s="460"/>
      <c r="KO233" s="465"/>
      <c r="KP233" s="2"/>
      <c r="KQ233" s="4"/>
      <c r="KS233" s="456"/>
      <c r="KT233" s="457"/>
      <c r="KU233" s="252"/>
      <c r="KV233" s="460"/>
      <c r="KW233" s="465"/>
      <c r="KX233" s="2"/>
      <c r="KY233" s="4"/>
      <c r="LA233" s="456"/>
      <c r="LB233" s="457"/>
      <c r="LC233" s="252"/>
      <c r="LD233" s="460"/>
      <c r="LE233" s="465"/>
      <c r="LF233" s="2"/>
      <c r="LG233" s="4"/>
      <c r="LI233" s="456"/>
      <c r="LJ233" s="457"/>
      <c r="LK233" s="252"/>
      <c r="LL233" s="460"/>
      <c r="LM233" s="465"/>
      <c r="LN233" s="2"/>
      <c r="LO233" s="4"/>
      <c r="LQ233" s="456"/>
      <c r="LR233" s="457"/>
      <c r="LS233" s="252"/>
      <c r="LT233" s="460"/>
      <c r="LU233" s="465"/>
      <c r="LV233" s="2"/>
      <c r="LW233" s="4"/>
      <c r="LY233" s="456"/>
      <c r="LZ233" s="457"/>
      <c r="MA233" s="252"/>
      <c r="MB233" s="460"/>
      <c r="MC233" s="465"/>
      <c r="MD233" s="2"/>
      <c r="ME233" s="4"/>
      <c r="MG233" s="456"/>
      <c r="MH233" s="457"/>
      <c r="MI233" s="252"/>
      <c r="MJ233" s="460"/>
      <c r="MK233" s="465"/>
      <c r="ML233" s="2"/>
      <c r="MM233" s="4"/>
      <c r="MO233" s="456"/>
      <c r="MP233" s="457"/>
      <c r="MQ233" s="252"/>
      <c r="MR233" s="460"/>
      <c r="MS233" s="465"/>
      <c r="MT233" s="2"/>
      <c r="MU233" s="4"/>
      <c r="MW233" s="456"/>
      <c r="MX233" s="457"/>
      <c r="MY233" s="252"/>
      <c r="MZ233" s="460"/>
      <c r="NA233" s="465"/>
      <c r="NB233" s="2"/>
      <c r="NC233" s="4"/>
      <c r="NE233" s="456"/>
      <c r="NF233" s="457"/>
      <c r="NG233" s="252"/>
      <c r="NH233" s="460"/>
      <c r="NI233" s="465"/>
      <c r="NJ233" s="2"/>
      <c r="NK233" s="4"/>
      <c r="NM233" s="456"/>
      <c r="NN233" s="457"/>
      <c r="NO233" s="252"/>
      <c r="NP233" s="460"/>
      <c r="NQ233" s="465"/>
      <c r="NR233" s="2"/>
      <c r="NS233" s="4"/>
      <c r="NU233" s="456"/>
      <c r="NV233" s="457"/>
      <c r="NW233" s="252"/>
      <c r="NX233" s="460"/>
      <c r="NY233" s="465"/>
      <c r="NZ233" s="2"/>
      <c r="OA233" s="4"/>
      <c r="OC233" s="456"/>
      <c r="OD233" s="457"/>
      <c r="OE233" s="252"/>
      <c r="OF233" s="460"/>
      <c r="OG233" s="465"/>
      <c r="OH233" s="2"/>
      <c r="OI233" s="4"/>
      <c r="OK233" s="456"/>
      <c r="OL233" s="457"/>
      <c r="OM233" s="252"/>
      <c r="ON233" s="460"/>
      <c r="OO233" s="465"/>
      <c r="OP233" s="2"/>
      <c r="OQ233" s="4"/>
      <c r="OS233" s="456"/>
      <c r="OT233" s="457"/>
      <c r="OU233" s="252"/>
      <c r="OV233" s="460"/>
      <c r="OW233" s="465"/>
      <c r="OX233" s="2"/>
      <c r="OY233" s="4"/>
      <c r="PA233" s="456"/>
      <c r="PB233" s="457"/>
      <c r="PC233" s="252"/>
      <c r="PD233" s="460"/>
      <c r="PE233" s="465"/>
      <c r="PF233" s="2"/>
      <c r="PG233" s="4"/>
      <c r="PI233" s="456"/>
      <c r="PJ233" s="457"/>
      <c r="PK233" s="252"/>
      <c r="PL233" s="460"/>
      <c r="PM233" s="465"/>
      <c r="PN233" s="2"/>
      <c r="PO233" s="4"/>
    </row>
    <row r="234" spans="1:431" ht="18" thickBot="1">
      <c r="A234" s="537"/>
      <c r="B234" s="538"/>
      <c r="C234" s="83" t="s">
        <v>699</v>
      </c>
      <c r="D234" s="83" t="s">
        <v>700</v>
      </c>
      <c r="E234" s="83" t="s">
        <v>699</v>
      </c>
      <c r="F234" s="3" t="s">
        <v>7</v>
      </c>
      <c r="G234" s="5" t="s">
        <v>7</v>
      </c>
      <c r="I234" s="537"/>
      <c r="J234" s="538"/>
      <c r="K234" s="83" t="str">
        <f>M234</f>
        <v>1월1주</v>
      </c>
      <c r="L234" s="83" t="str">
        <f>E234</f>
        <v>12월 5주</v>
      </c>
      <c r="M234" s="83" t="str">
        <f>M213</f>
        <v>1월1주</v>
      </c>
      <c r="N234" s="3" t="s">
        <v>7</v>
      </c>
      <c r="O234" s="5" t="s">
        <v>7</v>
      </c>
      <c r="Q234" s="537"/>
      <c r="R234" s="538"/>
      <c r="S234" s="83" t="str">
        <f>S203</f>
        <v>1월2주</v>
      </c>
      <c r="T234" s="83" t="str">
        <f>M234</f>
        <v>1월1주</v>
      </c>
      <c r="U234" s="83" t="str">
        <f>S234</f>
        <v>1월2주</v>
      </c>
      <c r="V234" s="3" t="s">
        <v>7</v>
      </c>
      <c r="W234" s="5" t="s">
        <v>7</v>
      </c>
      <c r="Y234" s="537"/>
      <c r="Z234" s="538"/>
      <c r="AA234" s="83" t="str">
        <f>AA203</f>
        <v>1월3주</v>
      </c>
      <c r="AB234" s="83" t="str">
        <f>U234</f>
        <v>1월2주</v>
      </c>
      <c r="AC234" s="83" t="str">
        <f>AA234</f>
        <v>1월3주</v>
      </c>
      <c r="AD234" s="3" t="s">
        <v>7</v>
      </c>
      <c r="AE234" s="5" t="s">
        <v>7</v>
      </c>
      <c r="AG234" s="537"/>
      <c r="AH234" s="538"/>
      <c r="AI234" s="83" t="str">
        <f>AI203</f>
        <v>1월4주</v>
      </c>
      <c r="AJ234" s="83" t="str">
        <f>AC234</f>
        <v>1월3주</v>
      </c>
      <c r="AK234" s="83" t="str">
        <f>AI234</f>
        <v>1월4주</v>
      </c>
      <c r="AL234" s="3" t="s">
        <v>7</v>
      </c>
      <c r="AM234" s="5" t="s">
        <v>7</v>
      </c>
      <c r="AO234" s="537"/>
      <c r="AP234" s="538"/>
      <c r="AQ234" s="83" t="str">
        <f>AQ203</f>
        <v>1월5주</v>
      </c>
      <c r="AR234" s="83" t="str">
        <f>AK234</f>
        <v>1월4주</v>
      </c>
      <c r="AS234" s="83" t="str">
        <f>AQ234</f>
        <v>1월5주</v>
      </c>
      <c r="AT234" s="3" t="s">
        <v>7</v>
      </c>
      <c r="AU234" s="5" t="s">
        <v>7</v>
      </c>
      <c r="AW234" s="537"/>
      <c r="AX234" s="538"/>
      <c r="AY234" s="83" t="str">
        <f>AY203</f>
        <v>2월1주</v>
      </c>
      <c r="AZ234" s="83" t="str">
        <f>AS234</f>
        <v>1월5주</v>
      </c>
      <c r="BA234" s="83" t="str">
        <f>AY234</f>
        <v>2월1주</v>
      </c>
      <c r="BB234" s="3" t="s">
        <v>7</v>
      </c>
      <c r="BC234" s="5" t="s">
        <v>7</v>
      </c>
      <c r="BE234" s="537"/>
      <c r="BF234" s="538"/>
      <c r="BG234" s="83" t="str">
        <f>BG203</f>
        <v>2월2주</v>
      </c>
      <c r="BH234" s="83" t="str">
        <f>BA234</f>
        <v>2월1주</v>
      </c>
      <c r="BI234" s="83" t="str">
        <f>BG234</f>
        <v>2월2주</v>
      </c>
      <c r="BJ234" s="3" t="s">
        <v>7</v>
      </c>
      <c r="BK234" s="5" t="s">
        <v>7</v>
      </c>
      <c r="BM234" s="537"/>
      <c r="BN234" s="538"/>
      <c r="BO234" s="83" t="str">
        <f>BO203</f>
        <v>2월3주</v>
      </c>
      <c r="BP234" s="83" t="str">
        <f>BI234</f>
        <v>2월2주</v>
      </c>
      <c r="BQ234" s="83" t="str">
        <f>BO234</f>
        <v>2월3주</v>
      </c>
      <c r="BR234" s="3" t="s">
        <v>7</v>
      </c>
      <c r="BS234" s="5" t="s">
        <v>7</v>
      </c>
      <c r="BU234" s="537"/>
      <c r="BV234" s="538"/>
      <c r="BW234" s="83" t="str">
        <f>BW203</f>
        <v>2월4주</v>
      </c>
      <c r="BX234" s="83" t="str">
        <f>BQ234</f>
        <v>2월3주</v>
      </c>
      <c r="BY234" s="83" t="str">
        <f>BW234</f>
        <v>2월4주</v>
      </c>
      <c r="BZ234" s="3" t="s">
        <v>7</v>
      </c>
      <c r="CA234" s="5" t="s">
        <v>7</v>
      </c>
      <c r="CC234" s="537"/>
      <c r="CD234" s="538"/>
      <c r="CE234" s="83" t="str">
        <f>CE203</f>
        <v>3월1주</v>
      </c>
      <c r="CF234" s="83" t="str">
        <f>BY234</f>
        <v>2월4주</v>
      </c>
      <c r="CG234" s="83" t="str">
        <f>CE234</f>
        <v>3월1주</v>
      </c>
      <c r="CH234" s="3" t="s">
        <v>7</v>
      </c>
      <c r="CI234" s="5" t="s">
        <v>7</v>
      </c>
      <c r="CK234" s="537"/>
      <c r="CL234" s="538"/>
      <c r="CM234" s="83" t="str">
        <f>CM203</f>
        <v>3월2주</v>
      </c>
      <c r="CN234" s="83" t="str">
        <f>CG234</f>
        <v>3월1주</v>
      </c>
      <c r="CO234" s="83" t="str">
        <f>CM234</f>
        <v>3월2주</v>
      </c>
      <c r="CP234" s="3" t="s">
        <v>7</v>
      </c>
      <c r="CQ234" s="5" t="s">
        <v>7</v>
      </c>
      <c r="CS234" s="537"/>
      <c r="CT234" s="538"/>
      <c r="CU234" s="83" t="str">
        <f>CU203</f>
        <v>3월3주</v>
      </c>
      <c r="CV234" s="83" t="str">
        <f>CO234</f>
        <v>3월2주</v>
      </c>
      <c r="CW234" s="83" t="str">
        <f>CU234</f>
        <v>3월3주</v>
      </c>
      <c r="CX234" s="3" t="s">
        <v>7</v>
      </c>
      <c r="CY234" s="5" t="s">
        <v>7</v>
      </c>
      <c r="DA234" s="537"/>
      <c r="DB234" s="538"/>
      <c r="DC234" s="83" t="str">
        <f>DC203</f>
        <v>3월4주</v>
      </c>
      <c r="DD234" s="83" t="str">
        <f>CW234</f>
        <v>3월3주</v>
      </c>
      <c r="DE234" s="83" t="str">
        <f>DC234</f>
        <v>3월4주</v>
      </c>
      <c r="DF234" s="3" t="s">
        <v>7</v>
      </c>
      <c r="DG234" s="5" t="s">
        <v>7</v>
      </c>
      <c r="DI234" s="537"/>
      <c r="DJ234" s="538"/>
      <c r="DK234" s="83" t="str">
        <f>DK203</f>
        <v>4월1주</v>
      </c>
      <c r="DL234" s="83" t="str">
        <f>DE234</f>
        <v>3월4주</v>
      </c>
      <c r="DM234" s="83" t="str">
        <f>DK234</f>
        <v>4월1주</v>
      </c>
      <c r="DN234" s="3" t="s">
        <v>7</v>
      </c>
      <c r="DO234" s="5" t="s">
        <v>7</v>
      </c>
      <c r="DQ234" s="537"/>
      <c r="DR234" s="538"/>
      <c r="DS234" s="83" t="str">
        <f>DS203</f>
        <v>4월2주</v>
      </c>
      <c r="DT234" s="83" t="str">
        <f>DM234</f>
        <v>4월1주</v>
      </c>
      <c r="DU234" s="83" t="str">
        <f>DS234</f>
        <v>4월2주</v>
      </c>
      <c r="DV234" s="3" t="s">
        <v>7</v>
      </c>
      <c r="DW234" s="5" t="s">
        <v>7</v>
      </c>
      <c r="DY234" s="537"/>
      <c r="DZ234" s="538"/>
      <c r="EA234" s="83" t="str">
        <f>EA203</f>
        <v>4월3주</v>
      </c>
      <c r="EB234" s="83" t="str">
        <f>DU234</f>
        <v>4월2주</v>
      </c>
      <c r="EC234" s="83" t="str">
        <f>EA234</f>
        <v>4월3주</v>
      </c>
      <c r="ED234" s="3" t="s">
        <v>7</v>
      </c>
      <c r="EE234" s="5" t="s">
        <v>7</v>
      </c>
      <c r="EG234" s="537"/>
      <c r="EH234" s="538"/>
      <c r="EI234" s="83" t="str">
        <f>EI203</f>
        <v>4월4주</v>
      </c>
      <c r="EJ234" s="83" t="str">
        <f>EC234</f>
        <v>4월3주</v>
      </c>
      <c r="EK234" s="83" t="str">
        <f>EI234</f>
        <v>4월4주</v>
      </c>
      <c r="EL234" s="3" t="s">
        <v>7</v>
      </c>
      <c r="EM234" s="5" t="s">
        <v>7</v>
      </c>
      <c r="EO234" s="537"/>
      <c r="EP234" s="538"/>
      <c r="EQ234" s="83" t="str">
        <f>EQ203</f>
        <v>5월1주</v>
      </c>
      <c r="ER234" s="83" t="str">
        <f>EK234</f>
        <v>4월4주</v>
      </c>
      <c r="ES234" s="83" t="str">
        <f>EQ234</f>
        <v>5월1주</v>
      </c>
      <c r="ET234" s="3" t="s">
        <v>7</v>
      </c>
      <c r="EU234" s="5" t="s">
        <v>7</v>
      </c>
      <c r="EW234" s="537"/>
      <c r="EX234" s="538"/>
      <c r="EY234" s="83" t="str">
        <f>EY203</f>
        <v>5월2주</v>
      </c>
      <c r="EZ234" s="83" t="str">
        <f>ES234</f>
        <v>5월1주</v>
      </c>
      <c r="FA234" s="83" t="str">
        <f>EY234</f>
        <v>5월2주</v>
      </c>
      <c r="FB234" s="3" t="s">
        <v>7</v>
      </c>
      <c r="FC234" s="5" t="s">
        <v>7</v>
      </c>
      <c r="FE234" s="537"/>
      <c r="FF234" s="538"/>
      <c r="FG234" s="83" t="str">
        <f>FG203</f>
        <v>5월3주</v>
      </c>
      <c r="FH234" s="83" t="str">
        <f>FA234</f>
        <v>5월2주</v>
      </c>
      <c r="FI234" s="83" t="str">
        <f>FG234</f>
        <v>5월3주</v>
      </c>
      <c r="FJ234" s="3" t="s">
        <v>7</v>
      </c>
      <c r="FK234" s="5" t="s">
        <v>7</v>
      </c>
      <c r="FM234" s="537"/>
      <c r="FN234" s="538"/>
      <c r="FO234" s="83" t="str">
        <f>FO203</f>
        <v>5월4주</v>
      </c>
      <c r="FP234" s="83" t="str">
        <f>FI234</f>
        <v>5월3주</v>
      </c>
      <c r="FQ234" s="83" t="str">
        <f>FO234</f>
        <v>5월4주</v>
      </c>
      <c r="FR234" s="3" t="s">
        <v>7</v>
      </c>
      <c r="FS234" s="5" t="s">
        <v>7</v>
      </c>
      <c r="FU234" s="537"/>
      <c r="FV234" s="538"/>
      <c r="FW234" s="83" t="str">
        <f>FW203</f>
        <v>5월5주</v>
      </c>
      <c r="FX234" s="83" t="str">
        <f>FQ234</f>
        <v>5월4주</v>
      </c>
      <c r="FY234" s="83" t="str">
        <f>FW234</f>
        <v>5월5주</v>
      </c>
      <c r="FZ234" s="3" t="s">
        <v>7</v>
      </c>
      <c r="GA234" s="5" t="s">
        <v>7</v>
      </c>
      <c r="GC234" s="537"/>
      <c r="GD234" s="538"/>
      <c r="GE234" s="83" t="str">
        <f>GE203</f>
        <v>6월1주</v>
      </c>
      <c r="GF234" s="83" t="str">
        <f>FY234</f>
        <v>5월5주</v>
      </c>
      <c r="GG234" s="83" t="str">
        <f>GE234</f>
        <v>6월1주</v>
      </c>
      <c r="GH234" s="3" t="s">
        <v>7</v>
      </c>
      <c r="GI234" s="5" t="s">
        <v>7</v>
      </c>
      <c r="GK234" s="537"/>
      <c r="GL234" s="538"/>
      <c r="GM234" s="83" t="str">
        <f>GM203</f>
        <v>6월2주</v>
      </c>
      <c r="GN234" s="83" t="str">
        <f>GG234</f>
        <v>6월1주</v>
      </c>
      <c r="GO234" s="83" t="str">
        <f>GM234</f>
        <v>6월2주</v>
      </c>
      <c r="GP234" s="3" t="s">
        <v>7</v>
      </c>
      <c r="GQ234" s="5" t="s">
        <v>7</v>
      </c>
      <c r="GS234" s="537"/>
      <c r="GT234" s="538"/>
      <c r="GU234" s="83" t="str">
        <f>GU203</f>
        <v>6월3주</v>
      </c>
      <c r="GV234" s="83" t="str">
        <f>GO234</f>
        <v>6월2주</v>
      </c>
      <c r="GW234" s="83" t="str">
        <f>GU234</f>
        <v>6월3주</v>
      </c>
      <c r="GX234" s="3" t="s">
        <v>7</v>
      </c>
      <c r="GY234" s="5" t="s">
        <v>7</v>
      </c>
      <c r="HA234" s="537"/>
      <c r="HB234" s="538"/>
      <c r="HC234" s="83" t="str">
        <f>HC203</f>
        <v>6월4주</v>
      </c>
      <c r="HD234" s="83" t="str">
        <f>GW234</f>
        <v>6월3주</v>
      </c>
      <c r="HE234" s="83" t="str">
        <f>HC234</f>
        <v>6월4주</v>
      </c>
      <c r="HF234" s="3" t="s">
        <v>7</v>
      </c>
      <c r="HG234" s="5" t="s">
        <v>7</v>
      </c>
      <c r="HI234" s="537"/>
      <c r="HJ234" s="538"/>
      <c r="HK234" s="83" t="str">
        <f>HK203</f>
        <v>6월5주</v>
      </c>
      <c r="HL234" s="83" t="str">
        <f>HE234</f>
        <v>6월4주</v>
      </c>
      <c r="HM234" s="83" t="str">
        <f>HK234</f>
        <v>6월5주</v>
      </c>
      <c r="HN234" s="3" t="s">
        <v>7</v>
      </c>
      <c r="HO234" s="5" t="s">
        <v>7</v>
      </c>
      <c r="HQ234" s="537"/>
      <c r="HR234" s="538"/>
      <c r="HS234" s="83" t="str">
        <f>HS203</f>
        <v>7월1주</v>
      </c>
      <c r="HT234" s="83" t="str">
        <f>HM234</f>
        <v>6월5주</v>
      </c>
      <c r="HU234" s="83" t="str">
        <f>HS234</f>
        <v>7월1주</v>
      </c>
      <c r="HV234" s="3" t="s">
        <v>7</v>
      </c>
      <c r="HW234" s="5" t="s">
        <v>7</v>
      </c>
      <c r="HY234" s="537"/>
      <c r="HZ234" s="538"/>
      <c r="IA234" s="83" t="str">
        <f>IA203</f>
        <v>7월2주</v>
      </c>
      <c r="IB234" s="83" t="str">
        <f>HU234</f>
        <v>7월1주</v>
      </c>
      <c r="IC234" s="83" t="str">
        <f>IA234</f>
        <v>7월2주</v>
      </c>
      <c r="ID234" s="3" t="s">
        <v>7</v>
      </c>
      <c r="IE234" s="5" t="s">
        <v>7</v>
      </c>
      <c r="IG234" s="537"/>
      <c r="IH234" s="538"/>
      <c r="II234" s="83" t="str">
        <f>II203</f>
        <v>7월3주</v>
      </c>
      <c r="IJ234" s="83" t="str">
        <f>IC234</f>
        <v>7월2주</v>
      </c>
      <c r="IK234" s="83" t="str">
        <f>II234</f>
        <v>7월3주</v>
      </c>
      <c r="IL234" s="3" t="s">
        <v>7</v>
      </c>
      <c r="IM234" s="5" t="s">
        <v>7</v>
      </c>
      <c r="IO234" s="537"/>
      <c r="IP234" s="538"/>
      <c r="IQ234" s="83" t="str">
        <f>IQ203</f>
        <v>7월4주</v>
      </c>
      <c r="IR234" s="83" t="str">
        <f>IK234</f>
        <v>7월3주</v>
      </c>
      <c r="IS234" s="83" t="str">
        <f>IQ234</f>
        <v>7월4주</v>
      </c>
      <c r="IT234" s="3" t="s">
        <v>7</v>
      </c>
      <c r="IU234" s="5" t="s">
        <v>7</v>
      </c>
      <c r="IW234" s="537"/>
      <c r="IX234" s="538"/>
      <c r="IY234" s="83" t="str">
        <f>IY203</f>
        <v>8월1주</v>
      </c>
      <c r="IZ234" s="83" t="str">
        <f>IS234</f>
        <v>7월4주</v>
      </c>
      <c r="JA234" s="83" t="str">
        <f>IY234</f>
        <v>8월1주</v>
      </c>
      <c r="JB234" s="3" t="s">
        <v>7</v>
      </c>
      <c r="JC234" s="5" t="s">
        <v>7</v>
      </c>
      <c r="JE234" s="537"/>
      <c r="JF234" s="538"/>
      <c r="JG234" s="83" t="str">
        <f>JG203</f>
        <v>8월2주</v>
      </c>
      <c r="JH234" s="83" t="str">
        <f>JA234</f>
        <v>8월1주</v>
      </c>
      <c r="JI234" s="83" t="str">
        <f>JG234</f>
        <v>8월2주</v>
      </c>
      <c r="JJ234" s="3" t="s">
        <v>7</v>
      </c>
      <c r="JK234" s="5" t="s">
        <v>7</v>
      </c>
      <c r="JM234" s="458"/>
      <c r="JN234" s="459"/>
      <c r="JO234" s="83"/>
      <c r="JP234" s="83"/>
      <c r="JQ234" s="83"/>
      <c r="JR234" s="3"/>
      <c r="JS234" s="5"/>
      <c r="JU234" s="458"/>
      <c r="JV234" s="459"/>
      <c r="JW234" s="83"/>
      <c r="JX234" s="83"/>
      <c r="JY234" s="83"/>
      <c r="JZ234" s="3"/>
      <c r="KA234" s="5"/>
      <c r="KC234" s="458"/>
      <c r="KD234" s="459"/>
      <c r="KE234" s="83"/>
      <c r="KF234" s="83"/>
      <c r="KG234" s="83"/>
      <c r="KH234" s="3"/>
      <c r="KI234" s="5"/>
      <c r="KK234" s="458"/>
      <c r="KL234" s="459"/>
      <c r="KM234" s="83"/>
      <c r="KN234" s="83"/>
      <c r="KO234" s="83"/>
      <c r="KP234" s="3"/>
      <c r="KQ234" s="5"/>
      <c r="KS234" s="458"/>
      <c r="KT234" s="459"/>
      <c r="KU234" s="83"/>
      <c r="KV234" s="83"/>
      <c r="KW234" s="83"/>
      <c r="KX234" s="3"/>
      <c r="KY234" s="5"/>
      <c r="LA234" s="458"/>
      <c r="LB234" s="459"/>
      <c r="LC234" s="83"/>
      <c r="LD234" s="83"/>
      <c r="LE234" s="83"/>
      <c r="LF234" s="3"/>
      <c r="LG234" s="5"/>
      <c r="LI234" s="458"/>
      <c r="LJ234" s="459"/>
      <c r="LK234" s="83"/>
      <c r="LL234" s="83"/>
      <c r="LM234" s="83"/>
      <c r="LN234" s="3"/>
      <c r="LO234" s="5"/>
      <c r="LQ234" s="458"/>
      <c r="LR234" s="459"/>
      <c r="LS234" s="83"/>
      <c r="LT234" s="83"/>
      <c r="LU234" s="83"/>
      <c r="LV234" s="3"/>
      <c r="LW234" s="5"/>
      <c r="LY234" s="458"/>
      <c r="LZ234" s="459"/>
      <c r="MA234" s="83"/>
      <c r="MB234" s="83"/>
      <c r="MC234" s="83"/>
      <c r="MD234" s="3"/>
      <c r="ME234" s="5"/>
      <c r="MG234" s="458"/>
      <c r="MH234" s="459"/>
      <c r="MI234" s="83"/>
      <c r="MJ234" s="83"/>
      <c r="MK234" s="83"/>
      <c r="ML234" s="3"/>
      <c r="MM234" s="5"/>
      <c r="MO234" s="458"/>
      <c r="MP234" s="459"/>
      <c r="MQ234" s="83"/>
      <c r="MR234" s="83"/>
      <c r="MS234" s="83"/>
      <c r="MT234" s="3"/>
      <c r="MU234" s="5"/>
      <c r="MW234" s="458"/>
      <c r="MX234" s="459"/>
      <c r="MY234" s="83"/>
      <c r="MZ234" s="83"/>
      <c r="NA234" s="83"/>
      <c r="NB234" s="3"/>
      <c r="NC234" s="5"/>
      <c r="NE234" s="458"/>
      <c r="NF234" s="459"/>
      <c r="NG234" s="83"/>
      <c r="NH234" s="83"/>
      <c r="NI234" s="83"/>
      <c r="NJ234" s="3"/>
      <c r="NK234" s="5"/>
      <c r="NM234" s="458"/>
      <c r="NN234" s="459"/>
      <c r="NO234" s="83"/>
      <c r="NP234" s="83"/>
      <c r="NQ234" s="83"/>
      <c r="NR234" s="3"/>
      <c r="NS234" s="5"/>
      <c r="NU234" s="458"/>
      <c r="NV234" s="459"/>
      <c r="NW234" s="83"/>
      <c r="NX234" s="83"/>
      <c r="NY234" s="83"/>
      <c r="NZ234" s="3"/>
      <c r="OA234" s="5"/>
      <c r="OC234" s="458"/>
      <c r="OD234" s="459"/>
      <c r="OE234" s="83"/>
      <c r="OF234" s="83"/>
      <c r="OG234" s="83"/>
      <c r="OH234" s="3"/>
      <c r="OI234" s="5"/>
      <c r="OK234" s="458"/>
      <c r="OL234" s="459"/>
      <c r="OM234" s="83"/>
      <c r="ON234" s="83"/>
      <c r="OO234" s="83"/>
      <c r="OP234" s="3"/>
      <c r="OQ234" s="5"/>
      <c r="OS234" s="458"/>
      <c r="OT234" s="459"/>
      <c r="OU234" s="83"/>
      <c r="OV234" s="83"/>
      <c r="OW234" s="83"/>
      <c r="OX234" s="3"/>
      <c r="OY234" s="5"/>
      <c r="PA234" s="458"/>
      <c r="PB234" s="459"/>
      <c r="PC234" s="83"/>
      <c r="PD234" s="83"/>
      <c r="PE234" s="83"/>
      <c r="PF234" s="3"/>
      <c r="PG234" s="5"/>
      <c r="PI234" s="458"/>
      <c r="PJ234" s="459"/>
      <c r="PK234" s="83"/>
      <c r="PL234" s="83"/>
      <c r="PM234" s="83"/>
      <c r="PN234" s="3"/>
      <c r="PO234" s="5"/>
    </row>
    <row r="235" spans="1:431" ht="18" thickTop="1">
      <c r="A235" s="541" t="s">
        <v>2</v>
      </c>
      <c r="B235" s="77" t="s">
        <v>518</v>
      </c>
      <c r="C235" s="394" t="s">
        <v>98</v>
      </c>
      <c r="D235" s="395" t="s">
        <v>98</v>
      </c>
      <c r="E235" s="395">
        <v>1.72</v>
      </c>
      <c r="F235" s="58" t="e">
        <v>#VALUE!</v>
      </c>
      <c r="G235" s="57" t="e">
        <v>#VALUE!</v>
      </c>
      <c r="I235" s="541" t="s">
        <v>2</v>
      </c>
      <c r="J235" s="77" t="s">
        <v>64</v>
      </c>
      <c r="K235" s="79" t="str">
        <f>C235</f>
        <v>-</v>
      </c>
      <c r="L235" s="160">
        <f>E235</f>
        <v>1.72</v>
      </c>
      <c r="M235" s="164">
        <v>1.69</v>
      </c>
      <c r="N235" s="58">
        <f>(M235-L235)/L235</f>
        <v>-1.7441860465116296E-2</v>
      </c>
      <c r="O235" s="57" t="e">
        <f>(M235-K235)/K235</f>
        <v>#VALUE!</v>
      </c>
      <c r="Q235" s="541" t="s">
        <v>2</v>
      </c>
      <c r="R235" s="77" t="s">
        <v>64</v>
      </c>
      <c r="S235" s="437">
        <f>U205</f>
        <v>2.02</v>
      </c>
      <c r="T235" s="399">
        <f>M235</f>
        <v>1.69</v>
      </c>
      <c r="U235" s="336">
        <v>1.6</v>
      </c>
      <c r="V235" s="58">
        <f>(U235-T235)/T235</f>
        <v>-5.3254437869822403E-2</v>
      </c>
      <c r="W235" s="57">
        <f>(U235-S235)/S235</f>
        <v>-0.20792079207920788</v>
      </c>
      <c r="Y235" s="541" t="s">
        <v>2</v>
      </c>
      <c r="Z235" s="77" t="s">
        <v>64</v>
      </c>
      <c r="AA235" s="437">
        <f>AC205</f>
        <v>1.96</v>
      </c>
      <c r="AB235" s="399">
        <f>U235</f>
        <v>1.6</v>
      </c>
      <c r="AC235" s="160">
        <v>1.55</v>
      </c>
      <c r="AD235" s="58">
        <f>(AC235-AB235)/AB235</f>
        <v>-3.1250000000000028E-2</v>
      </c>
      <c r="AE235" s="57">
        <f>(AC235-AA235)/AA235</f>
        <v>-0.20918367346938771</v>
      </c>
      <c r="AG235" s="541" t="s">
        <v>2</v>
      </c>
      <c r="AH235" s="77" t="s">
        <v>64</v>
      </c>
      <c r="AI235" s="437">
        <f>AK205</f>
        <v>1.86</v>
      </c>
      <c r="AJ235" s="399">
        <f>AC235</f>
        <v>1.55</v>
      </c>
      <c r="AK235" s="160">
        <v>1.54</v>
      </c>
      <c r="AL235" s="58">
        <f>(AK235-AJ235)/AJ235</f>
        <v>-6.4516129032258117E-3</v>
      </c>
      <c r="AM235" s="57">
        <f>(AK235-AI235)/AI235</f>
        <v>-0.17204301075268819</v>
      </c>
      <c r="AO235" s="541" t="s">
        <v>2</v>
      </c>
      <c r="AP235" s="77" t="s">
        <v>64</v>
      </c>
      <c r="AQ235" s="437">
        <f>AS205</f>
        <v>1.82</v>
      </c>
      <c r="AR235" s="399">
        <f>AK235</f>
        <v>1.54</v>
      </c>
      <c r="AS235" s="160">
        <v>1.55</v>
      </c>
      <c r="AT235" s="58">
        <f>(AS235-AR235)/AR235</f>
        <v>6.4935064935064991E-3</v>
      </c>
      <c r="AU235" s="57">
        <f>(AS235-AQ235)/AQ235</f>
        <v>-0.14835164835164835</v>
      </c>
      <c r="AW235" s="541" t="s">
        <v>2</v>
      </c>
      <c r="AX235" s="77" t="s">
        <v>64</v>
      </c>
      <c r="AY235" s="437">
        <f>BA205</f>
        <v>1.82</v>
      </c>
      <c r="AZ235" s="399">
        <f>AS235</f>
        <v>1.55</v>
      </c>
      <c r="BA235" s="160">
        <v>1.54</v>
      </c>
      <c r="BB235" s="58">
        <f>(BA235-AZ235)/AZ235</f>
        <v>-6.4516129032258117E-3</v>
      </c>
      <c r="BC235" s="57">
        <f>(BA235-AY235)/AY235</f>
        <v>-0.15384615384615385</v>
      </c>
      <c r="BE235" s="541" t="s">
        <v>2</v>
      </c>
      <c r="BF235" s="77" t="s">
        <v>64</v>
      </c>
      <c r="BG235" s="437">
        <f>BI205</f>
        <v>1.8</v>
      </c>
      <c r="BH235" s="399">
        <f>BA235</f>
        <v>1.54</v>
      </c>
      <c r="BI235" s="160">
        <v>1.54</v>
      </c>
      <c r="BJ235" s="58">
        <f>(BI235-BH235)/BH235</f>
        <v>0</v>
      </c>
      <c r="BK235" s="57">
        <f>(BI235-BG235)/BG235</f>
        <v>-0.14444444444444446</v>
      </c>
      <c r="BM235" s="541" t="s">
        <v>2</v>
      </c>
      <c r="BN235" s="77" t="s">
        <v>64</v>
      </c>
      <c r="BO235" s="437">
        <f>BQ205</f>
        <v>1.81</v>
      </c>
      <c r="BP235" s="399">
        <f>BI235</f>
        <v>1.54</v>
      </c>
      <c r="BQ235" s="160">
        <v>1.58</v>
      </c>
      <c r="BR235" s="58">
        <f>(BQ235-BP235)/BP235</f>
        <v>2.5974025974025997E-2</v>
      </c>
      <c r="BS235" s="57">
        <f>(BQ235-BO235)/BO235</f>
        <v>-0.12707182320441987</v>
      </c>
      <c r="BU235" s="541" t="s">
        <v>2</v>
      </c>
      <c r="BV235" s="77" t="s">
        <v>64</v>
      </c>
      <c r="BW235" s="437">
        <f>BY205</f>
        <v>1.8</v>
      </c>
      <c r="BX235" s="399">
        <f>BQ235</f>
        <v>1.58</v>
      </c>
      <c r="BY235" s="160">
        <v>1.62</v>
      </c>
      <c r="BZ235" s="58">
        <f>(BY235-BX235)/BX235</f>
        <v>2.5316455696202552E-2</v>
      </c>
      <c r="CA235" s="57">
        <f>(BY235-BW235)/BW235</f>
        <v>-9.9999999999999964E-2</v>
      </c>
      <c r="CC235" s="541" t="s">
        <v>2</v>
      </c>
      <c r="CD235" s="77" t="s">
        <v>64</v>
      </c>
      <c r="CE235" s="437">
        <f>CG205</f>
        <v>1.8</v>
      </c>
      <c r="CF235" s="399">
        <f>BY235</f>
        <v>1.62</v>
      </c>
      <c r="CG235" s="160">
        <v>1.67</v>
      </c>
      <c r="CH235" s="58">
        <f>(CG235-CF235)/CF235</f>
        <v>3.0864197530864085E-2</v>
      </c>
      <c r="CI235" s="57">
        <f>(CG235-CE235)/CE235</f>
        <v>-7.2222222222222285E-2</v>
      </c>
      <c r="CK235" s="541" t="s">
        <v>2</v>
      </c>
      <c r="CL235" s="77" t="s">
        <v>64</v>
      </c>
      <c r="CM235" s="437">
        <f>CO205</f>
        <v>1.79</v>
      </c>
      <c r="CN235" s="399">
        <f>CG235</f>
        <v>1.67</v>
      </c>
      <c r="CO235" s="160">
        <v>1.75</v>
      </c>
      <c r="CP235" s="58">
        <f>(CO235-CN235)/CN235</f>
        <v>4.7904191616766512E-2</v>
      </c>
      <c r="CQ235" s="57">
        <f>(CO235-CM235)/CM235</f>
        <v>-2.2346368715083817E-2</v>
      </c>
      <c r="CS235" s="541" t="s">
        <v>2</v>
      </c>
      <c r="CT235" s="77" t="s">
        <v>64</v>
      </c>
      <c r="CU235" s="437">
        <f>CW205</f>
        <v>1.8</v>
      </c>
      <c r="CV235" s="399">
        <f>CO235</f>
        <v>1.75</v>
      </c>
      <c r="CW235" s="160">
        <v>1.78</v>
      </c>
      <c r="CX235" s="58">
        <f>(CW235-CV235)/CV235</f>
        <v>1.7142857142857158E-2</v>
      </c>
      <c r="CY235" s="57">
        <f>(CW235-CU235)/CU235</f>
        <v>-1.111111111111112E-2</v>
      </c>
      <c r="DA235" s="541" t="s">
        <v>2</v>
      </c>
      <c r="DB235" s="77" t="s">
        <v>64</v>
      </c>
      <c r="DC235" s="437">
        <f>DE205</f>
        <v>1.8</v>
      </c>
      <c r="DD235" s="399">
        <f>CW235</f>
        <v>1.78</v>
      </c>
      <c r="DE235" s="160">
        <v>1.78</v>
      </c>
      <c r="DF235" s="58">
        <f>(DE235-DD235)/DD235</f>
        <v>0</v>
      </c>
      <c r="DG235" s="57">
        <f>(DE235-DC235)/DC235</f>
        <v>-1.111111111111112E-2</v>
      </c>
      <c r="DI235" s="541" t="s">
        <v>2</v>
      </c>
      <c r="DJ235" s="77" t="s">
        <v>64</v>
      </c>
      <c r="DK235" s="437">
        <f>DM205</f>
        <v>1.88</v>
      </c>
      <c r="DL235" s="399">
        <f>DE235</f>
        <v>1.78</v>
      </c>
      <c r="DM235" s="244">
        <v>1.78</v>
      </c>
      <c r="DN235" s="58">
        <f>(DM235-DL235)/DL235</f>
        <v>0</v>
      </c>
      <c r="DO235" s="57">
        <f>(DM235-DK235)/DK235</f>
        <v>-5.3191489361702059E-2</v>
      </c>
      <c r="DQ235" s="541" t="s">
        <v>2</v>
      </c>
      <c r="DR235" s="77" t="s">
        <v>64</v>
      </c>
      <c r="DS235" s="437">
        <f>DU205</f>
        <v>2</v>
      </c>
      <c r="DT235" s="399">
        <f>DM235</f>
        <v>1.78</v>
      </c>
      <c r="DU235" s="160">
        <v>1.79</v>
      </c>
      <c r="DV235" s="58">
        <f>(DU235-DT235)/DT235</f>
        <v>5.6179775280898927E-3</v>
      </c>
      <c r="DW235" s="57">
        <f>(DU235-DS235)/DS235</f>
        <v>-0.10499999999999998</v>
      </c>
      <c r="DY235" s="541" t="s">
        <v>2</v>
      </c>
      <c r="DZ235" s="77" t="s">
        <v>64</v>
      </c>
      <c r="EA235" s="437">
        <f>EC205</f>
        <v>2.0299999999999998</v>
      </c>
      <c r="EB235" s="399">
        <f>DU235</f>
        <v>1.79</v>
      </c>
      <c r="EC235" s="160">
        <v>1.78</v>
      </c>
      <c r="ED235" s="58">
        <f>(EC235-EB235)/EB235</f>
        <v>-5.5865921787709542E-3</v>
      </c>
      <c r="EE235" s="57">
        <f>(EC235-EA235)/EA235</f>
        <v>-0.12315270935960582</v>
      </c>
      <c r="EG235" s="541" t="s">
        <v>2</v>
      </c>
      <c r="EH235" s="77" t="s">
        <v>64</v>
      </c>
      <c r="EI235" s="437">
        <f>EK205</f>
        <v>2.04</v>
      </c>
      <c r="EJ235" s="399">
        <f>EC235</f>
        <v>1.78</v>
      </c>
      <c r="EK235" s="160">
        <v>1.79</v>
      </c>
      <c r="EL235" s="58">
        <f>(EK235-EJ235)/EJ235</f>
        <v>5.6179775280898927E-3</v>
      </c>
      <c r="EM235" s="57">
        <f>(EK235-EI235)/EI235</f>
        <v>-0.12254901960784313</v>
      </c>
      <c r="EO235" s="541" t="s">
        <v>2</v>
      </c>
      <c r="EP235" s="77" t="s">
        <v>64</v>
      </c>
      <c r="EQ235" s="437">
        <f>ES205</f>
        <v>2.08</v>
      </c>
      <c r="ER235" s="399">
        <f>EK235</f>
        <v>1.79</v>
      </c>
      <c r="ES235" s="160">
        <v>1.79</v>
      </c>
      <c r="ET235" s="58">
        <f>(ES235-ER235)/ER235</f>
        <v>0</v>
      </c>
      <c r="EU235" s="57">
        <f>(ES235-EQ235)/EQ235</f>
        <v>-0.13942307692307693</v>
      </c>
      <c r="EW235" s="541" t="s">
        <v>2</v>
      </c>
      <c r="EX235" s="77" t="s">
        <v>64</v>
      </c>
      <c r="EY235" s="437">
        <f>FA205</f>
        <v>2.09</v>
      </c>
      <c r="EZ235" s="399">
        <f>ES235</f>
        <v>1.79</v>
      </c>
      <c r="FA235" s="160">
        <v>1.73</v>
      </c>
      <c r="FB235" s="58">
        <f>(FA235-EZ235)/EZ235</f>
        <v>-3.3519553072625725E-2</v>
      </c>
      <c r="FC235" s="57">
        <f>(FA235-EY235)/EY235</f>
        <v>-0.17224880382775115</v>
      </c>
      <c r="FE235" s="541" t="s">
        <v>2</v>
      </c>
      <c r="FF235" s="77" t="s">
        <v>64</v>
      </c>
      <c r="FG235" s="437">
        <f>FI205</f>
        <v>2.09</v>
      </c>
      <c r="FH235" s="399">
        <f>FA235</f>
        <v>1.73</v>
      </c>
      <c r="FI235" s="160">
        <v>1.69</v>
      </c>
      <c r="FJ235" s="58">
        <f>(FI235-FH235)/FH235</f>
        <v>-2.3121387283237014E-2</v>
      </c>
      <c r="FK235" s="57">
        <f>(FI235-FG235)/FG235</f>
        <v>-0.19138755980861241</v>
      </c>
      <c r="FM235" s="541" t="s">
        <v>2</v>
      </c>
      <c r="FN235" s="77" t="s">
        <v>64</v>
      </c>
      <c r="FO235" s="437">
        <f>FQ205</f>
        <v>2.1</v>
      </c>
      <c r="FP235" s="399">
        <f>FI235</f>
        <v>1.69</v>
      </c>
      <c r="FQ235" s="160">
        <v>1.69</v>
      </c>
      <c r="FR235" s="58">
        <f>(FQ235-FP235)/FP235</f>
        <v>0</v>
      </c>
      <c r="FS235" s="57">
        <f>(FQ235-FO235)/FO235</f>
        <v>-0.19523809523809529</v>
      </c>
      <c r="FU235" s="541" t="s">
        <v>2</v>
      </c>
      <c r="FV235" s="77" t="s">
        <v>64</v>
      </c>
      <c r="FW235" s="437">
        <f>FY205</f>
        <v>2.15</v>
      </c>
      <c r="FX235" s="399">
        <f>FQ235</f>
        <v>1.69</v>
      </c>
      <c r="FY235" s="160">
        <v>1.7</v>
      </c>
      <c r="FZ235" s="58">
        <f>(FY235-FX235)/FX235</f>
        <v>5.9171597633136145E-3</v>
      </c>
      <c r="GA235" s="57">
        <f>(FY235-FW235)/FW235</f>
        <v>-0.20930232558139533</v>
      </c>
      <c r="GC235" s="541" t="s">
        <v>2</v>
      </c>
      <c r="GD235" s="77" t="s">
        <v>64</v>
      </c>
      <c r="GE235" s="437">
        <f>GG205</f>
        <v>2.19</v>
      </c>
      <c r="GF235" s="399">
        <f>FY235</f>
        <v>1.7</v>
      </c>
      <c r="GG235" s="160">
        <v>1.69</v>
      </c>
      <c r="GH235" s="58">
        <f>(GG235-GF235)/GF235</f>
        <v>-5.8823529411764757E-3</v>
      </c>
      <c r="GI235" s="57">
        <f>(GG235-GE235)/GE235</f>
        <v>-0.22831050228310504</v>
      </c>
      <c r="GK235" s="541" t="s">
        <v>2</v>
      </c>
      <c r="GL235" s="77" t="s">
        <v>64</v>
      </c>
      <c r="GM235" s="437">
        <f>GO205</f>
        <v>2.19</v>
      </c>
      <c r="GN235" s="399">
        <f>GG235</f>
        <v>1.69</v>
      </c>
      <c r="GO235" s="160">
        <v>1.63</v>
      </c>
      <c r="GP235" s="58">
        <f>(GO235-GN235)/GN235</f>
        <v>-3.5502958579881692E-2</v>
      </c>
      <c r="GQ235" s="57">
        <f>(GO235-GM235)/GM235</f>
        <v>-0.25570776255707767</v>
      </c>
      <c r="GS235" s="541" t="s">
        <v>2</v>
      </c>
      <c r="GT235" s="77" t="s">
        <v>64</v>
      </c>
      <c r="GU235" s="437">
        <f>GW205</f>
        <v>2.19</v>
      </c>
      <c r="GV235" s="399">
        <f>GO235</f>
        <v>1.63</v>
      </c>
      <c r="GW235" s="160">
        <v>1.6</v>
      </c>
      <c r="GX235" s="58">
        <f>(GW235-GV235)/GV235</f>
        <v>-1.8404907975460003E-2</v>
      </c>
      <c r="GY235" s="57">
        <f>(GW235-GU235)/GU235</f>
        <v>-0.26940639269406386</v>
      </c>
      <c r="HA235" s="541" t="s">
        <v>2</v>
      </c>
      <c r="HB235" s="77" t="s">
        <v>64</v>
      </c>
      <c r="HC235" s="437">
        <f>HE205</f>
        <v>2.19</v>
      </c>
      <c r="HD235" s="399">
        <f>GW235</f>
        <v>1.6</v>
      </c>
      <c r="HE235" s="160">
        <v>1.59</v>
      </c>
      <c r="HF235" s="58">
        <f>(HE235-HD235)/HD235</f>
        <v>-6.2500000000000056E-3</v>
      </c>
      <c r="HG235" s="57">
        <f>(HE235-HC235)/HC235</f>
        <v>-0.27397260273972596</v>
      </c>
      <c r="HI235" s="541" t="s">
        <v>2</v>
      </c>
      <c r="HJ235" s="77" t="s">
        <v>64</v>
      </c>
      <c r="HK235" s="437">
        <f>HM205</f>
        <v>2.19</v>
      </c>
      <c r="HL235" s="399">
        <f>HE235</f>
        <v>1.59</v>
      </c>
      <c r="HM235" s="160">
        <v>1.59</v>
      </c>
      <c r="HN235" s="58">
        <f>(HM235-HL235)/HL235</f>
        <v>0</v>
      </c>
      <c r="HO235" s="57">
        <f>(HM235-HK235)/HK235</f>
        <v>-0.27397260273972596</v>
      </c>
      <c r="HQ235" s="541" t="s">
        <v>2</v>
      </c>
      <c r="HR235" s="77" t="s">
        <v>64</v>
      </c>
      <c r="HS235" s="437">
        <f>HU205</f>
        <v>2.1</v>
      </c>
      <c r="HT235" s="399">
        <f>HM235</f>
        <v>1.59</v>
      </c>
      <c r="HU235" s="160">
        <v>1.53</v>
      </c>
      <c r="HV235" s="58">
        <f>(HU235-HT235)/HT235</f>
        <v>-3.7735849056603807E-2</v>
      </c>
      <c r="HW235" s="57">
        <f>(HU235-HS235)/HS235</f>
        <v>-0.27142857142857146</v>
      </c>
      <c r="HY235" s="541" t="s">
        <v>2</v>
      </c>
      <c r="HZ235" s="77" t="s">
        <v>64</v>
      </c>
      <c r="IA235" s="437">
        <f>IC205</f>
        <v>2.0499999999999998</v>
      </c>
      <c r="IB235" s="399">
        <f>HU235</f>
        <v>1.53</v>
      </c>
      <c r="IC235" s="160">
        <v>1.5</v>
      </c>
      <c r="ID235" s="58">
        <f>(IC235-IB235)/IB235</f>
        <v>-1.9607843137254919E-2</v>
      </c>
      <c r="IE235" s="57">
        <f>(IC235-IA235)/IA235</f>
        <v>-0.26829268292682923</v>
      </c>
      <c r="IG235" s="541" t="s">
        <v>2</v>
      </c>
      <c r="IH235" s="77" t="s">
        <v>64</v>
      </c>
      <c r="II235" s="437">
        <f>IK205</f>
        <v>2.0499999999999998</v>
      </c>
      <c r="IJ235" s="399">
        <f>IC235</f>
        <v>1.5</v>
      </c>
      <c r="IK235" s="160">
        <v>1.5</v>
      </c>
      <c r="IL235" s="58">
        <f>(IK235-IJ235)/IJ235</f>
        <v>0</v>
      </c>
      <c r="IM235" s="57">
        <f>(IK235-II235)/II235</f>
        <v>-0.26829268292682923</v>
      </c>
      <c r="IO235" s="541" t="s">
        <v>2</v>
      </c>
      <c r="IP235" s="77" t="s">
        <v>64</v>
      </c>
      <c r="IQ235" s="437">
        <f>IS205</f>
        <v>2.0499999999999998</v>
      </c>
      <c r="IR235" s="399">
        <f>IK235</f>
        <v>1.5</v>
      </c>
      <c r="IS235" s="160">
        <v>1.49</v>
      </c>
      <c r="IT235" s="58">
        <f>(IS235-IR235)/IR235</f>
        <v>-6.6666666666666723E-3</v>
      </c>
      <c r="IU235" s="57">
        <f>(IS235-IQ235)/IQ235</f>
        <v>-0.27317073170731704</v>
      </c>
      <c r="IW235" s="541" t="s">
        <v>2</v>
      </c>
      <c r="IX235" s="77" t="s">
        <v>64</v>
      </c>
      <c r="IY235" s="437">
        <f>JA205</f>
        <v>2.0499999999999998</v>
      </c>
      <c r="IZ235" s="399">
        <f>IS235</f>
        <v>1.49</v>
      </c>
      <c r="JA235" s="160">
        <v>1.57</v>
      </c>
      <c r="JB235" s="58">
        <f>(JA235-IZ235)/IZ235</f>
        <v>5.3691275167785282E-2</v>
      </c>
      <c r="JC235" s="57">
        <f>(JA235-IY235)/IY235</f>
        <v>-0.23414634146341454</v>
      </c>
      <c r="JE235" s="541" t="s">
        <v>2</v>
      </c>
      <c r="JF235" s="77" t="s">
        <v>64</v>
      </c>
      <c r="JG235" s="437">
        <f>JI205</f>
        <v>2.0499999999999998</v>
      </c>
      <c r="JH235" s="399">
        <f>JA235</f>
        <v>1.57</v>
      </c>
      <c r="JI235" s="160"/>
      <c r="JJ235" s="58">
        <f>(JI235-JH235)/JH235</f>
        <v>-1</v>
      </c>
      <c r="JK235" s="57">
        <f>(JI235-JG235)/JG235</f>
        <v>-1</v>
      </c>
      <c r="JM235" s="466"/>
      <c r="JN235" s="77"/>
      <c r="JO235" s="402"/>
      <c r="JP235" s="399"/>
      <c r="JQ235" s="160"/>
      <c r="JR235" s="58"/>
      <c r="JS235" s="57"/>
      <c r="JU235" s="466"/>
      <c r="JV235" s="77"/>
      <c r="JW235" s="402"/>
      <c r="JX235" s="399"/>
      <c r="JY235" s="160"/>
      <c r="JZ235" s="58"/>
      <c r="KA235" s="57"/>
      <c r="KC235" s="466"/>
      <c r="KD235" s="77"/>
      <c r="KE235" s="402"/>
      <c r="KF235" s="399"/>
      <c r="KG235" s="160"/>
      <c r="KH235" s="58"/>
      <c r="KI235" s="57"/>
      <c r="KK235" s="466"/>
      <c r="KL235" s="77"/>
      <c r="KM235" s="402"/>
      <c r="KN235" s="399"/>
      <c r="KO235" s="160"/>
      <c r="KP235" s="58"/>
      <c r="KQ235" s="57"/>
      <c r="KS235" s="466"/>
      <c r="KT235" s="77"/>
      <c r="KU235" s="402"/>
      <c r="KV235" s="399"/>
      <c r="KW235" s="160"/>
      <c r="KX235" s="58"/>
      <c r="KY235" s="57"/>
      <c r="LA235" s="466"/>
      <c r="LB235" s="77"/>
      <c r="LC235" s="402"/>
      <c r="LD235" s="399"/>
      <c r="LE235" s="160"/>
      <c r="LF235" s="58"/>
      <c r="LG235" s="57"/>
      <c r="LI235" s="466"/>
      <c r="LJ235" s="77"/>
      <c r="LK235" s="402"/>
      <c r="LL235" s="399"/>
      <c r="LM235" s="160"/>
      <c r="LN235" s="58"/>
      <c r="LO235" s="57"/>
      <c r="LQ235" s="466"/>
      <c r="LR235" s="77"/>
      <c r="LS235" s="402"/>
      <c r="LT235" s="399"/>
      <c r="LU235" s="160"/>
      <c r="LV235" s="58"/>
      <c r="LW235" s="57"/>
      <c r="LY235" s="466"/>
      <c r="LZ235" s="77"/>
      <c r="MA235" s="402"/>
      <c r="MB235" s="399"/>
      <c r="MC235" s="160"/>
      <c r="MD235" s="58"/>
      <c r="ME235" s="57"/>
      <c r="MG235" s="466"/>
      <c r="MH235" s="77"/>
      <c r="MI235" s="402"/>
      <c r="MJ235" s="399"/>
      <c r="MK235" s="160"/>
      <c r="ML235" s="58"/>
      <c r="MM235" s="57"/>
      <c r="MO235" s="466"/>
      <c r="MP235" s="77"/>
      <c r="MQ235" s="402"/>
      <c r="MR235" s="399"/>
      <c r="MS235" s="160"/>
      <c r="MT235" s="58"/>
      <c r="MU235" s="57"/>
      <c r="MW235" s="466"/>
      <c r="MX235" s="77"/>
      <c r="MY235" s="402"/>
      <c r="MZ235" s="399"/>
      <c r="NA235" s="160"/>
      <c r="NB235" s="58"/>
      <c r="NC235" s="57"/>
      <c r="NE235" s="466"/>
      <c r="NF235" s="77"/>
      <c r="NG235" s="402"/>
      <c r="NH235" s="399"/>
      <c r="NI235" s="160"/>
      <c r="NJ235" s="58"/>
      <c r="NK235" s="57"/>
      <c r="NM235" s="466"/>
      <c r="NN235" s="77"/>
      <c r="NO235" s="402"/>
      <c r="NP235" s="399"/>
      <c r="NQ235" s="160"/>
      <c r="NR235" s="58"/>
      <c r="NS235" s="57"/>
      <c r="NU235" s="466"/>
      <c r="NV235" s="77"/>
      <c r="NW235" s="402"/>
      <c r="NX235" s="399"/>
      <c r="NY235" s="160"/>
      <c r="NZ235" s="58"/>
      <c r="OA235" s="57"/>
      <c r="OC235" s="466"/>
      <c r="OD235" s="77"/>
      <c r="OE235" s="402"/>
      <c r="OF235" s="399"/>
      <c r="OG235" s="160"/>
      <c r="OH235" s="58"/>
      <c r="OI235" s="57"/>
      <c r="OK235" s="466"/>
      <c r="OL235" s="77"/>
      <c r="OM235" s="402"/>
      <c r="ON235" s="399"/>
      <c r="OO235" s="160"/>
      <c r="OP235" s="58"/>
      <c r="OQ235" s="57"/>
      <c r="OS235" s="466"/>
      <c r="OT235" s="77"/>
      <c r="OU235" s="402"/>
      <c r="OV235" s="399"/>
      <c r="OW235" s="160"/>
      <c r="OX235" s="58"/>
      <c r="OY235" s="57"/>
      <c r="PA235" s="466"/>
      <c r="PB235" s="77"/>
      <c r="PC235" s="402"/>
      <c r="PD235" s="399"/>
      <c r="PE235" s="160"/>
      <c r="PF235" s="58"/>
      <c r="PG235" s="57"/>
      <c r="PI235" s="466"/>
      <c r="PJ235" s="77"/>
      <c r="PK235" s="402"/>
      <c r="PL235" s="399"/>
      <c r="PM235" s="160"/>
      <c r="PN235" s="58"/>
      <c r="PO235" s="57"/>
    </row>
    <row r="236" spans="1:431" ht="17.25">
      <c r="A236" s="542"/>
      <c r="B236" s="78" t="s">
        <v>41</v>
      </c>
      <c r="C236" s="394" t="s">
        <v>98</v>
      </c>
      <c r="D236" s="395" t="s">
        <v>98</v>
      </c>
      <c r="E236" s="395">
        <v>2926</v>
      </c>
      <c r="F236" s="58"/>
      <c r="G236" s="57"/>
      <c r="I236" s="542"/>
      <c r="J236" s="78" t="s">
        <v>41</v>
      </c>
      <c r="K236" s="75" t="str">
        <f>C236</f>
        <v>-</v>
      </c>
      <c r="L236" s="31">
        <f>E236</f>
        <v>2926</v>
      </c>
      <c r="M236" s="75">
        <v>2860</v>
      </c>
      <c r="N236" s="72"/>
      <c r="O236" s="73"/>
      <c r="Q236" s="542"/>
      <c r="R236" s="78" t="s">
        <v>41</v>
      </c>
      <c r="S236" s="401">
        <f>U206</f>
        <v>3047</v>
      </c>
      <c r="T236" s="31">
        <f>M236</f>
        <v>2860</v>
      </c>
      <c r="U236" s="340">
        <v>2721</v>
      </c>
      <c r="V236" s="72"/>
      <c r="W236" s="73"/>
      <c r="Y236" s="542"/>
      <c r="Z236" s="78" t="s">
        <v>41</v>
      </c>
      <c r="AA236" s="401">
        <f>AC206</f>
        <v>2942</v>
      </c>
      <c r="AB236" s="31">
        <f>U236</f>
        <v>2721</v>
      </c>
      <c r="AC236" s="31">
        <v>2656</v>
      </c>
      <c r="AD236" s="72"/>
      <c r="AE236" s="73"/>
      <c r="AG236" s="542"/>
      <c r="AH236" s="78" t="s">
        <v>41</v>
      </c>
      <c r="AI236" s="401">
        <f>AK206</f>
        <v>2799</v>
      </c>
      <c r="AJ236" s="31">
        <f>AC236</f>
        <v>2656</v>
      </c>
      <c r="AK236" s="31">
        <v>2669</v>
      </c>
      <c r="AL236" s="72"/>
      <c r="AM236" s="73"/>
      <c r="AO236" s="542"/>
      <c r="AP236" s="78" t="s">
        <v>41</v>
      </c>
      <c r="AQ236" s="401">
        <f>AS206</f>
        <v>2721</v>
      </c>
      <c r="AR236" s="31">
        <f>AK236</f>
        <v>2669</v>
      </c>
      <c r="AS236" s="31">
        <v>2661</v>
      </c>
      <c r="AT236" s="72"/>
      <c r="AU236" s="73"/>
      <c r="AW236" s="542"/>
      <c r="AX236" s="78" t="s">
        <v>41</v>
      </c>
      <c r="AY236" s="401">
        <f>BA206</f>
        <v>2730</v>
      </c>
      <c r="AZ236" s="31">
        <f>AS236</f>
        <v>2661</v>
      </c>
      <c r="BA236" s="31">
        <v>2666</v>
      </c>
      <c r="BB236" s="72"/>
      <c r="BC236" s="73"/>
      <c r="BE236" s="542"/>
      <c r="BF236" s="78" t="s">
        <v>41</v>
      </c>
      <c r="BG236" s="401">
        <f>BI206</f>
        <v>2708</v>
      </c>
      <c r="BH236" s="31">
        <f>BA236</f>
        <v>2666</v>
      </c>
      <c r="BI236" s="31">
        <v>2642</v>
      </c>
      <c r="BJ236" s="72"/>
      <c r="BK236" s="73"/>
      <c r="BM236" s="542"/>
      <c r="BN236" s="78" t="s">
        <v>41</v>
      </c>
      <c r="BO236" s="401">
        <f>BQ206</f>
        <v>2734</v>
      </c>
      <c r="BP236" s="31">
        <f>BI236</f>
        <v>2642</v>
      </c>
      <c r="BQ236" s="31">
        <v>2692</v>
      </c>
      <c r="BR236" s="72"/>
      <c r="BS236" s="73"/>
      <c r="BU236" s="542"/>
      <c r="BV236" s="78" t="s">
        <v>41</v>
      </c>
      <c r="BW236" s="401">
        <f>BY206</f>
        <v>2715</v>
      </c>
      <c r="BX236" s="31">
        <f>BQ236</f>
        <v>2692</v>
      </c>
      <c r="BY236" s="31">
        <v>2784</v>
      </c>
      <c r="BZ236" s="72"/>
      <c r="CA236" s="73"/>
      <c r="CC236" s="542"/>
      <c r="CD236" s="78" t="s">
        <v>41</v>
      </c>
      <c r="CE236" s="401">
        <f>CG206</f>
        <v>2759</v>
      </c>
      <c r="CF236" s="31">
        <f>BY236</f>
        <v>2784</v>
      </c>
      <c r="CG236" s="31">
        <v>2863</v>
      </c>
      <c r="CH236" s="72"/>
      <c r="CI236" s="73"/>
      <c r="CK236" s="542"/>
      <c r="CL236" s="78" t="s">
        <v>41</v>
      </c>
      <c r="CM236" s="401">
        <f>CO206</f>
        <v>2823</v>
      </c>
      <c r="CN236" s="31">
        <f>CG236</f>
        <v>2863</v>
      </c>
      <c r="CO236" s="31">
        <v>3000</v>
      </c>
      <c r="CP236" s="72"/>
      <c r="CQ236" s="73"/>
      <c r="CS236" s="542"/>
      <c r="CT236" s="78" t="s">
        <v>41</v>
      </c>
      <c r="CU236" s="401">
        <f>CW206</f>
        <v>2847</v>
      </c>
      <c r="CV236" s="31">
        <f>CO236</f>
        <v>3000</v>
      </c>
      <c r="CW236" s="31">
        <v>3100</v>
      </c>
      <c r="CX236" s="72"/>
      <c r="CY236" s="73"/>
      <c r="DA236" s="542"/>
      <c r="DB236" s="78" t="s">
        <v>41</v>
      </c>
      <c r="DC236" s="401">
        <f>DE206</f>
        <v>2859</v>
      </c>
      <c r="DD236" s="31">
        <f>CW236</f>
        <v>3100</v>
      </c>
      <c r="DE236" s="31">
        <v>3099</v>
      </c>
      <c r="DF236" s="72"/>
      <c r="DG236" s="73"/>
      <c r="DI236" s="542"/>
      <c r="DJ236" s="78" t="s">
        <v>41</v>
      </c>
      <c r="DK236" s="401">
        <f>DM206</f>
        <v>2995</v>
      </c>
      <c r="DL236" s="31">
        <f>DE236</f>
        <v>3099</v>
      </c>
      <c r="DM236" s="31">
        <v>3098</v>
      </c>
      <c r="DN236" s="72"/>
      <c r="DO236" s="73"/>
      <c r="DQ236" s="542"/>
      <c r="DR236" s="78" t="s">
        <v>41</v>
      </c>
      <c r="DS236" s="401">
        <f>DU206</f>
        <v>3206</v>
      </c>
      <c r="DT236" s="31">
        <f>DM236</f>
        <v>3098</v>
      </c>
      <c r="DU236" s="31">
        <v>3114</v>
      </c>
      <c r="DV236" s="72"/>
      <c r="DW236" s="73"/>
      <c r="DY236" s="542"/>
      <c r="DZ236" s="78" t="s">
        <v>41</v>
      </c>
      <c r="EA236" s="401">
        <f>EC206</f>
        <v>3282</v>
      </c>
      <c r="EB236" s="31">
        <f>DU236</f>
        <v>3114</v>
      </c>
      <c r="EC236" s="31">
        <v>3076</v>
      </c>
      <c r="ED236" s="72"/>
      <c r="EE236" s="73"/>
      <c r="EG236" s="542"/>
      <c r="EH236" s="78" t="s">
        <v>41</v>
      </c>
      <c r="EI236" s="401">
        <f>EK206</f>
        <v>3321</v>
      </c>
      <c r="EJ236" s="31">
        <f>EC236</f>
        <v>3076</v>
      </c>
      <c r="EK236" s="31">
        <v>3094</v>
      </c>
      <c r="EL236" s="72"/>
      <c r="EM236" s="73"/>
      <c r="EO236" s="542"/>
      <c r="EP236" s="78" t="s">
        <v>41</v>
      </c>
      <c r="EQ236" s="401">
        <f>ES206</f>
        <v>3392</v>
      </c>
      <c r="ER236" s="31">
        <f>EK236</f>
        <v>3094</v>
      </c>
      <c r="ES236" s="31">
        <v>3106</v>
      </c>
      <c r="ET236" s="72"/>
      <c r="EU236" s="73"/>
      <c r="EW236" s="542"/>
      <c r="EX236" s="78" t="s">
        <v>41</v>
      </c>
      <c r="EY236" s="401">
        <f>FA206</f>
        <v>3280</v>
      </c>
      <c r="EZ236" s="31">
        <f>ES236</f>
        <v>3106</v>
      </c>
      <c r="FA236" s="31">
        <v>2979</v>
      </c>
      <c r="FB236" s="72"/>
      <c r="FC236" s="73"/>
      <c r="FE236" s="542"/>
      <c r="FF236" s="78" t="s">
        <v>41</v>
      </c>
      <c r="FG236" s="401">
        <f>FI206</f>
        <v>3280</v>
      </c>
      <c r="FH236" s="31">
        <f>FA236</f>
        <v>2979</v>
      </c>
      <c r="FI236" s="31">
        <v>2949</v>
      </c>
      <c r="FJ236" s="72"/>
      <c r="FK236" s="73"/>
      <c r="FM236" s="542"/>
      <c r="FN236" s="78" t="s">
        <v>41</v>
      </c>
      <c r="FO236" s="401">
        <f>FQ206</f>
        <v>3280</v>
      </c>
      <c r="FP236" s="31">
        <f>FI236</f>
        <v>2949</v>
      </c>
      <c r="FQ236" s="31">
        <v>2967</v>
      </c>
      <c r="FR236" s="72"/>
      <c r="FS236" s="73"/>
      <c r="FU236" s="542"/>
      <c r="FV236" s="78" t="s">
        <v>41</v>
      </c>
      <c r="FW236" s="401">
        <f>FY206</f>
        <v>3345</v>
      </c>
      <c r="FX236" s="31">
        <f>FQ236</f>
        <v>2967</v>
      </c>
      <c r="FY236" s="31">
        <v>2983</v>
      </c>
      <c r="FZ236" s="72"/>
      <c r="GA236" s="73"/>
      <c r="GC236" s="542"/>
      <c r="GD236" s="78" t="s">
        <v>41</v>
      </c>
      <c r="GE236" s="401">
        <f>GG206</f>
        <v>3437</v>
      </c>
      <c r="GF236" s="31">
        <f>FY236</f>
        <v>2983</v>
      </c>
      <c r="GG236" s="31">
        <v>3037</v>
      </c>
      <c r="GH236" s="72"/>
      <c r="GI236" s="73"/>
      <c r="GK236" s="542"/>
      <c r="GL236" s="78" t="s">
        <v>41</v>
      </c>
      <c r="GM236" s="401">
        <f>GO206</f>
        <v>3407</v>
      </c>
      <c r="GN236" s="31">
        <f>GG236</f>
        <v>3037</v>
      </c>
      <c r="GO236" s="31">
        <v>2860</v>
      </c>
      <c r="GP236" s="72"/>
      <c r="GQ236" s="73"/>
      <c r="GS236" s="542"/>
      <c r="GT236" s="78" t="s">
        <v>41</v>
      </c>
      <c r="GU236" s="401">
        <f>GW206</f>
        <v>3459</v>
      </c>
      <c r="GV236" s="31">
        <f>GO236</f>
        <v>2860</v>
      </c>
      <c r="GW236" s="31">
        <v>2807</v>
      </c>
      <c r="GX236" s="72"/>
      <c r="GY236" s="73"/>
      <c r="HA236" s="542"/>
      <c r="HB236" s="78" t="s">
        <v>41</v>
      </c>
      <c r="HC236" s="401">
        <f>HE206</f>
        <v>3470</v>
      </c>
      <c r="HD236" s="31">
        <f>GW236</f>
        <v>2807</v>
      </c>
      <c r="HE236" s="31">
        <v>2788</v>
      </c>
      <c r="HF236" s="72"/>
      <c r="HG236" s="73"/>
      <c r="HI236" s="542"/>
      <c r="HJ236" s="78" t="s">
        <v>41</v>
      </c>
      <c r="HK236" s="401">
        <f>HM206</f>
        <v>3507</v>
      </c>
      <c r="HL236" s="31">
        <f>HE236</f>
        <v>2788</v>
      </c>
      <c r="HM236" s="31">
        <v>2774</v>
      </c>
      <c r="HN236" s="72"/>
      <c r="HO236" s="73"/>
      <c r="HQ236" s="542"/>
      <c r="HR236" s="78" t="s">
        <v>41</v>
      </c>
      <c r="HS236" s="401">
        <f>HU206</f>
        <v>3383</v>
      </c>
      <c r="HT236" s="31">
        <f>HM236</f>
        <v>2774</v>
      </c>
      <c r="HU236" s="31">
        <v>2624</v>
      </c>
      <c r="HV236" s="72"/>
      <c r="HW236" s="73"/>
      <c r="HY236" s="542"/>
      <c r="HZ236" s="78" t="s">
        <v>41</v>
      </c>
      <c r="IA236" s="401">
        <f>IC206</f>
        <v>3297</v>
      </c>
      <c r="IB236" s="31">
        <f>HU236</f>
        <v>2624</v>
      </c>
      <c r="IC236" s="31">
        <v>2559</v>
      </c>
      <c r="ID236" s="72"/>
      <c r="IE236" s="73"/>
      <c r="IG236" s="542"/>
      <c r="IH236" s="78" t="s">
        <v>41</v>
      </c>
      <c r="II236" s="401">
        <f>IK206</f>
        <v>3310</v>
      </c>
      <c r="IJ236" s="31">
        <f>IC236</f>
        <v>2559</v>
      </c>
      <c r="IK236" s="31">
        <v>2498</v>
      </c>
      <c r="IL236" s="72"/>
      <c r="IM236" s="73"/>
      <c r="IO236" s="542"/>
      <c r="IP236" s="78" t="s">
        <v>41</v>
      </c>
      <c r="IQ236" s="401">
        <f>IS206</f>
        <v>3338</v>
      </c>
      <c r="IR236" s="31">
        <f>IK236</f>
        <v>2498</v>
      </c>
      <c r="IS236" s="31">
        <v>2611</v>
      </c>
      <c r="IT236" s="72"/>
      <c r="IU236" s="73"/>
      <c r="IW236" s="542"/>
      <c r="IX236" s="78" t="s">
        <v>41</v>
      </c>
      <c r="IY236" s="401">
        <f>JA206</f>
        <v>3301</v>
      </c>
      <c r="IZ236" s="31">
        <f>IS236</f>
        <v>2611</v>
      </c>
      <c r="JA236" s="31"/>
      <c r="JB236" s="72"/>
      <c r="JC236" s="73"/>
      <c r="JE236" s="542"/>
      <c r="JF236" s="78" t="s">
        <v>41</v>
      </c>
      <c r="JG236" s="401">
        <f>JI206</f>
        <v>3320</v>
      </c>
      <c r="JH236" s="31">
        <f>JA236</f>
        <v>0</v>
      </c>
      <c r="JI236" s="31"/>
      <c r="JJ236" s="72"/>
      <c r="JK236" s="73"/>
      <c r="JM236" s="467"/>
      <c r="JN236" s="78"/>
      <c r="JO236" s="401"/>
      <c r="JP236" s="31"/>
      <c r="JQ236" s="31"/>
      <c r="JR236" s="72"/>
      <c r="JS236" s="73"/>
      <c r="JU236" s="467"/>
      <c r="JV236" s="78"/>
      <c r="JW236" s="401"/>
      <c r="JX236" s="31"/>
      <c r="JY236" s="31"/>
      <c r="JZ236" s="72"/>
      <c r="KA236" s="73"/>
      <c r="KC236" s="467"/>
      <c r="KD236" s="78"/>
      <c r="KE236" s="401"/>
      <c r="KF236" s="31"/>
      <c r="KG236" s="31"/>
      <c r="KH236" s="72"/>
      <c r="KI236" s="73"/>
      <c r="KK236" s="467"/>
      <c r="KL236" s="78"/>
      <c r="KM236" s="401"/>
      <c r="KN236" s="31"/>
      <c r="KO236" s="31"/>
      <c r="KP236" s="72"/>
      <c r="KQ236" s="73"/>
      <c r="KS236" s="467"/>
      <c r="KT236" s="78"/>
      <c r="KU236" s="401"/>
      <c r="KV236" s="31"/>
      <c r="KW236" s="31"/>
      <c r="KX236" s="72"/>
      <c r="KY236" s="73"/>
      <c r="LA236" s="467"/>
      <c r="LB236" s="78"/>
      <c r="LC236" s="401"/>
      <c r="LD236" s="31"/>
      <c r="LE236" s="31"/>
      <c r="LF236" s="72"/>
      <c r="LG236" s="73"/>
      <c r="LI236" s="467"/>
      <c r="LJ236" s="78"/>
      <c r="LK236" s="401"/>
      <c r="LL236" s="31"/>
      <c r="LM236" s="31"/>
      <c r="LN236" s="72"/>
      <c r="LO236" s="73"/>
      <c r="LQ236" s="467"/>
      <c r="LR236" s="78"/>
      <c r="LS236" s="401"/>
      <c r="LT236" s="31"/>
      <c r="LU236" s="31"/>
      <c r="LV236" s="72"/>
      <c r="LW236" s="73"/>
      <c r="LY236" s="467"/>
      <c r="LZ236" s="78"/>
      <c r="MA236" s="401"/>
      <c r="MB236" s="31"/>
      <c r="MC236" s="31"/>
      <c r="MD236" s="72"/>
      <c r="ME236" s="73"/>
      <c r="MG236" s="467"/>
      <c r="MH236" s="78"/>
      <c r="MI236" s="401"/>
      <c r="MJ236" s="31"/>
      <c r="MK236" s="31"/>
      <c r="ML236" s="72"/>
      <c r="MM236" s="73"/>
      <c r="MO236" s="467"/>
      <c r="MP236" s="78"/>
      <c r="MQ236" s="401"/>
      <c r="MR236" s="31"/>
      <c r="MS236" s="31"/>
      <c r="MT236" s="72"/>
      <c r="MU236" s="73"/>
      <c r="MW236" s="467"/>
      <c r="MX236" s="78"/>
      <c r="MY236" s="401"/>
      <c r="MZ236" s="31"/>
      <c r="NA236" s="31"/>
      <c r="NB236" s="72"/>
      <c r="NC236" s="73"/>
      <c r="NE236" s="467"/>
      <c r="NF236" s="78"/>
      <c r="NG236" s="401"/>
      <c r="NH236" s="31"/>
      <c r="NI236" s="31"/>
      <c r="NJ236" s="72"/>
      <c r="NK236" s="73"/>
      <c r="NM236" s="467"/>
      <c r="NN236" s="78"/>
      <c r="NO236" s="401"/>
      <c r="NP236" s="31"/>
      <c r="NQ236" s="31"/>
      <c r="NR236" s="72"/>
      <c r="NS236" s="73"/>
      <c r="NU236" s="467"/>
      <c r="NV236" s="78"/>
      <c r="NW236" s="401"/>
      <c r="NX236" s="31"/>
      <c r="NY236" s="31"/>
      <c r="NZ236" s="72"/>
      <c r="OA236" s="73"/>
      <c r="OC236" s="467"/>
      <c r="OD236" s="78"/>
      <c r="OE236" s="401"/>
      <c r="OF236" s="31"/>
      <c r="OG236" s="31"/>
      <c r="OH236" s="72"/>
      <c r="OI236" s="73"/>
      <c r="OK236" s="467"/>
      <c r="OL236" s="78"/>
      <c r="OM236" s="401"/>
      <c r="ON236" s="31"/>
      <c r="OO236" s="31"/>
      <c r="OP236" s="72"/>
      <c r="OQ236" s="73"/>
      <c r="OS236" s="467"/>
      <c r="OT236" s="78"/>
      <c r="OU236" s="401"/>
      <c r="OV236" s="31"/>
      <c r="OW236" s="31"/>
      <c r="OX236" s="72"/>
      <c r="OY236" s="73"/>
      <c r="PA236" s="467"/>
      <c r="PB236" s="78"/>
      <c r="PC236" s="401"/>
      <c r="PD236" s="31"/>
      <c r="PE236" s="31"/>
      <c r="PF236" s="72"/>
      <c r="PG236" s="73"/>
      <c r="PI236" s="467"/>
      <c r="PJ236" s="78"/>
      <c r="PK236" s="401"/>
      <c r="PL236" s="31"/>
      <c r="PM236" s="31"/>
      <c r="PN236" s="72"/>
      <c r="PO236" s="73"/>
    </row>
    <row r="237" spans="1:431">
      <c r="U237" s="180"/>
    </row>
  </sheetData>
  <mergeCells count="4704">
    <mergeCell ref="JE212:JF213"/>
    <mergeCell ref="JH212:JI212"/>
    <mergeCell ref="JE215:JE216"/>
    <mergeCell ref="JE219:JF220"/>
    <mergeCell ref="JH219:JI219"/>
    <mergeCell ref="JE222:JE223"/>
    <mergeCell ref="JE226:JF227"/>
    <mergeCell ref="JH226:JI226"/>
    <mergeCell ref="JE229:JE230"/>
    <mergeCell ref="JE233:JF234"/>
    <mergeCell ref="JH233:JI233"/>
    <mergeCell ref="JE235:JE236"/>
    <mergeCell ref="GN226:GO226"/>
    <mergeCell ref="IO212:IP213"/>
    <mergeCell ref="IR212:IS212"/>
    <mergeCell ref="IO215:IO216"/>
    <mergeCell ref="IO219:IP220"/>
    <mergeCell ref="IR219:IS219"/>
    <mergeCell ref="IO222:IO223"/>
    <mergeCell ref="IO226:IP227"/>
    <mergeCell ref="IR226:IS226"/>
    <mergeCell ref="IO229:IO230"/>
    <mergeCell ref="IO233:IP234"/>
    <mergeCell ref="IR233:IS233"/>
    <mergeCell ref="IO235:IO236"/>
    <mergeCell ref="IG212:IH213"/>
    <mergeCell ref="IJ212:IK212"/>
    <mergeCell ref="IG215:IG216"/>
    <mergeCell ref="IG219:IH220"/>
    <mergeCell ref="IJ219:IK219"/>
    <mergeCell ref="IG222:IG223"/>
    <mergeCell ref="IG226:IH227"/>
    <mergeCell ref="IJ226:IK226"/>
    <mergeCell ref="IG229:IG230"/>
    <mergeCell ref="IG233:IH234"/>
    <mergeCell ref="IJ233:IK233"/>
    <mergeCell ref="IG235:IG236"/>
    <mergeCell ref="FM235:FM236"/>
    <mergeCell ref="FU215:FU216"/>
    <mergeCell ref="FU219:FV220"/>
    <mergeCell ref="DI235:DI236"/>
    <mergeCell ref="GC212:GD213"/>
    <mergeCell ref="HQ212:HR213"/>
    <mergeCell ref="HT212:HU212"/>
    <mergeCell ref="HQ215:HQ216"/>
    <mergeCell ref="HQ219:HR220"/>
    <mergeCell ref="HT219:HU219"/>
    <mergeCell ref="HQ222:HQ223"/>
    <mergeCell ref="HQ226:HR227"/>
    <mergeCell ref="HT226:HU226"/>
    <mergeCell ref="HQ229:HQ230"/>
    <mergeCell ref="HQ233:HR234"/>
    <mergeCell ref="HT233:HU233"/>
    <mergeCell ref="HQ235:HQ236"/>
    <mergeCell ref="GC219:GD220"/>
    <mergeCell ref="HA212:HB213"/>
    <mergeCell ref="HD212:HE212"/>
    <mergeCell ref="HA215:HA216"/>
    <mergeCell ref="HA219:HB220"/>
    <mergeCell ref="HD219:HE219"/>
    <mergeCell ref="HA222:HA223"/>
    <mergeCell ref="HA226:HB227"/>
    <mergeCell ref="HD226:HE226"/>
    <mergeCell ref="HA229:HA230"/>
    <mergeCell ref="HA233:HB234"/>
    <mergeCell ref="HD233:HE233"/>
    <mergeCell ref="HA235:HA236"/>
    <mergeCell ref="GK215:GK216"/>
    <mergeCell ref="GK219:GL220"/>
    <mergeCell ref="FU235:FU236"/>
    <mergeCell ref="FE233:FF234"/>
    <mergeCell ref="FH233:FI233"/>
    <mergeCell ref="FE235:FE236"/>
    <mergeCell ref="EW229:EW230"/>
    <mergeCell ref="EW233:EX234"/>
    <mergeCell ref="EZ233:FA233"/>
    <mergeCell ref="EW235:EW236"/>
    <mergeCell ref="DQ219:DR220"/>
    <mergeCell ref="DT219:DU219"/>
    <mergeCell ref="DQ222:DQ223"/>
    <mergeCell ref="DQ233:DR234"/>
    <mergeCell ref="DT233:DU233"/>
    <mergeCell ref="DQ235:DQ236"/>
    <mergeCell ref="EW226:EX227"/>
    <mergeCell ref="EZ226:FA226"/>
    <mergeCell ref="EB226:EC226"/>
    <mergeCell ref="DY229:DY230"/>
    <mergeCell ref="DY233:DZ234"/>
    <mergeCell ref="EG222:EG223"/>
    <mergeCell ref="EG226:EH227"/>
    <mergeCell ref="EJ226:EK226"/>
    <mergeCell ref="EG229:EG230"/>
    <mergeCell ref="EG233:EH234"/>
    <mergeCell ref="FE226:FF227"/>
    <mergeCell ref="FH226:FI226"/>
    <mergeCell ref="FE229:FE230"/>
    <mergeCell ref="FM226:FN227"/>
    <mergeCell ref="FP226:FQ226"/>
    <mergeCell ref="FM229:FM230"/>
    <mergeCell ref="FM233:FN234"/>
    <mergeCell ref="FP233:FQ233"/>
    <mergeCell ref="DA235:DA236"/>
    <mergeCell ref="EJ233:EK233"/>
    <mergeCell ref="EG235:EG236"/>
    <mergeCell ref="EO229:EO230"/>
    <mergeCell ref="EO233:EP234"/>
    <mergeCell ref="ER233:ES233"/>
    <mergeCell ref="EO235:EO236"/>
    <mergeCell ref="EB233:EC233"/>
    <mergeCell ref="DY235:DY236"/>
    <mergeCell ref="IG205:IG206"/>
    <mergeCell ref="HQ202:HR203"/>
    <mergeCell ref="HT202:HU202"/>
    <mergeCell ref="HQ205:HQ206"/>
    <mergeCell ref="EO212:EP213"/>
    <mergeCell ref="ER212:ES212"/>
    <mergeCell ref="EO215:EO216"/>
    <mergeCell ref="EO219:EP220"/>
    <mergeCell ref="ER219:ES219"/>
    <mergeCell ref="EO222:EO223"/>
    <mergeCell ref="EO226:EP227"/>
    <mergeCell ref="ER226:ES226"/>
    <mergeCell ref="EW212:EX213"/>
    <mergeCell ref="EZ212:FA212"/>
    <mergeCell ref="EW215:EW216"/>
    <mergeCell ref="EW219:EX220"/>
    <mergeCell ref="EZ219:FA219"/>
    <mergeCell ref="EW222:EW223"/>
    <mergeCell ref="FX219:FY219"/>
    <mergeCell ref="FU222:FU223"/>
    <mergeCell ref="FU226:FV227"/>
    <mergeCell ref="FX226:FY226"/>
    <mergeCell ref="FU229:FU230"/>
    <mergeCell ref="DQ226:DR227"/>
    <mergeCell ref="DT226:DU226"/>
    <mergeCell ref="DQ229:DQ230"/>
    <mergeCell ref="CK229:CK230"/>
    <mergeCell ref="CK233:CL234"/>
    <mergeCell ref="CN233:CO233"/>
    <mergeCell ref="DA202:DB203"/>
    <mergeCell ref="DA205:DA206"/>
    <mergeCell ref="DD202:DE202"/>
    <mergeCell ref="DQ205:DQ206"/>
    <mergeCell ref="HL212:HM212"/>
    <mergeCell ref="GS212:GT213"/>
    <mergeCell ref="GV212:GW212"/>
    <mergeCell ref="HY212:HZ213"/>
    <mergeCell ref="DI226:DJ227"/>
    <mergeCell ref="DY215:DY216"/>
    <mergeCell ref="DY219:DZ220"/>
    <mergeCell ref="EB219:EC219"/>
    <mergeCell ref="DY222:DY223"/>
    <mergeCell ref="DY226:DZ227"/>
    <mergeCell ref="DA226:DB227"/>
    <mergeCell ref="DD226:DE226"/>
    <mergeCell ref="DA229:DA230"/>
    <mergeCell ref="DA233:DB234"/>
    <mergeCell ref="DD233:DE233"/>
    <mergeCell ref="FU233:FV234"/>
    <mergeCell ref="FX233:FY233"/>
    <mergeCell ref="DI215:DI216"/>
    <mergeCell ref="DI219:DJ220"/>
    <mergeCell ref="GN219:GO219"/>
    <mergeCell ref="GK222:GK223"/>
    <mergeCell ref="GK226:GL227"/>
    <mergeCell ref="DY212:DZ213"/>
    <mergeCell ref="GC202:GD203"/>
    <mergeCell ref="GF202:GG202"/>
    <mergeCell ref="EZ202:FA202"/>
    <mergeCell ref="EW205:EW206"/>
    <mergeCell ref="FE205:FE206"/>
    <mergeCell ref="EO202:EP203"/>
    <mergeCell ref="DI205:DI206"/>
    <mergeCell ref="DA198:DA199"/>
    <mergeCell ref="FM212:FN213"/>
    <mergeCell ref="FP212:FQ212"/>
    <mergeCell ref="FM215:FM216"/>
    <mergeCell ref="FM219:FN220"/>
    <mergeCell ref="FP219:FQ219"/>
    <mergeCell ref="FM222:FM223"/>
    <mergeCell ref="FU212:FV213"/>
    <mergeCell ref="FX212:FY212"/>
    <mergeCell ref="GF212:GG212"/>
    <mergeCell ref="GC215:GC216"/>
    <mergeCell ref="FE212:FF213"/>
    <mergeCell ref="LY205:LY206"/>
    <mergeCell ref="LY198:LY199"/>
    <mergeCell ref="HY198:HY199"/>
    <mergeCell ref="HI202:HJ203"/>
    <mergeCell ref="HL202:HM202"/>
    <mergeCell ref="HI205:HI206"/>
    <mergeCell ref="GS198:GS199"/>
    <mergeCell ref="HA202:HB203"/>
    <mergeCell ref="HD202:HE202"/>
    <mergeCell ref="FU202:FV203"/>
    <mergeCell ref="FX202:FY202"/>
    <mergeCell ref="FU205:FU206"/>
    <mergeCell ref="ER202:ES202"/>
    <mergeCell ref="FM202:FN203"/>
    <mergeCell ref="FP202:FQ202"/>
    <mergeCell ref="FM205:FM206"/>
    <mergeCell ref="LQ205:LQ206"/>
    <mergeCell ref="LI198:LI199"/>
    <mergeCell ref="IB202:IC202"/>
    <mergeCell ref="HY205:HY206"/>
    <mergeCell ref="HY202:HZ203"/>
    <mergeCell ref="PA195:PB196"/>
    <mergeCell ref="PD195:PE195"/>
    <mergeCell ref="PA198:PA199"/>
    <mergeCell ref="PA202:PB203"/>
    <mergeCell ref="PD202:PE202"/>
    <mergeCell ref="NX195:NY195"/>
    <mergeCell ref="NU198:NU199"/>
    <mergeCell ref="NU202:NV203"/>
    <mergeCell ref="NX202:NY202"/>
    <mergeCell ref="NU205:NU206"/>
    <mergeCell ref="MG198:MG199"/>
    <mergeCell ref="MG202:MH203"/>
    <mergeCell ref="MJ202:MK202"/>
    <mergeCell ref="NH195:NI195"/>
    <mergeCell ref="NE198:NE199"/>
    <mergeCell ref="NE202:NF203"/>
    <mergeCell ref="NH202:NI202"/>
    <mergeCell ref="MR202:MS202"/>
    <mergeCell ref="MG205:MG206"/>
    <mergeCell ref="NU195:NV196"/>
    <mergeCell ref="MO205:MO206"/>
    <mergeCell ref="MR195:MS195"/>
    <mergeCell ref="MW198:MW199"/>
    <mergeCell ref="MW202:MX203"/>
    <mergeCell ref="MZ202:NA202"/>
    <mergeCell ref="MO198:MO199"/>
    <mergeCell ref="MO202:MP203"/>
    <mergeCell ref="NE205:NE206"/>
    <mergeCell ref="OC195:OD196"/>
    <mergeCell ref="OF195:OG195"/>
    <mergeCell ref="OC198:OC199"/>
    <mergeCell ref="OC202:OD203"/>
    <mergeCell ref="OC205:OC206"/>
    <mergeCell ref="NU181:NV182"/>
    <mergeCell ref="NX181:NY181"/>
    <mergeCell ref="NU184:NU185"/>
    <mergeCell ref="NU188:NV189"/>
    <mergeCell ref="NX188:NY188"/>
    <mergeCell ref="LI195:LJ196"/>
    <mergeCell ref="NU191:NU192"/>
    <mergeCell ref="MB202:MC202"/>
    <mergeCell ref="KS202:KT203"/>
    <mergeCell ref="GS202:GT203"/>
    <mergeCell ref="LA202:LB203"/>
    <mergeCell ref="LD202:LE202"/>
    <mergeCell ref="LA205:LA206"/>
    <mergeCell ref="LI202:LJ203"/>
    <mergeCell ref="LL202:LM202"/>
    <mergeCell ref="LI205:LI206"/>
    <mergeCell ref="LQ198:LQ199"/>
    <mergeCell ref="LQ202:LR203"/>
    <mergeCell ref="KV202:KW202"/>
    <mergeCell ref="KS205:KS206"/>
    <mergeCell ref="LT202:LU202"/>
    <mergeCell ref="LQ181:LR182"/>
    <mergeCell ref="MZ181:NA181"/>
    <mergeCell ref="MW184:MW185"/>
    <mergeCell ref="MW188:MX189"/>
    <mergeCell ref="MZ188:NA188"/>
    <mergeCell ref="MB181:MC181"/>
    <mergeCell ref="LY184:LY185"/>
    <mergeCell ref="LY188:LZ189"/>
    <mergeCell ref="MB188:MC188"/>
    <mergeCell ref="LY202:LZ203"/>
    <mergeCell ref="NE181:NF182"/>
    <mergeCell ref="NH181:NI181"/>
    <mergeCell ref="NE184:NE185"/>
    <mergeCell ref="NE188:NF189"/>
    <mergeCell ref="NH188:NI188"/>
    <mergeCell ref="NE191:NE192"/>
    <mergeCell ref="NE195:NF196"/>
    <mergeCell ref="MR181:MS181"/>
    <mergeCell ref="MO184:MO185"/>
    <mergeCell ref="MB195:MC195"/>
    <mergeCell ref="MR188:MS188"/>
    <mergeCell ref="MO191:MO192"/>
    <mergeCell ref="MO195:MP196"/>
    <mergeCell ref="OC181:OD182"/>
    <mergeCell ref="OF181:OG181"/>
    <mergeCell ref="OC184:OC185"/>
    <mergeCell ref="OC188:OD189"/>
    <mergeCell ref="OF188:OG188"/>
    <mergeCell ref="OC191:OC192"/>
    <mergeCell ref="MW181:MX182"/>
    <mergeCell ref="NM195:NN196"/>
    <mergeCell ref="NP195:NQ195"/>
    <mergeCell ref="MO181:MP182"/>
    <mergeCell ref="OF202:OG202"/>
    <mergeCell ref="LQ184:LQ185"/>
    <mergeCell ref="LQ188:LR189"/>
    <mergeCell ref="LT188:LU188"/>
    <mergeCell ref="LQ191:LQ192"/>
    <mergeCell ref="LQ195:LR196"/>
    <mergeCell ref="LT195:LU195"/>
    <mergeCell ref="MG184:MG185"/>
    <mergeCell ref="MG188:MH189"/>
    <mergeCell ref="MJ188:MK188"/>
    <mergeCell ref="MG191:MG192"/>
    <mergeCell ref="MG195:MH196"/>
    <mergeCell ref="MJ195:MK195"/>
    <mergeCell ref="MG181:MH182"/>
    <mergeCell ref="MJ181:MK181"/>
    <mergeCell ref="OS181:OT182"/>
    <mergeCell ref="OV181:OW181"/>
    <mergeCell ref="OS184:OS185"/>
    <mergeCell ref="OS188:OT189"/>
    <mergeCell ref="OV188:OW188"/>
    <mergeCell ref="OS191:OS192"/>
    <mergeCell ref="OS195:OT196"/>
    <mergeCell ref="OV195:OW195"/>
    <mergeCell ref="MW191:MW192"/>
    <mergeCell ref="MW195:MX196"/>
    <mergeCell ref="MZ195:NA195"/>
    <mergeCell ref="NM181:NN182"/>
    <mergeCell ref="NP181:NQ181"/>
    <mergeCell ref="NM184:NM185"/>
    <mergeCell ref="NM188:NN189"/>
    <mergeCell ref="NP188:NQ188"/>
    <mergeCell ref="NM191:NM192"/>
    <mergeCell ref="LY181:LZ182"/>
    <mergeCell ref="LA184:LA185"/>
    <mergeCell ref="LA188:LB189"/>
    <mergeCell ref="LA181:LB182"/>
    <mergeCell ref="LD181:LE181"/>
    <mergeCell ref="LD188:LE188"/>
    <mergeCell ref="LA191:LA192"/>
    <mergeCell ref="LA195:LB196"/>
    <mergeCell ref="LD195:LE195"/>
    <mergeCell ref="KV188:KW188"/>
    <mergeCell ref="KS191:KS192"/>
    <mergeCell ref="KS195:KT196"/>
    <mergeCell ref="KV195:KW195"/>
    <mergeCell ref="EW188:EX189"/>
    <mergeCell ref="EZ188:FA188"/>
    <mergeCell ref="EW191:EW192"/>
    <mergeCell ref="EW195:EX196"/>
    <mergeCell ref="EZ195:FA195"/>
    <mergeCell ref="HT188:HU188"/>
    <mergeCell ref="HQ191:HQ192"/>
    <mergeCell ref="HQ195:HR196"/>
    <mergeCell ref="HT195:HU195"/>
    <mergeCell ref="JU195:JV196"/>
    <mergeCell ref="JX195:JY195"/>
    <mergeCell ref="IJ188:IK188"/>
    <mergeCell ref="IG191:IG192"/>
    <mergeCell ref="LI181:LJ182"/>
    <mergeCell ref="LL181:LM181"/>
    <mergeCell ref="LI184:LI185"/>
    <mergeCell ref="GF195:GG195"/>
    <mergeCell ref="LI188:LJ189"/>
    <mergeCell ref="LI191:LI192"/>
    <mergeCell ref="LL195:LM195"/>
    <mergeCell ref="MO188:MP189"/>
    <mergeCell ref="GS191:GS192"/>
    <mergeCell ref="GS195:GT196"/>
    <mergeCell ref="HL195:HM195"/>
    <mergeCell ref="HI198:HI199"/>
    <mergeCell ref="HA198:HA199"/>
    <mergeCell ref="FE191:FE192"/>
    <mergeCell ref="FE195:FF196"/>
    <mergeCell ref="FH195:FI195"/>
    <mergeCell ref="FE198:FE199"/>
    <mergeCell ref="IO191:IO192"/>
    <mergeCell ref="IO195:IP196"/>
    <mergeCell ref="IR195:IS195"/>
    <mergeCell ref="JE181:JF182"/>
    <mergeCell ref="JH181:JI181"/>
    <mergeCell ref="JE184:JE185"/>
    <mergeCell ref="IB195:IC195"/>
    <mergeCell ref="IW181:IX182"/>
    <mergeCell ref="JH195:JI195"/>
    <mergeCell ref="HQ181:HR182"/>
    <mergeCell ref="HT181:HU181"/>
    <mergeCell ref="HQ184:HQ185"/>
    <mergeCell ref="HQ188:HR189"/>
    <mergeCell ref="LY191:LY192"/>
    <mergeCell ref="LY195:LZ196"/>
    <mergeCell ref="LT181:LU181"/>
    <mergeCell ref="HQ198:HQ199"/>
    <mergeCell ref="HY181:HZ182"/>
    <mergeCell ref="IB181:IC181"/>
    <mergeCell ref="HI188:HJ189"/>
    <mergeCell ref="HL188:HM188"/>
    <mergeCell ref="EO205:EO206"/>
    <mergeCell ref="EO181:EP182"/>
    <mergeCell ref="ER181:ES181"/>
    <mergeCell ref="GS181:GT182"/>
    <mergeCell ref="HI195:HJ196"/>
    <mergeCell ref="EJ181:EK181"/>
    <mergeCell ref="FM181:FN182"/>
    <mergeCell ref="FP181:FQ181"/>
    <mergeCell ref="EW181:EX182"/>
    <mergeCell ref="EZ181:FA181"/>
    <mergeCell ref="EW184:EW185"/>
    <mergeCell ref="GV181:GW181"/>
    <mergeCell ref="EO184:EO185"/>
    <mergeCell ref="GC198:GC199"/>
    <mergeCell ref="DY205:DY206"/>
    <mergeCell ref="GK202:GL203"/>
    <mergeCell ref="GN202:GO202"/>
    <mergeCell ref="GK205:GK206"/>
    <mergeCell ref="EW202:EX203"/>
    <mergeCell ref="EG198:EG199"/>
    <mergeCell ref="EG205:EG206"/>
    <mergeCell ref="DI191:DI192"/>
    <mergeCell ref="DI195:DJ196"/>
    <mergeCell ref="DL195:DM195"/>
    <mergeCell ref="EO188:EP189"/>
    <mergeCell ref="ER188:ES188"/>
    <mergeCell ref="DL202:DM202"/>
    <mergeCell ref="FH181:FI181"/>
    <mergeCell ref="FE184:FE185"/>
    <mergeCell ref="FE188:FF189"/>
    <mergeCell ref="FH188:FI188"/>
    <mergeCell ref="FX188:FY188"/>
    <mergeCell ref="FU191:FU192"/>
    <mergeCell ref="FU195:FV196"/>
    <mergeCell ref="FX195:FY195"/>
    <mergeCell ref="FU198:FU199"/>
    <mergeCell ref="GC181:GD182"/>
    <mergeCell ref="GF181:GG181"/>
    <mergeCell ref="GC184:GC185"/>
    <mergeCell ref="GC188:GD189"/>
    <mergeCell ref="GF188:GG188"/>
    <mergeCell ref="GC191:GC192"/>
    <mergeCell ref="GC195:GD196"/>
    <mergeCell ref="FE202:FF203"/>
    <mergeCell ref="FH202:FI202"/>
    <mergeCell ref="DT188:DU188"/>
    <mergeCell ref="FU181:FV182"/>
    <mergeCell ref="EG181:EH182"/>
    <mergeCell ref="EG184:EG185"/>
    <mergeCell ref="EG188:EH189"/>
    <mergeCell ref="EG191:EG192"/>
    <mergeCell ref="EG195:EH196"/>
    <mergeCell ref="FX181:FY181"/>
    <mergeCell ref="DQ195:DR196"/>
    <mergeCell ref="DQ198:DQ199"/>
    <mergeCell ref="DT181:DU181"/>
    <mergeCell ref="DI188:DJ189"/>
    <mergeCell ref="DL188:DM188"/>
    <mergeCell ref="DA181:DB182"/>
    <mergeCell ref="DD181:DE181"/>
    <mergeCell ref="DA184:DA185"/>
    <mergeCell ref="ER195:ES195"/>
    <mergeCell ref="FU184:FU185"/>
    <mergeCell ref="DT195:DU195"/>
    <mergeCell ref="EO191:EO192"/>
    <mergeCell ref="EO195:EP196"/>
    <mergeCell ref="EO198:EO199"/>
    <mergeCell ref="FU188:FV189"/>
    <mergeCell ref="DY202:DZ203"/>
    <mergeCell ref="DQ202:DR203"/>
    <mergeCell ref="DI202:DJ203"/>
    <mergeCell ref="DA191:DA192"/>
    <mergeCell ref="DA195:DB196"/>
    <mergeCell ref="DD195:DE195"/>
    <mergeCell ref="DT202:DU202"/>
    <mergeCell ref="EB202:EC202"/>
    <mergeCell ref="EG202:EH203"/>
    <mergeCell ref="EJ202:EK202"/>
    <mergeCell ref="EJ195:EK195"/>
    <mergeCell ref="EJ188:EK188"/>
    <mergeCell ref="FM184:FM185"/>
    <mergeCell ref="FM188:FN189"/>
    <mergeCell ref="FP188:FQ188"/>
    <mergeCell ref="FM191:FM192"/>
    <mergeCell ref="FM195:FN196"/>
    <mergeCell ref="Y205:Y206"/>
    <mergeCell ref="AG181:AH182"/>
    <mergeCell ref="AJ181:AK181"/>
    <mergeCell ref="AG184:AG185"/>
    <mergeCell ref="AG188:AH189"/>
    <mergeCell ref="AJ188:AK188"/>
    <mergeCell ref="AG191:AG192"/>
    <mergeCell ref="AG195:AH196"/>
    <mergeCell ref="AJ195:AK195"/>
    <mergeCell ref="AG198:AG199"/>
    <mergeCell ref="AG202:AH203"/>
    <mergeCell ref="AJ202:AK202"/>
    <mergeCell ref="AG205:AG206"/>
    <mergeCell ref="AO181:AP182"/>
    <mergeCell ref="AR181:AS181"/>
    <mergeCell ref="AO184:AO185"/>
    <mergeCell ref="AO188:AP189"/>
    <mergeCell ref="AR188:AS188"/>
    <mergeCell ref="AO191:AO192"/>
    <mergeCell ref="AO195:AP196"/>
    <mergeCell ref="AR195:AS195"/>
    <mergeCell ref="AO198:AO199"/>
    <mergeCell ref="AO202:AP203"/>
    <mergeCell ref="AR202:AS202"/>
    <mergeCell ref="AO205:AO206"/>
    <mergeCell ref="A205:A206"/>
    <mergeCell ref="I181:J182"/>
    <mergeCell ref="L181:M181"/>
    <mergeCell ref="I184:I185"/>
    <mergeCell ref="I188:J189"/>
    <mergeCell ref="L188:M188"/>
    <mergeCell ref="I191:I192"/>
    <mergeCell ref="I195:J196"/>
    <mergeCell ref="L195:M195"/>
    <mergeCell ref="I198:I199"/>
    <mergeCell ref="I202:J203"/>
    <mergeCell ref="L202:M202"/>
    <mergeCell ref="I205:I206"/>
    <mergeCell ref="Q181:R182"/>
    <mergeCell ref="T181:U181"/>
    <mergeCell ref="Q184:Q185"/>
    <mergeCell ref="Q188:R189"/>
    <mergeCell ref="T188:U188"/>
    <mergeCell ref="Q191:Q192"/>
    <mergeCell ref="Q195:R196"/>
    <mergeCell ref="T195:U195"/>
    <mergeCell ref="Q198:Q199"/>
    <mergeCell ref="Q202:R203"/>
    <mergeCell ref="T202:U202"/>
    <mergeCell ref="Q205:Q206"/>
    <mergeCell ref="OS174:OS175"/>
    <mergeCell ref="A181:B182"/>
    <mergeCell ref="D181:E181"/>
    <mergeCell ref="A184:A185"/>
    <mergeCell ref="A188:B189"/>
    <mergeCell ref="D188:E188"/>
    <mergeCell ref="A191:A192"/>
    <mergeCell ref="A195:B196"/>
    <mergeCell ref="D195:E195"/>
    <mergeCell ref="A198:A199"/>
    <mergeCell ref="A202:B203"/>
    <mergeCell ref="D202:E202"/>
    <mergeCell ref="Y181:Z182"/>
    <mergeCell ref="AB181:AC181"/>
    <mergeCell ref="Y184:Y185"/>
    <mergeCell ref="Y188:Z189"/>
    <mergeCell ref="AB188:AC188"/>
    <mergeCell ref="Y191:Y192"/>
    <mergeCell ref="Y195:Z196"/>
    <mergeCell ref="AB195:AC195"/>
    <mergeCell ref="Y198:Y199"/>
    <mergeCell ref="Y202:Z203"/>
    <mergeCell ref="AB202:AC202"/>
    <mergeCell ref="IO174:IO175"/>
    <mergeCell ref="IW174:IW175"/>
    <mergeCell ref="JE174:JE175"/>
    <mergeCell ref="JM174:JM175"/>
    <mergeCell ref="JU174:JU175"/>
    <mergeCell ref="KC174:KC175"/>
    <mergeCell ref="BE181:BF182"/>
    <mergeCell ref="BH181:BI181"/>
    <mergeCell ref="BE184:BE185"/>
    <mergeCell ref="LI174:LI175"/>
    <mergeCell ref="LQ174:LQ175"/>
    <mergeCell ref="LY174:LY175"/>
    <mergeCell ref="MG174:MG175"/>
    <mergeCell ref="MO174:MO175"/>
    <mergeCell ref="MW174:MW175"/>
    <mergeCell ref="NE174:NE175"/>
    <mergeCell ref="NM174:NM175"/>
    <mergeCell ref="OS172:OS173"/>
    <mergeCell ref="A174:A175"/>
    <mergeCell ref="I174:I175"/>
    <mergeCell ref="Q174:Q175"/>
    <mergeCell ref="Y174:Y175"/>
    <mergeCell ref="AG174:AG175"/>
    <mergeCell ref="AO174:AO175"/>
    <mergeCell ref="AW174:AW175"/>
    <mergeCell ref="BE174:BE175"/>
    <mergeCell ref="BM174:BM175"/>
    <mergeCell ref="BU174:BU175"/>
    <mergeCell ref="CC174:CC175"/>
    <mergeCell ref="CK174:CK175"/>
    <mergeCell ref="CS174:CS175"/>
    <mergeCell ref="DA174:DA175"/>
    <mergeCell ref="DI174:DI175"/>
    <mergeCell ref="DQ174:DQ175"/>
    <mergeCell ref="DY174:DY175"/>
    <mergeCell ref="EG174:EG175"/>
    <mergeCell ref="EO174:EO175"/>
    <mergeCell ref="EW174:EW175"/>
    <mergeCell ref="NU174:NU175"/>
    <mergeCell ref="OC174:OC175"/>
    <mergeCell ref="OK174:OK175"/>
    <mergeCell ref="FE174:FE175"/>
    <mergeCell ref="FM174:FM175"/>
    <mergeCell ref="FU174:FU175"/>
    <mergeCell ref="GC174:GC175"/>
    <mergeCell ref="GK174:GK175"/>
    <mergeCell ref="GS174:GS175"/>
    <mergeCell ref="HA174:HA175"/>
    <mergeCell ref="HI174:HI175"/>
    <mergeCell ref="HQ174:HQ175"/>
    <mergeCell ref="HY174:HY175"/>
    <mergeCell ref="IG174:IG175"/>
    <mergeCell ref="JM172:JM173"/>
    <mergeCell ref="JU172:JU173"/>
    <mergeCell ref="KC172:KC173"/>
    <mergeCell ref="KK172:KK173"/>
    <mergeCell ref="KS172:KS173"/>
    <mergeCell ref="LA172:LA173"/>
    <mergeCell ref="KK174:KK175"/>
    <mergeCell ref="KS174:KS175"/>
    <mergeCell ref="LA174:LA175"/>
    <mergeCell ref="MG172:MG173"/>
    <mergeCell ref="MO172:MO173"/>
    <mergeCell ref="MW172:MW173"/>
    <mergeCell ref="NE172:NE173"/>
    <mergeCell ref="NM172:NM173"/>
    <mergeCell ref="NU172:NU173"/>
    <mergeCell ref="OC172:OC173"/>
    <mergeCell ref="OK172:OK173"/>
    <mergeCell ref="EG172:EG173"/>
    <mergeCell ref="EO172:EO173"/>
    <mergeCell ref="EW172:EW173"/>
    <mergeCell ref="FE172:FE173"/>
    <mergeCell ref="FM172:FM173"/>
    <mergeCell ref="FU172:FU173"/>
    <mergeCell ref="GC172:GC173"/>
    <mergeCell ref="GK172:GK173"/>
    <mergeCell ref="GS172:GS173"/>
    <mergeCell ref="HA172:HA173"/>
    <mergeCell ref="HI172:HI173"/>
    <mergeCell ref="HQ172:HQ173"/>
    <mergeCell ref="HY172:HY173"/>
    <mergeCell ref="IG172:IG173"/>
    <mergeCell ref="IO172:IO173"/>
    <mergeCell ref="IW172:IW173"/>
    <mergeCell ref="JE172:JE173"/>
    <mergeCell ref="NE170:NF171"/>
    <mergeCell ref="NH170:NI170"/>
    <mergeCell ref="NM170:NN171"/>
    <mergeCell ref="NP170:NQ170"/>
    <mergeCell ref="NU170:NV171"/>
    <mergeCell ref="NX170:NY170"/>
    <mergeCell ref="OC170:OD171"/>
    <mergeCell ref="OF170:OG170"/>
    <mergeCell ref="OK170:OL171"/>
    <mergeCell ref="ON170:OO170"/>
    <mergeCell ref="OS170:OT171"/>
    <mergeCell ref="OV170:OW170"/>
    <mergeCell ref="A172:A173"/>
    <mergeCell ref="I172:I173"/>
    <mergeCell ref="Q172:Q173"/>
    <mergeCell ref="Y172:Y173"/>
    <mergeCell ref="AG172:AG173"/>
    <mergeCell ref="AO172:AO173"/>
    <mergeCell ref="AW172:AW173"/>
    <mergeCell ref="BE172:BE173"/>
    <mergeCell ref="BM172:BM173"/>
    <mergeCell ref="BU172:BU173"/>
    <mergeCell ref="CC172:CC173"/>
    <mergeCell ref="CK172:CK173"/>
    <mergeCell ref="CS172:CS173"/>
    <mergeCell ref="DA172:DA173"/>
    <mergeCell ref="DI172:DI173"/>
    <mergeCell ref="DQ172:DQ173"/>
    <mergeCell ref="DY172:DY173"/>
    <mergeCell ref="LI172:LI173"/>
    <mergeCell ref="LQ172:LQ173"/>
    <mergeCell ref="LY172:LY173"/>
    <mergeCell ref="KN170:KO170"/>
    <mergeCell ref="KS170:KT171"/>
    <mergeCell ref="KV170:KW170"/>
    <mergeCell ref="LA170:LB171"/>
    <mergeCell ref="LD170:LE170"/>
    <mergeCell ref="LI170:LJ171"/>
    <mergeCell ref="LL170:LM170"/>
    <mergeCell ref="LQ170:LR171"/>
    <mergeCell ref="LT170:LU170"/>
    <mergeCell ref="LY170:LZ171"/>
    <mergeCell ref="MB170:MC170"/>
    <mergeCell ref="MG170:MH171"/>
    <mergeCell ref="MJ170:MK170"/>
    <mergeCell ref="MO170:MP171"/>
    <mergeCell ref="MR170:MS170"/>
    <mergeCell ref="MW170:MX171"/>
    <mergeCell ref="MZ170:NA170"/>
    <mergeCell ref="HY170:HZ171"/>
    <mergeCell ref="IB170:IC170"/>
    <mergeCell ref="IG170:IH171"/>
    <mergeCell ref="IJ170:IK170"/>
    <mergeCell ref="IO170:IP171"/>
    <mergeCell ref="IR170:IS170"/>
    <mergeCell ref="IW170:IX171"/>
    <mergeCell ref="IZ170:JA170"/>
    <mergeCell ref="JE170:JF171"/>
    <mergeCell ref="JH170:JI170"/>
    <mergeCell ref="JM170:JN171"/>
    <mergeCell ref="JP170:JQ170"/>
    <mergeCell ref="JU170:JV171"/>
    <mergeCell ref="JX170:JY170"/>
    <mergeCell ref="KC170:KD171"/>
    <mergeCell ref="KF170:KG170"/>
    <mergeCell ref="KK170:KL171"/>
    <mergeCell ref="FH170:FI170"/>
    <mergeCell ref="FM170:FN171"/>
    <mergeCell ref="FP170:FQ170"/>
    <mergeCell ref="FU170:FV171"/>
    <mergeCell ref="FX170:FY170"/>
    <mergeCell ref="GC170:GD171"/>
    <mergeCell ref="GF170:GG170"/>
    <mergeCell ref="GK170:GL171"/>
    <mergeCell ref="GN170:GO170"/>
    <mergeCell ref="GS170:GT171"/>
    <mergeCell ref="GV170:GW170"/>
    <mergeCell ref="HA170:HB171"/>
    <mergeCell ref="HD170:HE170"/>
    <mergeCell ref="HI170:HJ171"/>
    <mergeCell ref="HL170:HM170"/>
    <mergeCell ref="HQ170:HR171"/>
    <mergeCell ref="HT170:HU170"/>
    <mergeCell ref="CS170:CT171"/>
    <mergeCell ref="CV170:CW170"/>
    <mergeCell ref="DA170:DB171"/>
    <mergeCell ref="DD170:DE170"/>
    <mergeCell ref="DI170:DJ171"/>
    <mergeCell ref="DL170:DM170"/>
    <mergeCell ref="DQ170:DR171"/>
    <mergeCell ref="DT170:DU170"/>
    <mergeCell ref="DY170:DZ171"/>
    <mergeCell ref="EB170:EC170"/>
    <mergeCell ref="EG170:EH171"/>
    <mergeCell ref="EJ170:EK170"/>
    <mergeCell ref="EO170:EP171"/>
    <mergeCell ref="ER170:ES170"/>
    <mergeCell ref="EW170:EX171"/>
    <mergeCell ref="EZ170:FA170"/>
    <mergeCell ref="FE170:FF171"/>
    <mergeCell ref="MO166:MO167"/>
    <mergeCell ref="MW166:MW167"/>
    <mergeCell ref="NE166:NE167"/>
    <mergeCell ref="NM166:NM167"/>
    <mergeCell ref="NU166:NU167"/>
    <mergeCell ref="OC166:OC167"/>
    <mergeCell ref="OK166:OK167"/>
    <mergeCell ref="OS166:OS167"/>
    <mergeCell ref="A170:B171"/>
    <mergeCell ref="D170:E170"/>
    <mergeCell ref="I170:J171"/>
    <mergeCell ref="L170:M170"/>
    <mergeCell ref="Q170:R171"/>
    <mergeCell ref="T170:U170"/>
    <mergeCell ref="Y170:Z171"/>
    <mergeCell ref="AB170:AC170"/>
    <mergeCell ref="AG170:AH171"/>
    <mergeCell ref="AJ170:AK170"/>
    <mergeCell ref="AO170:AP171"/>
    <mergeCell ref="AR170:AS170"/>
    <mergeCell ref="AW170:AX171"/>
    <mergeCell ref="AZ170:BA170"/>
    <mergeCell ref="BE170:BF171"/>
    <mergeCell ref="BH170:BI170"/>
    <mergeCell ref="BM170:BN171"/>
    <mergeCell ref="BP170:BQ170"/>
    <mergeCell ref="BU170:BV171"/>
    <mergeCell ref="BX170:BY170"/>
    <mergeCell ref="CC170:CD171"/>
    <mergeCell ref="CF170:CG170"/>
    <mergeCell ref="CK170:CL171"/>
    <mergeCell ref="CN170:CO170"/>
    <mergeCell ref="HI166:HI167"/>
    <mergeCell ref="HQ166:HQ167"/>
    <mergeCell ref="HY166:HY167"/>
    <mergeCell ref="IG166:IG167"/>
    <mergeCell ref="IO166:IO167"/>
    <mergeCell ref="IW166:IW167"/>
    <mergeCell ref="JE166:JE167"/>
    <mergeCell ref="JM166:JM167"/>
    <mergeCell ref="JU166:JU167"/>
    <mergeCell ref="KC166:KC167"/>
    <mergeCell ref="KK166:KK167"/>
    <mergeCell ref="KS166:KS167"/>
    <mergeCell ref="LA166:LA167"/>
    <mergeCell ref="LI166:LI167"/>
    <mergeCell ref="LQ166:LQ167"/>
    <mergeCell ref="LY166:LY167"/>
    <mergeCell ref="MG166:MG167"/>
    <mergeCell ref="NM164:NM165"/>
    <mergeCell ref="NU164:NU165"/>
    <mergeCell ref="OC164:OC165"/>
    <mergeCell ref="OK164:OK165"/>
    <mergeCell ref="OS164:OS165"/>
    <mergeCell ref="A166:A167"/>
    <mergeCell ref="I166:I167"/>
    <mergeCell ref="Q166:Q167"/>
    <mergeCell ref="Y166:Y167"/>
    <mergeCell ref="AG166:AG167"/>
    <mergeCell ref="AO166:AO167"/>
    <mergeCell ref="AW166:AW167"/>
    <mergeCell ref="BE166:BE167"/>
    <mergeCell ref="BM166:BM167"/>
    <mergeCell ref="BU166:BU167"/>
    <mergeCell ref="CC166:CC167"/>
    <mergeCell ref="CK166:CK167"/>
    <mergeCell ref="CS166:CS167"/>
    <mergeCell ref="DA166:DA167"/>
    <mergeCell ref="DI166:DI167"/>
    <mergeCell ref="DQ166:DQ167"/>
    <mergeCell ref="DY166:DY167"/>
    <mergeCell ref="EG166:EG167"/>
    <mergeCell ref="EO166:EO167"/>
    <mergeCell ref="EW166:EW167"/>
    <mergeCell ref="FE166:FE167"/>
    <mergeCell ref="FM166:FM167"/>
    <mergeCell ref="FU166:FU167"/>
    <mergeCell ref="GC166:GC167"/>
    <mergeCell ref="GK166:GK167"/>
    <mergeCell ref="GS166:GS167"/>
    <mergeCell ref="HA166:HA167"/>
    <mergeCell ref="IG164:IG165"/>
    <mergeCell ref="IO164:IO165"/>
    <mergeCell ref="IW164:IW165"/>
    <mergeCell ref="JE164:JE165"/>
    <mergeCell ref="JM164:JM165"/>
    <mergeCell ref="JU164:JU165"/>
    <mergeCell ref="KC164:KC165"/>
    <mergeCell ref="KK164:KK165"/>
    <mergeCell ref="KS164:KS165"/>
    <mergeCell ref="LA164:LA165"/>
    <mergeCell ref="LI164:LI165"/>
    <mergeCell ref="LQ164:LQ165"/>
    <mergeCell ref="LY164:LY165"/>
    <mergeCell ref="MG164:MG165"/>
    <mergeCell ref="MO164:MO165"/>
    <mergeCell ref="MW164:MW165"/>
    <mergeCell ref="NE164:NE165"/>
    <mergeCell ref="OS162:OT163"/>
    <mergeCell ref="OV162:OW162"/>
    <mergeCell ref="A164:A165"/>
    <mergeCell ref="I164:I165"/>
    <mergeCell ref="Q164:Q165"/>
    <mergeCell ref="Y164:Y165"/>
    <mergeCell ref="AG164:AG165"/>
    <mergeCell ref="AO164:AO165"/>
    <mergeCell ref="AW164:AW165"/>
    <mergeCell ref="BE164:BE165"/>
    <mergeCell ref="BM164:BM165"/>
    <mergeCell ref="BU164:BU165"/>
    <mergeCell ref="CC164:CC165"/>
    <mergeCell ref="CK164:CK165"/>
    <mergeCell ref="CS164:CS165"/>
    <mergeCell ref="DA164:DA165"/>
    <mergeCell ref="DI164:DI165"/>
    <mergeCell ref="DQ164:DQ165"/>
    <mergeCell ref="DY164:DY165"/>
    <mergeCell ref="EG164:EG165"/>
    <mergeCell ref="EO164:EO165"/>
    <mergeCell ref="EW164:EW165"/>
    <mergeCell ref="FE164:FE165"/>
    <mergeCell ref="FM164:FM165"/>
    <mergeCell ref="FU164:FU165"/>
    <mergeCell ref="GC164:GC165"/>
    <mergeCell ref="GK164:GK165"/>
    <mergeCell ref="GS164:GS165"/>
    <mergeCell ref="HA164:HA165"/>
    <mergeCell ref="HI164:HI165"/>
    <mergeCell ref="HQ164:HQ165"/>
    <mergeCell ref="HY164:HY165"/>
    <mergeCell ref="MB162:MC162"/>
    <mergeCell ref="MG162:MH163"/>
    <mergeCell ref="MJ162:MK162"/>
    <mergeCell ref="MO162:MP163"/>
    <mergeCell ref="MR162:MS162"/>
    <mergeCell ref="MW162:MX163"/>
    <mergeCell ref="MZ162:NA162"/>
    <mergeCell ref="NE162:NF163"/>
    <mergeCell ref="NH162:NI162"/>
    <mergeCell ref="NM162:NN163"/>
    <mergeCell ref="NP162:NQ162"/>
    <mergeCell ref="NU162:NV163"/>
    <mergeCell ref="NX162:NY162"/>
    <mergeCell ref="OC162:OD163"/>
    <mergeCell ref="OF162:OG162"/>
    <mergeCell ref="OK162:OL163"/>
    <mergeCell ref="ON162:OO162"/>
    <mergeCell ref="JM162:JN163"/>
    <mergeCell ref="JP162:JQ162"/>
    <mergeCell ref="JU162:JV163"/>
    <mergeCell ref="JX162:JY162"/>
    <mergeCell ref="KC162:KD163"/>
    <mergeCell ref="KF162:KG162"/>
    <mergeCell ref="KK162:KL163"/>
    <mergeCell ref="KN162:KO162"/>
    <mergeCell ref="KS162:KT163"/>
    <mergeCell ref="KV162:KW162"/>
    <mergeCell ref="LA162:LB163"/>
    <mergeCell ref="LD162:LE162"/>
    <mergeCell ref="LI162:LJ163"/>
    <mergeCell ref="LL162:LM162"/>
    <mergeCell ref="LQ162:LR163"/>
    <mergeCell ref="LT162:LU162"/>
    <mergeCell ref="LY162:LZ163"/>
    <mergeCell ref="GV162:GW162"/>
    <mergeCell ref="HA162:HB163"/>
    <mergeCell ref="HD162:HE162"/>
    <mergeCell ref="HI162:HJ163"/>
    <mergeCell ref="HL162:HM162"/>
    <mergeCell ref="HQ162:HR163"/>
    <mergeCell ref="HT162:HU162"/>
    <mergeCell ref="HY162:HZ163"/>
    <mergeCell ref="IB162:IC162"/>
    <mergeCell ref="IG162:IH163"/>
    <mergeCell ref="IJ162:IK162"/>
    <mergeCell ref="IO162:IP163"/>
    <mergeCell ref="IR162:IS162"/>
    <mergeCell ref="IW162:IX163"/>
    <mergeCell ref="IZ162:JA162"/>
    <mergeCell ref="JE162:JF163"/>
    <mergeCell ref="JH162:JI162"/>
    <mergeCell ref="EG162:EH163"/>
    <mergeCell ref="EJ162:EK162"/>
    <mergeCell ref="EO162:EP163"/>
    <mergeCell ref="ER162:ES162"/>
    <mergeCell ref="EW162:EX163"/>
    <mergeCell ref="EZ162:FA162"/>
    <mergeCell ref="FE162:FF163"/>
    <mergeCell ref="FH162:FI162"/>
    <mergeCell ref="FM162:FN163"/>
    <mergeCell ref="FP162:FQ162"/>
    <mergeCell ref="FU162:FV163"/>
    <mergeCell ref="FX162:FY162"/>
    <mergeCell ref="GC162:GD163"/>
    <mergeCell ref="GF162:GG162"/>
    <mergeCell ref="GK162:GL163"/>
    <mergeCell ref="GN162:GO162"/>
    <mergeCell ref="GS162:GT163"/>
    <mergeCell ref="BP162:BQ162"/>
    <mergeCell ref="BU162:BV163"/>
    <mergeCell ref="BX162:BY162"/>
    <mergeCell ref="CC162:CD163"/>
    <mergeCell ref="CF162:CG162"/>
    <mergeCell ref="CK162:CL163"/>
    <mergeCell ref="CN162:CO162"/>
    <mergeCell ref="CS162:CT163"/>
    <mergeCell ref="CV162:CW162"/>
    <mergeCell ref="DA162:DB163"/>
    <mergeCell ref="DD162:DE162"/>
    <mergeCell ref="DI162:DJ163"/>
    <mergeCell ref="DL162:DM162"/>
    <mergeCell ref="DQ162:DR163"/>
    <mergeCell ref="DT162:DU162"/>
    <mergeCell ref="DY162:DZ163"/>
    <mergeCell ref="EB162:EC162"/>
    <mergeCell ref="A162:B163"/>
    <mergeCell ref="D162:E162"/>
    <mergeCell ref="I162:J163"/>
    <mergeCell ref="L162:M162"/>
    <mergeCell ref="Q162:R163"/>
    <mergeCell ref="T162:U162"/>
    <mergeCell ref="Y162:Z163"/>
    <mergeCell ref="AB162:AC162"/>
    <mergeCell ref="AG162:AH163"/>
    <mergeCell ref="AJ162:AK162"/>
    <mergeCell ref="AO162:AP163"/>
    <mergeCell ref="AR162:AS162"/>
    <mergeCell ref="AW162:AX163"/>
    <mergeCell ref="AZ162:BA162"/>
    <mergeCell ref="BE162:BF163"/>
    <mergeCell ref="BH162:BI162"/>
    <mergeCell ref="BM162:BN163"/>
    <mergeCell ref="JU158:JU159"/>
    <mergeCell ref="KC158:KC159"/>
    <mergeCell ref="KK158:KK159"/>
    <mergeCell ref="KS158:KS159"/>
    <mergeCell ref="LA158:LA159"/>
    <mergeCell ref="LI158:LI159"/>
    <mergeCell ref="LQ158:LQ159"/>
    <mergeCell ref="LY158:LY159"/>
    <mergeCell ref="MG158:MG159"/>
    <mergeCell ref="MO158:MO159"/>
    <mergeCell ref="MW158:MW159"/>
    <mergeCell ref="NE158:NE159"/>
    <mergeCell ref="NM158:NM159"/>
    <mergeCell ref="NU158:NU159"/>
    <mergeCell ref="OC158:OC159"/>
    <mergeCell ref="OK158:OK159"/>
    <mergeCell ref="OS158:OS159"/>
    <mergeCell ref="EO158:EO159"/>
    <mergeCell ref="EW158:EW159"/>
    <mergeCell ref="FE158:FE159"/>
    <mergeCell ref="FM158:FM159"/>
    <mergeCell ref="FU158:FU159"/>
    <mergeCell ref="GC158:GC159"/>
    <mergeCell ref="GK158:GK159"/>
    <mergeCell ref="GS158:GS159"/>
    <mergeCell ref="HA158:HA159"/>
    <mergeCell ref="HI158:HI159"/>
    <mergeCell ref="HQ158:HQ159"/>
    <mergeCell ref="HY158:HY159"/>
    <mergeCell ref="IG158:IG159"/>
    <mergeCell ref="IO158:IO159"/>
    <mergeCell ref="IW158:IW159"/>
    <mergeCell ref="JE158:JE159"/>
    <mergeCell ref="JM158:JM159"/>
    <mergeCell ref="KS156:KS157"/>
    <mergeCell ref="LA156:LA157"/>
    <mergeCell ref="LI156:LI157"/>
    <mergeCell ref="LQ156:LQ157"/>
    <mergeCell ref="LY156:LY157"/>
    <mergeCell ref="MG156:MG157"/>
    <mergeCell ref="MO156:MO157"/>
    <mergeCell ref="MW156:MW157"/>
    <mergeCell ref="NE156:NE157"/>
    <mergeCell ref="NM156:NM157"/>
    <mergeCell ref="NU156:NU157"/>
    <mergeCell ref="OC156:OC157"/>
    <mergeCell ref="OK156:OK157"/>
    <mergeCell ref="OS156:OS157"/>
    <mergeCell ref="A158:A159"/>
    <mergeCell ref="I158:I159"/>
    <mergeCell ref="Q158:Q159"/>
    <mergeCell ref="Y158:Y159"/>
    <mergeCell ref="AG158:AG159"/>
    <mergeCell ref="AO158:AO159"/>
    <mergeCell ref="AW158:AW159"/>
    <mergeCell ref="BE158:BE159"/>
    <mergeCell ref="BM158:BM159"/>
    <mergeCell ref="BU158:BU159"/>
    <mergeCell ref="CC158:CC159"/>
    <mergeCell ref="CK158:CK159"/>
    <mergeCell ref="CS158:CS159"/>
    <mergeCell ref="DA158:DA159"/>
    <mergeCell ref="DI158:DI159"/>
    <mergeCell ref="DQ158:DQ159"/>
    <mergeCell ref="DY158:DY159"/>
    <mergeCell ref="EG158:EG159"/>
    <mergeCell ref="FM156:FM157"/>
    <mergeCell ref="FU156:FU157"/>
    <mergeCell ref="GC156:GC157"/>
    <mergeCell ref="GK156:GK157"/>
    <mergeCell ref="GS156:GS157"/>
    <mergeCell ref="HA156:HA157"/>
    <mergeCell ref="HI156:HI157"/>
    <mergeCell ref="HQ156:HQ157"/>
    <mergeCell ref="HY156:HY157"/>
    <mergeCell ref="IG156:IG157"/>
    <mergeCell ref="IO156:IO157"/>
    <mergeCell ref="IW156:IW157"/>
    <mergeCell ref="JE156:JE157"/>
    <mergeCell ref="JM156:JM157"/>
    <mergeCell ref="JU156:JU157"/>
    <mergeCell ref="KC156:KC157"/>
    <mergeCell ref="KK156:KK157"/>
    <mergeCell ref="NH154:NI154"/>
    <mergeCell ref="NM154:NN155"/>
    <mergeCell ref="NP154:NQ154"/>
    <mergeCell ref="NU154:NV155"/>
    <mergeCell ref="NX154:NY154"/>
    <mergeCell ref="OC154:OD155"/>
    <mergeCell ref="OF154:OG154"/>
    <mergeCell ref="OK154:OL155"/>
    <mergeCell ref="ON154:OO154"/>
    <mergeCell ref="OS154:OT155"/>
    <mergeCell ref="OV154:OW154"/>
    <mergeCell ref="A156:A157"/>
    <mergeCell ref="I156:I157"/>
    <mergeCell ref="Q156:Q157"/>
    <mergeCell ref="Y156:Y157"/>
    <mergeCell ref="AG156:AG157"/>
    <mergeCell ref="AO156:AO157"/>
    <mergeCell ref="AW156:AW157"/>
    <mergeCell ref="BE156:BE157"/>
    <mergeCell ref="BM156:BM157"/>
    <mergeCell ref="BU156:BU157"/>
    <mergeCell ref="CC156:CC157"/>
    <mergeCell ref="CK156:CK157"/>
    <mergeCell ref="CS156:CS157"/>
    <mergeCell ref="DA156:DA157"/>
    <mergeCell ref="DI156:DI157"/>
    <mergeCell ref="DQ156:DQ157"/>
    <mergeCell ref="DY156:DY157"/>
    <mergeCell ref="EG156:EG157"/>
    <mergeCell ref="EO156:EO157"/>
    <mergeCell ref="EW156:EW157"/>
    <mergeCell ref="FE156:FE157"/>
    <mergeCell ref="KS154:KT155"/>
    <mergeCell ref="KV154:KW154"/>
    <mergeCell ref="LA154:LB155"/>
    <mergeCell ref="LD154:LE154"/>
    <mergeCell ref="LI154:LJ155"/>
    <mergeCell ref="LL154:LM154"/>
    <mergeCell ref="LQ154:LR155"/>
    <mergeCell ref="LT154:LU154"/>
    <mergeCell ref="LY154:LZ155"/>
    <mergeCell ref="MB154:MC154"/>
    <mergeCell ref="MG154:MH155"/>
    <mergeCell ref="MJ154:MK154"/>
    <mergeCell ref="MO154:MP155"/>
    <mergeCell ref="MR154:MS154"/>
    <mergeCell ref="MW154:MX155"/>
    <mergeCell ref="MZ154:NA154"/>
    <mergeCell ref="NE154:NF155"/>
    <mergeCell ref="IB154:IC154"/>
    <mergeCell ref="IG154:IH155"/>
    <mergeCell ref="IJ154:IK154"/>
    <mergeCell ref="IO154:IP155"/>
    <mergeCell ref="IR154:IS154"/>
    <mergeCell ref="IW154:IX155"/>
    <mergeCell ref="IZ154:JA154"/>
    <mergeCell ref="JE154:JF155"/>
    <mergeCell ref="JH154:JI154"/>
    <mergeCell ref="JM154:JN155"/>
    <mergeCell ref="JP154:JQ154"/>
    <mergeCell ref="JU154:JV155"/>
    <mergeCell ref="JX154:JY154"/>
    <mergeCell ref="KC154:KD155"/>
    <mergeCell ref="KF154:KG154"/>
    <mergeCell ref="KK154:KL155"/>
    <mergeCell ref="KN154:KO154"/>
    <mergeCell ref="FM154:FN155"/>
    <mergeCell ref="FP154:FQ154"/>
    <mergeCell ref="FU154:FV155"/>
    <mergeCell ref="FX154:FY154"/>
    <mergeCell ref="GC154:GD155"/>
    <mergeCell ref="GF154:GG154"/>
    <mergeCell ref="GK154:GL155"/>
    <mergeCell ref="GN154:GO154"/>
    <mergeCell ref="GS154:GT155"/>
    <mergeCell ref="GV154:GW154"/>
    <mergeCell ref="HA154:HB155"/>
    <mergeCell ref="HD154:HE154"/>
    <mergeCell ref="HI154:HJ155"/>
    <mergeCell ref="HL154:HM154"/>
    <mergeCell ref="HQ154:HR155"/>
    <mergeCell ref="HT154:HU154"/>
    <mergeCell ref="HY154:HZ155"/>
    <mergeCell ref="CV154:CW154"/>
    <mergeCell ref="DA154:DB155"/>
    <mergeCell ref="DD154:DE154"/>
    <mergeCell ref="DI154:DJ155"/>
    <mergeCell ref="DL154:DM154"/>
    <mergeCell ref="DQ154:DR155"/>
    <mergeCell ref="DT154:DU154"/>
    <mergeCell ref="DY154:DZ155"/>
    <mergeCell ref="EB154:EC154"/>
    <mergeCell ref="EG154:EH155"/>
    <mergeCell ref="EJ154:EK154"/>
    <mergeCell ref="EO154:EP155"/>
    <mergeCell ref="ER154:ES154"/>
    <mergeCell ref="EW154:EX155"/>
    <mergeCell ref="EZ154:FA154"/>
    <mergeCell ref="FE154:FF155"/>
    <mergeCell ref="FH154:FI154"/>
    <mergeCell ref="MW150:MW151"/>
    <mergeCell ref="NE150:NE151"/>
    <mergeCell ref="NM150:NM151"/>
    <mergeCell ref="NU150:NU151"/>
    <mergeCell ref="OC150:OC151"/>
    <mergeCell ref="OK150:OK151"/>
    <mergeCell ref="OS150:OS151"/>
    <mergeCell ref="A154:B155"/>
    <mergeCell ref="D154:E154"/>
    <mergeCell ref="I154:J155"/>
    <mergeCell ref="L154:M154"/>
    <mergeCell ref="Q154:R155"/>
    <mergeCell ref="T154:U154"/>
    <mergeCell ref="Y154:Z155"/>
    <mergeCell ref="AB154:AC154"/>
    <mergeCell ref="AG154:AH155"/>
    <mergeCell ref="AJ154:AK154"/>
    <mergeCell ref="AO154:AP155"/>
    <mergeCell ref="AR154:AS154"/>
    <mergeCell ref="AW154:AX155"/>
    <mergeCell ref="AZ154:BA154"/>
    <mergeCell ref="BE154:BF155"/>
    <mergeCell ref="BH154:BI154"/>
    <mergeCell ref="BM154:BN155"/>
    <mergeCell ref="BP154:BQ154"/>
    <mergeCell ref="BU154:BV155"/>
    <mergeCell ref="BX154:BY154"/>
    <mergeCell ref="CC154:CD155"/>
    <mergeCell ref="CF154:CG154"/>
    <mergeCell ref="CK154:CL155"/>
    <mergeCell ref="CN154:CO154"/>
    <mergeCell ref="CS154:CT155"/>
    <mergeCell ref="HQ150:HQ151"/>
    <mergeCell ref="HY150:HY151"/>
    <mergeCell ref="IG150:IG151"/>
    <mergeCell ref="IO150:IO151"/>
    <mergeCell ref="IW150:IW151"/>
    <mergeCell ref="JE150:JE151"/>
    <mergeCell ref="JM150:JM151"/>
    <mergeCell ref="JU150:JU151"/>
    <mergeCell ref="KC150:KC151"/>
    <mergeCell ref="KK150:KK151"/>
    <mergeCell ref="KS150:KS151"/>
    <mergeCell ref="LA150:LA151"/>
    <mergeCell ref="LI150:LI151"/>
    <mergeCell ref="LQ150:LQ151"/>
    <mergeCell ref="LY150:LY151"/>
    <mergeCell ref="MG150:MG151"/>
    <mergeCell ref="MO150:MO151"/>
    <mergeCell ref="NU148:NU149"/>
    <mergeCell ref="OC148:OC149"/>
    <mergeCell ref="OK148:OK149"/>
    <mergeCell ref="OS148:OS149"/>
    <mergeCell ref="A150:A151"/>
    <mergeCell ref="I150:I151"/>
    <mergeCell ref="Q150:Q151"/>
    <mergeCell ref="Y150:Y151"/>
    <mergeCell ref="AG150:AG151"/>
    <mergeCell ref="AO150:AO151"/>
    <mergeCell ref="AW150:AW151"/>
    <mergeCell ref="BE150:BE151"/>
    <mergeCell ref="BM150:BM151"/>
    <mergeCell ref="BU150:BU151"/>
    <mergeCell ref="CC150:CC151"/>
    <mergeCell ref="CK150:CK151"/>
    <mergeCell ref="CS150:CS151"/>
    <mergeCell ref="DA150:DA151"/>
    <mergeCell ref="DI150:DI151"/>
    <mergeCell ref="DQ150:DQ151"/>
    <mergeCell ref="DY150:DY151"/>
    <mergeCell ref="EG150:EG151"/>
    <mergeCell ref="EO150:EO151"/>
    <mergeCell ref="EW150:EW151"/>
    <mergeCell ref="FE150:FE151"/>
    <mergeCell ref="FM150:FM151"/>
    <mergeCell ref="FU150:FU151"/>
    <mergeCell ref="GC150:GC151"/>
    <mergeCell ref="GK150:GK151"/>
    <mergeCell ref="GS150:GS151"/>
    <mergeCell ref="HA150:HA151"/>
    <mergeCell ref="HI150:HI151"/>
    <mergeCell ref="IO148:IO149"/>
    <mergeCell ref="IW148:IW149"/>
    <mergeCell ref="JE148:JE149"/>
    <mergeCell ref="JM148:JM149"/>
    <mergeCell ref="JU148:JU149"/>
    <mergeCell ref="KC148:KC149"/>
    <mergeCell ref="KK148:KK149"/>
    <mergeCell ref="KS148:KS149"/>
    <mergeCell ref="LA148:LA149"/>
    <mergeCell ref="LI148:LI149"/>
    <mergeCell ref="LQ148:LQ149"/>
    <mergeCell ref="LY148:LY149"/>
    <mergeCell ref="MG148:MG149"/>
    <mergeCell ref="MO148:MO149"/>
    <mergeCell ref="MW148:MW149"/>
    <mergeCell ref="NE148:NE149"/>
    <mergeCell ref="NM148:NM149"/>
    <mergeCell ref="OV146:OW146"/>
    <mergeCell ref="A148:A149"/>
    <mergeCell ref="I148:I149"/>
    <mergeCell ref="Q148:Q149"/>
    <mergeCell ref="Y148:Y149"/>
    <mergeCell ref="AG148:AG149"/>
    <mergeCell ref="AO148:AO149"/>
    <mergeCell ref="AW148:AW149"/>
    <mergeCell ref="BE148:BE149"/>
    <mergeCell ref="BM148:BM149"/>
    <mergeCell ref="BU148:BU149"/>
    <mergeCell ref="CC148:CC149"/>
    <mergeCell ref="CK148:CK149"/>
    <mergeCell ref="CS148:CS149"/>
    <mergeCell ref="DA148:DA149"/>
    <mergeCell ref="DI148:DI149"/>
    <mergeCell ref="DQ148:DQ149"/>
    <mergeCell ref="DY148:DY149"/>
    <mergeCell ref="EG148:EG149"/>
    <mergeCell ref="EO148:EO149"/>
    <mergeCell ref="EW148:EW149"/>
    <mergeCell ref="FE148:FE149"/>
    <mergeCell ref="FM148:FM149"/>
    <mergeCell ref="FU148:FU149"/>
    <mergeCell ref="GC148:GC149"/>
    <mergeCell ref="GK148:GK149"/>
    <mergeCell ref="GS148:GS149"/>
    <mergeCell ref="HA148:HA149"/>
    <mergeCell ref="HI148:HI149"/>
    <mergeCell ref="HQ148:HQ149"/>
    <mergeCell ref="HY148:HY149"/>
    <mergeCell ref="IG148:IG149"/>
    <mergeCell ref="MG146:MH147"/>
    <mergeCell ref="MJ146:MK146"/>
    <mergeCell ref="MO146:MP147"/>
    <mergeCell ref="MR146:MS146"/>
    <mergeCell ref="MW146:MX147"/>
    <mergeCell ref="MZ146:NA146"/>
    <mergeCell ref="NE146:NF147"/>
    <mergeCell ref="NH146:NI146"/>
    <mergeCell ref="NM146:NN147"/>
    <mergeCell ref="NP146:NQ146"/>
    <mergeCell ref="NU146:NV147"/>
    <mergeCell ref="NX146:NY146"/>
    <mergeCell ref="OC146:OD147"/>
    <mergeCell ref="OF146:OG146"/>
    <mergeCell ref="OK146:OL147"/>
    <mergeCell ref="ON146:OO146"/>
    <mergeCell ref="OS146:OT147"/>
    <mergeCell ref="JP146:JQ146"/>
    <mergeCell ref="JU146:JV147"/>
    <mergeCell ref="JX146:JY146"/>
    <mergeCell ref="KC146:KD147"/>
    <mergeCell ref="KF146:KG146"/>
    <mergeCell ref="KK146:KL147"/>
    <mergeCell ref="KN146:KO146"/>
    <mergeCell ref="KS146:KT147"/>
    <mergeCell ref="KV146:KW146"/>
    <mergeCell ref="LA146:LB147"/>
    <mergeCell ref="LD146:LE146"/>
    <mergeCell ref="LI146:LJ147"/>
    <mergeCell ref="LL146:LM146"/>
    <mergeCell ref="LQ146:LR147"/>
    <mergeCell ref="LT146:LU146"/>
    <mergeCell ref="LY146:LZ147"/>
    <mergeCell ref="MB146:MC146"/>
    <mergeCell ref="HA146:HB147"/>
    <mergeCell ref="HD146:HE146"/>
    <mergeCell ref="HI146:HJ147"/>
    <mergeCell ref="HL146:HM146"/>
    <mergeCell ref="HQ146:HR147"/>
    <mergeCell ref="HT146:HU146"/>
    <mergeCell ref="HY146:HZ147"/>
    <mergeCell ref="IB146:IC146"/>
    <mergeCell ref="IG146:IH147"/>
    <mergeCell ref="IJ146:IK146"/>
    <mergeCell ref="IO146:IP147"/>
    <mergeCell ref="IR146:IS146"/>
    <mergeCell ref="IW146:IX147"/>
    <mergeCell ref="IZ146:JA146"/>
    <mergeCell ref="JE146:JF147"/>
    <mergeCell ref="JH146:JI146"/>
    <mergeCell ref="JM146:JN147"/>
    <mergeCell ref="EJ146:EK146"/>
    <mergeCell ref="EO146:EP147"/>
    <mergeCell ref="ER146:ES146"/>
    <mergeCell ref="EW146:EX147"/>
    <mergeCell ref="EZ146:FA146"/>
    <mergeCell ref="FE146:FF147"/>
    <mergeCell ref="FH146:FI146"/>
    <mergeCell ref="FM146:FN147"/>
    <mergeCell ref="FP146:FQ146"/>
    <mergeCell ref="FU146:FV147"/>
    <mergeCell ref="FX146:FY146"/>
    <mergeCell ref="GC146:GD147"/>
    <mergeCell ref="GF146:GG146"/>
    <mergeCell ref="GK146:GL147"/>
    <mergeCell ref="GN146:GO146"/>
    <mergeCell ref="GS146:GT147"/>
    <mergeCell ref="GV146:GW146"/>
    <mergeCell ref="BU146:BV147"/>
    <mergeCell ref="BX146:BY146"/>
    <mergeCell ref="CC146:CD147"/>
    <mergeCell ref="CF146:CG146"/>
    <mergeCell ref="CK146:CL147"/>
    <mergeCell ref="CN146:CO146"/>
    <mergeCell ref="CS146:CT147"/>
    <mergeCell ref="CV146:CW146"/>
    <mergeCell ref="DA146:DB147"/>
    <mergeCell ref="DD146:DE146"/>
    <mergeCell ref="DI146:DJ147"/>
    <mergeCell ref="DL146:DM146"/>
    <mergeCell ref="DQ146:DR147"/>
    <mergeCell ref="DT146:DU146"/>
    <mergeCell ref="DY146:DZ147"/>
    <mergeCell ref="EB146:EC146"/>
    <mergeCell ref="EG146:EH147"/>
    <mergeCell ref="KS139:KS140"/>
    <mergeCell ref="LA139:LA140"/>
    <mergeCell ref="LI139:LI140"/>
    <mergeCell ref="LQ139:LQ140"/>
    <mergeCell ref="LY139:LY140"/>
    <mergeCell ref="MG139:MG140"/>
    <mergeCell ref="MO139:MO140"/>
    <mergeCell ref="MW139:MW140"/>
    <mergeCell ref="NE139:NE140"/>
    <mergeCell ref="NM139:NM140"/>
    <mergeCell ref="NU139:NU140"/>
    <mergeCell ref="OC139:OC140"/>
    <mergeCell ref="OK139:OK140"/>
    <mergeCell ref="OS139:OS140"/>
    <mergeCell ref="A146:B147"/>
    <mergeCell ref="D146:E146"/>
    <mergeCell ref="I146:J147"/>
    <mergeCell ref="L146:M146"/>
    <mergeCell ref="Q146:R147"/>
    <mergeCell ref="T146:U146"/>
    <mergeCell ref="Y146:Z147"/>
    <mergeCell ref="AB146:AC146"/>
    <mergeCell ref="AG146:AH147"/>
    <mergeCell ref="AJ146:AK146"/>
    <mergeCell ref="AO146:AP147"/>
    <mergeCell ref="AR146:AS146"/>
    <mergeCell ref="AW146:AX147"/>
    <mergeCell ref="AZ146:BA146"/>
    <mergeCell ref="BE146:BF147"/>
    <mergeCell ref="BH146:BI146"/>
    <mergeCell ref="BM146:BN147"/>
    <mergeCell ref="BP146:BQ146"/>
    <mergeCell ref="FM139:FM140"/>
    <mergeCell ref="FU139:FU140"/>
    <mergeCell ref="GC139:GC140"/>
    <mergeCell ref="GK139:GK140"/>
    <mergeCell ref="GS139:GS140"/>
    <mergeCell ref="HA139:HA140"/>
    <mergeCell ref="HI139:HI140"/>
    <mergeCell ref="HQ139:HQ140"/>
    <mergeCell ref="HY139:HY140"/>
    <mergeCell ref="IG139:IG140"/>
    <mergeCell ref="IO139:IO140"/>
    <mergeCell ref="IW139:IW140"/>
    <mergeCell ref="JE139:JE140"/>
    <mergeCell ref="JM139:JM140"/>
    <mergeCell ref="JU139:JU140"/>
    <mergeCell ref="KC139:KC140"/>
    <mergeCell ref="KK139:KK140"/>
    <mergeCell ref="LQ137:LQ138"/>
    <mergeCell ref="LY137:LY138"/>
    <mergeCell ref="MG137:MG138"/>
    <mergeCell ref="MO137:MO138"/>
    <mergeCell ref="MW137:MW138"/>
    <mergeCell ref="NE137:NE138"/>
    <mergeCell ref="NM137:NM138"/>
    <mergeCell ref="NU137:NU138"/>
    <mergeCell ref="OC137:OC138"/>
    <mergeCell ref="OK137:OK138"/>
    <mergeCell ref="OS137:OS138"/>
    <mergeCell ref="A139:A140"/>
    <mergeCell ref="I139:I140"/>
    <mergeCell ref="Q139:Q140"/>
    <mergeCell ref="Y139:Y140"/>
    <mergeCell ref="AG139:AG140"/>
    <mergeCell ref="AO139:AO140"/>
    <mergeCell ref="AW139:AW140"/>
    <mergeCell ref="BE139:BE140"/>
    <mergeCell ref="BM139:BM140"/>
    <mergeCell ref="BU139:BU140"/>
    <mergeCell ref="CC139:CC140"/>
    <mergeCell ref="CK139:CK140"/>
    <mergeCell ref="CS139:CS140"/>
    <mergeCell ref="DA139:DA140"/>
    <mergeCell ref="DI139:DI140"/>
    <mergeCell ref="DQ139:DQ140"/>
    <mergeCell ref="DY139:DY140"/>
    <mergeCell ref="EG139:EG140"/>
    <mergeCell ref="EO139:EO140"/>
    <mergeCell ref="EW139:EW140"/>
    <mergeCell ref="FE139:FE140"/>
    <mergeCell ref="GK137:GK138"/>
    <mergeCell ref="GS137:GS138"/>
    <mergeCell ref="HA137:HA138"/>
    <mergeCell ref="HI137:HI138"/>
    <mergeCell ref="HQ137:HQ138"/>
    <mergeCell ref="HY137:HY138"/>
    <mergeCell ref="IG137:IG138"/>
    <mergeCell ref="IO137:IO138"/>
    <mergeCell ref="IW137:IW138"/>
    <mergeCell ref="JE137:JE138"/>
    <mergeCell ref="JM137:JM138"/>
    <mergeCell ref="JU137:JU138"/>
    <mergeCell ref="KC137:KC138"/>
    <mergeCell ref="KK137:KK138"/>
    <mergeCell ref="KS137:KS138"/>
    <mergeCell ref="LA137:LA138"/>
    <mergeCell ref="LI137:LI138"/>
    <mergeCell ref="NU135:NV136"/>
    <mergeCell ref="NX135:NY135"/>
    <mergeCell ref="OC135:OD136"/>
    <mergeCell ref="OF135:OG135"/>
    <mergeCell ref="OK135:OL136"/>
    <mergeCell ref="ON135:OO135"/>
    <mergeCell ref="OS135:OT136"/>
    <mergeCell ref="OV135:OW135"/>
    <mergeCell ref="A137:A138"/>
    <mergeCell ref="I137:I138"/>
    <mergeCell ref="Q137:Q138"/>
    <mergeCell ref="Y137:Y138"/>
    <mergeCell ref="AG137:AG138"/>
    <mergeCell ref="AO137:AO138"/>
    <mergeCell ref="AW137:AW138"/>
    <mergeCell ref="BE137:BE138"/>
    <mergeCell ref="BM137:BM138"/>
    <mergeCell ref="BU137:BU138"/>
    <mergeCell ref="CC137:CC138"/>
    <mergeCell ref="CK137:CK138"/>
    <mergeCell ref="CS137:CS138"/>
    <mergeCell ref="DA137:DA138"/>
    <mergeCell ref="DI137:DI138"/>
    <mergeCell ref="DQ137:DQ138"/>
    <mergeCell ref="DY137:DY138"/>
    <mergeCell ref="EG137:EG138"/>
    <mergeCell ref="EO137:EO138"/>
    <mergeCell ref="EW137:EW138"/>
    <mergeCell ref="FE137:FE138"/>
    <mergeCell ref="FM137:FM138"/>
    <mergeCell ref="FU137:FU138"/>
    <mergeCell ref="GC137:GC138"/>
    <mergeCell ref="LD135:LE135"/>
    <mergeCell ref="LI135:LJ136"/>
    <mergeCell ref="LL135:LM135"/>
    <mergeCell ref="LQ135:LR136"/>
    <mergeCell ref="LT135:LU135"/>
    <mergeCell ref="LY135:LZ136"/>
    <mergeCell ref="MB135:MC135"/>
    <mergeCell ref="MG135:MH136"/>
    <mergeCell ref="MJ135:MK135"/>
    <mergeCell ref="MO135:MP136"/>
    <mergeCell ref="MR135:MS135"/>
    <mergeCell ref="MW135:MX136"/>
    <mergeCell ref="MZ135:NA135"/>
    <mergeCell ref="NE135:NF136"/>
    <mergeCell ref="NH135:NI135"/>
    <mergeCell ref="NM135:NN136"/>
    <mergeCell ref="NP135:NQ135"/>
    <mergeCell ref="IO135:IP136"/>
    <mergeCell ref="IR135:IS135"/>
    <mergeCell ref="IW135:IX136"/>
    <mergeCell ref="IZ135:JA135"/>
    <mergeCell ref="JE135:JF136"/>
    <mergeCell ref="JH135:JI135"/>
    <mergeCell ref="JM135:JN136"/>
    <mergeCell ref="JP135:JQ135"/>
    <mergeCell ref="JU135:JV136"/>
    <mergeCell ref="JX135:JY135"/>
    <mergeCell ref="KC135:KD136"/>
    <mergeCell ref="KF135:KG135"/>
    <mergeCell ref="KK135:KL136"/>
    <mergeCell ref="KN135:KO135"/>
    <mergeCell ref="KS135:KT136"/>
    <mergeCell ref="KV135:KW135"/>
    <mergeCell ref="LA135:LB136"/>
    <mergeCell ref="FX135:FY135"/>
    <mergeCell ref="GC135:GD136"/>
    <mergeCell ref="GF135:GG135"/>
    <mergeCell ref="GK135:GL136"/>
    <mergeCell ref="GN135:GO135"/>
    <mergeCell ref="GS135:GT136"/>
    <mergeCell ref="GV135:GW135"/>
    <mergeCell ref="HA135:HB136"/>
    <mergeCell ref="HD135:HE135"/>
    <mergeCell ref="HI135:HJ136"/>
    <mergeCell ref="HL135:HM135"/>
    <mergeCell ref="HQ135:HR136"/>
    <mergeCell ref="HT135:HU135"/>
    <mergeCell ref="HY135:HZ136"/>
    <mergeCell ref="IB135:IC135"/>
    <mergeCell ref="IG135:IH136"/>
    <mergeCell ref="IJ135:IK135"/>
    <mergeCell ref="DI135:DJ136"/>
    <mergeCell ref="DL135:DM135"/>
    <mergeCell ref="DQ135:DR136"/>
    <mergeCell ref="DT135:DU135"/>
    <mergeCell ref="DY135:DZ136"/>
    <mergeCell ref="EB135:EC135"/>
    <mergeCell ref="EG135:EH136"/>
    <mergeCell ref="EJ135:EK135"/>
    <mergeCell ref="EO135:EP136"/>
    <mergeCell ref="ER135:ES135"/>
    <mergeCell ref="EW135:EX136"/>
    <mergeCell ref="EZ135:FA135"/>
    <mergeCell ref="FE135:FF136"/>
    <mergeCell ref="FH135:FI135"/>
    <mergeCell ref="FM135:FN136"/>
    <mergeCell ref="FP135:FQ135"/>
    <mergeCell ref="FU135:FV136"/>
    <mergeCell ref="NU131:NU132"/>
    <mergeCell ref="OC131:OC132"/>
    <mergeCell ref="OK131:OK132"/>
    <mergeCell ref="OS131:OS132"/>
    <mergeCell ref="A135:B136"/>
    <mergeCell ref="D135:E135"/>
    <mergeCell ref="I135:J136"/>
    <mergeCell ref="L135:M135"/>
    <mergeCell ref="Q135:R136"/>
    <mergeCell ref="T135:U135"/>
    <mergeCell ref="Y135:Z136"/>
    <mergeCell ref="AB135:AC135"/>
    <mergeCell ref="AG135:AH136"/>
    <mergeCell ref="AJ135:AK135"/>
    <mergeCell ref="AO135:AP136"/>
    <mergeCell ref="AR135:AS135"/>
    <mergeCell ref="AW135:AX136"/>
    <mergeCell ref="AZ135:BA135"/>
    <mergeCell ref="BE135:BF136"/>
    <mergeCell ref="BH135:BI135"/>
    <mergeCell ref="BM135:BN136"/>
    <mergeCell ref="BP135:BQ135"/>
    <mergeCell ref="BU135:BV136"/>
    <mergeCell ref="BX135:BY135"/>
    <mergeCell ref="CC135:CD136"/>
    <mergeCell ref="CF135:CG135"/>
    <mergeCell ref="CK135:CL136"/>
    <mergeCell ref="CN135:CO135"/>
    <mergeCell ref="CS135:CT136"/>
    <mergeCell ref="CV135:CW135"/>
    <mergeCell ref="DA135:DB136"/>
    <mergeCell ref="DD135:DE135"/>
    <mergeCell ref="IO131:IO132"/>
    <mergeCell ref="IW131:IW132"/>
    <mergeCell ref="JE131:JE132"/>
    <mergeCell ref="JM131:JM132"/>
    <mergeCell ref="JU131:JU132"/>
    <mergeCell ref="KC131:KC132"/>
    <mergeCell ref="KK131:KK132"/>
    <mergeCell ref="KS131:KS132"/>
    <mergeCell ref="LA131:LA132"/>
    <mergeCell ref="LI131:LI132"/>
    <mergeCell ref="LQ131:LQ132"/>
    <mergeCell ref="LY131:LY132"/>
    <mergeCell ref="MG131:MG132"/>
    <mergeCell ref="MO131:MO132"/>
    <mergeCell ref="MW131:MW132"/>
    <mergeCell ref="NE131:NE132"/>
    <mergeCell ref="NM131:NM132"/>
    <mergeCell ref="OS129:OS130"/>
    <mergeCell ref="A131:A132"/>
    <mergeCell ref="I131:I132"/>
    <mergeCell ref="Q131:Q132"/>
    <mergeCell ref="Y131:Y132"/>
    <mergeCell ref="AG131:AG132"/>
    <mergeCell ref="AO131:AO132"/>
    <mergeCell ref="AW131:AW132"/>
    <mergeCell ref="BE131:BE132"/>
    <mergeCell ref="BM131:BM132"/>
    <mergeCell ref="BU131:BU132"/>
    <mergeCell ref="CC131:CC132"/>
    <mergeCell ref="CK131:CK132"/>
    <mergeCell ref="CS131:CS132"/>
    <mergeCell ref="DA131:DA132"/>
    <mergeCell ref="DI131:DI132"/>
    <mergeCell ref="DQ131:DQ132"/>
    <mergeCell ref="DY131:DY132"/>
    <mergeCell ref="EG131:EG132"/>
    <mergeCell ref="EO131:EO132"/>
    <mergeCell ref="EW131:EW132"/>
    <mergeCell ref="FE131:FE132"/>
    <mergeCell ref="FM131:FM132"/>
    <mergeCell ref="FU131:FU132"/>
    <mergeCell ref="GC131:GC132"/>
    <mergeCell ref="GK131:GK132"/>
    <mergeCell ref="GS131:GS132"/>
    <mergeCell ref="HA131:HA132"/>
    <mergeCell ref="HI131:HI132"/>
    <mergeCell ref="HQ131:HQ132"/>
    <mergeCell ref="HY131:HY132"/>
    <mergeCell ref="IG131:IG132"/>
    <mergeCell ref="JM129:JM130"/>
    <mergeCell ref="JU129:JU130"/>
    <mergeCell ref="KC129:KC130"/>
    <mergeCell ref="KK129:KK130"/>
    <mergeCell ref="KS129:KS130"/>
    <mergeCell ref="LA129:LA130"/>
    <mergeCell ref="LI129:LI130"/>
    <mergeCell ref="LQ129:LQ130"/>
    <mergeCell ref="LY129:LY130"/>
    <mergeCell ref="MG129:MG130"/>
    <mergeCell ref="MO129:MO130"/>
    <mergeCell ref="MW129:MW130"/>
    <mergeCell ref="NE129:NE130"/>
    <mergeCell ref="NM129:NM130"/>
    <mergeCell ref="NU129:NU130"/>
    <mergeCell ref="OC129:OC130"/>
    <mergeCell ref="OK129:OK130"/>
    <mergeCell ref="EG129:EG130"/>
    <mergeCell ref="EO129:EO130"/>
    <mergeCell ref="EW129:EW130"/>
    <mergeCell ref="FE129:FE130"/>
    <mergeCell ref="FM129:FM130"/>
    <mergeCell ref="FU129:FU130"/>
    <mergeCell ref="GC129:GC130"/>
    <mergeCell ref="GK129:GK130"/>
    <mergeCell ref="GS129:GS130"/>
    <mergeCell ref="HA129:HA130"/>
    <mergeCell ref="HI129:HI130"/>
    <mergeCell ref="HQ129:HQ130"/>
    <mergeCell ref="HY129:HY130"/>
    <mergeCell ref="IG129:IG130"/>
    <mergeCell ref="IO129:IO130"/>
    <mergeCell ref="IW129:IW130"/>
    <mergeCell ref="JE129:JE130"/>
    <mergeCell ref="MR127:MS127"/>
    <mergeCell ref="MW127:MX128"/>
    <mergeCell ref="MZ127:NA127"/>
    <mergeCell ref="NE127:NF128"/>
    <mergeCell ref="NH127:NI127"/>
    <mergeCell ref="NM127:NN128"/>
    <mergeCell ref="NP127:NQ127"/>
    <mergeCell ref="NU127:NV128"/>
    <mergeCell ref="NX127:NY127"/>
    <mergeCell ref="OC127:OD128"/>
    <mergeCell ref="OF127:OG127"/>
    <mergeCell ref="OK127:OL128"/>
    <mergeCell ref="ON127:OO127"/>
    <mergeCell ref="OS127:OT128"/>
    <mergeCell ref="OV127:OW127"/>
    <mergeCell ref="A129:A130"/>
    <mergeCell ref="I129:I130"/>
    <mergeCell ref="Q129:Q130"/>
    <mergeCell ref="Y129:Y130"/>
    <mergeCell ref="AG129:AG130"/>
    <mergeCell ref="AO129:AO130"/>
    <mergeCell ref="AW129:AW130"/>
    <mergeCell ref="BE129:BE130"/>
    <mergeCell ref="BM129:BM130"/>
    <mergeCell ref="BU129:BU130"/>
    <mergeCell ref="CC129:CC130"/>
    <mergeCell ref="CK129:CK130"/>
    <mergeCell ref="CS129:CS130"/>
    <mergeCell ref="DA129:DA130"/>
    <mergeCell ref="DI129:DI130"/>
    <mergeCell ref="DQ129:DQ130"/>
    <mergeCell ref="DY129:DY130"/>
    <mergeCell ref="KC127:KD128"/>
    <mergeCell ref="KF127:KG127"/>
    <mergeCell ref="KK127:KL128"/>
    <mergeCell ref="KN127:KO127"/>
    <mergeCell ref="KS127:KT128"/>
    <mergeCell ref="KV127:KW127"/>
    <mergeCell ref="LA127:LB128"/>
    <mergeCell ref="LD127:LE127"/>
    <mergeCell ref="LI127:LJ128"/>
    <mergeCell ref="LL127:LM127"/>
    <mergeCell ref="LQ127:LR128"/>
    <mergeCell ref="LT127:LU127"/>
    <mergeCell ref="LY127:LZ128"/>
    <mergeCell ref="MB127:MC127"/>
    <mergeCell ref="MG127:MH128"/>
    <mergeCell ref="MJ127:MK127"/>
    <mergeCell ref="MO127:MP128"/>
    <mergeCell ref="HL127:HM127"/>
    <mergeCell ref="HQ127:HR128"/>
    <mergeCell ref="HT127:HU127"/>
    <mergeCell ref="HY127:HZ128"/>
    <mergeCell ref="IB127:IC127"/>
    <mergeCell ref="IG127:IH128"/>
    <mergeCell ref="IJ127:IK127"/>
    <mergeCell ref="IO127:IP128"/>
    <mergeCell ref="IR127:IS127"/>
    <mergeCell ref="IW127:IX128"/>
    <mergeCell ref="IZ127:JA127"/>
    <mergeCell ref="JE127:JF128"/>
    <mergeCell ref="JH127:JI127"/>
    <mergeCell ref="JM127:JN128"/>
    <mergeCell ref="JP127:JQ127"/>
    <mergeCell ref="JU127:JV128"/>
    <mergeCell ref="JX127:JY127"/>
    <mergeCell ref="EW127:EX128"/>
    <mergeCell ref="EZ127:FA127"/>
    <mergeCell ref="FE127:FF128"/>
    <mergeCell ref="FH127:FI127"/>
    <mergeCell ref="FM127:FN128"/>
    <mergeCell ref="FP127:FQ127"/>
    <mergeCell ref="FU127:FV128"/>
    <mergeCell ref="FX127:FY127"/>
    <mergeCell ref="GC127:GD128"/>
    <mergeCell ref="GF127:GG127"/>
    <mergeCell ref="GK127:GL128"/>
    <mergeCell ref="GN127:GO127"/>
    <mergeCell ref="GS127:GT128"/>
    <mergeCell ref="GV127:GW127"/>
    <mergeCell ref="HA127:HB128"/>
    <mergeCell ref="HD127:HE127"/>
    <mergeCell ref="HI127:HJ128"/>
    <mergeCell ref="CF127:CG127"/>
    <mergeCell ref="CK127:CL128"/>
    <mergeCell ref="CN127:CO127"/>
    <mergeCell ref="CS127:CT128"/>
    <mergeCell ref="CV127:CW127"/>
    <mergeCell ref="DA127:DB128"/>
    <mergeCell ref="DD127:DE127"/>
    <mergeCell ref="DI127:DJ128"/>
    <mergeCell ref="DL127:DM127"/>
    <mergeCell ref="DQ127:DR128"/>
    <mergeCell ref="DT127:DU127"/>
    <mergeCell ref="DY127:DZ128"/>
    <mergeCell ref="EB127:EC127"/>
    <mergeCell ref="EG127:EH128"/>
    <mergeCell ref="EJ127:EK127"/>
    <mergeCell ref="EO127:EP128"/>
    <mergeCell ref="ER127:ES127"/>
    <mergeCell ref="LQ123:LQ124"/>
    <mergeCell ref="LY123:LY124"/>
    <mergeCell ref="MG123:MG124"/>
    <mergeCell ref="MO123:MO124"/>
    <mergeCell ref="MW123:MW124"/>
    <mergeCell ref="NE123:NE124"/>
    <mergeCell ref="NM123:NM124"/>
    <mergeCell ref="NU123:NU124"/>
    <mergeCell ref="OC123:OC124"/>
    <mergeCell ref="OK123:OK124"/>
    <mergeCell ref="OS123:OS124"/>
    <mergeCell ref="A127:B128"/>
    <mergeCell ref="D127:E127"/>
    <mergeCell ref="I127:J128"/>
    <mergeCell ref="L127:M127"/>
    <mergeCell ref="Q127:R128"/>
    <mergeCell ref="T127:U127"/>
    <mergeCell ref="Y127:Z128"/>
    <mergeCell ref="AB127:AC127"/>
    <mergeCell ref="AG127:AH128"/>
    <mergeCell ref="AJ127:AK127"/>
    <mergeCell ref="AO127:AP128"/>
    <mergeCell ref="AR127:AS127"/>
    <mergeCell ref="AW127:AX128"/>
    <mergeCell ref="AZ127:BA127"/>
    <mergeCell ref="BE127:BF128"/>
    <mergeCell ref="BH127:BI127"/>
    <mergeCell ref="BM127:BN128"/>
    <mergeCell ref="BP127:BQ127"/>
    <mergeCell ref="BU127:BV128"/>
    <mergeCell ref="BX127:BY127"/>
    <mergeCell ref="CC127:CD128"/>
    <mergeCell ref="GK123:GK124"/>
    <mergeCell ref="GS123:GS124"/>
    <mergeCell ref="HA123:HA124"/>
    <mergeCell ref="HI123:HI124"/>
    <mergeCell ref="HQ123:HQ124"/>
    <mergeCell ref="HY123:HY124"/>
    <mergeCell ref="IG123:IG124"/>
    <mergeCell ref="IO123:IO124"/>
    <mergeCell ref="IW123:IW124"/>
    <mergeCell ref="JE123:JE124"/>
    <mergeCell ref="JM123:JM124"/>
    <mergeCell ref="JU123:JU124"/>
    <mergeCell ref="KC123:KC124"/>
    <mergeCell ref="KK123:KK124"/>
    <mergeCell ref="KS123:KS124"/>
    <mergeCell ref="LA123:LA124"/>
    <mergeCell ref="LI123:LI124"/>
    <mergeCell ref="MO121:MO122"/>
    <mergeCell ref="MW121:MW122"/>
    <mergeCell ref="NE121:NE122"/>
    <mergeCell ref="NM121:NM122"/>
    <mergeCell ref="NU121:NU122"/>
    <mergeCell ref="OC121:OC122"/>
    <mergeCell ref="OK121:OK122"/>
    <mergeCell ref="OS121:OS122"/>
    <mergeCell ref="A123:A124"/>
    <mergeCell ref="I123:I124"/>
    <mergeCell ref="Q123:Q124"/>
    <mergeCell ref="Y123:Y124"/>
    <mergeCell ref="AG123:AG124"/>
    <mergeCell ref="AO123:AO124"/>
    <mergeCell ref="AW123:AW124"/>
    <mergeCell ref="BE123:BE124"/>
    <mergeCell ref="BM123:BM124"/>
    <mergeCell ref="BU123:BU124"/>
    <mergeCell ref="CC123:CC124"/>
    <mergeCell ref="CK123:CK124"/>
    <mergeCell ref="CS123:CS124"/>
    <mergeCell ref="DA123:DA124"/>
    <mergeCell ref="DI123:DI124"/>
    <mergeCell ref="DQ123:DQ124"/>
    <mergeCell ref="DY123:DY124"/>
    <mergeCell ref="EG123:EG124"/>
    <mergeCell ref="EO123:EO124"/>
    <mergeCell ref="EW123:EW124"/>
    <mergeCell ref="FE123:FE124"/>
    <mergeCell ref="FM123:FM124"/>
    <mergeCell ref="FU123:FU124"/>
    <mergeCell ref="GC123:GC124"/>
    <mergeCell ref="HI121:HI122"/>
    <mergeCell ref="HQ121:HQ122"/>
    <mergeCell ref="HY121:HY122"/>
    <mergeCell ref="IG121:IG122"/>
    <mergeCell ref="IO121:IO122"/>
    <mergeCell ref="IW121:IW122"/>
    <mergeCell ref="JE121:JE122"/>
    <mergeCell ref="JM121:JM122"/>
    <mergeCell ref="JU121:JU122"/>
    <mergeCell ref="KC121:KC122"/>
    <mergeCell ref="KK121:KK122"/>
    <mergeCell ref="KS121:KS122"/>
    <mergeCell ref="LA121:LA122"/>
    <mergeCell ref="LI121:LI122"/>
    <mergeCell ref="LQ121:LQ122"/>
    <mergeCell ref="LY121:LY122"/>
    <mergeCell ref="MG121:MG122"/>
    <mergeCell ref="OF119:OG119"/>
    <mergeCell ref="OK119:OL120"/>
    <mergeCell ref="ON119:OO119"/>
    <mergeCell ref="OS119:OT120"/>
    <mergeCell ref="OV119:OW119"/>
    <mergeCell ref="A121:A122"/>
    <mergeCell ref="I121:I122"/>
    <mergeCell ref="Q121:Q122"/>
    <mergeCell ref="Y121:Y122"/>
    <mergeCell ref="AG121:AG122"/>
    <mergeCell ref="AO121:AO122"/>
    <mergeCell ref="AW121:AW122"/>
    <mergeCell ref="BE121:BE122"/>
    <mergeCell ref="BM121:BM122"/>
    <mergeCell ref="BU121:BU122"/>
    <mergeCell ref="CC121:CC122"/>
    <mergeCell ref="CK121:CK122"/>
    <mergeCell ref="CS121:CS122"/>
    <mergeCell ref="DA121:DA122"/>
    <mergeCell ref="DI121:DI122"/>
    <mergeCell ref="DQ121:DQ122"/>
    <mergeCell ref="DY121:DY122"/>
    <mergeCell ref="EG121:EG122"/>
    <mergeCell ref="EO121:EO122"/>
    <mergeCell ref="EW121:EW122"/>
    <mergeCell ref="FE121:FE122"/>
    <mergeCell ref="FM121:FM122"/>
    <mergeCell ref="FU121:FU122"/>
    <mergeCell ref="GC121:GC122"/>
    <mergeCell ref="GK121:GK122"/>
    <mergeCell ref="GS121:GS122"/>
    <mergeCell ref="HA121:HA122"/>
    <mergeCell ref="LQ119:LR120"/>
    <mergeCell ref="LT119:LU119"/>
    <mergeCell ref="LY119:LZ120"/>
    <mergeCell ref="MB119:MC119"/>
    <mergeCell ref="MG119:MH120"/>
    <mergeCell ref="MJ119:MK119"/>
    <mergeCell ref="MO119:MP120"/>
    <mergeCell ref="MR119:MS119"/>
    <mergeCell ref="MW119:MX120"/>
    <mergeCell ref="MZ119:NA119"/>
    <mergeCell ref="NE119:NF120"/>
    <mergeCell ref="NH119:NI119"/>
    <mergeCell ref="NM119:NN120"/>
    <mergeCell ref="NP119:NQ119"/>
    <mergeCell ref="NU119:NV120"/>
    <mergeCell ref="NX119:NY119"/>
    <mergeCell ref="OC119:OD120"/>
    <mergeCell ref="IZ119:JA119"/>
    <mergeCell ref="JE119:JF120"/>
    <mergeCell ref="JH119:JI119"/>
    <mergeCell ref="JM119:JN120"/>
    <mergeCell ref="JP119:JQ119"/>
    <mergeCell ref="JU119:JV120"/>
    <mergeCell ref="JX119:JY119"/>
    <mergeCell ref="KC119:KD120"/>
    <mergeCell ref="KF119:KG119"/>
    <mergeCell ref="KK119:KL120"/>
    <mergeCell ref="KN119:KO119"/>
    <mergeCell ref="KS119:KT120"/>
    <mergeCell ref="KV119:KW119"/>
    <mergeCell ref="LA119:LB120"/>
    <mergeCell ref="LD119:LE119"/>
    <mergeCell ref="LI119:LJ120"/>
    <mergeCell ref="LL119:LM119"/>
    <mergeCell ref="GK119:GL120"/>
    <mergeCell ref="GN119:GO119"/>
    <mergeCell ref="GS119:GT120"/>
    <mergeCell ref="GV119:GW119"/>
    <mergeCell ref="HA119:HB120"/>
    <mergeCell ref="HD119:HE119"/>
    <mergeCell ref="HI119:HJ120"/>
    <mergeCell ref="HL119:HM119"/>
    <mergeCell ref="HQ119:HR120"/>
    <mergeCell ref="HT119:HU119"/>
    <mergeCell ref="HY119:HZ120"/>
    <mergeCell ref="IB119:IC119"/>
    <mergeCell ref="IG119:IH120"/>
    <mergeCell ref="IJ119:IK119"/>
    <mergeCell ref="IO119:IP120"/>
    <mergeCell ref="IR119:IS119"/>
    <mergeCell ref="IW119:IX120"/>
    <mergeCell ref="DT119:DU119"/>
    <mergeCell ref="DY119:DZ120"/>
    <mergeCell ref="EB119:EC119"/>
    <mergeCell ref="EG119:EH120"/>
    <mergeCell ref="EJ119:EK119"/>
    <mergeCell ref="EO119:EP120"/>
    <mergeCell ref="ER119:ES119"/>
    <mergeCell ref="EW119:EX120"/>
    <mergeCell ref="EZ119:FA119"/>
    <mergeCell ref="FE119:FF120"/>
    <mergeCell ref="FH119:FI119"/>
    <mergeCell ref="FM119:FN120"/>
    <mergeCell ref="FP119:FQ119"/>
    <mergeCell ref="FU119:FV120"/>
    <mergeCell ref="FX119:FY119"/>
    <mergeCell ref="GC119:GD120"/>
    <mergeCell ref="GF119:GG119"/>
    <mergeCell ref="OS115:OS116"/>
    <mergeCell ref="A119:B120"/>
    <mergeCell ref="D119:E119"/>
    <mergeCell ref="I119:J120"/>
    <mergeCell ref="L119:M119"/>
    <mergeCell ref="Q119:R120"/>
    <mergeCell ref="T119:U119"/>
    <mergeCell ref="Y119:Z120"/>
    <mergeCell ref="AB119:AC119"/>
    <mergeCell ref="AG119:AH120"/>
    <mergeCell ref="AJ119:AK119"/>
    <mergeCell ref="AO119:AP120"/>
    <mergeCell ref="AR119:AS119"/>
    <mergeCell ref="AW119:AX120"/>
    <mergeCell ref="AZ119:BA119"/>
    <mergeCell ref="BE119:BF120"/>
    <mergeCell ref="BH119:BI119"/>
    <mergeCell ref="BM119:BN120"/>
    <mergeCell ref="BP119:BQ119"/>
    <mergeCell ref="BU119:BV120"/>
    <mergeCell ref="BX119:BY119"/>
    <mergeCell ref="CC119:CD120"/>
    <mergeCell ref="CF119:CG119"/>
    <mergeCell ref="CK119:CL120"/>
    <mergeCell ref="CN119:CO119"/>
    <mergeCell ref="CS119:CT120"/>
    <mergeCell ref="CV119:CW119"/>
    <mergeCell ref="DA119:DB120"/>
    <mergeCell ref="DD119:DE119"/>
    <mergeCell ref="DI119:DJ120"/>
    <mergeCell ref="DL119:DM119"/>
    <mergeCell ref="DQ119:DR120"/>
    <mergeCell ref="JM115:JM116"/>
    <mergeCell ref="JU115:JU116"/>
    <mergeCell ref="KC115:KC116"/>
    <mergeCell ref="KK115:KK116"/>
    <mergeCell ref="KS115:KS116"/>
    <mergeCell ref="LA115:LA116"/>
    <mergeCell ref="LI115:LI116"/>
    <mergeCell ref="LQ115:LQ116"/>
    <mergeCell ref="LY115:LY116"/>
    <mergeCell ref="MG115:MG116"/>
    <mergeCell ref="MO115:MO116"/>
    <mergeCell ref="MW115:MW116"/>
    <mergeCell ref="NE115:NE116"/>
    <mergeCell ref="NM115:NM116"/>
    <mergeCell ref="NU115:NU116"/>
    <mergeCell ref="OC115:OC116"/>
    <mergeCell ref="OK115:OK116"/>
    <mergeCell ref="EG115:EG116"/>
    <mergeCell ref="EO115:EO116"/>
    <mergeCell ref="EW115:EW116"/>
    <mergeCell ref="FE115:FE116"/>
    <mergeCell ref="FM115:FM116"/>
    <mergeCell ref="FU115:FU116"/>
    <mergeCell ref="GC115:GC116"/>
    <mergeCell ref="GK115:GK116"/>
    <mergeCell ref="GS115:GS116"/>
    <mergeCell ref="HA115:HA116"/>
    <mergeCell ref="HI115:HI116"/>
    <mergeCell ref="HQ115:HQ116"/>
    <mergeCell ref="HY115:HY116"/>
    <mergeCell ref="IG115:IG116"/>
    <mergeCell ref="IO115:IO116"/>
    <mergeCell ref="IW115:IW116"/>
    <mergeCell ref="JE115:JE116"/>
    <mergeCell ref="KK113:KK114"/>
    <mergeCell ref="KS113:KS114"/>
    <mergeCell ref="LA113:LA114"/>
    <mergeCell ref="LI113:LI114"/>
    <mergeCell ref="LQ113:LQ114"/>
    <mergeCell ref="LY113:LY114"/>
    <mergeCell ref="MG113:MG114"/>
    <mergeCell ref="MO113:MO114"/>
    <mergeCell ref="MW113:MW114"/>
    <mergeCell ref="NE113:NE114"/>
    <mergeCell ref="NM113:NM114"/>
    <mergeCell ref="NU113:NU114"/>
    <mergeCell ref="OC113:OC114"/>
    <mergeCell ref="OK113:OK114"/>
    <mergeCell ref="OS113:OS114"/>
    <mergeCell ref="A115:A116"/>
    <mergeCell ref="I115:I116"/>
    <mergeCell ref="Q115:Q116"/>
    <mergeCell ref="Y115:Y116"/>
    <mergeCell ref="AG115:AG116"/>
    <mergeCell ref="AO115:AO116"/>
    <mergeCell ref="AW115:AW116"/>
    <mergeCell ref="BE115:BE116"/>
    <mergeCell ref="BM115:BM116"/>
    <mergeCell ref="BU115:BU116"/>
    <mergeCell ref="CC115:CC116"/>
    <mergeCell ref="CK115:CK116"/>
    <mergeCell ref="CS115:CS116"/>
    <mergeCell ref="DA115:DA116"/>
    <mergeCell ref="DI115:DI116"/>
    <mergeCell ref="DQ115:DQ116"/>
    <mergeCell ref="DY115:DY116"/>
    <mergeCell ref="FE113:FE114"/>
    <mergeCell ref="FM113:FM114"/>
    <mergeCell ref="FU113:FU114"/>
    <mergeCell ref="GC113:GC114"/>
    <mergeCell ref="GK113:GK114"/>
    <mergeCell ref="GS113:GS114"/>
    <mergeCell ref="HA113:HA114"/>
    <mergeCell ref="HI113:HI114"/>
    <mergeCell ref="HQ113:HQ114"/>
    <mergeCell ref="HY113:HY114"/>
    <mergeCell ref="IG113:IG114"/>
    <mergeCell ref="IO113:IO114"/>
    <mergeCell ref="IW113:IW114"/>
    <mergeCell ref="JE113:JE114"/>
    <mergeCell ref="JM113:JM114"/>
    <mergeCell ref="JU113:JU114"/>
    <mergeCell ref="KC113:KC114"/>
    <mergeCell ref="NE111:NF112"/>
    <mergeCell ref="NH111:NI111"/>
    <mergeCell ref="NM111:NN112"/>
    <mergeCell ref="NP111:NQ111"/>
    <mergeCell ref="NU111:NV112"/>
    <mergeCell ref="NX111:NY111"/>
    <mergeCell ref="OC111:OD112"/>
    <mergeCell ref="OF111:OG111"/>
    <mergeCell ref="OK111:OL112"/>
    <mergeCell ref="ON111:OO111"/>
    <mergeCell ref="OS111:OT112"/>
    <mergeCell ref="OV111:OW111"/>
    <mergeCell ref="A113:A114"/>
    <mergeCell ref="I113:I114"/>
    <mergeCell ref="Q113:Q114"/>
    <mergeCell ref="Y113:Y114"/>
    <mergeCell ref="AG113:AG114"/>
    <mergeCell ref="AO113:AO114"/>
    <mergeCell ref="AW113:AW114"/>
    <mergeCell ref="BE113:BE114"/>
    <mergeCell ref="BM113:BM114"/>
    <mergeCell ref="BU113:BU114"/>
    <mergeCell ref="CC113:CC114"/>
    <mergeCell ref="CK113:CK114"/>
    <mergeCell ref="CS113:CS114"/>
    <mergeCell ref="DA113:DA114"/>
    <mergeCell ref="DI113:DI114"/>
    <mergeCell ref="DQ113:DQ114"/>
    <mergeCell ref="DY113:DY114"/>
    <mergeCell ref="EG113:EG114"/>
    <mergeCell ref="EO113:EO114"/>
    <mergeCell ref="EW113:EW114"/>
    <mergeCell ref="KN111:KO111"/>
    <mergeCell ref="KS111:KT112"/>
    <mergeCell ref="KV111:KW111"/>
    <mergeCell ref="LA111:LB112"/>
    <mergeCell ref="LD111:LE111"/>
    <mergeCell ref="LI111:LJ112"/>
    <mergeCell ref="LL111:LM111"/>
    <mergeCell ref="LQ111:LR112"/>
    <mergeCell ref="LT111:LU111"/>
    <mergeCell ref="LY111:LZ112"/>
    <mergeCell ref="MB111:MC111"/>
    <mergeCell ref="MG111:MH112"/>
    <mergeCell ref="MJ111:MK111"/>
    <mergeCell ref="MO111:MP112"/>
    <mergeCell ref="MR111:MS111"/>
    <mergeCell ref="MW111:MX112"/>
    <mergeCell ref="MZ111:NA111"/>
    <mergeCell ref="HY111:HZ112"/>
    <mergeCell ref="IB111:IC111"/>
    <mergeCell ref="IG111:IH112"/>
    <mergeCell ref="IJ111:IK111"/>
    <mergeCell ref="IO111:IP112"/>
    <mergeCell ref="IR111:IS111"/>
    <mergeCell ref="IW111:IX112"/>
    <mergeCell ref="IZ111:JA111"/>
    <mergeCell ref="JE111:JF112"/>
    <mergeCell ref="JH111:JI111"/>
    <mergeCell ref="JM111:JN112"/>
    <mergeCell ref="JP111:JQ111"/>
    <mergeCell ref="JU111:JV112"/>
    <mergeCell ref="JX111:JY111"/>
    <mergeCell ref="KC111:KD112"/>
    <mergeCell ref="KF111:KG111"/>
    <mergeCell ref="KK111:KL112"/>
    <mergeCell ref="FH111:FI111"/>
    <mergeCell ref="FM111:FN112"/>
    <mergeCell ref="FP111:FQ111"/>
    <mergeCell ref="FU111:FV112"/>
    <mergeCell ref="FX111:FY111"/>
    <mergeCell ref="GC111:GD112"/>
    <mergeCell ref="GF111:GG111"/>
    <mergeCell ref="GK111:GL112"/>
    <mergeCell ref="GN111:GO111"/>
    <mergeCell ref="GS111:GT112"/>
    <mergeCell ref="GV111:GW111"/>
    <mergeCell ref="HA111:HB112"/>
    <mergeCell ref="HD111:HE111"/>
    <mergeCell ref="HI111:HJ112"/>
    <mergeCell ref="HL111:HM111"/>
    <mergeCell ref="HQ111:HR112"/>
    <mergeCell ref="HT111:HU111"/>
    <mergeCell ref="CS111:CT112"/>
    <mergeCell ref="CV111:CW111"/>
    <mergeCell ref="DA111:DB112"/>
    <mergeCell ref="DD111:DE111"/>
    <mergeCell ref="DI111:DJ112"/>
    <mergeCell ref="DL111:DM111"/>
    <mergeCell ref="DQ111:DR112"/>
    <mergeCell ref="DT111:DU111"/>
    <mergeCell ref="DY111:DZ112"/>
    <mergeCell ref="EB111:EC111"/>
    <mergeCell ref="EG111:EH112"/>
    <mergeCell ref="EJ111:EK111"/>
    <mergeCell ref="EO111:EP112"/>
    <mergeCell ref="ER111:ES111"/>
    <mergeCell ref="EW111:EX112"/>
    <mergeCell ref="EZ111:FA111"/>
    <mergeCell ref="FE111:FF112"/>
    <mergeCell ref="MO104:MO105"/>
    <mergeCell ref="MW104:MW105"/>
    <mergeCell ref="NE104:NE105"/>
    <mergeCell ref="NM104:NM105"/>
    <mergeCell ref="NU104:NU105"/>
    <mergeCell ref="OC104:OC105"/>
    <mergeCell ref="OK104:OK105"/>
    <mergeCell ref="OS104:OS105"/>
    <mergeCell ref="A111:B112"/>
    <mergeCell ref="D111:E111"/>
    <mergeCell ref="I111:J112"/>
    <mergeCell ref="L111:M111"/>
    <mergeCell ref="Q111:R112"/>
    <mergeCell ref="T111:U111"/>
    <mergeCell ref="Y111:Z112"/>
    <mergeCell ref="AB111:AC111"/>
    <mergeCell ref="AG111:AH112"/>
    <mergeCell ref="AJ111:AK111"/>
    <mergeCell ref="AO111:AP112"/>
    <mergeCell ref="AR111:AS111"/>
    <mergeCell ref="AW111:AX112"/>
    <mergeCell ref="AZ111:BA111"/>
    <mergeCell ref="BE111:BF112"/>
    <mergeCell ref="BH111:BI111"/>
    <mergeCell ref="BM111:BN112"/>
    <mergeCell ref="BP111:BQ111"/>
    <mergeCell ref="BU111:BV112"/>
    <mergeCell ref="BX111:BY111"/>
    <mergeCell ref="CC111:CD112"/>
    <mergeCell ref="CF111:CG111"/>
    <mergeCell ref="CK111:CL112"/>
    <mergeCell ref="CN111:CO111"/>
    <mergeCell ref="HI104:HI105"/>
    <mergeCell ref="HQ104:HQ105"/>
    <mergeCell ref="HY104:HY105"/>
    <mergeCell ref="IG104:IG105"/>
    <mergeCell ref="IO104:IO105"/>
    <mergeCell ref="IW104:IW105"/>
    <mergeCell ref="JE104:JE105"/>
    <mergeCell ref="JM104:JM105"/>
    <mergeCell ref="JU104:JU105"/>
    <mergeCell ref="KC104:KC105"/>
    <mergeCell ref="KK104:KK105"/>
    <mergeCell ref="KS104:KS105"/>
    <mergeCell ref="LA104:LA105"/>
    <mergeCell ref="LI104:LI105"/>
    <mergeCell ref="LQ104:LQ105"/>
    <mergeCell ref="LY104:LY105"/>
    <mergeCell ref="MG104:MG105"/>
    <mergeCell ref="NM102:NM103"/>
    <mergeCell ref="NU102:NU103"/>
    <mergeCell ref="OC102:OC103"/>
    <mergeCell ref="OK102:OK103"/>
    <mergeCell ref="OS102:OS103"/>
    <mergeCell ref="A104:A105"/>
    <mergeCell ref="I104:I105"/>
    <mergeCell ref="Q104:Q105"/>
    <mergeCell ref="Y104:Y105"/>
    <mergeCell ref="AG104:AG105"/>
    <mergeCell ref="AO104:AO105"/>
    <mergeCell ref="AW104:AW105"/>
    <mergeCell ref="BE104:BE105"/>
    <mergeCell ref="BM104:BM105"/>
    <mergeCell ref="BU104:BU105"/>
    <mergeCell ref="CC104:CC105"/>
    <mergeCell ref="CK104:CK105"/>
    <mergeCell ref="CS104:CS105"/>
    <mergeCell ref="DA104:DA105"/>
    <mergeCell ref="DI104:DI105"/>
    <mergeCell ref="DQ104:DQ105"/>
    <mergeCell ref="DY104:DY105"/>
    <mergeCell ref="EG104:EG105"/>
    <mergeCell ref="EO104:EO105"/>
    <mergeCell ref="EW104:EW105"/>
    <mergeCell ref="FE104:FE105"/>
    <mergeCell ref="FM104:FM105"/>
    <mergeCell ref="FU104:FU105"/>
    <mergeCell ref="GC104:GC105"/>
    <mergeCell ref="GK104:GK105"/>
    <mergeCell ref="GS104:GS105"/>
    <mergeCell ref="HA104:HA105"/>
    <mergeCell ref="IG102:IG103"/>
    <mergeCell ref="IO102:IO103"/>
    <mergeCell ref="IW102:IW103"/>
    <mergeCell ref="JE102:JE103"/>
    <mergeCell ref="JM102:JM103"/>
    <mergeCell ref="JU102:JU103"/>
    <mergeCell ref="KC102:KC103"/>
    <mergeCell ref="KK102:KK103"/>
    <mergeCell ref="KS102:KS103"/>
    <mergeCell ref="LA102:LA103"/>
    <mergeCell ref="LI102:LI103"/>
    <mergeCell ref="LQ102:LQ103"/>
    <mergeCell ref="LY102:LY103"/>
    <mergeCell ref="MG102:MG103"/>
    <mergeCell ref="MO102:MO103"/>
    <mergeCell ref="MW102:MW103"/>
    <mergeCell ref="NE102:NE103"/>
    <mergeCell ref="OS100:OT101"/>
    <mergeCell ref="OV100:OW100"/>
    <mergeCell ref="A102:A103"/>
    <mergeCell ref="I102:I103"/>
    <mergeCell ref="Q102:Q103"/>
    <mergeCell ref="Y102:Y103"/>
    <mergeCell ref="AG102:AG103"/>
    <mergeCell ref="AO102:AO103"/>
    <mergeCell ref="AW102:AW103"/>
    <mergeCell ref="BE102:BE103"/>
    <mergeCell ref="BM102:BM103"/>
    <mergeCell ref="BU102:BU103"/>
    <mergeCell ref="CC102:CC103"/>
    <mergeCell ref="CK102:CK103"/>
    <mergeCell ref="CS102:CS103"/>
    <mergeCell ref="DA102:DA103"/>
    <mergeCell ref="DI102:DI103"/>
    <mergeCell ref="DQ102:DQ103"/>
    <mergeCell ref="DY102:DY103"/>
    <mergeCell ref="EG102:EG103"/>
    <mergeCell ref="EO102:EO103"/>
    <mergeCell ref="EW102:EW103"/>
    <mergeCell ref="FE102:FE103"/>
    <mergeCell ref="FM102:FM103"/>
    <mergeCell ref="FU102:FU103"/>
    <mergeCell ref="GC102:GC103"/>
    <mergeCell ref="GK102:GK103"/>
    <mergeCell ref="GS102:GS103"/>
    <mergeCell ref="HA102:HA103"/>
    <mergeCell ref="HI102:HI103"/>
    <mergeCell ref="HQ102:HQ103"/>
    <mergeCell ref="HY102:HY103"/>
    <mergeCell ref="MB100:MC100"/>
    <mergeCell ref="MG100:MH101"/>
    <mergeCell ref="MJ100:MK100"/>
    <mergeCell ref="MO100:MP101"/>
    <mergeCell ref="MR100:MS100"/>
    <mergeCell ref="MW100:MX101"/>
    <mergeCell ref="MZ100:NA100"/>
    <mergeCell ref="NE100:NF101"/>
    <mergeCell ref="NH100:NI100"/>
    <mergeCell ref="NM100:NN101"/>
    <mergeCell ref="NP100:NQ100"/>
    <mergeCell ref="NU100:NV101"/>
    <mergeCell ref="NX100:NY100"/>
    <mergeCell ref="OC100:OD101"/>
    <mergeCell ref="OF100:OG100"/>
    <mergeCell ref="OK100:OL101"/>
    <mergeCell ref="ON100:OO100"/>
    <mergeCell ref="JM100:JN101"/>
    <mergeCell ref="JP100:JQ100"/>
    <mergeCell ref="JU100:JV101"/>
    <mergeCell ref="JX100:JY100"/>
    <mergeCell ref="KC100:KD101"/>
    <mergeCell ref="KF100:KG100"/>
    <mergeCell ref="KK100:KL101"/>
    <mergeCell ref="KN100:KO100"/>
    <mergeCell ref="KS100:KT101"/>
    <mergeCell ref="KV100:KW100"/>
    <mergeCell ref="LA100:LB101"/>
    <mergeCell ref="LD100:LE100"/>
    <mergeCell ref="LI100:LJ101"/>
    <mergeCell ref="LL100:LM100"/>
    <mergeCell ref="LQ100:LR101"/>
    <mergeCell ref="LT100:LU100"/>
    <mergeCell ref="LY100:LZ101"/>
    <mergeCell ref="GV100:GW100"/>
    <mergeCell ref="HA100:HB101"/>
    <mergeCell ref="HD100:HE100"/>
    <mergeCell ref="HI100:HJ101"/>
    <mergeCell ref="HL100:HM100"/>
    <mergeCell ref="HQ100:HR101"/>
    <mergeCell ref="HT100:HU100"/>
    <mergeCell ref="HY100:HZ101"/>
    <mergeCell ref="IB100:IC100"/>
    <mergeCell ref="IG100:IH101"/>
    <mergeCell ref="IJ100:IK100"/>
    <mergeCell ref="IO100:IP101"/>
    <mergeCell ref="IR100:IS100"/>
    <mergeCell ref="IW100:IX101"/>
    <mergeCell ref="IZ100:JA100"/>
    <mergeCell ref="JE100:JF101"/>
    <mergeCell ref="JH100:JI100"/>
    <mergeCell ref="EG100:EH101"/>
    <mergeCell ref="EJ100:EK100"/>
    <mergeCell ref="EO100:EP101"/>
    <mergeCell ref="ER100:ES100"/>
    <mergeCell ref="EW100:EX101"/>
    <mergeCell ref="EZ100:FA100"/>
    <mergeCell ref="FE100:FF101"/>
    <mergeCell ref="FH100:FI100"/>
    <mergeCell ref="FM100:FN101"/>
    <mergeCell ref="FP100:FQ100"/>
    <mergeCell ref="FU100:FV101"/>
    <mergeCell ref="FX100:FY100"/>
    <mergeCell ref="GC100:GD101"/>
    <mergeCell ref="GF100:GG100"/>
    <mergeCell ref="GK100:GL101"/>
    <mergeCell ref="GN100:GO100"/>
    <mergeCell ref="GS100:GT101"/>
    <mergeCell ref="BP100:BQ100"/>
    <mergeCell ref="BU100:BV101"/>
    <mergeCell ref="BX100:BY100"/>
    <mergeCell ref="CC100:CD101"/>
    <mergeCell ref="CF100:CG100"/>
    <mergeCell ref="CK100:CL101"/>
    <mergeCell ref="CN100:CO100"/>
    <mergeCell ref="CS100:CT101"/>
    <mergeCell ref="CV100:CW100"/>
    <mergeCell ref="DA100:DB101"/>
    <mergeCell ref="DD100:DE100"/>
    <mergeCell ref="DI100:DJ101"/>
    <mergeCell ref="DL100:DM100"/>
    <mergeCell ref="DQ100:DR101"/>
    <mergeCell ref="DT100:DU100"/>
    <mergeCell ref="DY100:DZ101"/>
    <mergeCell ref="EB100:EC100"/>
    <mergeCell ref="A100:B101"/>
    <mergeCell ref="D100:E100"/>
    <mergeCell ref="I100:J101"/>
    <mergeCell ref="L100:M100"/>
    <mergeCell ref="Q100:R101"/>
    <mergeCell ref="T100:U100"/>
    <mergeCell ref="Y100:Z101"/>
    <mergeCell ref="AB100:AC100"/>
    <mergeCell ref="AG100:AH101"/>
    <mergeCell ref="AJ100:AK100"/>
    <mergeCell ref="AO100:AP101"/>
    <mergeCell ref="AR100:AS100"/>
    <mergeCell ref="AW100:AX101"/>
    <mergeCell ref="AZ100:BA100"/>
    <mergeCell ref="BE100:BF101"/>
    <mergeCell ref="BH100:BI100"/>
    <mergeCell ref="BM100:BN101"/>
    <mergeCell ref="JU96:JU97"/>
    <mergeCell ref="KC96:KC97"/>
    <mergeCell ref="KK96:KK97"/>
    <mergeCell ref="KS96:KS97"/>
    <mergeCell ref="LA96:LA97"/>
    <mergeCell ref="LI96:LI97"/>
    <mergeCell ref="LQ96:LQ97"/>
    <mergeCell ref="LY96:LY97"/>
    <mergeCell ref="MG96:MG97"/>
    <mergeCell ref="MO96:MO97"/>
    <mergeCell ref="MW96:MW97"/>
    <mergeCell ref="NE96:NE97"/>
    <mergeCell ref="NM96:NM97"/>
    <mergeCell ref="NU96:NU97"/>
    <mergeCell ref="OC96:OC97"/>
    <mergeCell ref="OK96:OK97"/>
    <mergeCell ref="OS96:OS97"/>
    <mergeCell ref="EO96:EO97"/>
    <mergeCell ref="EW96:EW97"/>
    <mergeCell ref="FE96:FE97"/>
    <mergeCell ref="FM96:FM97"/>
    <mergeCell ref="FU96:FU97"/>
    <mergeCell ref="GC96:GC97"/>
    <mergeCell ref="GK96:GK97"/>
    <mergeCell ref="GS96:GS97"/>
    <mergeCell ref="HA96:HA97"/>
    <mergeCell ref="HI96:HI97"/>
    <mergeCell ref="HQ96:HQ97"/>
    <mergeCell ref="HY96:HY97"/>
    <mergeCell ref="IG96:IG97"/>
    <mergeCell ref="IO96:IO97"/>
    <mergeCell ref="IW96:IW97"/>
    <mergeCell ref="JE96:JE97"/>
    <mergeCell ref="JM96:JM97"/>
    <mergeCell ref="KS94:KS95"/>
    <mergeCell ref="LA94:LA95"/>
    <mergeCell ref="LI94:LI95"/>
    <mergeCell ref="LQ94:LQ95"/>
    <mergeCell ref="LY94:LY95"/>
    <mergeCell ref="MG94:MG95"/>
    <mergeCell ref="MO94:MO95"/>
    <mergeCell ref="MW94:MW95"/>
    <mergeCell ref="NE94:NE95"/>
    <mergeCell ref="NM94:NM95"/>
    <mergeCell ref="NU94:NU95"/>
    <mergeCell ref="OC94:OC95"/>
    <mergeCell ref="OK94:OK95"/>
    <mergeCell ref="OS94:OS95"/>
    <mergeCell ref="A96:A97"/>
    <mergeCell ref="I96:I97"/>
    <mergeCell ref="Q96:Q97"/>
    <mergeCell ref="Y96:Y97"/>
    <mergeCell ref="AG96:AG97"/>
    <mergeCell ref="AO96:AO97"/>
    <mergeCell ref="AW96:AW97"/>
    <mergeCell ref="BE96:BE97"/>
    <mergeCell ref="BM96:BM97"/>
    <mergeCell ref="BU96:BU97"/>
    <mergeCell ref="CC96:CC97"/>
    <mergeCell ref="CK96:CK97"/>
    <mergeCell ref="CS96:CS97"/>
    <mergeCell ref="DA96:DA97"/>
    <mergeCell ref="DI96:DI97"/>
    <mergeCell ref="DQ96:DQ97"/>
    <mergeCell ref="DY96:DY97"/>
    <mergeCell ref="EG96:EG97"/>
    <mergeCell ref="FM94:FM95"/>
    <mergeCell ref="FU94:FU95"/>
    <mergeCell ref="GC94:GC95"/>
    <mergeCell ref="GK94:GK95"/>
    <mergeCell ref="GS94:GS95"/>
    <mergeCell ref="HA94:HA95"/>
    <mergeCell ref="HI94:HI95"/>
    <mergeCell ref="HQ94:HQ95"/>
    <mergeCell ref="HY94:HY95"/>
    <mergeCell ref="IG94:IG95"/>
    <mergeCell ref="IO94:IO95"/>
    <mergeCell ref="IW94:IW95"/>
    <mergeCell ref="JE94:JE95"/>
    <mergeCell ref="JM94:JM95"/>
    <mergeCell ref="JU94:JU95"/>
    <mergeCell ref="KC94:KC95"/>
    <mergeCell ref="KK94:KK95"/>
    <mergeCell ref="NH92:NI92"/>
    <mergeCell ref="NM92:NN93"/>
    <mergeCell ref="NP92:NQ92"/>
    <mergeCell ref="NU92:NV93"/>
    <mergeCell ref="NX92:NY92"/>
    <mergeCell ref="OC92:OD93"/>
    <mergeCell ref="OF92:OG92"/>
    <mergeCell ref="OK92:OL93"/>
    <mergeCell ref="ON92:OO92"/>
    <mergeCell ref="OS92:OT93"/>
    <mergeCell ref="OV92:OW92"/>
    <mergeCell ref="A94:A95"/>
    <mergeCell ref="I94:I95"/>
    <mergeCell ref="Q94:Q95"/>
    <mergeCell ref="Y94:Y95"/>
    <mergeCell ref="AG94:AG95"/>
    <mergeCell ref="AO94:AO95"/>
    <mergeCell ref="AW94:AW95"/>
    <mergeCell ref="BE94:BE95"/>
    <mergeCell ref="BM94:BM95"/>
    <mergeCell ref="BU94:BU95"/>
    <mergeCell ref="CC94:CC95"/>
    <mergeCell ref="CK94:CK95"/>
    <mergeCell ref="CS94:CS95"/>
    <mergeCell ref="DA94:DA95"/>
    <mergeCell ref="DI94:DI95"/>
    <mergeCell ref="DQ94:DQ95"/>
    <mergeCell ref="DY94:DY95"/>
    <mergeCell ref="EG94:EG95"/>
    <mergeCell ref="EO94:EO95"/>
    <mergeCell ref="EW94:EW95"/>
    <mergeCell ref="FE94:FE95"/>
    <mergeCell ref="KS92:KT93"/>
    <mergeCell ref="KV92:KW92"/>
    <mergeCell ref="LA92:LB93"/>
    <mergeCell ref="LD92:LE92"/>
    <mergeCell ref="LI92:LJ93"/>
    <mergeCell ref="LL92:LM92"/>
    <mergeCell ref="LQ92:LR93"/>
    <mergeCell ref="LT92:LU92"/>
    <mergeCell ref="LY92:LZ93"/>
    <mergeCell ref="MB92:MC92"/>
    <mergeCell ref="MG92:MH93"/>
    <mergeCell ref="MJ92:MK92"/>
    <mergeCell ref="MO92:MP93"/>
    <mergeCell ref="MR92:MS92"/>
    <mergeCell ref="MW92:MX93"/>
    <mergeCell ref="MZ92:NA92"/>
    <mergeCell ref="NE92:NF93"/>
    <mergeCell ref="IB92:IC92"/>
    <mergeCell ref="IG92:IH93"/>
    <mergeCell ref="IJ92:IK92"/>
    <mergeCell ref="IO92:IP93"/>
    <mergeCell ref="IR92:IS92"/>
    <mergeCell ref="IW92:IX93"/>
    <mergeCell ref="IZ92:JA92"/>
    <mergeCell ref="JE92:JF93"/>
    <mergeCell ref="JH92:JI92"/>
    <mergeCell ref="JM92:JN93"/>
    <mergeCell ref="JP92:JQ92"/>
    <mergeCell ref="JU92:JV93"/>
    <mergeCell ref="JX92:JY92"/>
    <mergeCell ref="KC92:KD93"/>
    <mergeCell ref="KF92:KG92"/>
    <mergeCell ref="KK92:KL93"/>
    <mergeCell ref="KN92:KO92"/>
    <mergeCell ref="FM92:FN93"/>
    <mergeCell ref="FP92:FQ92"/>
    <mergeCell ref="FU92:FV93"/>
    <mergeCell ref="FX92:FY92"/>
    <mergeCell ref="GC92:GD93"/>
    <mergeCell ref="GF92:GG92"/>
    <mergeCell ref="GK92:GL93"/>
    <mergeCell ref="GN92:GO92"/>
    <mergeCell ref="GS92:GT93"/>
    <mergeCell ref="GV92:GW92"/>
    <mergeCell ref="HA92:HB93"/>
    <mergeCell ref="HD92:HE92"/>
    <mergeCell ref="HI92:HJ93"/>
    <mergeCell ref="HL92:HM92"/>
    <mergeCell ref="HQ92:HR93"/>
    <mergeCell ref="HT92:HU92"/>
    <mergeCell ref="HY92:HZ93"/>
    <mergeCell ref="CV92:CW92"/>
    <mergeCell ref="DA92:DB93"/>
    <mergeCell ref="DD92:DE92"/>
    <mergeCell ref="DI92:DJ93"/>
    <mergeCell ref="DL92:DM92"/>
    <mergeCell ref="DQ92:DR93"/>
    <mergeCell ref="DT92:DU92"/>
    <mergeCell ref="DY92:DZ93"/>
    <mergeCell ref="EB92:EC92"/>
    <mergeCell ref="EG92:EH93"/>
    <mergeCell ref="EJ92:EK92"/>
    <mergeCell ref="EO92:EP93"/>
    <mergeCell ref="ER92:ES92"/>
    <mergeCell ref="EW92:EX93"/>
    <mergeCell ref="EZ92:FA92"/>
    <mergeCell ref="FE92:FF93"/>
    <mergeCell ref="FH92:FI92"/>
    <mergeCell ref="MW88:MW89"/>
    <mergeCell ref="NE88:NE89"/>
    <mergeCell ref="NM88:NM89"/>
    <mergeCell ref="NU88:NU89"/>
    <mergeCell ref="OC88:OC89"/>
    <mergeCell ref="OK88:OK89"/>
    <mergeCell ref="OS88:OS89"/>
    <mergeCell ref="A92:B93"/>
    <mergeCell ref="D92:E92"/>
    <mergeCell ref="I92:J93"/>
    <mergeCell ref="L92:M92"/>
    <mergeCell ref="Q92:R93"/>
    <mergeCell ref="T92:U92"/>
    <mergeCell ref="Y92:Z93"/>
    <mergeCell ref="AB92:AC92"/>
    <mergeCell ref="AG92:AH93"/>
    <mergeCell ref="AJ92:AK92"/>
    <mergeCell ref="AO92:AP93"/>
    <mergeCell ref="AR92:AS92"/>
    <mergeCell ref="AW92:AX93"/>
    <mergeCell ref="AZ92:BA92"/>
    <mergeCell ref="BE92:BF93"/>
    <mergeCell ref="BH92:BI92"/>
    <mergeCell ref="BM92:BN93"/>
    <mergeCell ref="BP92:BQ92"/>
    <mergeCell ref="BU92:BV93"/>
    <mergeCell ref="BX92:BY92"/>
    <mergeCell ref="CC92:CD93"/>
    <mergeCell ref="CF92:CG92"/>
    <mergeCell ref="CK92:CL93"/>
    <mergeCell ref="CN92:CO92"/>
    <mergeCell ref="CS92:CT93"/>
    <mergeCell ref="HQ88:HQ89"/>
    <mergeCell ref="HY88:HY89"/>
    <mergeCell ref="IG88:IG89"/>
    <mergeCell ref="IO88:IO89"/>
    <mergeCell ref="IW88:IW89"/>
    <mergeCell ref="JE88:JE89"/>
    <mergeCell ref="JM88:JM89"/>
    <mergeCell ref="JU88:JU89"/>
    <mergeCell ref="KC88:KC89"/>
    <mergeCell ref="KK88:KK89"/>
    <mergeCell ref="KS88:KS89"/>
    <mergeCell ref="LA88:LA89"/>
    <mergeCell ref="LI88:LI89"/>
    <mergeCell ref="LQ88:LQ89"/>
    <mergeCell ref="LY88:LY89"/>
    <mergeCell ref="MG88:MG89"/>
    <mergeCell ref="MO88:MO89"/>
    <mergeCell ref="NU86:NU87"/>
    <mergeCell ref="OC86:OC87"/>
    <mergeCell ref="OK86:OK87"/>
    <mergeCell ref="OS86:OS87"/>
    <mergeCell ref="A88:A89"/>
    <mergeCell ref="I88:I89"/>
    <mergeCell ref="Q88:Q89"/>
    <mergeCell ref="Y88:Y89"/>
    <mergeCell ref="AG88:AG89"/>
    <mergeCell ref="AO88:AO89"/>
    <mergeCell ref="AW88:AW89"/>
    <mergeCell ref="BE88:BE89"/>
    <mergeCell ref="BM88:BM89"/>
    <mergeCell ref="BU88:BU89"/>
    <mergeCell ref="CC88:CC89"/>
    <mergeCell ref="CK88:CK89"/>
    <mergeCell ref="CS88:CS89"/>
    <mergeCell ref="DA88:DA89"/>
    <mergeCell ref="DI88:DI89"/>
    <mergeCell ref="DQ88:DQ89"/>
    <mergeCell ref="DY88:DY89"/>
    <mergeCell ref="EG88:EG89"/>
    <mergeCell ref="EO88:EO89"/>
    <mergeCell ref="EW88:EW89"/>
    <mergeCell ref="FE88:FE89"/>
    <mergeCell ref="FM88:FM89"/>
    <mergeCell ref="FU88:FU89"/>
    <mergeCell ref="GC88:GC89"/>
    <mergeCell ref="GK88:GK89"/>
    <mergeCell ref="GS88:GS89"/>
    <mergeCell ref="HA88:HA89"/>
    <mergeCell ref="HI88:HI89"/>
    <mergeCell ref="IO86:IO87"/>
    <mergeCell ref="IW86:IW87"/>
    <mergeCell ref="JE86:JE87"/>
    <mergeCell ref="JM86:JM87"/>
    <mergeCell ref="JU86:JU87"/>
    <mergeCell ref="KC86:KC87"/>
    <mergeCell ref="KK86:KK87"/>
    <mergeCell ref="KS86:KS87"/>
    <mergeCell ref="LA86:LA87"/>
    <mergeCell ref="LI86:LI87"/>
    <mergeCell ref="LQ86:LQ87"/>
    <mergeCell ref="LY86:LY87"/>
    <mergeCell ref="MG86:MG87"/>
    <mergeCell ref="MO86:MO87"/>
    <mergeCell ref="MW86:MW87"/>
    <mergeCell ref="NE86:NE87"/>
    <mergeCell ref="NM86:NM87"/>
    <mergeCell ref="OV84:OW84"/>
    <mergeCell ref="A86:A87"/>
    <mergeCell ref="I86:I87"/>
    <mergeCell ref="Q86:Q87"/>
    <mergeCell ref="Y86:Y87"/>
    <mergeCell ref="AG86:AG87"/>
    <mergeCell ref="AO86:AO87"/>
    <mergeCell ref="AW86:AW87"/>
    <mergeCell ref="BE86:BE87"/>
    <mergeCell ref="BM86:BM87"/>
    <mergeCell ref="BU86:BU87"/>
    <mergeCell ref="CC86:CC87"/>
    <mergeCell ref="CK86:CK87"/>
    <mergeCell ref="CS86:CS87"/>
    <mergeCell ref="DA86:DA87"/>
    <mergeCell ref="DI86:DI87"/>
    <mergeCell ref="DQ86:DQ87"/>
    <mergeCell ref="DY86:DY87"/>
    <mergeCell ref="EG86:EG87"/>
    <mergeCell ref="EO86:EO87"/>
    <mergeCell ref="EW86:EW87"/>
    <mergeCell ref="FE86:FE87"/>
    <mergeCell ref="FM86:FM87"/>
    <mergeCell ref="FU86:FU87"/>
    <mergeCell ref="GC86:GC87"/>
    <mergeCell ref="GK86:GK87"/>
    <mergeCell ref="GS86:GS87"/>
    <mergeCell ref="HA86:HA87"/>
    <mergeCell ref="HI86:HI87"/>
    <mergeCell ref="HQ86:HQ87"/>
    <mergeCell ref="HY86:HY87"/>
    <mergeCell ref="IG86:IG87"/>
    <mergeCell ref="MG84:MH85"/>
    <mergeCell ref="MJ84:MK84"/>
    <mergeCell ref="MO84:MP85"/>
    <mergeCell ref="MR84:MS84"/>
    <mergeCell ref="MW84:MX85"/>
    <mergeCell ref="MZ84:NA84"/>
    <mergeCell ref="NE84:NF85"/>
    <mergeCell ref="NH84:NI84"/>
    <mergeCell ref="NM84:NN85"/>
    <mergeCell ref="NP84:NQ84"/>
    <mergeCell ref="NU84:NV85"/>
    <mergeCell ref="NX84:NY84"/>
    <mergeCell ref="OC84:OD85"/>
    <mergeCell ref="OF84:OG84"/>
    <mergeCell ref="OK84:OL85"/>
    <mergeCell ref="ON84:OO84"/>
    <mergeCell ref="OS84:OT85"/>
    <mergeCell ref="JP84:JQ84"/>
    <mergeCell ref="JU84:JV85"/>
    <mergeCell ref="JX84:JY84"/>
    <mergeCell ref="KC84:KD85"/>
    <mergeCell ref="KF84:KG84"/>
    <mergeCell ref="KK84:KL85"/>
    <mergeCell ref="KN84:KO84"/>
    <mergeCell ref="KS84:KT85"/>
    <mergeCell ref="KV84:KW84"/>
    <mergeCell ref="LA84:LB85"/>
    <mergeCell ref="LD84:LE84"/>
    <mergeCell ref="LI84:LJ85"/>
    <mergeCell ref="LL84:LM84"/>
    <mergeCell ref="LQ84:LR85"/>
    <mergeCell ref="LT84:LU84"/>
    <mergeCell ref="LY84:LZ85"/>
    <mergeCell ref="MB84:MC84"/>
    <mergeCell ref="HA84:HB85"/>
    <mergeCell ref="HD84:HE84"/>
    <mergeCell ref="HI84:HJ85"/>
    <mergeCell ref="HL84:HM84"/>
    <mergeCell ref="HQ84:HR85"/>
    <mergeCell ref="HT84:HU84"/>
    <mergeCell ref="HY84:HZ85"/>
    <mergeCell ref="IB84:IC84"/>
    <mergeCell ref="IG84:IH85"/>
    <mergeCell ref="IJ84:IK84"/>
    <mergeCell ref="IO84:IP85"/>
    <mergeCell ref="IR84:IS84"/>
    <mergeCell ref="IW84:IX85"/>
    <mergeCell ref="IZ84:JA84"/>
    <mergeCell ref="JE84:JF85"/>
    <mergeCell ref="JH84:JI84"/>
    <mergeCell ref="JM84:JN85"/>
    <mergeCell ref="EJ84:EK84"/>
    <mergeCell ref="EO84:EP85"/>
    <mergeCell ref="ER84:ES84"/>
    <mergeCell ref="EW84:EX85"/>
    <mergeCell ref="EZ84:FA84"/>
    <mergeCell ref="FE84:FF85"/>
    <mergeCell ref="FH84:FI84"/>
    <mergeCell ref="FM84:FN85"/>
    <mergeCell ref="FP84:FQ84"/>
    <mergeCell ref="FU84:FV85"/>
    <mergeCell ref="FX84:FY84"/>
    <mergeCell ref="GC84:GD85"/>
    <mergeCell ref="GF84:GG84"/>
    <mergeCell ref="GK84:GL85"/>
    <mergeCell ref="GN84:GO84"/>
    <mergeCell ref="GS84:GT85"/>
    <mergeCell ref="GV84:GW84"/>
    <mergeCell ref="BU84:BV85"/>
    <mergeCell ref="BX84:BY84"/>
    <mergeCell ref="CC84:CD85"/>
    <mergeCell ref="CF84:CG84"/>
    <mergeCell ref="CK84:CL85"/>
    <mergeCell ref="CN84:CO84"/>
    <mergeCell ref="CS84:CT85"/>
    <mergeCell ref="CV84:CW84"/>
    <mergeCell ref="DA84:DB85"/>
    <mergeCell ref="DD84:DE84"/>
    <mergeCell ref="DI84:DJ85"/>
    <mergeCell ref="DL84:DM84"/>
    <mergeCell ref="DQ84:DR85"/>
    <mergeCell ref="DT84:DU84"/>
    <mergeCell ref="DY84:DZ85"/>
    <mergeCell ref="EB84:EC84"/>
    <mergeCell ref="EG84:EH85"/>
    <mergeCell ref="KS80:KS81"/>
    <mergeCell ref="LA80:LA81"/>
    <mergeCell ref="LI80:LI81"/>
    <mergeCell ref="LQ80:LQ81"/>
    <mergeCell ref="LY80:LY81"/>
    <mergeCell ref="MG80:MG81"/>
    <mergeCell ref="MO80:MO81"/>
    <mergeCell ref="MW80:MW81"/>
    <mergeCell ref="NE80:NE81"/>
    <mergeCell ref="NM80:NM81"/>
    <mergeCell ref="NU80:NU81"/>
    <mergeCell ref="OC80:OC81"/>
    <mergeCell ref="OK80:OK81"/>
    <mergeCell ref="OS80:OS81"/>
    <mergeCell ref="A84:B85"/>
    <mergeCell ref="D84:E84"/>
    <mergeCell ref="I84:J85"/>
    <mergeCell ref="L84:M84"/>
    <mergeCell ref="Q84:R85"/>
    <mergeCell ref="T84:U84"/>
    <mergeCell ref="Y84:Z85"/>
    <mergeCell ref="AB84:AC84"/>
    <mergeCell ref="AG84:AH85"/>
    <mergeCell ref="AJ84:AK84"/>
    <mergeCell ref="AO84:AP85"/>
    <mergeCell ref="AR84:AS84"/>
    <mergeCell ref="AW84:AX85"/>
    <mergeCell ref="AZ84:BA84"/>
    <mergeCell ref="BE84:BF85"/>
    <mergeCell ref="BH84:BI84"/>
    <mergeCell ref="BM84:BN85"/>
    <mergeCell ref="BP84:BQ84"/>
    <mergeCell ref="FM80:FM81"/>
    <mergeCell ref="FU80:FU81"/>
    <mergeCell ref="GC80:GC81"/>
    <mergeCell ref="GK80:GK81"/>
    <mergeCell ref="GS80:GS81"/>
    <mergeCell ref="HA80:HA81"/>
    <mergeCell ref="HI80:HI81"/>
    <mergeCell ref="HQ80:HQ81"/>
    <mergeCell ref="HY80:HY81"/>
    <mergeCell ref="IG80:IG81"/>
    <mergeCell ref="IO80:IO81"/>
    <mergeCell ref="IW80:IW81"/>
    <mergeCell ref="JE80:JE81"/>
    <mergeCell ref="JM80:JM81"/>
    <mergeCell ref="JU80:JU81"/>
    <mergeCell ref="KC80:KC81"/>
    <mergeCell ref="KK80:KK81"/>
    <mergeCell ref="LQ78:LQ79"/>
    <mergeCell ref="LY78:LY79"/>
    <mergeCell ref="MG78:MG79"/>
    <mergeCell ref="MO78:MO79"/>
    <mergeCell ref="MW78:MW79"/>
    <mergeCell ref="NE78:NE79"/>
    <mergeCell ref="NM78:NM79"/>
    <mergeCell ref="NU78:NU79"/>
    <mergeCell ref="OC78:OC79"/>
    <mergeCell ref="OK78:OK79"/>
    <mergeCell ref="OS78:OS79"/>
    <mergeCell ref="A80:A81"/>
    <mergeCell ref="I80:I81"/>
    <mergeCell ref="Q80:Q81"/>
    <mergeCell ref="Y80:Y81"/>
    <mergeCell ref="AG80:AG81"/>
    <mergeCell ref="AO80:AO81"/>
    <mergeCell ref="AW80:AW81"/>
    <mergeCell ref="BE80:BE81"/>
    <mergeCell ref="BM80:BM81"/>
    <mergeCell ref="BU80:BU81"/>
    <mergeCell ref="CC80:CC81"/>
    <mergeCell ref="CK80:CK81"/>
    <mergeCell ref="CS80:CS81"/>
    <mergeCell ref="DA80:DA81"/>
    <mergeCell ref="DI80:DI81"/>
    <mergeCell ref="DQ80:DQ81"/>
    <mergeCell ref="DY80:DY81"/>
    <mergeCell ref="EG80:EG81"/>
    <mergeCell ref="EO80:EO81"/>
    <mergeCell ref="EW80:EW81"/>
    <mergeCell ref="FE80:FE81"/>
    <mergeCell ref="GK78:GK79"/>
    <mergeCell ref="GS78:GS79"/>
    <mergeCell ref="HA78:HA79"/>
    <mergeCell ref="HI78:HI79"/>
    <mergeCell ref="HQ78:HQ79"/>
    <mergeCell ref="HY78:HY79"/>
    <mergeCell ref="IG78:IG79"/>
    <mergeCell ref="IO78:IO79"/>
    <mergeCell ref="IW78:IW79"/>
    <mergeCell ref="JE78:JE79"/>
    <mergeCell ref="JM78:JM79"/>
    <mergeCell ref="JU78:JU79"/>
    <mergeCell ref="KC78:KC79"/>
    <mergeCell ref="KK78:KK79"/>
    <mergeCell ref="KS78:KS79"/>
    <mergeCell ref="LA78:LA79"/>
    <mergeCell ref="LI78:LI79"/>
    <mergeCell ref="NU76:NV77"/>
    <mergeCell ref="NX76:NY76"/>
    <mergeCell ref="OC76:OD77"/>
    <mergeCell ref="OF76:OG76"/>
    <mergeCell ref="OK76:OL77"/>
    <mergeCell ref="ON76:OO76"/>
    <mergeCell ref="OS76:OT77"/>
    <mergeCell ref="OV76:OW76"/>
    <mergeCell ref="A78:A79"/>
    <mergeCell ref="I78:I79"/>
    <mergeCell ref="Q78:Q79"/>
    <mergeCell ref="Y78:Y79"/>
    <mergeCell ref="AG78:AG79"/>
    <mergeCell ref="AO78:AO79"/>
    <mergeCell ref="AW78:AW79"/>
    <mergeCell ref="BE78:BE79"/>
    <mergeCell ref="BM78:BM79"/>
    <mergeCell ref="BU78:BU79"/>
    <mergeCell ref="CC78:CC79"/>
    <mergeCell ref="CK78:CK79"/>
    <mergeCell ref="CS78:CS79"/>
    <mergeCell ref="DA78:DA79"/>
    <mergeCell ref="DI78:DI79"/>
    <mergeCell ref="DQ78:DQ79"/>
    <mergeCell ref="DY78:DY79"/>
    <mergeCell ref="EG78:EG79"/>
    <mergeCell ref="EO78:EO79"/>
    <mergeCell ref="EW78:EW79"/>
    <mergeCell ref="FE78:FE79"/>
    <mergeCell ref="FM78:FM79"/>
    <mergeCell ref="FU78:FU79"/>
    <mergeCell ref="GC78:GC79"/>
    <mergeCell ref="LD76:LE76"/>
    <mergeCell ref="LI76:LJ77"/>
    <mergeCell ref="LL76:LM76"/>
    <mergeCell ref="LQ76:LR77"/>
    <mergeCell ref="LT76:LU76"/>
    <mergeCell ref="LY76:LZ77"/>
    <mergeCell ref="MB76:MC76"/>
    <mergeCell ref="MG76:MH77"/>
    <mergeCell ref="MJ76:MK76"/>
    <mergeCell ref="MO76:MP77"/>
    <mergeCell ref="MR76:MS76"/>
    <mergeCell ref="MW76:MX77"/>
    <mergeCell ref="MZ76:NA76"/>
    <mergeCell ref="NE76:NF77"/>
    <mergeCell ref="NH76:NI76"/>
    <mergeCell ref="NM76:NN77"/>
    <mergeCell ref="NP76:NQ76"/>
    <mergeCell ref="IO76:IP77"/>
    <mergeCell ref="IR76:IS76"/>
    <mergeCell ref="IW76:IX77"/>
    <mergeCell ref="IZ76:JA76"/>
    <mergeCell ref="JE76:JF77"/>
    <mergeCell ref="JH76:JI76"/>
    <mergeCell ref="JM76:JN77"/>
    <mergeCell ref="JP76:JQ76"/>
    <mergeCell ref="JU76:JV77"/>
    <mergeCell ref="JX76:JY76"/>
    <mergeCell ref="KC76:KD77"/>
    <mergeCell ref="KF76:KG76"/>
    <mergeCell ref="KK76:KL77"/>
    <mergeCell ref="KN76:KO76"/>
    <mergeCell ref="KS76:KT77"/>
    <mergeCell ref="KV76:KW76"/>
    <mergeCell ref="LA76:LB77"/>
    <mergeCell ref="FX76:FY76"/>
    <mergeCell ref="GC76:GD77"/>
    <mergeCell ref="GF76:GG76"/>
    <mergeCell ref="GK76:GL77"/>
    <mergeCell ref="GN76:GO76"/>
    <mergeCell ref="GS76:GT77"/>
    <mergeCell ref="GV76:GW76"/>
    <mergeCell ref="HA76:HB77"/>
    <mergeCell ref="HD76:HE76"/>
    <mergeCell ref="HI76:HJ77"/>
    <mergeCell ref="HL76:HM76"/>
    <mergeCell ref="HQ76:HR77"/>
    <mergeCell ref="HT76:HU76"/>
    <mergeCell ref="HY76:HZ77"/>
    <mergeCell ref="IB76:IC76"/>
    <mergeCell ref="IG76:IH77"/>
    <mergeCell ref="IJ76:IK76"/>
    <mergeCell ref="DI76:DJ77"/>
    <mergeCell ref="DL76:DM76"/>
    <mergeCell ref="DQ76:DR77"/>
    <mergeCell ref="DT76:DU76"/>
    <mergeCell ref="DY76:DZ77"/>
    <mergeCell ref="EB76:EC76"/>
    <mergeCell ref="EG76:EH77"/>
    <mergeCell ref="EJ76:EK76"/>
    <mergeCell ref="EO76:EP77"/>
    <mergeCell ref="ER76:ES76"/>
    <mergeCell ref="EW76:EX77"/>
    <mergeCell ref="EZ76:FA76"/>
    <mergeCell ref="FE76:FF77"/>
    <mergeCell ref="FH76:FI76"/>
    <mergeCell ref="FM76:FN77"/>
    <mergeCell ref="FP76:FQ76"/>
    <mergeCell ref="FU76:FV77"/>
    <mergeCell ref="NU68:NU69"/>
    <mergeCell ref="OC68:OC69"/>
    <mergeCell ref="OK68:OK69"/>
    <mergeCell ref="OS68:OS69"/>
    <mergeCell ref="A76:B77"/>
    <mergeCell ref="D76:E76"/>
    <mergeCell ref="I76:J77"/>
    <mergeCell ref="L76:M76"/>
    <mergeCell ref="Q76:R77"/>
    <mergeCell ref="T76:U76"/>
    <mergeCell ref="Y76:Z77"/>
    <mergeCell ref="AB76:AC76"/>
    <mergeCell ref="AG76:AH77"/>
    <mergeCell ref="AJ76:AK76"/>
    <mergeCell ref="AO76:AP77"/>
    <mergeCell ref="AR76:AS76"/>
    <mergeCell ref="AW76:AX77"/>
    <mergeCell ref="AZ76:BA76"/>
    <mergeCell ref="BE76:BF77"/>
    <mergeCell ref="BH76:BI76"/>
    <mergeCell ref="BM76:BN77"/>
    <mergeCell ref="BP76:BQ76"/>
    <mergeCell ref="BU76:BV77"/>
    <mergeCell ref="BX76:BY76"/>
    <mergeCell ref="CC76:CD77"/>
    <mergeCell ref="CF76:CG76"/>
    <mergeCell ref="CK76:CL77"/>
    <mergeCell ref="CN76:CO76"/>
    <mergeCell ref="CS76:CT77"/>
    <mergeCell ref="CV76:CW76"/>
    <mergeCell ref="DA76:DB77"/>
    <mergeCell ref="DD76:DE76"/>
    <mergeCell ref="IO68:IO69"/>
    <mergeCell ref="IW68:IW69"/>
    <mergeCell ref="JE68:JE69"/>
    <mergeCell ref="JM68:JM69"/>
    <mergeCell ref="JU68:JU69"/>
    <mergeCell ref="KC68:KC69"/>
    <mergeCell ref="KK68:KK69"/>
    <mergeCell ref="KS68:KS69"/>
    <mergeCell ref="LA68:LA69"/>
    <mergeCell ref="LI68:LI69"/>
    <mergeCell ref="LQ68:LQ69"/>
    <mergeCell ref="LY68:LY69"/>
    <mergeCell ref="MG68:MG69"/>
    <mergeCell ref="MO68:MO69"/>
    <mergeCell ref="MW68:MW69"/>
    <mergeCell ref="NE68:NE69"/>
    <mergeCell ref="NM68:NM69"/>
    <mergeCell ref="OS66:OS67"/>
    <mergeCell ref="A68:A69"/>
    <mergeCell ref="I68:I69"/>
    <mergeCell ref="Q68:Q69"/>
    <mergeCell ref="Y68:Y69"/>
    <mergeCell ref="AG68:AG69"/>
    <mergeCell ref="AO68:AO69"/>
    <mergeCell ref="AW68:AW69"/>
    <mergeCell ref="BE68:BE69"/>
    <mergeCell ref="BM68:BM69"/>
    <mergeCell ref="BU68:BU69"/>
    <mergeCell ref="CC68:CC69"/>
    <mergeCell ref="CK68:CK69"/>
    <mergeCell ref="CS68:CS69"/>
    <mergeCell ref="DA68:DA69"/>
    <mergeCell ref="DI68:DI69"/>
    <mergeCell ref="DQ68:DQ69"/>
    <mergeCell ref="DY68:DY69"/>
    <mergeCell ref="EG68:EG69"/>
    <mergeCell ref="EO68:EO69"/>
    <mergeCell ref="EW68:EW69"/>
    <mergeCell ref="FE68:FE69"/>
    <mergeCell ref="FM68:FM69"/>
    <mergeCell ref="FU68:FU69"/>
    <mergeCell ref="GC68:GC69"/>
    <mergeCell ref="GK68:GK69"/>
    <mergeCell ref="GS68:GS69"/>
    <mergeCell ref="HA68:HA69"/>
    <mergeCell ref="HI68:HI69"/>
    <mergeCell ref="HQ68:HQ69"/>
    <mergeCell ref="HY68:HY69"/>
    <mergeCell ref="IG68:IG69"/>
    <mergeCell ref="JM66:JM67"/>
    <mergeCell ref="JU66:JU67"/>
    <mergeCell ref="KC66:KC67"/>
    <mergeCell ref="KK66:KK67"/>
    <mergeCell ref="KS66:KS67"/>
    <mergeCell ref="LA66:LA67"/>
    <mergeCell ref="LI66:LI67"/>
    <mergeCell ref="LQ66:LQ67"/>
    <mergeCell ref="LY66:LY67"/>
    <mergeCell ref="MG66:MG67"/>
    <mergeCell ref="MO66:MO67"/>
    <mergeCell ref="MW66:MW67"/>
    <mergeCell ref="NE66:NE67"/>
    <mergeCell ref="NM66:NM67"/>
    <mergeCell ref="NU66:NU67"/>
    <mergeCell ref="OC66:OC67"/>
    <mergeCell ref="OK66:OK67"/>
    <mergeCell ref="EG66:EG67"/>
    <mergeCell ref="EO66:EO67"/>
    <mergeCell ref="EW66:EW67"/>
    <mergeCell ref="FE66:FE67"/>
    <mergeCell ref="FM66:FM67"/>
    <mergeCell ref="FU66:FU67"/>
    <mergeCell ref="GC66:GC67"/>
    <mergeCell ref="GK66:GK67"/>
    <mergeCell ref="GS66:GS67"/>
    <mergeCell ref="HA66:HA67"/>
    <mergeCell ref="HI66:HI67"/>
    <mergeCell ref="HQ66:HQ67"/>
    <mergeCell ref="HY66:HY67"/>
    <mergeCell ref="IG66:IG67"/>
    <mergeCell ref="IO66:IO67"/>
    <mergeCell ref="IW66:IW67"/>
    <mergeCell ref="JE66:JE67"/>
    <mergeCell ref="MR64:MS64"/>
    <mergeCell ref="MW64:MX65"/>
    <mergeCell ref="MZ64:NA64"/>
    <mergeCell ref="NE64:NF65"/>
    <mergeCell ref="NH64:NI64"/>
    <mergeCell ref="NM64:NN65"/>
    <mergeCell ref="NP64:NQ64"/>
    <mergeCell ref="NU64:NV65"/>
    <mergeCell ref="NX64:NY64"/>
    <mergeCell ref="OC64:OD65"/>
    <mergeCell ref="OF64:OG64"/>
    <mergeCell ref="OK64:OL65"/>
    <mergeCell ref="ON64:OO64"/>
    <mergeCell ref="OS64:OT65"/>
    <mergeCell ref="OV64:OW64"/>
    <mergeCell ref="A66:A67"/>
    <mergeCell ref="I66:I67"/>
    <mergeCell ref="Q66:Q67"/>
    <mergeCell ref="Y66:Y67"/>
    <mergeCell ref="AG66:AG67"/>
    <mergeCell ref="AO66:AO67"/>
    <mergeCell ref="AW66:AW67"/>
    <mergeCell ref="BE66:BE67"/>
    <mergeCell ref="BM66:BM67"/>
    <mergeCell ref="BU66:BU67"/>
    <mergeCell ref="CC66:CC67"/>
    <mergeCell ref="CK66:CK67"/>
    <mergeCell ref="CS66:CS67"/>
    <mergeCell ref="DA66:DA67"/>
    <mergeCell ref="DI66:DI67"/>
    <mergeCell ref="DQ66:DQ67"/>
    <mergeCell ref="DY66:DY67"/>
    <mergeCell ref="KC64:KD65"/>
    <mergeCell ref="KF64:KG64"/>
    <mergeCell ref="KK64:KL65"/>
    <mergeCell ref="KN64:KO64"/>
    <mergeCell ref="KS64:KT65"/>
    <mergeCell ref="KV64:KW64"/>
    <mergeCell ref="LA64:LB65"/>
    <mergeCell ref="LD64:LE64"/>
    <mergeCell ref="LI64:LJ65"/>
    <mergeCell ref="LL64:LM64"/>
    <mergeCell ref="LQ64:LR65"/>
    <mergeCell ref="LT64:LU64"/>
    <mergeCell ref="LY64:LZ65"/>
    <mergeCell ref="MB64:MC64"/>
    <mergeCell ref="MG64:MH65"/>
    <mergeCell ref="MJ64:MK64"/>
    <mergeCell ref="MO64:MP65"/>
    <mergeCell ref="HL64:HM64"/>
    <mergeCell ref="HQ64:HR65"/>
    <mergeCell ref="HT64:HU64"/>
    <mergeCell ref="HY64:HZ65"/>
    <mergeCell ref="IB64:IC64"/>
    <mergeCell ref="IG64:IH65"/>
    <mergeCell ref="IJ64:IK64"/>
    <mergeCell ref="IO64:IP65"/>
    <mergeCell ref="IR64:IS64"/>
    <mergeCell ref="IW64:IX65"/>
    <mergeCell ref="IZ64:JA64"/>
    <mergeCell ref="JE64:JF65"/>
    <mergeCell ref="JH64:JI64"/>
    <mergeCell ref="JM64:JN65"/>
    <mergeCell ref="JP64:JQ64"/>
    <mergeCell ref="JU64:JV65"/>
    <mergeCell ref="JX64:JY64"/>
    <mergeCell ref="EW64:EX65"/>
    <mergeCell ref="EZ64:FA64"/>
    <mergeCell ref="FE64:FF65"/>
    <mergeCell ref="FH64:FI64"/>
    <mergeCell ref="FM64:FN65"/>
    <mergeCell ref="FP64:FQ64"/>
    <mergeCell ref="FU64:FV65"/>
    <mergeCell ref="FX64:FY64"/>
    <mergeCell ref="GC64:GD65"/>
    <mergeCell ref="GF64:GG64"/>
    <mergeCell ref="GK64:GL65"/>
    <mergeCell ref="GN64:GO64"/>
    <mergeCell ref="GS64:GT65"/>
    <mergeCell ref="GV64:GW64"/>
    <mergeCell ref="HA64:HB65"/>
    <mergeCell ref="HD64:HE64"/>
    <mergeCell ref="HI64:HJ65"/>
    <mergeCell ref="CF64:CG64"/>
    <mergeCell ref="CK64:CL65"/>
    <mergeCell ref="CN64:CO64"/>
    <mergeCell ref="CS64:CT65"/>
    <mergeCell ref="CV64:CW64"/>
    <mergeCell ref="DA64:DB65"/>
    <mergeCell ref="DD64:DE64"/>
    <mergeCell ref="DI64:DJ65"/>
    <mergeCell ref="DL64:DM64"/>
    <mergeCell ref="DQ64:DR65"/>
    <mergeCell ref="DT64:DU64"/>
    <mergeCell ref="DY64:DZ65"/>
    <mergeCell ref="EB64:EC64"/>
    <mergeCell ref="EG64:EH65"/>
    <mergeCell ref="EJ64:EK64"/>
    <mergeCell ref="EO64:EP65"/>
    <mergeCell ref="ER64:ES64"/>
    <mergeCell ref="LQ60:LQ61"/>
    <mergeCell ref="LY60:LY61"/>
    <mergeCell ref="MG60:MG61"/>
    <mergeCell ref="MO60:MO61"/>
    <mergeCell ref="MW60:MW61"/>
    <mergeCell ref="NE60:NE61"/>
    <mergeCell ref="NM60:NM61"/>
    <mergeCell ref="NU60:NU61"/>
    <mergeCell ref="OC60:OC61"/>
    <mergeCell ref="OK60:OK61"/>
    <mergeCell ref="OS60:OS61"/>
    <mergeCell ref="A64:B65"/>
    <mergeCell ref="D64:E64"/>
    <mergeCell ref="I64:J65"/>
    <mergeCell ref="L64:M64"/>
    <mergeCell ref="Q64:R65"/>
    <mergeCell ref="T64:U64"/>
    <mergeCell ref="Y64:Z65"/>
    <mergeCell ref="AB64:AC64"/>
    <mergeCell ref="AG64:AH65"/>
    <mergeCell ref="AJ64:AK64"/>
    <mergeCell ref="AO64:AP65"/>
    <mergeCell ref="AR64:AS64"/>
    <mergeCell ref="AW64:AX65"/>
    <mergeCell ref="AZ64:BA64"/>
    <mergeCell ref="BE64:BF65"/>
    <mergeCell ref="BH64:BI64"/>
    <mergeCell ref="BM64:BN65"/>
    <mergeCell ref="BP64:BQ64"/>
    <mergeCell ref="BU64:BV65"/>
    <mergeCell ref="BX64:BY64"/>
    <mergeCell ref="CC64:CD65"/>
    <mergeCell ref="GK60:GK61"/>
    <mergeCell ref="GS60:GS61"/>
    <mergeCell ref="HA60:HA61"/>
    <mergeCell ref="HI60:HI61"/>
    <mergeCell ref="HQ60:HQ61"/>
    <mergeCell ref="HY60:HY61"/>
    <mergeCell ref="IG60:IG61"/>
    <mergeCell ref="IO60:IO61"/>
    <mergeCell ref="IW60:IW61"/>
    <mergeCell ref="JE60:JE61"/>
    <mergeCell ref="JM60:JM61"/>
    <mergeCell ref="JU60:JU61"/>
    <mergeCell ref="KC60:KC61"/>
    <mergeCell ref="KK60:KK61"/>
    <mergeCell ref="KS60:KS61"/>
    <mergeCell ref="LA60:LA61"/>
    <mergeCell ref="LI60:LI61"/>
    <mergeCell ref="MO58:MO59"/>
    <mergeCell ref="MW58:MW59"/>
    <mergeCell ref="NE58:NE59"/>
    <mergeCell ref="NM58:NM59"/>
    <mergeCell ref="NU58:NU59"/>
    <mergeCell ref="OC58:OC59"/>
    <mergeCell ref="OK58:OK59"/>
    <mergeCell ref="OS58:OS59"/>
    <mergeCell ref="A60:A61"/>
    <mergeCell ref="I60:I61"/>
    <mergeCell ref="Q60:Q61"/>
    <mergeCell ref="Y60:Y61"/>
    <mergeCell ref="AG60:AG61"/>
    <mergeCell ref="AO60:AO61"/>
    <mergeCell ref="AW60:AW61"/>
    <mergeCell ref="BE60:BE61"/>
    <mergeCell ref="BM60:BM61"/>
    <mergeCell ref="BU60:BU61"/>
    <mergeCell ref="CC60:CC61"/>
    <mergeCell ref="CK60:CK61"/>
    <mergeCell ref="CS60:CS61"/>
    <mergeCell ref="DA60:DA61"/>
    <mergeCell ref="DI60:DI61"/>
    <mergeCell ref="DQ60:DQ61"/>
    <mergeCell ref="DY60:DY61"/>
    <mergeCell ref="EG60:EG61"/>
    <mergeCell ref="EO60:EO61"/>
    <mergeCell ref="EW60:EW61"/>
    <mergeCell ref="FE60:FE61"/>
    <mergeCell ref="FM60:FM61"/>
    <mergeCell ref="FU60:FU61"/>
    <mergeCell ref="GC60:GC61"/>
    <mergeCell ref="HI58:HI59"/>
    <mergeCell ref="HQ58:HQ59"/>
    <mergeCell ref="HY58:HY59"/>
    <mergeCell ref="IG58:IG59"/>
    <mergeCell ref="IO58:IO59"/>
    <mergeCell ref="IW58:IW59"/>
    <mergeCell ref="JE58:JE59"/>
    <mergeCell ref="JM58:JM59"/>
    <mergeCell ref="JU58:JU59"/>
    <mergeCell ref="KC58:KC59"/>
    <mergeCell ref="KK58:KK59"/>
    <mergeCell ref="KS58:KS59"/>
    <mergeCell ref="LA58:LA59"/>
    <mergeCell ref="LI58:LI59"/>
    <mergeCell ref="LQ58:LQ59"/>
    <mergeCell ref="LY58:LY59"/>
    <mergeCell ref="MG58:MG59"/>
    <mergeCell ref="OF56:OG56"/>
    <mergeCell ref="OK56:OL57"/>
    <mergeCell ref="ON56:OO56"/>
    <mergeCell ref="OS56:OT57"/>
    <mergeCell ref="OV56:OW56"/>
    <mergeCell ref="A58:A59"/>
    <mergeCell ref="I58:I59"/>
    <mergeCell ref="Q58:Q59"/>
    <mergeCell ref="Y58:Y59"/>
    <mergeCell ref="AG58:AG59"/>
    <mergeCell ref="AO58:AO59"/>
    <mergeCell ref="AW58:AW59"/>
    <mergeCell ref="BE58:BE59"/>
    <mergeCell ref="BM58:BM59"/>
    <mergeCell ref="BU58:BU59"/>
    <mergeCell ref="CC58:CC59"/>
    <mergeCell ref="CK58:CK59"/>
    <mergeCell ref="CS58:CS59"/>
    <mergeCell ref="DA58:DA59"/>
    <mergeCell ref="DI58:DI59"/>
    <mergeCell ref="DQ58:DQ59"/>
    <mergeCell ref="DY58:DY59"/>
    <mergeCell ref="EG58:EG59"/>
    <mergeCell ref="EO58:EO59"/>
    <mergeCell ref="EW58:EW59"/>
    <mergeCell ref="FE58:FE59"/>
    <mergeCell ref="FM58:FM59"/>
    <mergeCell ref="FU58:FU59"/>
    <mergeCell ref="GC58:GC59"/>
    <mergeCell ref="GK58:GK59"/>
    <mergeCell ref="GS58:GS59"/>
    <mergeCell ref="HA58:HA59"/>
    <mergeCell ref="LQ56:LR57"/>
    <mergeCell ref="LT56:LU56"/>
    <mergeCell ref="LY56:LZ57"/>
    <mergeCell ref="MB56:MC56"/>
    <mergeCell ref="MG56:MH57"/>
    <mergeCell ref="MJ56:MK56"/>
    <mergeCell ref="MO56:MP57"/>
    <mergeCell ref="MR56:MS56"/>
    <mergeCell ref="MW56:MX57"/>
    <mergeCell ref="MZ56:NA56"/>
    <mergeCell ref="NE56:NF57"/>
    <mergeCell ref="NH56:NI56"/>
    <mergeCell ref="NM56:NN57"/>
    <mergeCell ref="NP56:NQ56"/>
    <mergeCell ref="NU56:NV57"/>
    <mergeCell ref="NX56:NY56"/>
    <mergeCell ref="OC56:OD57"/>
    <mergeCell ref="IZ56:JA56"/>
    <mergeCell ref="JE56:JF57"/>
    <mergeCell ref="JH56:JI56"/>
    <mergeCell ref="JM56:JN57"/>
    <mergeCell ref="JP56:JQ56"/>
    <mergeCell ref="JU56:JV57"/>
    <mergeCell ref="JX56:JY56"/>
    <mergeCell ref="KC56:KD57"/>
    <mergeCell ref="KF56:KG56"/>
    <mergeCell ref="KK56:KL57"/>
    <mergeCell ref="KN56:KO56"/>
    <mergeCell ref="KS56:KT57"/>
    <mergeCell ref="KV56:KW56"/>
    <mergeCell ref="LA56:LB57"/>
    <mergeCell ref="LD56:LE56"/>
    <mergeCell ref="LI56:LJ57"/>
    <mergeCell ref="LL56:LM56"/>
    <mergeCell ref="GK56:GL57"/>
    <mergeCell ref="GN56:GO56"/>
    <mergeCell ref="GS56:GT57"/>
    <mergeCell ref="GV56:GW56"/>
    <mergeCell ref="HA56:HB57"/>
    <mergeCell ref="HD56:HE56"/>
    <mergeCell ref="HI56:HJ57"/>
    <mergeCell ref="HL56:HM56"/>
    <mergeCell ref="HQ56:HR57"/>
    <mergeCell ref="HT56:HU56"/>
    <mergeCell ref="HY56:HZ57"/>
    <mergeCell ref="IB56:IC56"/>
    <mergeCell ref="IG56:IH57"/>
    <mergeCell ref="IJ56:IK56"/>
    <mergeCell ref="IO56:IP57"/>
    <mergeCell ref="IR56:IS56"/>
    <mergeCell ref="IW56:IX57"/>
    <mergeCell ref="DT56:DU56"/>
    <mergeCell ref="DY56:DZ57"/>
    <mergeCell ref="EB56:EC56"/>
    <mergeCell ref="EG56:EH57"/>
    <mergeCell ref="EJ56:EK56"/>
    <mergeCell ref="EO56:EP57"/>
    <mergeCell ref="ER56:ES56"/>
    <mergeCell ref="EW56:EX57"/>
    <mergeCell ref="EZ56:FA56"/>
    <mergeCell ref="FE56:FF57"/>
    <mergeCell ref="FH56:FI56"/>
    <mergeCell ref="FM56:FN57"/>
    <mergeCell ref="FP56:FQ56"/>
    <mergeCell ref="FU56:FV57"/>
    <mergeCell ref="FX56:FY56"/>
    <mergeCell ref="GC56:GD57"/>
    <mergeCell ref="GF56:GG56"/>
    <mergeCell ref="OS52:OS53"/>
    <mergeCell ref="A56:B57"/>
    <mergeCell ref="D56:E56"/>
    <mergeCell ref="I56:J57"/>
    <mergeCell ref="L56:M56"/>
    <mergeCell ref="Q56:R57"/>
    <mergeCell ref="T56:U56"/>
    <mergeCell ref="Y56:Z57"/>
    <mergeCell ref="AB56:AC56"/>
    <mergeCell ref="AG56:AH57"/>
    <mergeCell ref="AJ56:AK56"/>
    <mergeCell ref="AO56:AP57"/>
    <mergeCell ref="AR56:AS56"/>
    <mergeCell ref="AW56:AX57"/>
    <mergeCell ref="AZ56:BA56"/>
    <mergeCell ref="BE56:BF57"/>
    <mergeCell ref="BH56:BI56"/>
    <mergeCell ref="BM56:BN57"/>
    <mergeCell ref="BP56:BQ56"/>
    <mergeCell ref="BU56:BV57"/>
    <mergeCell ref="BX56:BY56"/>
    <mergeCell ref="CC56:CD57"/>
    <mergeCell ref="CF56:CG56"/>
    <mergeCell ref="CK56:CL57"/>
    <mergeCell ref="CN56:CO56"/>
    <mergeCell ref="CS56:CT57"/>
    <mergeCell ref="CV56:CW56"/>
    <mergeCell ref="DA56:DB57"/>
    <mergeCell ref="DD56:DE56"/>
    <mergeCell ref="DI56:DJ57"/>
    <mergeCell ref="DL56:DM56"/>
    <mergeCell ref="DQ56:DR57"/>
    <mergeCell ref="JM52:JM53"/>
    <mergeCell ref="JU52:JU53"/>
    <mergeCell ref="KC52:KC53"/>
    <mergeCell ref="KK52:KK53"/>
    <mergeCell ref="KS52:KS53"/>
    <mergeCell ref="LA52:LA53"/>
    <mergeCell ref="LI52:LI53"/>
    <mergeCell ref="LQ52:LQ53"/>
    <mergeCell ref="LY52:LY53"/>
    <mergeCell ref="MG52:MG53"/>
    <mergeCell ref="MO52:MO53"/>
    <mergeCell ref="MW52:MW53"/>
    <mergeCell ref="NE52:NE53"/>
    <mergeCell ref="NM52:NM53"/>
    <mergeCell ref="NU52:NU53"/>
    <mergeCell ref="OC52:OC53"/>
    <mergeCell ref="OK52:OK53"/>
    <mergeCell ref="EG52:EG53"/>
    <mergeCell ref="EO52:EO53"/>
    <mergeCell ref="EW52:EW53"/>
    <mergeCell ref="FE52:FE53"/>
    <mergeCell ref="FM52:FM53"/>
    <mergeCell ref="FU52:FU53"/>
    <mergeCell ref="GC52:GC53"/>
    <mergeCell ref="GK52:GK53"/>
    <mergeCell ref="GS52:GS53"/>
    <mergeCell ref="HA52:HA53"/>
    <mergeCell ref="HI52:HI53"/>
    <mergeCell ref="HQ52:HQ53"/>
    <mergeCell ref="HY52:HY53"/>
    <mergeCell ref="IG52:IG53"/>
    <mergeCell ref="IO52:IO53"/>
    <mergeCell ref="IW52:IW53"/>
    <mergeCell ref="JE52:JE53"/>
    <mergeCell ref="KK50:KK51"/>
    <mergeCell ref="KS50:KS51"/>
    <mergeCell ref="LA50:LA51"/>
    <mergeCell ref="LI50:LI51"/>
    <mergeCell ref="LQ50:LQ51"/>
    <mergeCell ref="LY50:LY51"/>
    <mergeCell ref="MG50:MG51"/>
    <mergeCell ref="MO50:MO51"/>
    <mergeCell ref="MW50:MW51"/>
    <mergeCell ref="NE50:NE51"/>
    <mergeCell ref="NM50:NM51"/>
    <mergeCell ref="NU50:NU51"/>
    <mergeCell ref="OC50:OC51"/>
    <mergeCell ref="OK50:OK51"/>
    <mergeCell ref="OS50:OS51"/>
    <mergeCell ref="A52:A53"/>
    <mergeCell ref="I52:I53"/>
    <mergeCell ref="Q52:Q53"/>
    <mergeCell ref="Y52:Y53"/>
    <mergeCell ref="AG52:AG53"/>
    <mergeCell ref="AO52:AO53"/>
    <mergeCell ref="AW52:AW53"/>
    <mergeCell ref="BE52:BE53"/>
    <mergeCell ref="BM52:BM53"/>
    <mergeCell ref="BU52:BU53"/>
    <mergeCell ref="CC52:CC53"/>
    <mergeCell ref="CK52:CK53"/>
    <mergeCell ref="CS52:CS53"/>
    <mergeCell ref="DA52:DA53"/>
    <mergeCell ref="DI52:DI53"/>
    <mergeCell ref="DQ52:DQ53"/>
    <mergeCell ref="DY52:DY53"/>
    <mergeCell ref="FE50:FE51"/>
    <mergeCell ref="FM50:FM51"/>
    <mergeCell ref="FU50:FU51"/>
    <mergeCell ref="GC50:GC51"/>
    <mergeCell ref="GK50:GK51"/>
    <mergeCell ref="GS50:GS51"/>
    <mergeCell ref="HA50:HA51"/>
    <mergeCell ref="HI50:HI51"/>
    <mergeCell ref="HQ50:HQ51"/>
    <mergeCell ref="HY50:HY51"/>
    <mergeCell ref="IG50:IG51"/>
    <mergeCell ref="IO50:IO51"/>
    <mergeCell ref="IW50:IW51"/>
    <mergeCell ref="JE50:JE51"/>
    <mergeCell ref="JM50:JM51"/>
    <mergeCell ref="JU50:JU51"/>
    <mergeCell ref="KC50:KC51"/>
    <mergeCell ref="NE48:NF49"/>
    <mergeCell ref="NH48:NI48"/>
    <mergeCell ref="NM48:NN49"/>
    <mergeCell ref="NP48:NQ48"/>
    <mergeCell ref="NU48:NV49"/>
    <mergeCell ref="NX48:NY48"/>
    <mergeCell ref="OC48:OD49"/>
    <mergeCell ref="OF48:OG48"/>
    <mergeCell ref="OK48:OL49"/>
    <mergeCell ref="ON48:OO48"/>
    <mergeCell ref="OS48:OT49"/>
    <mergeCell ref="OV48:OW48"/>
    <mergeCell ref="A50:A51"/>
    <mergeCell ref="I50:I51"/>
    <mergeCell ref="Q50:Q51"/>
    <mergeCell ref="Y50:Y51"/>
    <mergeCell ref="AG50:AG51"/>
    <mergeCell ref="AO50:AO51"/>
    <mergeCell ref="AW50:AW51"/>
    <mergeCell ref="BE50:BE51"/>
    <mergeCell ref="BM50:BM51"/>
    <mergeCell ref="BU50:BU51"/>
    <mergeCell ref="CC50:CC51"/>
    <mergeCell ref="CK50:CK51"/>
    <mergeCell ref="CS50:CS51"/>
    <mergeCell ref="DA50:DA51"/>
    <mergeCell ref="DI50:DI51"/>
    <mergeCell ref="DQ50:DQ51"/>
    <mergeCell ref="DY50:DY51"/>
    <mergeCell ref="EG50:EG51"/>
    <mergeCell ref="EO50:EO51"/>
    <mergeCell ref="EW50:EW51"/>
    <mergeCell ref="KN48:KO48"/>
    <mergeCell ref="KS48:KT49"/>
    <mergeCell ref="KV48:KW48"/>
    <mergeCell ref="LA48:LB49"/>
    <mergeCell ref="LD48:LE48"/>
    <mergeCell ref="LI48:LJ49"/>
    <mergeCell ref="LL48:LM48"/>
    <mergeCell ref="LQ48:LR49"/>
    <mergeCell ref="LT48:LU48"/>
    <mergeCell ref="LY48:LZ49"/>
    <mergeCell ref="MB48:MC48"/>
    <mergeCell ref="MG48:MH49"/>
    <mergeCell ref="MJ48:MK48"/>
    <mergeCell ref="MO48:MP49"/>
    <mergeCell ref="MR48:MS48"/>
    <mergeCell ref="MW48:MX49"/>
    <mergeCell ref="MZ48:NA48"/>
    <mergeCell ref="HY48:HZ49"/>
    <mergeCell ref="IB48:IC48"/>
    <mergeCell ref="IG48:IH49"/>
    <mergeCell ref="IJ48:IK48"/>
    <mergeCell ref="IO48:IP49"/>
    <mergeCell ref="IR48:IS48"/>
    <mergeCell ref="IW48:IX49"/>
    <mergeCell ref="IZ48:JA48"/>
    <mergeCell ref="JE48:JF49"/>
    <mergeCell ref="JH48:JI48"/>
    <mergeCell ref="JM48:JN49"/>
    <mergeCell ref="JP48:JQ48"/>
    <mergeCell ref="JU48:JV49"/>
    <mergeCell ref="JX48:JY48"/>
    <mergeCell ref="KC48:KD49"/>
    <mergeCell ref="KF48:KG48"/>
    <mergeCell ref="KK48:KL49"/>
    <mergeCell ref="FH48:FI48"/>
    <mergeCell ref="FM48:FN49"/>
    <mergeCell ref="FP48:FQ48"/>
    <mergeCell ref="FU48:FV49"/>
    <mergeCell ref="FX48:FY48"/>
    <mergeCell ref="GC48:GD49"/>
    <mergeCell ref="GF48:GG48"/>
    <mergeCell ref="GK48:GL49"/>
    <mergeCell ref="GN48:GO48"/>
    <mergeCell ref="GS48:GT49"/>
    <mergeCell ref="GV48:GW48"/>
    <mergeCell ref="HA48:HB49"/>
    <mergeCell ref="HD48:HE48"/>
    <mergeCell ref="HI48:HJ49"/>
    <mergeCell ref="HL48:HM48"/>
    <mergeCell ref="HQ48:HR49"/>
    <mergeCell ref="HT48:HU48"/>
    <mergeCell ref="CS48:CT49"/>
    <mergeCell ref="CV48:CW48"/>
    <mergeCell ref="DA48:DB49"/>
    <mergeCell ref="DD48:DE48"/>
    <mergeCell ref="DI48:DJ49"/>
    <mergeCell ref="DL48:DM48"/>
    <mergeCell ref="DQ48:DR49"/>
    <mergeCell ref="DT48:DU48"/>
    <mergeCell ref="DY48:DZ49"/>
    <mergeCell ref="EB48:EC48"/>
    <mergeCell ref="EG48:EH49"/>
    <mergeCell ref="EJ48:EK48"/>
    <mergeCell ref="EO48:EP49"/>
    <mergeCell ref="ER48:ES48"/>
    <mergeCell ref="EW48:EX49"/>
    <mergeCell ref="EZ48:FA48"/>
    <mergeCell ref="FE48:FF49"/>
    <mergeCell ref="MO44:MO45"/>
    <mergeCell ref="MW44:MW45"/>
    <mergeCell ref="NE44:NE45"/>
    <mergeCell ref="NM44:NM45"/>
    <mergeCell ref="NU44:NU45"/>
    <mergeCell ref="OC44:OC45"/>
    <mergeCell ref="OK44:OK45"/>
    <mergeCell ref="OS44:OS45"/>
    <mergeCell ref="A48:B49"/>
    <mergeCell ref="D48:E48"/>
    <mergeCell ref="I48:J49"/>
    <mergeCell ref="L48:M48"/>
    <mergeCell ref="Q48:R49"/>
    <mergeCell ref="T48:U48"/>
    <mergeCell ref="Y48:Z49"/>
    <mergeCell ref="AB48:AC48"/>
    <mergeCell ref="AG48:AH49"/>
    <mergeCell ref="AJ48:AK48"/>
    <mergeCell ref="AO48:AP49"/>
    <mergeCell ref="AR48:AS48"/>
    <mergeCell ref="AW48:AX49"/>
    <mergeCell ref="AZ48:BA48"/>
    <mergeCell ref="BE48:BF49"/>
    <mergeCell ref="BH48:BI48"/>
    <mergeCell ref="BM48:BN49"/>
    <mergeCell ref="BP48:BQ48"/>
    <mergeCell ref="BU48:BV49"/>
    <mergeCell ref="BX48:BY48"/>
    <mergeCell ref="CC48:CD49"/>
    <mergeCell ref="CF48:CG48"/>
    <mergeCell ref="CK48:CL49"/>
    <mergeCell ref="CN48:CO48"/>
    <mergeCell ref="HI44:HI45"/>
    <mergeCell ref="HQ44:HQ45"/>
    <mergeCell ref="HY44:HY45"/>
    <mergeCell ref="IG44:IG45"/>
    <mergeCell ref="IO44:IO45"/>
    <mergeCell ref="IW44:IW45"/>
    <mergeCell ref="JE44:JE45"/>
    <mergeCell ref="JM44:JM45"/>
    <mergeCell ref="JU44:JU45"/>
    <mergeCell ref="KC44:KC45"/>
    <mergeCell ref="KK44:KK45"/>
    <mergeCell ref="KS44:KS45"/>
    <mergeCell ref="LA44:LA45"/>
    <mergeCell ref="LI44:LI45"/>
    <mergeCell ref="LQ44:LQ45"/>
    <mergeCell ref="LY44:LY45"/>
    <mergeCell ref="MG44:MG45"/>
    <mergeCell ref="NM42:NM43"/>
    <mergeCell ref="NU42:NU43"/>
    <mergeCell ref="OC42:OC43"/>
    <mergeCell ref="OK42:OK43"/>
    <mergeCell ref="OS42:OS43"/>
    <mergeCell ref="A44:A45"/>
    <mergeCell ref="I44:I45"/>
    <mergeCell ref="Q44:Q45"/>
    <mergeCell ref="Y44:Y45"/>
    <mergeCell ref="AG44:AG45"/>
    <mergeCell ref="AO44:AO45"/>
    <mergeCell ref="AW44:AW45"/>
    <mergeCell ref="BE44:BE45"/>
    <mergeCell ref="BM44:BM45"/>
    <mergeCell ref="BU44:BU45"/>
    <mergeCell ref="CC44:CC45"/>
    <mergeCell ref="CK44:CK45"/>
    <mergeCell ref="CS44:CS45"/>
    <mergeCell ref="DA44:DA45"/>
    <mergeCell ref="DI44:DI45"/>
    <mergeCell ref="DQ44:DQ45"/>
    <mergeCell ref="DY44:DY45"/>
    <mergeCell ref="EG44:EG45"/>
    <mergeCell ref="EO44:EO45"/>
    <mergeCell ref="EW44:EW45"/>
    <mergeCell ref="FE44:FE45"/>
    <mergeCell ref="FM44:FM45"/>
    <mergeCell ref="FU44:FU45"/>
    <mergeCell ref="GC44:GC45"/>
    <mergeCell ref="GK44:GK45"/>
    <mergeCell ref="GS44:GS45"/>
    <mergeCell ref="HA44:HA45"/>
    <mergeCell ref="IG42:IG43"/>
    <mergeCell ref="IO42:IO43"/>
    <mergeCell ref="IW42:IW43"/>
    <mergeCell ref="JE42:JE43"/>
    <mergeCell ref="JM42:JM43"/>
    <mergeCell ref="JU42:JU43"/>
    <mergeCell ref="KC42:KC43"/>
    <mergeCell ref="KK42:KK43"/>
    <mergeCell ref="KS42:KS43"/>
    <mergeCell ref="LA42:LA43"/>
    <mergeCell ref="LI42:LI43"/>
    <mergeCell ref="LQ42:LQ43"/>
    <mergeCell ref="LY42:LY43"/>
    <mergeCell ref="MG42:MG43"/>
    <mergeCell ref="MO42:MO43"/>
    <mergeCell ref="MW42:MW43"/>
    <mergeCell ref="NE42:NE43"/>
    <mergeCell ref="OS40:OT41"/>
    <mergeCell ref="OV40:OW40"/>
    <mergeCell ref="A42:A43"/>
    <mergeCell ref="I42:I43"/>
    <mergeCell ref="Q42:Q43"/>
    <mergeCell ref="Y42:Y43"/>
    <mergeCell ref="AG42:AG43"/>
    <mergeCell ref="AO42:AO43"/>
    <mergeCell ref="AW42:AW43"/>
    <mergeCell ref="BE42:BE43"/>
    <mergeCell ref="BM42:BM43"/>
    <mergeCell ref="BU42:BU43"/>
    <mergeCell ref="CC42:CC43"/>
    <mergeCell ref="CK42:CK43"/>
    <mergeCell ref="CS42:CS43"/>
    <mergeCell ref="DA42:DA43"/>
    <mergeCell ref="DI42:DI43"/>
    <mergeCell ref="DQ42:DQ43"/>
    <mergeCell ref="DY42:DY43"/>
    <mergeCell ref="EG42:EG43"/>
    <mergeCell ref="EO42:EO43"/>
    <mergeCell ref="EW42:EW43"/>
    <mergeCell ref="FE42:FE43"/>
    <mergeCell ref="FM42:FM43"/>
    <mergeCell ref="FU42:FU43"/>
    <mergeCell ref="GC42:GC43"/>
    <mergeCell ref="GK42:GK43"/>
    <mergeCell ref="GS42:GS43"/>
    <mergeCell ref="HA42:HA43"/>
    <mergeCell ref="HI42:HI43"/>
    <mergeCell ref="HQ42:HQ43"/>
    <mergeCell ref="HY42:HY43"/>
    <mergeCell ref="MB40:MC40"/>
    <mergeCell ref="MG40:MH41"/>
    <mergeCell ref="MJ40:MK40"/>
    <mergeCell ref="MO40:MP41"/>
    <mergeCell ref="MR40:MS40"/>
    <mergeCell ref="MW40:MX41"/>
    <mergeCell ref="MZ40:NA40"/>
    <mergeCell ref="NE40:NF41"/>
    <mergeCell ref="NH40:NI40"/>
    <mergeCell ref="NM40:NN41"/>
    <mergeCell ref="NP40:NQ40"/>
    <mergeCell ref="NU40:NV41"/>
    <mergeCell ref="NX40:NY40"/>
    <mergeCell ref="OC40:OD41"/>
    <mergeCell ref="OF40:OG40"/>
    <mergeCell ref="OK40:OL41"/>
    <mergeCell ref="ON40:OO40"/>
    <mergeCell ref="JM40:JN41"/>
    <mergeCell ref="JP40:JQ40"/>
    <mergeCell ref="JU40:JV41"/>
    <mergeCell ref="JX40:JY40"/>
    <mergeCell ref="KC40:KD41"/>
    <mergeCell ref="KF40:KG40"/>
    <mergeCell ref="KK40:KL41"/>
    <mergeCell ref="KN40:KO40"/>
    <mergeCell ref="KS40:KT41"/>
    <mergeCell ref="KV40:KW40"/>
    <mergeCell ref="LA40:LB41"/>
    <mergeCell ref="LD40:LE40"/>
    <mergeCell ref="LI40:LJ41"/>
    <mergeCell ref="LL40:LM40"/>
    <mergeCell ref="LQ40:LR41"/>
    <mergeCell ref="LT40:LU40"/>
    <mergeCell ref="LY40:LZ41"/>
    <mergeCell ref="GV40:GW40"/>
    <mergeCell ref="HA40:HB41"/>
    <mergeCell ref="HD40:HE40"/>
    <mergeCell ref="HI40:HJ41"/>
    <mergeCell ref="HL40:HM40"/>
    <mergeCell ref="HQ40:HR41"/>
    <mergeCell ref="HT40:HU40"/>
    <mergeCell ref="HY40:HZ41"/>
    <mergeCell ref="IB40:IC40"/>
    <mergeCell ref="IG40:IH41"/>
    <mergeCell ref="IJ40:IK40"/>
    <mergeCell ref="IO40:IP41"/>
    <mergeCell ref="IR40:IS40"/>
    <mergeCell ref="IW40:IX41"/>
    <mergeCell ref="IZ40:JA40"/>
    <mergeCell ref="JE40:JF41"/>
    <mergeCell ref="JH40:JI40"/>
    <mergeCell ref="EG40:EH41"/>
    <mergeCell ref="EJ40:EK40"/>
    <mergeCell ref="EO40:EP41"/>
    <mergeCell ref="ER40:ES40"/>
    <mergeCell ref="EW40:EX41"/>
    <mergeCell ref="EZ40:FA40"/>
    <mergeCell ref="FE40:FF41"/>
    <mergeCell ref="FH40:FI40"/>
    <mergeCell ref="FM40:FN41"/>
    <mergeCell ref="FP40:FQ40"/>
    <mergeCell ref="FU40:FV41"/>
    <mergeCell ref="FX40:FY40"/>
    <mergeCell ref="GC40:GD41"/>
    <mergeCell ref="GF40:GG40"/>
    <mergeCell ref="GK40:GL41"/>
    <mergeCell ref="GN40:GO40"/>
    <mergeCell ref="GS40:GT41"/>
    <mergeCell ref="BP40:BQ40"/>
    <mergeCell ref="BU40:BV41"/>
    <mergeCell ref="BX40:BY40"/>
    <mergeCell ref="CC40:CD41"/>
    <mergeCell ref="CF40:CG40"/>
    <mergeCell ref="CK40:CL41"/>
    <mergeCell ref="CN40:CO40"/>
    <mergeCell ref="CS40:CT41"/>
    <mergeCell ref="CV40:CW40"/>
    <mergeCell ref="DA40:DB41"/>
    <mergeCell ref="DD40:DE40"/>
    <mergeCell ref="DI40:DJ41"/>
    <mergeCell ref="DL40:DM40"/>
    <mergeCell ref="DQ40:DR41"/>
    <mergeCell ref="DT40:DU40"/>
    <mergeCell ref="DY40:DZ41"/>
    <mergeCell ref="EB40:EC40"/>
    <mergeCell ref="A40:B41"/>
    <mergeCell ref="D40:E40"/>
    <mergeCell ref="I40:J41"/>
    <mergeCell ref="L40:M40"/>
    <mergeCell ref="Q40:R41"/>
    <mergeCell ref="T40:U40"/>
    <mergeCell ref="Y40:Z41"/>
    <mergeCell ref="AB40:AC40"/>
    <mergeCell ref="AG40:AH41"/>
    <mergeCell ref="AJ40:AK40"/>
    <mergeCell ref="AO40:AP41"/>
    <mergeCell ref="AR40:AS40"/>
    <mergeCell ref="AW40:AX41"/>
    <mergeCell ref="AZ40:BA40"/>
    <mergeCell ref="BE40:BF41"/>
    <mergeCell ref="BH40:BI40"/>
    <mergeCell ref="BM40:BN41"/>
    <mergeCell ref="LA30:LA31"/>
    <mergeCell ref="IJ28:IK28"/>
    <mergeCell ref="IO28:IP29"/>
    <mergeCell ref="IR28:IS28"/>
    <mergeCell ref="IW28:IX29"/>
    <mergeCell ref="IZ28:JA28"/>
    <mergeCell ref="JE28:JF29"/>
    <mergeCell ref="JH28:JI28"/>
    <mergeCell ref="JM28:JN29"/>
    <mergeCell ref="JP28:JQ28"/>
    <mergeCell ref="JU28:JV29"/>
    <mergeCell ref="FE32:FE33"/>
    <mergeCell ref="FM32:FM33"/>
    <mergeCell ref="FU32:FU33"/>
    <mergeCell ref="GC32:GC33"/>
    <mergeCell ref="GK32:GK33"/>
    <mergeCell ref="GS32:GS33"/>
    <mergeCell ref="HA32:HA33"/>
    <mergeCell ref="HI32:HI33"/>
    <mergeCell ref="HQ32:HQ33"/>
    <mergeCell ref="HY32:HY33"/>
    <mergeCell ref="IG32:IG33"/>
    <mergeCell ref="IO32:IO33"/>
    <mergeCell ref="IW32:IW33"/>
    <mergeCell ref="JE32:JE33"/>
    <mergeCell ref="JM32:JM33"/>
    <mergeCell ref="JU32:JU33"/>
    <mergeCell ref="KC32:KC33"/>
    <mergeCell ref="KK32:KK33"/>
    <mergeCell ref="KS32:KS33"/>
    <mergeCell ref="LA32:LA33"/>
    <mergeCell ref="JE24:JE25"/>
    <mergeCell ref="JM24:JM25"/>
    <mergeCell ref="JU24:JU25"/>
    <mergeCell ref="HQ20:HR21"/>
    <mergeCell ref="KC24:KC25"/>
    <mergeCell ref="KK24:KK25"/>
    <mergeCell ref="KS24:KS25"/>
    <mergeCell ref="KK20:KL21"/>
    <mergeCell ref="KN20:KO20"/>
    <mergeCell ref="KS20:KT21"/>
    <mergeCell ref="KV20:KW20"/>
    <mergeCell ref="LA28:LB29"/>
    <mergeCell ref="LD28:LE28"/>
    <mergeCell ref="FE30:FE31"/>
    <mergeCell ref="FM30:FM31"/>
    <mergeCell ref="FU30:FU31"/>
    <mergeCell ref="GC30:GC31"/>
    <mergeCell ref="GK30:GK31"/>
    <mergeCell ref="GS30:GS31"/>
    <mergeCell ref="HA30:HA31"/>
    <mergeCell ref="HI30:HI31"/>
    <mergeCell ref="HQ30:HQ31"/>
    <mergeCell ref="HY30:HY31"/>
    <mergeCell ref="IG30:IG31"/>
    <mergeCell ref="IO30:IO31"/>
    <mergeCell ref="IW30:IW31"/>
    <mergeCell ref="JE30:JE31"/>
    <mergeCell ref="JM30:JM31"/>
    <mergeCell ref="JU30:JU31"/>
    <mergeCell ref="KC30:KC31"/>
    <mergeCell ref="KK30:KK31"/>
    <mergeCell ref="KS30:KS31"/>
    <mergeCell ref="LA24:LA25"/>
    <mergeCell ref="FE28:FF29"/>
    <mergeCell ref="FH28:FI28"/>
    <mergeCell ref="FM28:FN29"/>
    <mergeCell ref="FP28:FQ28"/>
    <mergeCell ref="FU28:FV29"/>
    <mergeCell ref="FX28:FY28"/>
    <mergeCell ref="GC28:GD29"/>
    <mergeCell ref="GF28:GG28"/>
    <mergeCell ref="GK28:GL29"/>
    <mergeCell ref="GN28:GO28"/>
    <mergeCell ref="GS28:GT29"/>
    <mergeCell ref="GV28:GW28"/>
    <mergeCell ref="HA28:HB29"/>
    <mergeCell ref="HD28:HE28"/>
    <mergeCell ref="HI28:HJ29"/>
    <mergeCell ref="HL28:HM28"/>
    <mergeCell ref="HQ28:HR29"/>
    <mergeCell ref="HT28:HU28"/>
    <mergeCell ref="HY28:HZ29"/>
    <mergeCell ref="IB28:IC28"/>
    <mergeCell ref="IG28:IH29"/>
    <mergeCell ref="JX28:JY28"/>
    <mergeCell ref="KC28:KD29"/>
    <mergeCell ref="KF28:KG28"/>
    <mergeCell ref="KK28:KL29"/>
    <mergeCell ref="KN28:KO28"/>
    <mergeCell ref="KS28:KT29"/>
    <mergeCell ref="KV28:KW28"/>
    <mergeCell ref="IG24:IG25"/>
    <mergeCell ref="IO24:IO25"/>
    <mergeCell ref="IW24:IW25"/>
    <mergeCell ref="LA20:LB21"/>
    <mergeCell ref="LD20:LE20"/>
    <mergeCell ref="FE22:FE23"/>
    <mergeCell ref="FM22:FM23"/>
    <mergeCell ref="FU22:FU23"/>
    <mergeCell ref="GC22:GC23"/>
    <mergeCell ref="GK22:GK23"/>
    <mergeCell ref="GS22:GS23"/>
    <mergeCell ref="HA22:HA23"/>
    <mergeCell ref="HI22:HI23"/>
    <mergeCell ref="HQ22:HQ23"/>
    <mergeCell ref="HY22:HY23"/>
    <mergeCell ref="IG22:IG23"/>
    <mergeCell ref="IO22:IO23"/>
    <mergeCell ref="IW22:IW23"/>
    <mergeCell ref="JE22:JE23"/>
    <mergeCell ref="JM22:JM23"/>
    <mergeCell ref="JU22:JU23"/>
    <mergeCell ref="KC22:KC23"/>
    <mergeCell ref="KK22:KK23"/>
    <mergeCell ref="KS22:KS23"/>
    <mergeCell ref="LA22:LA23"/>
    <mergeCell ref="HT20:HU20"/>
    <mergeCell ref="HY20:HZ21"/>
    <mergeCell ref="IB20:IC20"/>
    <mergeCell ref="IG20:IH21"/>
    <mergeCell ref="IJ20:IK20"/>
    <mergeCell ref="IO20:IP21"/>
    <mergeCell ref="JU16:JU17"/>
    <mergeCell ref="KC16:KC17"/>
    <mergeCell ref="KK16:KK17"/>
    <mergeCell ref="KS16:KS17"/>
    <mergeCell ref="LA16:LA17"/>
    <mergeCell ref="IR20:IS20"/>
    <mergeCell ref="IW20:IX21"/>
    <mergeCell ref="IZ20:JA20"/>
    <mergeCell ref="JE20:JF21"/>
    <mergeCell ref="JH20:JI20"/>
    <mergeCell ref="JM20:JN21"/>
    <mergeCell ref="JP20:JQ20"/>
    <mergeCell ref="JU20:JV21"/>
    <mergeCell ref="JX20:JY20"/>
    <mergeCell ref="KC20:KD21"/>
    <mergeCell ref="KF20:KG20"/>
    <mergeCell ref="FE20:FF21"/>
    <mergeCell ref="FH20:FI20"/>
    <mergeCell ref="FM20:FN21"/>
    <mergeCell ref="FP20:FQ20"/>
    <mergeCell ref="FU20:FV21"/>
    <mergeCell ref="FX20:FY20"/>
    <mergeCell ref="GC20:GD21"/>
    <mergeCell ref="GF20:GG20"/>
    <mergeCell ref="GK20:GL21"/>
    <mergeCell ref="GN20:GO20"/>
    <mergeCell ref="GS20:GT21"/>
    <mergeCell ref="GV20:GW20"/>
    <mergeCell ref="HA20:HB21"/>
    <mergeCell ref="HD20:HE20"/>
    <mergeCell ref="HI20:HJ21"/>
    <mergeCell ref="HL20:HM20"/>
    <mergeCell ref="KK12:KL13"/>
    <mergeCell ref="KN12:KO12"/>
    <mergeCell ref="KS12:KT13"/>
    <mergeCell ref="KV12:KW12"/>
    <mergeCell ref="LA12:LB13"/>
    <mergeCell ref="LD12:LE12"/>
    <mergeCell ref="FE14:FE15"/>
    <mergeCell ref="FM14:FM15"/>
    <mergeCell ref="FU14:FU15"/>
    <mergeCell ref="GC14:GC15"/>
    <mergeCell ref="GK14:GK15"/>
    <mergeCell ref="GS14:GS15"/>
    <mergeCell ref="HA14:HA15"/>
    <mergeCell ref="HI14:HI15"/>
    <mergeCell ref="HQ14:HQ15"/>
    <mergeCell ref="HY14:HY15"/>
    <mergeCell ref="IG14:IG15"/>
    <mergeCell ref="IO14:IO15"/>
    <mergeCell ref="IW14:IW15"/>
    <mergeCell ref="JE14:JE15"/>
    <mergeCell ref="JM14:JM15"/>
    <mergeCell ref="JU14:JU15"/>
    <mergeCell ref="KC14:KC15"/>
    <mergeCell ref="KK14:KK15"/>
    <mergeCell ref="KS14:KS15"/>
    <mergeCell ref="LA14:LA15"/>
    <mergeCell ref="JE12:JF13"/>
    <mergeCell ref="KK8:KK9"/>
    <mergeCell ref="KS8:KS9"/>
    <mergeCell ref="LA8:LA9"/>
    <mergeCell ref="FE12:FF13"/>
    <mergeCell ref="FH12:FI12"/>
    <mergeCell ref="FM12:FN13"/>
    <mergeCell ref="FP12:FQ12"/>
    <mergeCell ref="FU12:FV13"/>
    <mergeCell ref="FX12:FY12"/>
    <mergeCell ref="GC12:GD13"/>
    <mergeCell ref="GF12:GG12"/>
    <mergeCell ref="GK12:GL13"/>
    <mergeCell ref="GN12:GO12"/>
    <mergeCell ref="GS12:GT13"/>
    <mergeCell ref="GV12:GW12"/>
    <mergeCell ref="HA12:HB13"/>
    <mergeCell ref="HD12:HE12"/>
    <mergeCell ref="HI12:HJ13"/>
    <mergeCell ref="HL12:HM12"/>
    <mergeCell ref="HQ12:HR13"/>
    <mergeCell ref="HT12:HU12"/>
    <mergeCell ref="HY12:HZ13"/>
    <mergeCell ref="IB12:IC12"/>
    <mergeCell ref="IG12:IH13"/>
    <mergeCell ref="IJ12:IK12"/>
    <mergeCell ref="IO12:IP13"/>
    <mergeCell ref="IR12:IS12"/>
    <mergeCell ref="IW12:IX13"/>
    <mergeCell ref="IZ12:JA12"/>
    <mergeCell ref="JH12:JI12"/>
    <mergeCell ref="JM12:JN13"/>
    <mergeCell ref="JP12:JQ12"/>
    <mergeCell ref="KK4:KL5"/>
    <mergeCell ref="KN4:KO4"/>
    <mergeCell ref="KS4:KT5"/>
    <mergeCell ref="KV4:KW4"/>
    <mergeCell ref="LA4:LB5"/>
    <mergeCell ref="LD4:LE4"/>
    <mergeCell ref="FE6:FE7"/>
    <mergeCell ref="FM6:FM7"/>
    <mergeCell ref="FU6:FU7"/>
    <mergeCell ref="GC6:GC7"/>
    <mergeCell ref="GK6:GK7"/>
    <mergeCell ref="GS6:GS7"/>
    <mergeCell ref="HA6:HA7"/>
    <mergeCell ref="HI6:HI7"/>
    <mergeCell ref="HQ6:HQ7"/>
    <mergeCell ref="HY6:HY7"/>
    <mergeCell ref="IG6:IG7"/>
    <mergeCell ref="IO6:IO7"/>
    <mergeCell ref="IW6:IW7"/>
    <mergeCell ref="JE6:JE7"/>
    <mergeCell ref="JM6:JM7"/>
    <mergeCell ref="JU6:JU7"/>
    <mergeCell ref="KC6:KC7"/>
    <mergeCell ref="KK6:KK7"/>
    <mergeCell ref="KS6:KS7"/>
    <mergeCell ref="LA6:LA7"/>
    <mergeCell ref="HT4:HU4"/>
    <mergeCell ref="HY4:HZ5"/>
    <mergeCell ref="IB4:IC4"/>
    <mergeCell ref="IG4:IH5"/>
    <mergeCell ref="IJ4:IK4"/>
    <mergeCell ref="IO4:IP5"/>
    <mergeCell ref="JM4:JN5"/>
    <mergeCell ref="JP4:JQ4"/>
    <mergeCell ref="JU4:JV5"/>
    <mergeCell ref="JX4:JY4"/>
    <mergeCell ref="KC4:KD5"/>
    <mergeCell ref="KF4:KG4"/>
    <mergeCell ref="FE4:FF5"/>
    <mergeCell ref="FH4:FI4"/>
    <mergeCell ref="FM4:FN5"/>
    <mergeCell ref="FP4:FQ4"/>
    <mergeCell ref="FU4:FV5"/>
    <mergeCell ref="FX4:FY4"/>
    <mergeCell ref="GC4:GD5"/>
    <mergeCell ref="GF4:GG4"/>
    <mergeCell ref="GK4:GL5"/>
    <mergeCell ref="GN4:GO4"/>
    <mergeCell ref="GS4:GT5"/>
    <mergeCell ref="GV4:GW4"/>
    <mergeCell ref="HA4:HB5"/>
    <mergeCell ref="HD4:HE4"/>
    <mergeCell ref="HI4:HJ5"/>
    <mergeCell ref="HL4:HM4"/>
    <mergeCell ref="HQ4:HR5"/>
    <mergeCell ref="IR4:IS4"/>
    <mergeCell ref="IW4:IX5"/>
    <mergeCell ref="IZ4:JA4"/>
    <mergeCell ref="JE4:JF5"/>
    <mergeCell ref="JH4:JI4"/>
    <mergeCell ref="IG8:IG9"/>
    <mergeCell ref="IO8:IO9"/>
    <mergeCell ref="IW8:IW9"/>
    <mergeCell ref="JE8:JE9"/>
    <mergeCell ref="AW205:AW206"/>
    <mergeCell ref="BE188:BF189"/>
    <mergeCell ref="BH188:BI188"/>
    <mergeCell ref="BE191:BE192"/>
    <mergeCell ref="BE195:BF196"/>
    <mergeCell ref="BH195:BI195"/>
    <mergeCell ref="BE198:BE199"/>
    <mergeCell ref="BE202:BF203"/>
    <mergeCell ref="BH202:BI202"/>
    <mergeCell ref="BE205:BE206"/>
    <mergeCell ref="BM188:BN189"/>
    <mergeCell ref="BP188:BQ188"/>
    <mergeCell ref="BM191:BM192"/>
    <mergeCell ref="BM195:BN196"/>
    <mergeCell ref="BP195:BQ195"/>
    <mergeCell ref="BM198:BM199"/>
    <mergeCell ref="BM202:BN203"/>
    <mergeCell ref="BP202:BQ202"/>
    <mergeCell ref="FE24:FE25"/>
    <mergeCell ref="FM24:FM25"/>
    <mergeCell ref="FU24:FU25"/>
    <mergeCell ref="GC24:GC25"/>
    <mergeCell ref="GK24:GK25"/>
    <mergeCell ref="GS24:GS25"/>
    <mergeCell ref="HA24:HA25"/>
    <mergeCell ref="HI24:HI25"/>
    <mergeCell ref="HQ24:HQ25"/>
    <mergeCell ref="HY24:HY25"/>
    <mergeCell ref="JM8:JM9"/>
    <mergeCell ref="JU8:JU9"/>
    <mergeCell ref="KC8:KC9"/>
    <mergeCell ref="JU12:JV13"/>
    <mergeCell ref="JX12:JY12"/>
    <mergeCell ref="KC12:KD13"/>
    <mergeCell ref="KF12:KG12"/>
    <mergeCell ref="FE16:FE17"/>
    <mergeCell ref="FM16:FM17"/>
    <mergeCell ref="FU16:FU17"/>
    <mergeCell ref="GC16:GC17"/>
    <mergeCell ref="GK16:GK17"/>
    <mergeCell ref="GS16:GS17"/>
    <mergeCell ref="HA16:HA17"/>
    <mergeCell ref="HI16:HI17"/>
    <mergeCell ref="HQ16:HQ17"/>
    <mergeCell ref="HY16:HY17"/>
    <mergeCell ref="IG16:IG17"/>
    <mergeCell ref="IO16:IO17"/>
    <mergeCell ref="IW16:IW17"/>
    <mergeCell ref="JE16:JE17"/>
    <mergeCell ref="JM16:JM17"/>
    <mergeCell ref="FE8:FE9"/>
    <mergeCell ref="FM8:FM9"/>
    <mergeCell ref="FU8:FU9"/>
    <mergeCell ref="GC8:GC9"/>
    <mergeCell ref="GK8:GK9"/>
    <mergeCell ref="GS8:GS9"/>
    <mergeCell ref="HA8:HA9"/>
    <mergeCell ref="HI8:HI9"/>
    <mergeCell ref="HQ8:HQ9"/>
    <mergeCell ref="HY8:HY9"/>
    <mergeCell ref="CC205:CC206"/>
    <mergeCell ref="CK188:CL189"/>
    <mergeCell ref="CN195:CO195"/>
    <mergeCell ref="CK198:CK199"/>
    <mergeCell ref="CC198:CC199"/>
    <mergeCell ref="CC202:CD203"/>
    <mergeCell ref="CF202:CG202"/>
    <mergeCell ref="CV188:CW188"/>
    <mergeCell ref="CS191:CS192"/>
    <mergeCell ref="CS195:CT196"/>
    <mergeCell ref="CV195:CW195"/>
    <mergeCell ref="CS198:CS199"/>
    <mergeCell ref="CS205:CS206"/>
    <mergeCell ref="CS184:CS185"/>
    <mergeCell ref="CS188:CT189"/>
    <mergeCell ref="CS202:CT203"/>
    <mergeCell ref="CV202:CW202"/>
    <mergeCell ref="CK202:CL203"/>
    <mergeCell ref="CN202:CO202"/>
    <mergeCell ref="CC184:CC185"/>
    <mergeCell ref="CK205:CK206"/>
    <mergeCell ref="CC191:CC192"/>
    <mergeCell ref="CK184:CK185"/>
    <mergeCell ref="BM184:BM185"/>
    <mergeCell ref="BX202:BY202"/>
    <mergeCell ref="BU205:BU206"/>
    <mergeCell ref="BX181:BY181"/>
    <mergeCell ref="BU184:BU185"/>
    <mergeCell ref="BU188:BV189"/>
    <mergeCell ref="BX188:BY188"/>
    <mergeCell ref="BU191:BU192"/>
    <mergeCell ref="AW181:AX182"/>
    <mergeCell ref="AZ181:BA181"/>
    <mergeCell ref="AW184:AW185"/>
    <mergeCell ref="AW188:AX189"/>
    <mergeCell ref="AZ188:BA188"/>
    <mergeCell ref="AW191:AW192"/>
    <mergeCell ref="AW195:AX196"/>
    <mergeCell ref="AZ195:BA195"/>
    <mergeCell ref="AW198:AW199"/>
    <mergeCell ref="AW202:AX203"/>
    <mergeCell ref="AZ202:BA202"/>
    <mergeCell ref="BM205:BM206"/>
    <mergeCell ref="BM181:BN182"/>
    <mergeCell ref="BU195:BV196"/>
    <mergeCell ref="BX195:BY195"/>
    <mergeCell ref="BU198:BU199"/>
    <mergeCell ref="BU202:BV203"/>
    <mergeCell ref="BP181:BQ181"/>
    <mergeCell ref="BU181:BV182"/>
    <mergeCell ref="GV202:GW202"/>
    <mergeCell ref="GS205:GS206"/>
    <mergeCell ref="GC205:GC206"/>
    <mergeCell ref="HA181:HB182"/>
    <mergeCell ref="HD181:HE181"/>
    <mergeCell ref="HA184:HA185"/>
    <mergeCell ref="HA188:HB189"/>
    <mergeCell ref="HA191:HA192"/>
    <mergeCell ref="HA195:HB196"/>
    <mergeCell ref="HD195:HE195"/>
    <mergeCell ref="HA205:HA206"/>
    <mergeCell ref="GK181:GL182"/>
    <mergeCell ref="GN181:GO181"/>
    <mergeCell ref="GK184:GK185"/>
    <mergeCell ref="DI184:DI185"/>
    <mergeCell ref="DI198:DI199"/>
    <mergeCell ref="EW198:EW199"/>
    <mergeCell ref="DY181:DZ182"/>
    <mergeCell ref="EB181:EC181"/>
    <mergeCell ref="DY184:DY185"/>
    <mergeCell ref="DY188:DZ189"/>
    <mergeCell ref="EB188:EC188"/>
    <mergeCell ref="DY191:DY192"/>
    <mergeCell ref="DY195:DZ196"/>
    <mergeCell ref="EB195:EC195"/>
    <mergeCell ref="DY198:DY199"/>
    <mergeCell ref="DI181:DJ182"/>
    <mergeCell ref="DL181:DM181"/>
    <mergeCell ref="DQ181:DR182"/>
    <mergeCell ref="DQ184:DQ185"/>
    <mergeCell ref="DQ188:DR189"/>
    <mergeCell ref="DQ191:DQ192"/>
    <mergeCell ref="CC181:CD182"/>
    <mergeCell ref="CF188:CG188"/>
    <mergeCell ref="CK181:CL182"/>
    <mergeCell ref="CN188:CO188"/>
    <mergeCell ref="CK191:CK192"/>
    <mergeCell ref="HY184:HY185"/>
    <mergeCell ref="HY188:HZ189"/>
    <mergeCell ref="IB188:IC188"/>
    <mergeCell ref="HY191:HY192"/>
    <mergeCell ref="HY195:HZ196"/>
    <mergeCell ref="JE188:JF189"/>
    <mergeCell ref="JH188:JI188"/>
    <mergeCell ref="JE191:JE192"/>
    <mergeCell ref="JE195:JF196"/>
    <mergeCell ref="IG181:IH182"/>
    <mergeCell ref="IJ181:IK181"/>
    <mergeCell ref="IG184:IG185"/>
    <mergeCell ref="IG188:IH189"/>
    <mergeCell ref="IJ195:IK195"/>
    <mergeCell ref="IO181:IP182"/>
    <mergeCell ref="IZ195:JA195"/>
    <mergeCell ref="GV195:GW195"/>
    <mergeCell ref="CK195:CL196"/>
    <mergeCell ref="CF181:CG181"/>
    <mergeCell ref="CC195:CD196"/>
    <mergeCell ref="CF195:CG195"/>
    <mergeCell ref="CC188:CD189"/>
    <mergeCell ref="CS181:CT182"/>
    <mergeCell ref="CV181:CW181"/>
    <mergeCell ref="CN181:CO181"/>
    <mergeCell ref="DA188:DB189"/>
    <mergeCell ref="DD188:DE188"/>
    <mergeCell ref="FE181:FF182"/>
    <mergeCell ref="IR181:IS181"/>
    <mergeCell ref="IO184:IO185"/>
    <mergeCell ref="IO188:IP189"/>
    <mergeCell ref="IR188:IS188"/>
    <mergeCell ref="GK188:GL189"/>
    <mergeCell ref="GN188:GO188"/>
    <mergeCell ref="GK191:GK192"/>
    <mergeCell ref="GK195:GL196"/>
    <mergeCell ref="GN195:GO195"/>
    <mergeCell ref="GK198:GK199"/>
    <mergeCell ref="HI181:HJ182"/>
    <mergeCell ref="HL181:HM181"/>
    <mergeCell ref="HI184:HI185"/>
    <mergeCell ref="KK188:KL189"/>
    <mergeCell ref="IW188:IX189"/>
    <mergeCell ref="IZ188:JA188"/>
    <mergeCell ref="IW191:IW192"/>
    <mergeCell ref="IW195:IX196"/>
    <mergeCell ref="JM195:JN196"/>
    <mergeCell ref="JM198:JM199"/>
    <mergeCell ref="FP195:FQ195"/>
    <mergeCell ref="FM198:FM199"/>
    <mergeCell ref="HI191:HI192"/>
    <mergeCell ref="HD188:HE188"/>
    <mergeCell ref="GS184:GS185"/>
    <mergeCell ref="GS188:GT189"/>
    <mergeCell ref="GV188:GW188"/>
    <mergeCell ref="IZ181:JA181"/>
    <mergeCell ref="IW184:IW185"/>
    <mergeCell ref="JP202:JQ202"/>
    <mergeCell ref="IG198:IG199"/>
    <mergeCell ref="IG202:IH203"/>
    <mergeCell ref="IJ202:IK202"/>
    <mergeCell ref="JE198:JE199"/>
    <mergeCell ref="JE202:JF203"/>
    <mergeCell ref="JH202:JI202"/>
    <mergeCell ref="IW202:IX203"/>
    <mergeCell ref="IZ202:JA202"/>
    <mergeCell ref="JU181:JV182"/>
    <mergeCell ref="JX181:JY181"/>
    <mergeCell ref="JU184:JU185"/>
    <mergeCell ref="JU188:JV189"/>
    <mergeCell ref="JX188:JY188"/>
    <mergeCell ref="JU191:JU192"/>
    <mergeCell ref="IO198:IO199"/>
    <mergeCell ref="IO202:IP203"/>
    <mergeCell ref="IR202:IS202"/>
    <mergeCell ref="IW198:IW199"/>
    <mergeCell ref="JM205:JM206"/>
    <mergeCell ref="JE205:JE206"/>
    <mergeCell ref="JP195:JQ195"/>
    <mergeCell ref="JU198:JU199"/>
    <mergeCell ref="JU202:JV203"/>
    <mergeCell ref="JX202:JY202"/>
    <mergeCell ref="JU205:JU206"/>
    <mergeCell ref="JM181:JN182"/>
    <mergeCell ref="JP181:JQ181"/>
    <mergeCell ref="JM184:JM185"/>
    <mergeCell ref="IW205:IW206"/>
    <mergeCell ref="NM198:NM199"/>
    <mergeCell ref="NM202:NN203"/>
    <mergeCell ref="NP202:NQ202"/>
    <mergeCell ref="NM205:NM206"/>
    <mergeCell ref="MW205:MW206"/>
    <mergeCell ref="KF181:KG181"/>
    <mergeCell ref="KC184:KC185"/>
    <mergeCell ref="KC188:KD189"/>
    <mergeCell ref="KF188:KG188"/>
    <mergeCell ref="KC191:KC192"/>
    <mergeCell ref="KC195:KD196"/>
    <mergeCell ref="KF195:KG195"/>
    <mergeCell ref="KS181:KT182"/>
    <mergeCell ref="KV181:KW181"/>
    <mergeCell ref="KS184:KS185"/>
    <mergeCell ref="KS188:KT189"/>
    <mergeCell ref="KK198:KK199"/>
    <mergeCell ref="KK202:KL203"/>
    <mergeCell ref="KN202:KO202"/>
    <mergeCell ref="KS198:KS199"/>
    <mergeCell ref="JM202:JN203"/>
    <mergeCell ref="LA198:LA199"/>
    <mergeCell ref="LL188:LM188"/>
    <mergeCell ref="KK195:KL196"/>
    <mergeCell ref="KN195:KO195"/>
    <mergeCell ref="KC181:KD182"/>
    <mergeCell ref="KC198:KC199"/>
    <mergeCell ref="KC202:KD203"/>
    <mergeCell ref="KF202:KG202"/>
    <mergeCell ref="KC205:KC206"/>
    <mergeCell ref="KK181:KL182"/>
    <mergeCell ref="KN181:KO181"/>
    <mergeCell ref="KK184:KK185"/>
    <mergeCell ref="PI181:PJ182"/>
    <mergeCell ref="PL181:PM181"/>
    <mergeCell ref="PI184:PI185"/>
    <mergeCell ref="PI188:PJ189"/>
    <mergeCell ref="PL188:PM188"/>
    <mergeCell ref="PI191:PI192"/>
    <mergeCell ref="PI195:PJ196"/>
    <mergeCell ref="PL195:PM195"/>
    <mergeCell ref="PI198:PI199"/>
    <mergeCell ref="PI202:PJ203"/>
    <mergeCell ref="PL202:PM202"/>
    <mergeCell ref="PI205:PI206"/>
    <mergeCell ref="OK181:OL182"/>
    <mergeCell ref="ON181:OO181"/>
    <mergeCell ref="OK184:OK185"/>
    <mergeCell ref="OK188:OL189"/>
    <mergeCell ref="ON188:OO188"/>
    <mergeCell ref="OK191:OK192"/>
    <mergeCell ref="OK195:OL196"/>
    <mergeCell ref="ON195:OO195"/>
    <mergeCell ref="OK198:OK199"/>
    <mergeCell ref="OK202:OL203"/>
    <mergeCell ref="ON202:OO202"/>
    <mergeCell ref="OK205:OK206"/>
    <mergeCell ref="PA205:PA206"/>
    <mergeCell ref="OS205:OS206"/>
    <mergeCell ref="PA181:PB182"/>
    <mergeCell ref="PD181:PE181"/>
    <mergeCell ref="PA184:PA185"/>
    <mergeCell ref="OS198:OS199"/>
    <mergeCell ref="OS202:OT203"/>
    <mergeCell ref="OV202:OW202"/>
    <mergeCell ref="PA188:PB189"/>
    <mergeCell ref="PD188:PE188"/>
    <mergeCell ref="PA191:PA192"/>
    <mergeCell ref="A212:B213"/>
    <mergeCell ref="D212:E212"/>
    <mergeCell ref="I212:J213"/>
    <mergeCell ref="L212:M212"/>
    <mergeCell ref="Q212:R213"/>
    <mergeCell ref="T212:U212"/>
    <mergeCell ref="Y212:Z213"/>
    <mergeCell ref="AB212:AC212"/>
    <mergeCell ref="AG212:AH213"/>
    <mergeCell ref="AJ212:AK212"/>
    <mergeCell ref="AO212:AP213"/>
    <mergeCell ref="AR212:AS212"/>
    <mergeCell ref="AW212:AX213"/>
    <mergeCell ref="AZ212:BA212"/>
    <mergeCell ref="GK212:GL213"/>
    <mergeCell ref="GN212:GO212"/>
    <mergeCell ref="HI212:HJ213"/>
    <mergeCell ref="KK205:KK206"/>
    <mergeCell ref="KN188:KO188"/>
    <mergeCell ref="KK191:KK192"/>
    <mergeCell ref="JM188:JN189"/>
    <mergeCell ref="JP188:JQ188"/>
    <mergeCell ref="JM191:JM192"/>
    <mergeCell ref="IG195:IH196"/>
    <mergeCell ref="A215:A216"/>
    <mergeCell ref="I215:I216"/>
    <mergeCell ref="Q215:Q216"/>
    <mergeCell ref="Y215:Y216"/>
    <mergeCell ref="AG215:AG216"/>
    <mergeCell ref="AO215:AO216"/>
    <mergeCell ref="AW215:AW216"/>
    <mergeCell ref="A219:B220"/>
    <mergeCell ref="D219:E219"/>
    <mergeCell ref="I219:J220"/>
    <mergeCell ref="L219:M219"/>
    <mergeCell ref="Q219:R220"/>
    <mergeCell ref="T219:U219"/>
    <mergeCell ref="Y219:Z220"/>
    <mergeCell ref="AB219:AC219"/>
    <mergeCell ref="AG219:AH220"/>
    <mergeCell ref="AJ219:AK219"/>
    <mergeCell ref="AO219:AP220"/>
    <mergeCell ref="AR219:AS219"/>
    <mergeCell ref="AW219:AX220"/>
    <mergeCell ref="BM215:BM216"/>
    <mergeCell ref="BM219:BN220"/>
    <mergeCell ref="BP219:BQ219"/>
    <mergeCell ref="EB212:EC212"/>
    <mergeCell ref="IO205:IO206"/>
    <mergeCell ref="Y233:Z234"/>
    <mergeCell ref="AB233:AC233"/>
    <mergeCell ref="AG233:AH234"/>
    <mergeCell ref="AJ233:AK233"/>
    <mergeCell ref="AO233:AP234"/>
    <mergeCell ref="AR233:AS233"/>
    <mergeCell ref="AW233:AX234"/>
    <mergeCell ref="AZ219:BA219"/>
    <mergeCell ref="A222:A223"/>
    <mergeCell ref="I222:I223"/>
    <mergeCell ref="Q222:Q223"/>
    <mergeCell ref="Y222:Y223"/>
    <mergeCell ref="AG222:AG223"/>
    <mergeCell ref="AO222:AO223"/>
    <mergeCell ref="AW222:AW223"/>
    <mergeCell ref="A226:B227"/>
    <mergeCell ref="D226:E226"/>
    <mergeCell ref="I226:J227"/>
    <mergeCell ref="L226:M226"/>
    <mergeCell ref="Q226:R227"/>
    <mergeCell ref="T226:U226"/>
    <mergeCell ref="Y226:Z227"/>
    <mergeCell ref="AB226:AC226"/>
    <mergeCell ref="AG226:AH227"/>
    <mergeCell ref="AJ226:AK226"/>
    <mergeCell ref="AO226:AP227"/>
    <mergeCell ref="AR226:AS226"/>
    <mergeCell ref="AW226:AX227"/>
    <mergeCell ref="AZ226:BA226"/>
    <mergeCell ref="AZ233:BA233"/>
    <mergeCell ref="A235:A236"/>
    <mergeCell ref="I235:I236"/>
    <mergeCell ref="Q235:Q236"/>
    <mergeCell ref="Y235:Y236"/>
    <mergeCell ref="AG235:AG236"/>
    <mergeCell ref="AO235:AO236"/>
    <mergeCell ref="AW235:AW236"/>
    <mergeCell ref="BE212:BF213"/>
    <mergeCell ref="BH212:BI212"/>
    <mergeCell ref="BE215:BE216"/>
    <mergeCell ref="BE219:BF220"/>
    <mergeCell ref="BH219:BI219"/>
    <mergeCell ref="BE222:BE223"/>
    <mergeCell ref="BE226:BF227"/>
    <mergeCell ref="BH226:BI226"/>
    <mergeCell ref="BE229:BE230"/>
    <mergeCell ref="BE233:BF234"/>
    <mergeCell ref="BH233:BI233"/>
    <mergeCell ref="BE235:BE236"/>
    <mergeCell ref="A229:A230"/>
    <mergeCell ref="I229:I230"/>
    <mergeCell ref="Q229:Q230"/>
    <mergeCell ref="Y229:Y230"/>
    <mergeCell ref="AG229:AG230"/>
    <mergeCell ref="AO229:AO230"/>
    <mergeCell ref="AW229:AW230"/>
    <mergeCell ref="A233:B234"/>
    <mergeCell ref="D233:E233"/>
    <mergeCell ref="I233:J234"/>
    <mergeCell ref="L233:M233"/>
    <mergeCell ref="Q233:R234"/>
    <mergeCell ref="T233:U233"/>
    <mergeCell ref="BM222:BM223"/>
    <mergeCell ref="BM226:BN227"/>
    <mergeCell ref="BP226:BQ226"/>
    <mergeCell ref="BM229:BM230"/>
    <mergeCell ref="BM233:BN234"/>
    <mergeCell ref="BP233:BQ233"/>
    <mergeCell ref="BM235:BM236"/>
    <mergeCell ref="BM212:BN213"/>
    <mergeCell ref="BP212:BQ212"/>
    <mergeCell ref="CC235:CC236"/>
    <mergeCell ref="CK212:CL213"/>
    <mergeCell ref="CN212:CO212"/>
    <mergeCell ref="CK215:CK216"/>
    <mergeCell ref="CK219:CL220"/>
    <mergeCell ref="CN219:CO219"/>
    <mergeCell ref="CK222:CK223"/>
    <mergeCell ref="CK226:CL227"/>
    <mergeCell ref="CN226:CO226"/>
    <mergeCell ref="BU212:BV213"/>
    <mergeCell ref="BX212:BY212"/>
    <mergeCell ref="BU215:BU216"/>
    <mergeCell ref="BU219:BV220"/>
    <mergeCell ref="BX219:BY219"/>
    <mergeCell ref="BU222:BU223"/>
    <mergeCell ref="BU226:BV227"/>
    <mergeCell ref="BX226:BY226"/>
    <mergeCell ref="BU229:BU230"/>
    <mergeCell ref="BU233:BV234"/>
    <mergeCell ref="BX233:BY233"/>
    <mergeCell ref="BU235:BU236"/>
    <mergeCell ref="CK235:CK236"/>
    <mergeCell ref="DA215:DA216"/>
    <mergeCell ref="DI212:DJ213"/>
    <mergeCell ref="DL212:DM212"/>
    <mergeCell ref="CC212:CD213"/>
    <mergeCell ref="CF212:CG212"/>
    <mergeCell ref="CC215:CC216"/>
    <mergeCell ref="CC219:CD220"/>
    <mergeCell ref="CF219:CG219"/>
    <mergeCell ref="CC222:CC223"/>
    <mergeCell ref="CC226:CD227"/>
    <mergeCell ref="CF226:CG226"/>
    <mergeCell ref="CC229:CC230"/>
    <mergeCell ref="CC233:CD234"/>
    <mergeCell ref="CF233:CG233"/>
    <mergeCell ref="DL226:DM226"/>
    <mergeCell ref="DI229:DI230"/>
    <mergeCell ref="DI233:DJ234"/>
    <mergeCell ref="DL233:DM233"/>
    <mergeCell ref="GS235:GS236"/>
    <mergeCell ref="GK233:GL234"/>
    <mergeCell ref="GN233:GO233"/>
    <mergeCell ref="GK235:GK236"/>
    <mergeCell ref="GK229:GK230"/>
    <mergeCell ref="FH212:FI212"/>
    <mergeCell ref="FE215:FE216"/>
    <mergeCell ref="FE219:FF220"/>
    <mergeCell ref="FH219:FI219"/>
    <mergeCell ref="FE222:FE223"/>
    <mergeCell ref="DQ212:DR213"/>
    <mergeCell ref="DT212:DU212"/>
    <mergeCell ref="DQ215:DQ216"/>
    <mergeCell ref="CS212:CT213"/>
    <mergeCell ref="CV212:CW212"/>
    <mergeCell ref="CS215:CS216"/>
    <mergeCell ref="CS219:CT220"/>
    <mergeCell ref="CV219:CW219"/>
    <mergeCell ref="CS222:CS223"/>
    <mergeCell ref="CS226:CT227"/>
    <mergeCell ref="CV226:CW226"/>
    <mergeCell ref="CS229:CS230"/>
    <mergeCell ref="CS233:CT234"/>
    <mergeCell ref="CV233:CW233"/>
    <mergeCell ref="CS235:CS236"/>
    <mergeCell ref="DA219:DB220"/>
    <mergeCell ref="DD219:DE219"/>
    <mergeCell ref="DA222:DA223"/>
    <mergeCell ref="DL219:DM219"/>
    <mergeCell ref="DI222:DI223"/>
    <mergeCell ref="DA212:DB213"/>
    <mergeCell ref="DD212:DE212"/>
    <mergeCell ref="HI215:HI216"/>
    <mergeCell ref="HI219:HJ220"/>
    <mergeCell ref="HL219:HM219"/>
    <mergeCell ref="HI222:HI223"/>
    <mergeCell ref="HI226:HJ227"/>
    <mergeCell ref="HL226:HM226"/>
    <mergeCell ref="HI229:HI230"/>
    <mergeCell ref="HI233:HJ234"/>
    <mergeCell ref="HL233:HM233"/>
    <mergeCell ref="HI235:HI236"/>
    <mergeCell ref="EG212:EH213"/>
    <mergeCell ref="EJ212:EK212"/>
    <mergeCell ref="EG215:EG216"/>
    <mergeCell ref="EG219:EH220"/>
    <mergeCell ref="EJ219:EK219"/>
    <mergeCell ref="GF219:GG219"/>
    <mergeCell ref="GC222:GC223"/>
    <mergeCell ref="GC226:GD227"/>
    <mergeCell ref="GF226:GG226"/>
    <mergeCell ref="GC229:GC230"/>
    <mergeCell ref="GC233:GD234"/>
    <mergeCell ref="GF233:GG233"/>
    <mergeCell ref="GC235:GC236"/>
    <mergeCell ref="GS215:GS216"/>
    <mergeCell ref="GS219:GT220"/>
    <mergeCell ref="GV219:GW219"/>
    <mergeCell ref="GS222:GS223"/>
    <mergeCell ref="GS226:GT227"/>
    <mergeCell ref="GV226:GW226"/>
    <mergeCell ref="GS229:GS230"/>
    <mergeCell ref="GS233:GT234"/>
    <mergeCell ref="GV233:GW233"/>
    <mergeCell ref="IW212:IX213"/>
    <mergeCell ref="IZ212:JA212"/>
    <mergeCell ref="IW215:IW216"/>
    <mergeCell ref="IW219:IX220"/>
    <mergeCell ref="IZ219:JA219"/>
    <mergeCell ref="IW222:IW223"/>
    <mergeCell ref="IW226:IX227"/>
    <mergeCell ref="IZ226:JA226"/>
    <mergeCell ref="IW229:IW230"/>
    <mergeCell ref="IW233:IX234"/>
    <mergeCell ref="IZ233:JA233"/>
    <mergeCell ref="IW235:IW236"/>
    <mergeCell ref="HY215:HY216"/>
    <mergeCell ref="HY219:HZ220"/>
    <mergeCell ref="IB219:IC219"/>
    <mergeCell ref="HY222:HY223"/>
    <mergeCell ref="HY226:HZ227"/>
    <mergeCell ref="IB226:IC226"/>
    <mergeCell ref="HY229:HY230"/>
    <mergeCell ref="HY233:HZ234"/>
    <mergeCell ref="IB233:IC233"/>
    <mergeCell ref="HY235:HY236"/>
    <mergeCell ref="IB212:IC212"/>
  </mergeCells>
  <phoneticPr fontId="1" type="noConversion"/>
  <conditionalFormatting sqref="AT121:AU140">
    <cfRule type="cellIs" dxfId="29" priority="51" operator="lessThan">
      <formula>0</formula>
    </cfRule>
    <cfRule type="cellIs" dxfId="28" priority="52" operator="greaterThan">
      <formula>0</formula>
    </cfRule>
  </conditionalFormatting>
  <conditionalFormatting sqref="AT113:AU116">
    <cfRule type="cellIs" dxfId="27" priority="41" operator="lessThan">
      <formula>0</formula>
    </cfRule>
    <cfRule type="cellIs" dxfId="26" priority="42" operator="greaterThan">
      <formula>0</formula>
    </cfRule>
  </conditionalFormatting>
  <conditionalFormatting sqref="BB121:BC140">
    <cfRule type="cellIs" dxfId="25" priority="31" operator="lessThan">
      <formula>0</formula>
    </cfRule>
    <cfRule type="cellIs" dxfId="24" priority="32" operator="greaterThan">
      <formula>0</formula>
    </cfRule>
  </conditionalFormatting>
  <conditionalFormatting sqref="BB113:BC116">
    <cfRule type="cellIs" dxfId="23" priority="21" operator="lessThan">
      <formula>0</formula>
    </cfRule>
    <cfRule type="cellIs" dxfId="22" priority="22" operator="greaterThan">
      <formula>0</formula>
    </cfRule>
  </conditionalFormatting>
  <conditionalFormatting sqref="BJ121:BK140">
    <cfRule type="cellIs" dxfId="21" priority="11" operator="lessThan">
      <formula>0</formula>
    </cfRule>
    <cfRule type="cellIs" dxfId="20" priority="12" operator="greaterThan">
      <formula>0</formula>
    </cfRule>
  </conditionalFormatting>
  <conditionalFormatting sqref="BJ113:BK116">
    <cfRule type="cellIs" dxfId="19" priority="1" operator="lessThan">
      <formula>0</formula>
    </cfRule>
    <cfRule type="cellIs" dxfId="18" priority="2" operator="greater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41B85-EDA6-4733-BC67-5A11A1A60305}">
  <dimension ref="A2:XFD88"/>
  <sheetViews>
    <sheetView tabSelected="1" topLeftCell="IQ61" workbookViewId="0">
      <selection activeCell="JI89" sqref="JI89"/>
    </sheetView>
    <sheetView workbookViewId="1"/>
  </sheetViews>
  <sheetFormatPr defaultRowHeight="16.5"/>
  <cols>
    <col min="1" max="1" width="6.25" customWidth="1"/>
    <col min="2" max="2" width="12.75" customWidth="1"/>
    <col min="6" max="6" width="9.5" customWidth="1"/>
    <col min="9" max="9" width="6.25" customWidth="1"/>
    <col min="10" max="10" width="12.75" customWidth="1"/>
    <col min="12" max="12" width="9.5" customWidth="1"/>
    <col min="13" max="13" width="9.5" bestFit="1" customWidth="1"/>
    <col min="17" max="17" width="6.25" customWidth="1"/>
    <col min="18" max="18" width="12.75" customWidth="1"/>
    <col min="20" max="20" width="9.5" customWidth="1"/>
    <col min="21" max="21" width="9.625" customWidth="1"/>
    <col min="25" max="25" width="6.25" customWidth="1"/>
    <col min="26" max="26" width="12.75" customWidth="1"/>
    <col min="28" max="28" width="9.5" customWidth="1"/>
    <col min="29" max="29" width="9.5" bestFit="1" customWidth="1"/>
    <col min="33" max="33" width="6.25" customWidth="1"/>
    <col min="34" max="34" width="12.75" customWidth="1"/>
    <col min="36" max="36" width="9.5" customWidth="1"/>
    <col min="37" max="37" width="9.5" bestFit="1" customWidth="1"/>
    <col min="41" max="41" width="6.25" customWidth="1"/>
    <col min="42" max="42" width="12.75" customWidth="1"/>
    <col min="44" max="44" width="9.5" customWidth="1"/>
    <col min="45" max="45" width="9.5" bestFit="1" customWidth="1"/>
    <col min="50" max="50" width="18.625" customWidth="1"/>
    <col min="53" max="53" width="9.5" bestFit="1" customWidth="1"/>
    <col min="58" max="58" width="20.125" customWidth="1"/>
    <col min="61" max="61" width="9.5" bestFit="1" customWidth="1"/>
    <col min="66" max="66" width="26.5" customWidth="1"/>
    <col min="67" max="67" width="9.375" customWidth="1"/>
    <col min="69" max="69" width="9.5" bestFit="1" customWidth="1"/>
    <col min="74" max="74" width="27.875" customWidth="1"/>
    <col min="77" max="77" width="9.5" bestFit="1" customWidth="1"/>
    <col min="82" max="82" width="28.5" customWidth="1"/>
    <col min="85" max="85" width="9.625" customWidth="1"/>
    <col min="90" max="90" width="33.75" customWidth="1"/>
    <col min="92" max="92" width="9.625" customWidth="1"/>
    <col min="93" max="93" width="9.5" bestFit="1" customWidth="1"/>
    <col min="98" max="98" width="36.25" customWidth="1"/>
    <col min="101" max="101" width="9.625" customWidth="1"/>
    <col min="106" max="106" width="32.25" customWidth="1"/>
    <col min="109" max="109" width="9.5" bestFit="1" customWidth="1"/>
    <col min="114" max="114" width="32.625" customWidth="1"/>
    <col min="117" max="117" width="9.5" bestFit="1" customWidth="1"/>
    <col min="122" max="122" width="33.75" customWidth="1"/>
    <col min="125" max="125" width="9.5" bestFit="1" customWidth="1"/>
    <col min="129" max="129" width="12.5" bestFit="1" customWidth="1"/>
    <col min="130" max="130" width="32.625" customWidth="1"/>
    <col min="133" max="133" width="9.5" bestFit="1" customWidth="1"/>
    <col min="138" max="138" width="24.625" customWidth="1"/>
    <col min="141" max="141" width="9.5" bestFit="1" customWidth="1"/>
    <col min="146" max="146" width="25.875" customWidth="1"/>
    <col min="147" max="147" width="9.625" customWidth="1"/>
    <col min="149" max="149" width="9.25" customWidth="1"/>
    <col min="154" max="154" width="25.625" customWidth="1"/>
    <col min="157" max="157" width="9.5" bestFit="1" customWidth="1"/>
    <col min="162" max="162" width="28.375" customWidth="1"/>
    <col min="165" max="165" width="9.5" bestFit="1" customWidth="1"/>
    <col min="170" max="170" width="22.625" customWidth="1"/>
    <col min="173" max="173" width="9.5" bestFit="1" customWidth="1"/>
    <col min="178" max="178" width="23.5" customWidth="1"/>
    <col min="181" max="181" width="9.375" customWidth="1"/>
    <col min="186" max="186" width="21.375" customWidth="1"/>
    <col min="188" max="189" width="9.375" customWidth="1"/>
    <col min="194" max="194" width="19.375" customWidth="1"/>
    <col min="197" max="197" width="9.5" bestFit="1" customWidth="1"/>
    <col min="202" max="202" width="22.875" customWidth="1"/>
    <col min="205" max="205" width="9.5" bestFit="1" customWidth="1"/>
    <col min="210" max="210" width="21.5" customWidth="1"/>
    <col min="213" max="213" width="9.5" bestFit="1" customWidth="1"/>
    <col min="218" max="218" width="21.125" customWidth="1"/>
    <col min="219" max="219" width="9.125" customWidth="1"/>
    <col min="221" max="221" width="9.5" customWidth="1"/>
    <col min="226" max="226" width="17.875" customWidth="1"/>
    <col min="229" max="229" width="9.5" bestFit="1" customWidth="1"/>
    <col min="234" max="234" width="20.375" customWidth="1"/>
    <col min="237" max="237" width="9.5" bestFit="1" customWidth="1"/>
    <col min="242" max="242" width="22.375" customWidth="1"/>
    <col min="245" max="245" width="9.5" bestFit="1" customWidth="1"/>
    <col min="250" max="250" width="26.625" customWidth="1"/>
    <col min="253" max="253" width="9.5" bestFit="1" customWidth="1"/>
    <col min="258" max="258" width="21.125" customWidth="1"/>
    <col min="261" max="261" width="9.5" bestFit="1" customWidth="1"/>
    <col min="266" max="266" width="21" customWidth="1"/>
    <col min="269" max="269" width="9.5" bestFit="1" customWidth="1"/>
    <col min="274" max="274" width="20.625" customWidth="1"/>
    <col min="277" max="277" width="9.5" bestFit="1" customWidth="1"/>
    <col min="282" max="282" width="22.625" customWidth="1"/>
    <col min="285" max="285" width="9.5" bestFit="1" customWidth="1"/>
    <col min="290" max="290" width="22.375" customWidth="1"/>
    <col min="293" max="293" width="9.5" bestFit="1" customWidth="1"/>
    <col min="298" max="298" width="17.75" customWidth="1"/>
    <col min="301" max="301" width="9.5" bestFit="1" customWidth="1"/>
    <col min="306" max="306" width="19.5" customWidth="1"/>
    <col min="309" max="309" width="9.5" bestFit="1" customWidth="1"/>
    <col min="314" max="314" width="20.625" customWidth="1"/>
    <col min="317" max="317" width="9.5" bestFit="1" customWidth="1"/>
    <col min="322" max="322" width="23.5" customWidth="1"/>
    <col min="325" max="325" width="9.5" bestFit="1" customWidth="1"/>
    <col min="330" max="330" width="18.25" customWidth="1"/>
    <col min="333" max="333" width="9.5" bestFit="1" customWidth="1"/>
    <col min="338" max="338" width="17.875" customWidth="1"/>
    <col min="341" max="341" width="9.5" bestFit="1" customWidth="1"/>
    <col min="346" max="346" width="19.375" customWidth="1"/>
    <col min="349" max="349" width="9.5" bestFit="1" customWidth="1"/>
    <col min="353" max="353" width="9" customWidth="1"/>
    <col min="354" max="354" width="19.5" customWidth="1"/>
    <col min="357" max="357" width="9.5" bestFit="1" customWidth="1"/>
    <col min="361" max="361" width="9" customWidth="1"/>
    <col min="362" max="362" width="19.5" customWidth="1"/>
    <col min="365" max="365" width="9.5" bestFit="1" customWidth="1"/>
    <col min="370" max="370" width="19.5" customWidth="1"/>
    <col min="373" max="373" width="9.5" bestFit="1" customWidth="1"/>
    <col min="378" max="378" width="19.5" customWidth="1"/>
    <col min="381" max="381" width="9.5" bestFit="1" customWidth="1"/>
    <col min="386" max="386" width="19.5" customWidth="1"/>
    <col min="389" max="389" width="9.5" bestFit="1" customWidth="1"/>
    <col min="394" max="394" width="19.5" customWidth="1"/>
    <col min="395" max="395" width="10" customWidth="1"/>
    <col min="397" max="397" width="9.5" bestFit="1" customWidth="1"/>
    <col min="402" max="402" width="19.5" customWidth="1"/>
    <col min="403" max="403" width="10" customWidth="1"/>
    <col min="405" max="405" width="9.5" bestFit="1" customWidth="1"/>
    <col min="410" max="410" width="19.5" customWidth="1"/>
    <col min="411" max="411" width="10" customWidth="1"/>
    <col min="413" max="413" width="9.5" customWidth="1"/>
    <col min="418" max="418" width="19.5" customWidth="1"/>
    <col min="419" max="419" width="10" customWidth="1"/>
    <col min="421" max="421" width="9.5" bestFit="1" customWidth="1"/>
    <col min="426" max="426" width="19.5" customWidth="1"/>
    <col min="427" max="427" width="10" customWidth="1"/>
    <col min="434" max="434" width="19.5" customWidth="1"/>
    <col min="435" max="435" width="10" customWidth="1"/>
    <col min="442" max="442" width="19.5" customWidth="1"/>
    <col min="443" max="443" width="10" customWidth="1"/>
    <col min="450" max="450" width="19.5" customWidth="1"/>
    <col min="451" max="451" width="10" customWidth="1"/>
    <col min="458" max="458" width="19.5" customWidth="1"/>
    <col min="459" max="459" width="10" customWidth="1"/>
    <col min="466" max="466" width="19.5" customWidth="1"/>
    <col min="467" max="467" width="10" customWidth="1"/>
    <col min="474" max="474" width="19.5" customWidth="1"/>
    <col min="475" max="475" width="10" customWidth="1"/>
    <col min="482" max="482" width="19.5" customWidth="1"/>
    <col min="483" max="483" width="10" customWidth="1"/>
    <col min="490" max="490" width="19.5" customWidth="1"/>
    <col min="491" max="491" width="10" customWidth="1"/>
    <col min="498" max="498" width="19.5" customWidth="1"/>
    <col min="499" max="499" width="10" customWidth="1"/>
    <col min="506" max="506" width="19.5" customWidth="1"/>
    <col min="507" max="507" width="10" customWidth="1"/>
    <col min="514" max="514" width="19.5" customWidth="1"/>
    <col min="515" max="515" width="10" customWidth="1"/>
    <col min="522" max="522" width="19.5" customWidth="1"/>
    <col min="523" max="523" width="10" customWidth="1"/>
    <col min="530" max="530" width="19.5" customWidth="1"/>
    <col min="531" max="531" width="10" customWidth="1"/>
    <col min="538" max="538" width="19.5" customWidth="1"/>
    <col min="539" max="539" width="10" customWidth="1"/>
    <col min="546" max="546" width="19.5" customWidth="1"/>
    <col min="554" max="554" width="24.625" customWidth="1"/>
    <col min="562" max="562" width="24.625" customWidth="1"/>
    <col min="570" max="570" width="24.625" customWidth="1"/>
    <col min="578" max="578" width="24.625" customWidth="1"/>
    <col min="586" max="586" width="24.625" customWidth="1"/>
    <col min="594" max="594" width="24.625" customWidth="1"/>
    <col min="602" max="602" width="24.625" customWidth="1"/>
    <col min="610" max="610" width="24.625" customWidth="1"/>
    <col min="618" max="618" width="24.625" customWidth="1"/>
    <col min="626" max="626" width="24.625" customWidth="1"/>
    <col min="634" max="634" width="24.625" customWidth="1"/>
    <col min="642" max="642" width="24.625" customWidth="1"/>
  </cols>
  <sheetData>
    <row r="2" spans="1:423 16384:16384" hidden="1">
      <c r="A2" s="14" t="s">
        <v>482</v>
      </c>
      <c r="I2" s="14" t="s">
        <v>487</v>
      </c>
      <c r="Q2" s="14" t="s">
        <v>488</v>
      </c>
      <c r="Y2" s="14" t="s">
        <v>491</v>
      </c>
      <c r="AG2" s="14" t="s">
        <v>493</v>
      </c>
      <c r="AO2" s="14" t="s">
        <v>494</v>
      </c>
      <c r="AW2" s="14" t="s">
        <v>495</v>
      </c>
      <c r="BE2" s="14" t="s">
        <v>496</v>
      </c>
      <c r="BM2" s="14" t="s">
        <v>497</v>
      </c>
      <c r="BU2" s="14" t="s">
        <v>498</v>
      </c>
      <c r="CC2" s="14" t="s">
        <v>499</v>
      </c>
      <c r="CK2" s="14" t="s">
        <v>500</v>
      </c>
      <c r="CS2" s="14" t="s">
        <v>501</v>
      </c>
      <c r="DA2" s="14" t="s">
        <v>502</v>
      </c>
      <c r="DI2" s="14" t="s">
        <v>503</v>
      </c>
      <c r="DQ2" s="14" t="s">
        <v>505</v>
      </c>
      <c r="DY2" s="14" t="s">
        <v>506</v>
      </c>
      <c r="EG2" s="14" t="s">
        <v>507</v>
      </c>
      <c r="EO2" s="14" t="s">
        <v>508</v>
      </c>
      <c r="EW2" s="14" t="s">
        <v>510</v>
      </c>
      <c r="FE2" s="14" t="s">
        <v>511</v>
      </c>
      <c r="FM2" s="14" t="s">
        <v>512</v>
      </c>
      <c r="FU2" s="14" t="s">
        <v>513</v>
      </c>
      <c r="GC2" s="14" t="s">
        <v>515</v>
      </c>
      <c r="GK2" s="14" t="s">
        <v>516</v>
      </c>
      <c r="GS2" s="14" t="s">
        <v>517</v>
      </c>
      <c r="HA2" s="14" t="s">
        <v>521</v>
      </c>
      <c r="HI2" s="14" t="s">
        <v>522</v>
      </c>
      <c r="HQ2" s="14" t="s">
        <v>523</v>
      </c>
      <c r="HY2" s="14" t="s">
        <v>525</v>
      </c>
      <c r="IG2" s="14" t="s">
        <v>526</v>
      </c>
      <c r="IO2" s="14" t="s">
        <v>527</v>
      </c>
      <c r="IW2" s="14" t="s">
        <v>528</v>
      </c>
      <c r="JE2" s="14" t="s">
        <v>529</v>
      </c>
      <c r="JM2" s="14" t="s">
        <v>530</v>
      </c>
      <c r="JU2" s="14" t="s">
        <v>531</v>
      </c>
      <c r="KC2" s="14" t="s">
        <v>532</v>
      </c>
      <c r="KK2" s="14" t="s">
        <v>533</v>
      </c>
      <c r="KS2" s="14" t="s">
        <v>534</v>
      </c>
      <c r="LA2" s="14" t="s">
        <v>535</v>
      </c>
      <c r="LI2" s="14" t="s">
        <v>536</v>
      </c>
      <c r="LQ2" s="14" t="s">
        <v>537</v>
      </c>
      <c r="LY2" s="14" t="s">
        <v>538</v>
      </c>
      <c r="MG2" s="14" t="s">
        <v>539</v>
      </c>
      <c r="MO2" s="14" t="s">
        <v>540</v>
      </c>
      <c r="MW2" s="14" t="s">
        <v>541</v>
      </c>
      <c r="NE2" s="14" t="s">
        <v>542</v>
      </c>
      <c r="NM2" s="14" t="s">
        <v>543</v>
      </c>
      <c r="NU2" s="14" t="s">
        <v>544</v>
      </c>
      <c r="OC2" s="14" t="s">
        <v>545</v>
      </c>
      <c r="OK2" s="14" t="s">
        <v>547</v>
      </c>
      <c r="OS2" s="14" t="s">
        <v>549</v>
      </c>
      <c r="PA2" s="14" t="s">
        <v>549</v>
      </c>
    </row>
    <row r="3" spans="1:423 16384:16384" hidden="1"/>
    <row r="4" spans="1:423 16384:16384" hidden="1">
      <c r="A4" s="236" t="s">
        <v>628</v>
      </c>
      <c r="I4" s="236" t="s">
        <v>628</v>
      </c>
      <c r="Q4" s="236" t="s">
        <v>628</v>
      </c>
      <c r="Y4" s="236" t="s">
        <v>628</v>
      </c>
      <c r="AG4" s="236" t="s">
        <v>628</v>
      </c>
      <c r="AO4" s="236" t="s">
        <v>628</v>
      </c>
      <c r="AW4" s="236" t="s">
        <v>628</v>
      </c>
      <c r="BE4" s="236" t="s">
        <v>628</v>
      </c>
      <c r="BM4" s="236" t="s">
        <v>628</v>
      </c>
      <c r="BU4" s="236" t="s">
        <v>628</v>
      </c>
      <c r="CC4" s="236" t="s">
        <v>628</v>
      </c>
      <c r="CK4" s="236" t="s">
        <v>628</v>
      </c>
      <c r="CS4" s="236" t="s">
        <v>628</v>
      </c>
      <c r="DA4" s="236" t="s">
        <v>628</v>
      </c>
      <c r="DI4" s="236" t="s">
        <v>628</v>
      </c>
      <c r="DQ4" s="236" t="s">
        <v>628</v>
      </c>
      <c r="DY4" s="236" t="s">
        <v>628</v>
      </c>
      <c r="EG4" s="236" t="s">
        <v>628</v>
      </c>
      <c r="EO4" s="236" t="s">
        <v>628</v>
      </c>
      <c r="EW4" s="236" t="s">
        <v>628</v>
      </c>
      <c r="FE4" s="236" t="s">
        <v>628</v>
      </c>
      <c r="FM4" s="236" t="s">
        <v>628</v>
      </c>
      <c r="FU4" s="236" t="s">
        <v>628</v>
      </c>
      <c r="GC4" s="236" t="s">
        <v>628</v>
      </c>
      <c r="GK4" s="236" t="s">
        <v>628</v>
      </c>
      <c r="GS4" s="236" t="s">
        <v>628</v>
      </c>
      <c r="HA4" s="236" t="s">
        <v>628</v>
      </c>
      <c r="HI4" s="236" t="s">
        <v>628</v>
      </c>
      <c r="HQ4" s="236" t="s">
        <v>628</v>
      </c>
      <c r="HY4" s="236" t="s">
        <v>628</v>
      </c>
      <c r="IG4" s="236" t="s">
        <v>628</v>
      </c>
      <c r="IO4" s="236" t="s">
        <v>628</v>
      </c>
      <c r="IW4" s="236" t="s">
        <v>628</v>
      </c>
      <c r="JE4" s="236" t="s">
        <v>628</v>
      </c>
      <c r="JM4" s="236" t="s">
        <v>628</v>
      </c>
      <c r="JU4" s="236" t="s">
        <v>628</v>
      </c>
      <c r="KC4" s="236" t="s">
        <v>628</v>
      </c>
      <c r="KK4" s="236" t="s">
        <v>628</v>
      </c>
      <c r="KS4" s="236" t="s">
        <v>628</v>
      </c>
      <c r="LA4" s="236" t="s">
        <v>628</v>
      </c>
      <c r="LI4" s="236" t="s">
        <v>628</v>
      </c>
      <c r="LQ4" s="236" t="s">
        <v>628</v>
      </c>
      <c r="LY4" s="236" t="s">
        <v>628</v>
      </c>
      <c r="MG4" s="236" t="s">
        <v>628</v>
      </c>
      <c r="MO4" s="236" t="s">
        <v>628</v>
      </c>
      <c r="MW4" s="236" t="s">
        <v>628</v>
      </c>
      <c r="NE4" s="236" t="s">
        <v>628</v>
      </c>
      <c r="NM4" s="236" t="s">
        <v>628</v>
      </c>
      <c r="NU4" s="236" t="s">
        <v>628</v>
      </c>
      <c r="OC4" s="236" t="s">
        <v>628</v>
      </c>
      <c r="OK4" s="236" t="s">
        <v>628</v>
      </c>
      <c r="OS4" s="236" t="s">
        <v>628</v>
      </c>
      <c r="PA4" s="236" t="s">
        <v>628</v>
      </c>
      <c r="XFD4" s="236"/>
    </row>
    <row r="5" spans="1:423 16384:16384" ht="17.25" hidden="1">
      <c r="A5" s="535" t="s">
        <v>0</v>
      </c>
      <c r="B5" s="536"/>
      <c r="C5" s="1" t="s">
        <v>484</v>
      </c>
      <c r="D5" s="543" t="s">
        <v>485</v>
      </c>
      <c r="E5" s="540"/>
      <c r="F5" s="2" t="s">
        <v>9</v>
      </c>
      <c r="G5" s="4" t="s">
        <v>8</v>
      </c>
      <c r="I5" s="535" t="s">
        <v>0</v>
      </c>
      <c r="J5" s="536"/>
      <c r="K5" s="1" t="s">
        <v>484</v>
      </c>
      <c r="L5" s="543" t="s">
        <v>485</v>
      </c>
      <c r="M5" s="540"/>
      <c r="N5" s="2" t="s">
        <v>9</v>
      </c>
      <c r="O5" s="4" t="s">
        <v>8</v>
      </c>
      <c r="Q5" s="535" t="s">
        <v>0</v>
      </c>
      <c r="R5" s="536"/>
      <c r="S5" s="1" t="s">
        <v>484</v>
      </c>
      <c r="T5" s="543" t="s">
        <v>485</v>
      </c>
      <c r="U5" s="540"/>
      <c r="V5" s="2" t="s">
        <v>9</v>
      </c>
      <c r="W5" s="4" t="s">
        <v>8</v>
      </c>
      <c r="Y5" s="535" t="s">
        <v>0</v>
      </c>
      <c r="Z5" s="536"/>
      <c r="AA5" s="1" t="s">
        <v>484</v>
      </c>
      <c r="AB5" s="543" t="s">
        <v>485</v>
      </c>
      <c r="AC5" s="540"/>
      <c r="AD5" s="2" t="s">
        <v>9</v>
      </c>
      <c r="AE5" s="4" t="s">
        <v>8</v>
      </c>
      <c r="AG5" s="535" t="s">
        <v>0</v>
      </c>
      <c r="AH5" s="536"/>
      <c r="AI5" s="1" t="s">
        <v>484</v>
      </c>
      <c r="AJ5" s="543" t="s">
        <v>485</v>
      </c>
      <c r="AK5" s="540"/>
      <c r="AL5" s="2" t="s">
        <v>9</v>
      </c>
      <c r="AM5" s="4" t="s">
        <v>8</v>
      </c>
      <c r="AO5" s="535" t="s">
        <v>0</v>
      </c>
      <c r="AP5" s="536"/>
      <c r="AQ5" s="1" t="s">
        <v>484</v>
      </c>
      <c r="AR5" s="543" t="s">
        <v>485</v>
      </c>
      <c r="AS5" s="540"/>
      <c r="AT5" s="2" t="s">
        <v>9</v>
      </c>
      <c r="AU5" s="4" t="s">
        <v>8</v>
      </c>
      <c r="AW5" s="535" t="s">
        <v>0</v>
      </c>
      <c r="AX5" s="536"/>
      <c r="AY5" s="1" t="s">
        <v>484</v>
      </c>
      <c r="AZ5" s="543" t="s">
        <v>485</v>
      </c>
      <c r="BA5" s="540"/>
      <c r="BB5" s="2" t="s">
        <v>9</v>
      </c>
      <c r="BC5" s="4" t="s">
        <v>8</v>
      </c>
      <c r="BE5" s="535" t="s">
        <v>0</v>
      </c>
      <c r="BF5" s="536"/>
      <c r="BG5" s="1" t="s">
        <v>484</v>
      </c>
      <c r="BH5" s="543" t="s">
        <v>485</v>
      </c>
      <c r="BI5" s="540"/>
      <c r="BJ5" s="2" t="s">
        <v>9</v>
      </c>
      <c r="BK5" s="4" t="s">
        <v>8</v>
      </c>
      <c r="BM5" s="535" t="s">
        <v>0</v>
      </c>
      <c r="BN5" s="536"/>
      <c r="BO5" s="1" t="s">
        <v>484</v>
      </c>
      <c r="BP5" s="543" t="s">
        <v>485</v>
      </c>
      <c r="BQ5" s="540"/>
      <c r="BR5" s="2" t="s">
        <v>9</v>
      </c>
      <c r="BS5" s="4" t="s">
        <v>8</v>
      </c>
      <c r="BU5" s="535" t="s">
        <v>0</v>
      </c>
      <c r="BV5" s="536"/>
      <c r="BW5" s="1" t="s">
        <v>484</v>
      </c>
      <c r="BX5" s="543" t="s">
        <v>485</v>
      </c>
      <c r="BY5" s="540"/>
      <c r="BZ5" s="2" t="s">
        <v>9</v>
      </c>
      <c r="CA5" s="4" t="s">
        <v>8</v>
      </c>
      <c r="CC5" s="535" t="s">
        <v>0</v>
      </c>
      <c r="CD5" s="536"/>
      <c r="CE5" s="1" t="s">
        <v>484</v>
      </c>
      <c r="CF5" s="543" t="s">
        <v>485</v>
      </c>
      <c r="CG5" s="540"/>
      <c r="CH5" s="2" t="s">
        <v>9</v>
      </c>
      <c r="CI5" s="4" t="s">
        <v>8</v>
      </c>
      <c r="CK5" s="535" t="s">
        <v>0</v>
      </c>
      <c r="CL5" s="536"/>
      <c r="CM5" s="1" t="s">
        <v>484</v>
      </c>
      <c r="CN5" s="543" t="s">
        <v>485</v>
      </c>
      <c r="CO5" s="540"/>
      <c r="CP5" s="2" t="s">
        <v>9</v>
      </c>
      <c r="CQ5" s="4" t="s">
        <v>8</v>
      </c>
      <c r="CS5" s="535" t="s">
        <v>0</v>
      </c>
      <c r="CT5" s="536"/>
      <c r="CU5" s="1" t="s">
        <v>484</v>
      </c>
      <c r="CV5" s="543" t="s">
        <v>485</v>
      </c>
      <c r="CW5" s="540"/>
      <c r="CX5" s="2" t="s">
        <v>9</v>
      </c>
      <c r="CY5" s="4" t="s">
        <v>8</v>
      </c>
      <c r="DA5" s="535" t="s">
        <v>0</v>
      </c>
      <c r="DB5" s="536"/>
      <c r="DC5" s="1" t="s">
        <v>484</v>
      </c>
      <c r="DD5" s="543" t="s">
        <v>485</v>
      </c>
      <c r="DE5" s="540"/>
      <c r="DF5" s="2" t="s">
        <v>9</v>
      </c>
      <c r="DG5" s="4" t="s">
        <v>8</v>
      </c>
      <c r="DI5" s="535" t="s">
        <v>0</v>
      </c>
      <c r="DJ5" s="536"/>
      <c r="DK5" s="1" t="s">
        <v>484</v>
      </c>
      <c r="DL5" s="543" t="s">
        <v>485</v>
      </c>
      <c r="DM5" s="540"/>
      <c r="DN5" s="2" t="s">
        <v>9</v>
      </c>
      <c r="DO5" s="4" t="s">
        <v>8</v>
      </c>
      <c r="DQ5" s="535" t="s">
        <v>0</v>
      </c>
      <c r="DR5" s="536"/>
      <c r="DS5" s="1" t="s">
        <v>484</v>
      </c>
      <c r="DT5" s="543" t="s">
        <v>485</v>
      </c>
      <c r="DU5" s="540"/>
      <c r="DV5" s="2" t="s">
        <v>9</v>
      </c>
      <c r="DW5" s="4" t="s">
        <v>8</v>
      </c>
      <c r="DY5" s="535" t="s">
        <v>0</v>
      </c>
      <c r="DZ5" s="536"/>
      <c r="EA5" s="1" t="s">
        <v>484</v>
      </c>
      <c r="EB5" s="543" t="s">
        <v>485</v>
      </c>
      <c r="EC5" s="540"/>
      <c r="ED5" s="2" t="s">
        <v>9</v>
      </c>
      <c r="EE5" s="4" t="s">
        <v>8</v>
      </c>
      <c r="EG5" s="535" t="s">
        <v>0</v>
      </c>
      <c r="EH5" s="536"/>
      <c r="EI5" s="1" t="s">
        <v>484</v>
      </c>
      <c r="EJ5" s="543" t="s">
        <v>485</v>
      </c>
      <c r="EK5" s="540"/>
      <c r="EL5" s="2" t="s">
        <v>9</v>
      </c>
      <c r="EM5" s="4" t="s">
        <v>8</v>
      </c>
      <c r="EO5" s="535" t="s">
        <v>0</v>
      </c>
      <c r="EP5" s="536"/>
      <c r="EQ5" s="1" t="s">
        <v>484</v>
      </c>
      <c r="ER5" s="543" t="s">
        <v>485</v>
      </c>
      <c r="ES5" s="540"/>
      <c r="ET5" s="2" t="s">
        <v>9</v>
      </c>
      <c r="EU5" s="4" t="s">
        <v>8</v>
      </c>
      <c r="EW5" s="535" t="s">
        <v>0</v>
      </c>
      <c r="EX5" s="536"/>
      <c r="EY5" s="1" t="s">
        <v>484</v>
      </c>
      <c r="EZ5" s="543" t="s">
        <v>485</v>
      </c>
      <c r="FA5" s="540"/>
      <c r="FB5" s="2" t="s">
        <v>9</v>
      </c>
      <c r="FC5" s="4" t="s">
        <v>8</v>
      </c>
      <c r="FE5" s="535" t="s">
        <v>0</v>
      </c>
      <c r="FF5" s="536"/>
      <c r="FG5" s="1" t="s">
        <v>484</v>
      </c>
      <c r="FH5" s="543" t="s">
        <v>485</v>
      </c>
      <c r="FI5" s="540"/>
      <c r="FJ5" s="2" t="s">
        <v>9</v>
      </c>
      <c r="FK5" s="4" t="s">
        <v>8</v>
      </c>
      <c r="FM5" s="535" t="s">
        <v>0</v>
      </c>
      <c r="FN5" s="536"/>
      <c r="FO5" s="1" t="s">
        <v>484</v>
      </c>
      <c r="FP5" s="543" t="s">
        <v>485</v>
      </c>
      <c r="FQ5" s="540"/>
      <c r="FR5" s="2" t="s">
        <v>9</v>
      </c>
      <c r="FS5" s="4" t="s">
        <v>8</v>
      </c>
      <c r="FU5" s="535" t="s">
        <v>0</v>
      </c>
      <c r="FV5" s="536"/>
      <c r="FW5" s="1" t="s">
        <v>484</v>
      </c>
      <c r="FX5" s="543" t="s">
        <v>485</v>
      </c>
      <c r="FY5" s="540"/>
      <c r="FZ5" s="2" t="s">
        <v>9</v>
      </c>
      <c r="GA5" s="4" t="s">
        <v>8</v>
      </c>
      <c r="GC5" s="535" t="s">
        <v>0</v>
      </c>
      <c r="GD5" s="536"/>
      <c r="GE5" s="1" t="s">
        <v>484</v>
      </c>
      <c r="GF5" s="543" t="s">
        <v>485</v>
      </c>
      <c r="GG5" s="540"/>
      <c r="GH5" s="2" t="s">
        <v>9</v>
      </c>
      <c r="GI5" s="4" t="s">
        <v>8</v>
      </c>
      <c r="GK5" s="535" t="s">
        <v>0</v>
      </c>
      <c r="GL5" s="536"/>
      <c r="GM5" s="1" t="s">
        <v>484</v>
      </c>
      <c r="GN5" s="543" t="s">
        <v>485</v>
      </c>
      <c r="GO5" s="540"/>
      <c r="GP5" s="2" t="s">
        <v>9</v>
      </c>
      <c r="GQ5" s="4" t="s">
        <v>8</v>
      </c>
      <c r="GS5" s="535" t="s">
        <v>0</v>
      </c>
      <c r="GT5" s="536"/>
      <c r="GU5" s="1" t="s">
        <v>484</v>
      </c>
      <c r="GV5" s="543" t="s">
        <v>485</v>
      </c>
      <c r="GW5" s="540"/>
      <c r="GX5" s="2" t="s">
        <v>9</v>
      </c>
      <c r="GY5" s="4" t="s">
        <v>8</v>
      </c>
      <c r="HA5" s="535" t="s">
        <v>0</v>
      </c>
      <c r="HB5" s="536"/>
      <c r="HC5" s="1" t="s">
        <v>484</v>
      </c>
      <c r="HD5" s="543" t="s">
        <v>485</v>
      </c>
      <c r="HE5" s="540"/>
      <c r="HF5" s="2" t="s">
        <v>9</v>
      </c>
      <c r="HG5" s="4" t="s">
        <v>8</v>
      </c>
      <c r="HI5" s="535" t="s">
        <v>0</v>
      </c>
      <c r="HJ5" s="536"/>
      <c r="HK5" s="1" t="s">
        <v>484</v>
      </c>
      <c r="HL5" s="543" t="s">
        <v>485</v>
      </c>
      <c r="HM5" s="540"/>
      <c r="HN5" s="2" t="s">
        <v>9</v>
      </c>
      <c r="HO5" s="4" t="s">
        <v>8</v>
      </c>
      <c r="HQ5" s="535" t="s">
        <v>0</v>
      </c>
      <c r="HR5" s="536"/>
      <c r="HS5" s="1" t="s">
        <v>484</v>
      </c>
      <c r="HT5" s="543" t="s">
        <v>485</v>
      </c>
      <c r="HU5" s="540"/>
      <c r="HV5" s="2" t="s">
        <v>9</v>
      </c>
      <c r="HW5" s="4" t="s">
        <v>8</v>
      </c>
      <c r="HY5" s="535" t="s">
        <v>0</v>
      </c>
      <c r="HZ5" s="536"/>
      <c r="IA5" s="1" t="s">
        <v>484</v>
      </c>
      <c r="IB5" s="543" t="s">
        <v>485</v>
      </c>
      <c r="IC5" s="540"/>
      <c r="ID5" s="2" t="s">
        <v>9</v>
      </c>
      <c r="IE5" s="4" t="s">
        <v>8</v>
      </c>
      <c r="IG5" s="535" t="s">
        <v>0</v>
      </c>
      <c r="IH5" s="536"/>
      <c r="II5" s="1" t="s">
        <v>484</v>
      </c>
      <c r="IJ5" s="543" t="s">
        <v>485</v>
      </c>
      <c r="IK5" s="540"/>
      <c r="IL5" s="2" t="s">
        <v>9</v>
      </c>
      <c r="IM5" s="4" t="s">
        <v>8</v>
      </c>
      <c r="IO5" s="535" t="s">
        <v>0</v>
      </c>
      <c r="IP5" s="536"/>
      <c r="IQ5" s="1" t="s">
        <v>484</v>
      </c>
      <c r="IR5" s="543" t="s">
        <v>485</v>
      </c>
      <c r="IS5" s="540"/>
      <c r="IT5" s="2" t="s">
        <v>9</v>
      </c>
      <c r="IU5" s="4" t="s">
        <v>8</v>
      </c>
      <c r="IW5" s="535" t="s">
        <v>0</v>
      </c>
      <c r="IX5" s="536"/>
      <c r="IY5" s="1" t="s">
        <v>484</v>
      </c>
      <c r="IZ5" s="543" t="s">
        <v>485</v>
      </c>
      <c r="JA5" s="540"/>
      <c r="JB5" s="2" t="s">
        <v>9</v>
      </c>
      <c r="JC5" s="4" t="s">
        <v>8</v>
      </c>
      <c r="JE5" s="535" t="s">
        <v>0</v>
      </c>
      <c r="JF5" s="536"/>
      <c r="JG5" s="1" t="s">
        <v>484</v>
      </c>
      <c r="JH5" s="543" t="s">
        <v>485</v>
      </c>
      <c r="JI5" s="540"/>
      <c r="JJ5" s="2" t="s">
        <v>9</v>
      </c>
      <c r="JK5" s="4" t="s">
        <v>8</v>
      </c>
      <c r="JM5" s="535" t="s">
        <v>0</v>
      </c>
      <c r="JN5" s="536"/>
      <c r="JO5" s="1" t="s">
        <v>484</v>
      </c>
      <c r="JP5" s="543" t="s">
        <v>485</v>
      </c>
      <c r="JQ5" s="540"/>
      <c r="JR5" s="2" t="s">
        <v>9</v>
      </c>
      <c r="JS5" s="4" t="s">
        <v>8</v>
      </c>
      <c r="JU5" s="535" t="s">
        <v>0</v>
      </c>
      <c r="JV5" s="536"/>
      <c r="JW5" s="1" t="s">
        <v>484</v>
      </c>
      <c r="JX5" s="543" t="s">
        <v>485</v>
      </c>
      <c r="JY5" s="540"/>
      <c r="JZ5" s="2" t="s">
        <v>9</v>
      </c>
      <c r="KA5" s="4" t="s">
        <v>8</v>
      </c>
      <c r="KC5" s="535" t="s">
        <v>0</v>
      </c>
      <c r="KD5" s="536"/>
      <c r="KE5" s="1" t="s">
        <v>484</v>
      </c>
      <c r="KF5" s="543" t="s">
        <v>485</v>
      </c>
      <c r="KG5" s="540"/>
      <c r="KH5" s="2" t="s">
        <v>9</v>
      </c>
      <c r="KI5" s="4" t="s">
        <v>8</v>
      </c>
      <c r="KK5" s="535" t="s">
        <v>0</v>
      </c>
      <c r="KL5" s="536"/>
      <c r="KM5" s="1" t="s">
        <v>484</v>
      </c>
      <c r="KN5" s="543" t="s">
        <v>485</v>
      </c>
      <c r="KO5" s="540"/>
      <c r="KP5" s="2" t="s">
        <v>9</v>
      </c>
      <c r="KQ5" s="4" t="s">
        <v>8</v>
      </c>
      <c r="KS5" s="535" t="s">
        <v>0</v>
      </c>
      <c r="KT5" s="536"/>
      <c r="KU5" s="1" t="s">
        <v>484</v>
      </c>
      <c r="KV5" s="543" t="s">
        <v>485</v>
      </c>
      <c r="KW5" s="540"/>
      <c r="KX5" s="2" t="s">
        <v>9</v>
      </c>
      <c r="KY5" s="4" t="s">
        <v>8</v>
      </c>
      <c r="LA5" s="535" t="s">
        <v>0</v>
      </c>
      <c r="LB5" s="536"/>
      <c r="LC5" s="1" t="s">
        <v>484</v>
      </c>
      <c r="LD5" s="543" t="s">
        <v>485</v>
      </c>
      <c r="LE5" s="540"/>
      <c r="LF5" s="2" t="s">
        <v>9</v>
      </c>
      <c r="LG5" s="4" t="s">
        <v>8</v>
      </c>
      <c r="LI5" s="535" t="s">
        <v>0</v>
      </c>
      <c r="LJ5" s="536"/>
      <c r="LK5" s="1" t="s">
        <v>484</v>
      </c>
      <c r="LL5" s="543" t="s">
        <v>485</v>
      </c>
      <c r="LM5" s="540"/>
      <c r="LN5" s="2" t="s">
        <v>9</v>
      </c>
      <c r="LO5" s="4" t="s">
        <v>8</v>
      </c>
      <c r="LQ5" s="535" t="s">
        <v>0</v>
      </c>
      <c r="LR5" s="536"/>
      <c r="LS5" s="1" t="s">
        <v>484</v>
      </c>
      <c r="LT5" s="543" t="s">
        <v>485</v>
      </c>
      <c r="LU5" s="540"/>
      <c r="LV5" s="2" t="s">
        <v>9</v>
      </c>
      <c r="LW5" s="4" t="s">
        <v>8</v>
      </c>
      <c r="LY5" s="535" t="s">
        <v>0</v>
      </c>
      <c r="LZ5" s="536"/>
      <c r="MA5" s="1" t="s">
        <v>484</v>
      </c>
      <c r="MB5" s="543" t="s">
        <v>485</v>
      </c>
      <c r="MC5" s="540"/>
      <c r="MD5" s="2" t="s">
        <v>9</v>
      </c>
      <c r="ME5" s="4" t="s">
        <v>8</v>
      </c>
      <c r="MG5" s="535" t="s">
        <v>0</v>
      </c>
      <c r="MH5" s="536"/>
      <c r="MI5" s="1" t="s">
        <v>484</v>
      </c>
      <c r="MJ5" s="543" t="s">
        <v>485</v>
      </c>
      <c r="MK5" s="540"/>
      <c r="ML5" s="2" t="s">
        <v>9</v>
      </c>
      <c r="MM5" s="4" t="s">
        <v>8</v>
      </c>
      <c r="MO5" s="535" t="s">
        <v>0</v>
      </c>
      <c r="MP5" s="536"/>
      <c r="MQ5" s="1" t="s">
        <v>484</v>
      </c>
      <c r="MR5" s="543" t="s">
        <v>485</v>
      </c>
      <c r="MS5" s="540"/>
      <c r="MT5" s="2" t="s">
        <v>9</v>
      </c>
      <c r="MU5" s="4" t="s">
        <v>8</v>
      </c>
      <c r="MW5" s="535" t="s">
        <v>0</v>
      </c>
      <c r="MX5" s="536"/>
      <c r="MY5" s="1" t="s">
        <v>484</v>
      </c>
      <c r="MZ5" s="543" t="s">
        <v>485</v>
      </c>
      <c r="NA5" s="540"/>
      <c r="NB5" s="2" t="s">
        <v>9</v>
      </c>
      <c r="NC5" s="4" t="s">
        <v>8</v>
      </c>
      <c r="NE5" s="535" t="s">
        <v>0</v>
      </c>
      <c r="NF5" s="536"/>
      <c r="NG5" s="1" t="s">
        <v>484</v>
      </c>
      <c r="NH5" s="543" t="s">
        <v>485</v>
      </c>
      <c r="NI5" s="540"/>
      <c r="NJ5" s="2" t="s">
        <v>9</v>
      </c>
      <c r="NK5" s="4" t="s">
        <v>8</v>
      </c>
      <c r="NM5" s="535" t="s">
        <v>0</v>
      </c>
      <c r="NN5" s="536"/>
      <c r="NO5" s="1" t="s">
        <v>484</v>
      </c>
      <c r="NP5" s="543" t="s">
        <v>485</v>
      </c>
      <c r="NQ5" s="540"/>
      <c r="NR5" s="2" t="s">
        <v>9</v>
      </c>
      <c r="NS5" s="4" t="s">
        <v>8</v>
      </c>
      <c r="NU5" s="535" t="s">
        <v>0</v>
      </c>
      <c r="NV5" s="536"/>
      <c r="NW5" s="1" t="s">
        <v>484</v>
      </c>
      <c r="NX5" s="543" t="s">
        <v>485</v>
      </c>
      <c r="NY5" s="540"/>
      <c r="NZ5" s="2" t="s">
        <v>9</v>
      </c>
      <c r="OA5" s="4" t="s">
        <v>8</v>
      </c>
      <c r="OC5" s="535" t="s">
        <v>0</v>
      </c>
      <c r="OD5" s="536"/>
      <c r="OE5" s="1" t="s">
        <v>484</v>
      </c>
      <c r="OF5" s="543" t="s">
        <v>485</v>
      </c>
      <c r="OG5" s="540"/>
      <c r="OH5" s="2" t="s">
        <v>9</v>
      </c>
      <c r="OI5" s="4" t="s">
        <v>8</v>
      </c>
      <c r="OK5" s="535" t="s">
        <v>0</v>
      </c>
      <c r="OL5" s="536"/>
      <c r="OM5" s="1" t="s">
        <v>484</v>
      </c>
      <c r="ON5" s="543" t="s">
        <v>485</v>
      </c>
      <c r="OO5" s="540"/>
      <c r="OP5" s="2" t="s">
        <v>9</v>
      </c>
      <c r="OQ5" s="4" t="s">
        <v>8</v>
      </c>
      <c r="OS5" s="535" t="s">
        <v>0</v>
      </c>
      <c r="OT5" s="536"/>
      <c r="OU5" s="1" t="s">
        <v>484</v>
      </c>
      <c r="OV5" s="543" t="s">
        <v>485</v>
      </c>
      <c r="OW5" s="540"/>
      <c r="OX5" s="2" t="s">
        <v>9</v>
      </c>
      <c r="OY5" s="4" t="s">
        <v>8</v>
      </c>
      <c r="PA5" s="535" t="s">
        <v>0</v>
      </c>
      <c r="PB5" s="536"/>
      <c r="PC5" s="1" t="s">
        <v>484</v>
      </c>
      <c r="PD5" s="543" t="s">
        <v>485</v>
      </c>
      <c r="PE5" s="540"/>
      <c r="PF5" s="2" t="s">
        <v>9</v>
      </c>
      <c r="PG5" s="4" t="s">
        <v>8</v>
      </c>
    </row>
    <row r="6" spans="1:423 16384:16384" ht="18" hidden="1" thickBot="1">
      <c r="A6" s="537"/>
      <c r="B6" s="538"/>
      <c r="C6" s="83" t="s">
        <v>134</v>
      </c>
      <c r="D6" s="83" t="s">
        <v>132</v>
      </c>
      <c r="E6" s="83" t="s">
        <v>134</v>
      </c>
      <c r="F6" s="3" t="s">
        <v>7</v>
      </c>
      <c r="G6" s="5" t="s">
        <v>7</v>
      </c>
      <c r="I6" s="537"/>
      <c r="J6" s="538"/>
      <c r="K6" s="83" t="s">
        <v>136</v>
      </c>
      <c r="L6" s="83" t="s">
        <v>134</v>
      </c>
      <c r="M6" s="83" t="s">
        <v>136</v>
      </c>
      <c r="N6" s="3" t="s">
        <v>7</v>
      </c>
      <c r="O6" s="5" t="s">
        <v>7</v>
      </c>
      <c r="Q6" s="537"/>
      <c r="R6" s="538"/>
      <c r="S6" s="83" t="s">
        <v>138</v>
      </c>
      <c r="T6" s="83" t="s">
        <v>136</v>
      </c>
      <c r="U6" s="83" t="s">
        <v>138</v>
      </c>
      <c r="V6" s="3" t="s">
        <v>7</v>
      </c>
      <c r="W6" s="5" t="s">
        <v>7</v>
      </c>
      <c r="Y6" s="537"/>
      <c r="Z6" s="538"/>
      <c r="AA6" s="83" t="s">
        <v>140</v>
      </c>
      <c r="AB6" s="83" t="s">
        <v>138</v>
      </c>
      <c r="AC6" s="83" t="s">
        <v>140</v>
      </c>
      <c r="AD6" s="3" t="s">
        <v>7</v>
      </c>
      <c r="AE6" s="5" t="s">
        <v>7</v>
      </c>
      <c r="AG6" s="537"/>
      <c r="AH6" s="538"/>
      <c r="AI6" s="83" t="s">
        <v>141</v>
      </c>
      <c r="AJ6" s="83" t="s">
        <v>140</v>
      </c>
      <c r="AK6" s="83" t="s">
        <v>141</v>
      </c>
      <c r="AL6" s="3" t="s">
        <v>7</v>
      </c>
      <c r="AM6" s="5" t="s">
        <v>7</v>
      </c>
      <c r="AO6" s="537"/>
      <c r="AP6" s="538"/>
      <c r="AQ6" s="83" t="s">
        <v>144</v>
      </c>
      <c r="AR6" s="83" t="s">
        <v>141</v>
      </c>
      <c r="AS6" s="83" t="s">
        <v>144</v>
      </c>
      <c r="AT6" s="3" t="s">
        <v>7</v>
      </c>
      <c r="AU6" s="5" t="s">
        <v>7</v>
      </c>
      <c r="AW6" s="537"/>
      <c r="AX6" s="538"/>
      <c r="AY6" s="83" t="s">
        <v>146</v>
      </c>
      <c r="AZ6" s="83" t="s">
        <v>144</v>
      </c>
      <c r="BA6" s="83" t="s">
        <v>146</v>
      </c>
      <c r="BB6" s="3" t="s">
        <v>7</v>
      </c>
      <c r="BC6" s="5" t="s">
        <v>7</v>
      </c>
      <c r="BE6" s="537"/>
      <c r="BF6" s="538"/>
      <c r="BG6" s="83" t="s">
        <v>147</v>
      </c>
      <c r="BH6" s="83" t="s">
        <v>146</v>
      </c>
      <c r="BI6" s="83" t="s">
        <v>147</v>
      </c>
      <c r="BJ6" s="3" t="s">
        <v>7</v>
      </c>
      <c r="BK6" s="5" t="s">
        <v>7</v>
      </c>
      <c r="BM6" s="537"/>
      <c r="BN6" s="538"/>
      <c r="BO6" s="83" t="s">
        <v>148</v>
      </c>
      <c r="BP6" s="83" t="s">
        <v>147</v>
      </c>
      <c r="BQ6" s="83" t="s">
        <v>148</v>
      </c>
      <c r="BR6" s="3" t="s">
        <v>7</v>
      </c>
      <c r="BS6" s="5" t="s">
        <v>7</v>
      </c>
      <c r="BU6" s="537"/>
      <c r="BV6" s="538"/>
      <c r="BW6" s="83" t="s">
        <v>149</v>
      </c>
      <c r="BX6" s="83" t="s">
        <v>148</v>
      </c>
      <c r="BY6" s="83" t="s">
        <v>149</v>
      </c>
      <c r="BZ6" s="3" t="s">
        <v>7</v>
      </c>
      <c r="CA6" s="5" t="s">
        <v>7</v>
      </c>
      <c r="CC6" s="537"/>
      <c r="CD6" s="538"/>
      <c r="CE6" s="83" t="s">
        <v>151</v>
      </c>
      <c r="CF6" s="83" t="s">
        <v>149</v>
      </c>
      <c r="CG6" s="83" t="s">
        <v>151</v>
      </c>
      <c r="CH6" s="3" t="s">
        <v>7</v>
      </c>
      <c r="CI6" s="5" t="s">
        <v>7</v>
      </c>
      <c r="CK6" s="537"/>
      <c r="CL6" s="538"/>
      <c r="CM6" s="83" t="s">
        <v>42</v>
      </c>
      <c r="CN6" s="83" t="s">
        <v>151</v>
      </c>
      <c r="CO6" s="83" t="s">
        <v>42</v>
      </c>
      <c r="CP6" s="3" t="s">
        <v>7</v>
      </c>
      <c r="CQ6" s="5" t="s">
        <v>7</v>
      </c>
      <c r="CS6" s="537"/>
      <c r="CT6" s="538"/>
      <c r="CU6" s="83" t="s">
        <v>152</v>
      </c>
      <c r="CV6" s="83" t="s">
        <v>42</v>
      </c>
      <c r="CW6" s="83" t="s">
        <v>152</v>
      </c>
      <c r="CX6" s="3" t="s">
        <v>7</v>
      </c>
      <c r="CY6" s="5" t="s">
        <v>7</v>
      </c>
      <c r="DA6" s="537"/>
      <c r="DB6" s="538"/>
      <c r="DC6" s="83" t="s">
        <v>153</v>
      </c>
      <c r="DD6" s="83" t="s">
        <v>152</v>
      </c>
      <c r="DE6" s="83" t="s">
        <v>153</v>
      </c>
      <c r="DF6" s="3" t="s">
        <v>7</v>
      </c>
      <c r="DG6" s="5" t="s">
        <v>7</v>
      </c>
      <c r="DI6" s="537"/>
      <c r="DJ6" s="538"/>
      <c r="DK6" s="83" t="s">
        <v>155</v>
      </c>
      <c r="DL6" s="83" t="s">
        <v>153</v>
      </c>
      <c r="DM6" s="83" t="s">
        <v>155</v>
      </c>
      <c r="DN6" s="3" t="s">
        <v>7</v>
      </c>
      <c r="DO6" s="5" t="s">
        <v>7</v>
      </c>
      <c r="DQ6" s="537"/>
      <c r="DR6" s="538"/>
      <c r="DS6" s="83" t="s">
        <v>156</v>
      </c>
      <c r="DT6" s="83" t="s">
        <v>155</v>
      </c>
      <c r="DU6" s="83" t="s">
        <v>156</v>
      </c>
      <c r="DV6" s="3" t="s">
        <v>7</v>
      </c>
      <c r="DW6" s="5" t="s">
        <v>7</v>
      </c>
      <c r="DY6" s="537"/>
      <c r="DZ6" s="538"/>
      <c r="EA6" s="83" t="s">
        <v>169</v>
      </c>
      <c r="EB6" s="83" t="s">
        <v>156</v>
      </c>
      <c r="EC6" s="83" t="s">
        <v>169</v>
      </c>
      <c r="ED6" s="3" t="s">
        <v>7</v>
      </c>
      <c r="EE6" s="5" t="s">
        <v>7</v>
      </c>
      <c r="EG6" s="537"/>
      <c r="EH6" s="538"/>
      <c r="EI6" s="83" t="s">
        <v>215</v>
      </c>
      <c r="EJ6" s="83" t="s">
        <v>169</v>
      </c>
      <c r="EK6" s="83" t="s">
        <v>215</v>
      </c>
      <c r="EL6" s="3" t="s">
        <v>7</v>
      </c>
      <c r="EM6" s="5" t="s">
        <v>7</v>
      </c>
      <c r="EO6" s="537"/>
      <c r="EP6" s="538"/>
      <c r="EQ6" s="83" t="s">
        <v>216</v>
      </c>
      <c r="ER6" s="83" t="s">
        <v>215</v>
      </c>
      <c r="ES6" s="83" t="s">
        <v>216</v>
      </c>
      <c r="ET6" s="3" t="s">
        <v>7</v>
      </c>
      <c r="EU6" s="5" t="s">
        <v>7</v>
      </c>
      <c r="EW6" s="537"/>
      <c r="EX6" s="538"/>
      <c r="EY6" s="83" t="s">
        <v>229</v>
      </c>
      <c r="EZ6" s="83" t="s">
        <v>216</v>
      </c>
      <c r="FA6" s="83" t="s">
        <v>229</v>
      </c>
      <c r="FB6" s="3" t="s">
        <v>7</v>
      </c>
      <c r="FC6" s="5" t="s">
        <v>7</v>
      </c>
      <c r="FE6" s="537"/>
      <c r="FF6" s="538"/>
      <c r="FG6" s="83" t="s">
        <v>230</v>
      </c>
      <c r="FH6" s="83" t="s">
        <v>229</v>
      </c>
      <c r="FI6" s="83" t="s">
        <v>230</v>
      </c>
      <c r="FJ6" s="3" t="s">
        <v>7</v>
      </c>
      <c r="FK6" s="5" t="s">
        <v>7</v>
      </c>
      <c r="FM6" s="537"/>
      <c r="FN6" s="538"/>
      <c r="FO6" s="83" t="s">
        <v>27</v>
      </c>
      <c r="FP6" s="83" t="s">
        <v>230</v>
      </c>
      <c r="FQ6" s="83" t="s">
        <v>27</v>
      </c>
      <c r="FR6" s="3" t="s">
        <v>7</v>
      </c>
      <c r="FS6" s="5" t="s">
        <v>7</v>
      </c>
      <c r="FU6" s="537"/>
      <c r="FV6" s="538"/>
      <c r="FW6" s="83" t="s">
        <v>26</v>
      </c>
      <c r="FX6" s="83" t="s">
        <v>27</v>
      </c>
      <c r="FY6" s="83" t="s">
        <v>26</v>
      </c>
      <c r="FZ6" s="3" t="s">
        <v>7</v>
      </c>
      <c r="GA6" s="5" t="s">
        <v>7</v>
      </c>
      <c r="GC6" s="537"/>
      <c r="GD6" s="538"/>
      <c r="GE6" s="83" t="s">
        <v>57</v>
      </c>
      <c r="GF6" s="83" t="s">
        <v>26</v>
      </c>
      <c r="GG6" s="83" t="s">
        <v>57</v>
      </c>
      <c r="GH6" s="3" t="s">
        <v>7</v>
      </c>
      <c r="GI6" s="5" t="s">
        <v>7</v>
      </c>
      <c r="GK6" s="537"/>
      <c r="GL6" s="538"/>
      <c r="GM6" s="83" t="s">
        <v>60</v>
      </c>
      <c r="GN6" s="83" t="s">
        <v>57</v>
      </c>
      <c r="GO6" s="83" t="s">
        <v>60</v>
      </c>
      <c r="GP6" s="3" t="s">
        <v>7</v>
      </c>
      <c r="GQ6" s="5" t="s">
        <v>7</v>
      </c>
      <c r="GS6" s="537"/>
      <c r="GT6" s="538"/>
      <c r="GU6" s="83" t="s">
        <v>65</v>
      </c>
      <c r="GV6" s="83" t="s">
        <v>60</v>
      </c>
      <c r="GW6" s="83" t="s">
        <v>65</v>
      </c>
      <c r="GX6" s="3" t="s">
        <v>7</v>
      </c>
      <c r="GY6" s="5" t="s">
        <v>7</v>
      </c>
      <c r="HA6" s="537"/>
      <c r="HB6" s="538"/>
      <c r="HC6" s="83" t="s">
        <v>360</v>
      </c>
      <c r="HD6" s="83" t="s">
        <v>65</v>
      </c>
      <c r="HE6" s="83" t="s">
        <v>360</v>
      </c>
      <c r="HF6" s="3" t="s">
        <v>7</v>
      </c>
      <c r="HG6" s="5" t="s">
        <v>7</v>
      </c>
      <c r="HI6" s="537"/>
      <c r="HJ6" s="538"/>
      <c r="HK6" s="83" t="s">
        <v>71</v>
      </c>
      <c r="HL6" s="83" t="s">
        <v>360</v>
      </c>
      <c r="HM6" s="83" t="s">
        <v>71</v>
      </c>
      <c r="HN6" s="3" t="s">
        <v>7</v>
      </c>
      <c r="HO6" s="5" t="s">
        <v>7</v>
      </c>
      <c r="HQ6" s="537"/>
      <c r="HR6" s="538"/>
      <c r="HS6" s="83" t="s">
        <v>234</v>
      </c>
      <c r="HT6" s="83" t="s">
        <v>71</v>
      </c>
      <c r="HU6" s="83" t="s">
        <v>234</v>
      </c>
      <c r="HV6" s="3" t="s">
        <v>7</v>
      </c>
      <c r="HW6" s="5" t="s">
        <v>7</v>
      </c>
      <c r="HY6" s="537"/>
      <c r="HZ6" s="538"/>
      <c r="IA6" s="83" t="s">
        <v>235</v>
      </c>
      <c r="IB6" s="83" t="s">
        <v>234</v>
      </c>
      <c r="IC6" s="83" t="s">
        <v>235</v>
      </c>
      <c r="ID6" s="3" t="s">
        <v>7</v>
      </c>
      <c r="IE6" s="5" t="s">
        <v>7</v>
      </c>
      <c r="IG6" s="537"/>
      <c r="IH6" s="538"/>
      <c r="II6" s="83" t="s">
        <v>236</v>
      </c>
      <c r="IJ6" s="83" t="s">
        <v>235</v>
      </c>
      <c r="IK6" s="83" t="s">
        <v>236</v>
      </c>
      <c r="IL6" s="3" t="s">
        <v>7</v>
      </c>
      <c r="IM6" s="5" t="s">
        <v>7</v>
      </c>
      <c r="IO6" s="537"/>
      <c r="IP6" s="538"/>
      <c r="IQ6" s="83" t="s">
        <v>241</v>
      </c>
      <c r="IR6" s="83" t="s">
        <v>236</v>
      </c>
      <c r="IS6" s="83" t="s">
        <v>241</v>
      </c>
      <c r="IT6" s="3" t="s">
        <v>7</v>
      </c>
      <c r="IU6" s="5" t="s">
        <v>7</v>
      </c>
      <c r="IW6" s="537"/>
      <c r="IX6" s="538"/>
      <c r="IY6" s="83" t="s">
        <v>242</v>
      </c>
      <c r="IZ6" s="83" t="s">
        <v>241</v>
      </c>
      <c r="JA6" s="83" t="s">
        <v>242</v>
      </c>
      <c r="JB6" s="3" t="s">
        <v>7</v>
      </c>
      <c r="JC6" s="5" t="s">
        <v>7</v>
      </c>
      <c r="JE6" s="537"/>
      <c r="JF6" s="538"/>
      <c r="JG6" s="83" t="s">
        <v>243</v>
      </c>
      <c r="JH6" s="83" t="s">
        <v>242</v>
      </c>
      <c r="JI6" s="83" t="s">
        <v>243</v>
      </c>
      <c r="JJ6" s="3" t="s">
        <v>7</v>
      </c>
      <c r="JK6" s="5" t="s">
        <v>7</v>
      </c>
      <c r="JM6" s="537"/>
      <c r="JN6" s="538"/>
      <c r="JO6" s="83" t="s">
        <v>244</v>
      </c>
      <c r="JP6" s="83" t="s">
        <v>243</v>
      </c>
      <c r="JQ6" s="83" t="s">
        <v>244</v>
      </c>
      <c r="JR6" s="3" t="s">
        <v>7</v>
      </c>
      <c r="JS6" s="5" t="s">
        <v>7</v>
      </c>
      <c r="JU6" s="537"/>
      <c r="JV6" s="538"/>
      <c r="JW6" s="83" t="s">
        <v>383</v>
      </c>
      <c r="JX6" s="83" t="s">
        <v>244</v>
      </c>
      <c r="JY6" s="83" t="s">
        <v>383</v>
      </c>
      <c r="JZ6" s="3" t="s">
        <v>7</v>
      </c>
      <c r="KA6" s="5" t="s">
        <v>7</v>
      </c>
      <c r="KC6" s="537"/>
      <c r="KD6" s="538"/>
      <c r="KE6" s="83" t="s">
        <v>245</v>
      </c>
      <c r="KF6" s="83" t="s">
        <v>383</v>
      </c>
      <c r="KG6" s="83" t="s">
        <v>245</v>
      </c>
      <c r="KH6" s="3" t="s">
        <v>7</v>
      </c>
      <c r="KI6" s="5" t="s">
        <v>7</v>
      </c>
      <c r="KK6" s="537"/>
      <c r="KL6" s="538"/>
      <c r="KM6" s="83" t="s">
        <v>283</v>
      </c>
      <c r="KN6" s="83" t="s">
        <v>245</v>
      </c>
      <c r="KO6" s="83" t="s">
        <v>283</v>
      </c>
      <c r="KP6" s="3" t="s">
        <v>7</v>
      </c>
      <c r="KQ6" s="5" t="s">
        <v>7</v>
      </c>
      <c r="KS6" s="537"/>
      <c r="KT6" s="538"/>
      <c r="KU6" s="83" t="s">
        <v>285</v>
      </c>
      <c r="KV6" s="83" t="s">
        <v>283</v>
      </c>
      <c r="KW6" s="83" t="s">
        <v>285</v>
      </c>
      <c r="KX6" s="3" t="s">
        <v>7</v>
      </c>
      <c r="KY6" s="5" t="s">
        <v>7</v>
      </c>
      <c r="LA6" s="537"/>
      <c r="LB6" s="538"/>
      <c r="LC6" s="83" t="s">
        <v>288</v>
      </c>
      <c r="LD6" s="83" t="s">
        <v>285</v>
      </c>
      <c r="LE6" s="83" t="s">
        <v>288</v>
      </c>
      <c r="LF6" s="3" t="s">
        <v>7</v>
      </c>
      <c r="LG6" s="5" t="s">
        <v>7</v>
      </c>
      <c r="LI6" s="537"/>
      <c r="LJ6" s="538"/>
      <c r="LK6" s="83" t="s">
        <v>111</v>
      </c>
      <c r="LL6" s="83" t="s">
        <v>288</v>
      </c>
      <c r="LM6" s="83" t="s">
        <v>111</v>
      </c>
      <c r="LN6" s="3" t="s">
        <v>7</v>
      </c>
      <c r="LO6" s="5" t="s">
        <v>7</v>
      </c>
      <c r="LQ6" s="537"/>
      <c r="LR6" s="538"/>
      <c r="LS6" s="83" t="s">
        <v>112</v>
      </c>
      <c r="LT6" s="83" t="s">
        <v>111</v>
      </c>
      <c r="LU6" s="83" t="s">
        <v>112</v>
      </c>
      <c r="LV6" s="3" t="s">
        <v>7</v>
      </c>
      <c r="LW6" s="5" t="s">
        <v>7</v>
      </c>
      <c r="LY6" s="537"/>
      <c r="LZ6" s="538"/>
      <c r="MA6" s="83" t="s">
        <v>115</v>
      </c>
      <c r="MB6" s="83" t="s">
        <v>112</v>
      </c>
      <c r="MC6" s="83" t="s">
        <v>115</v>
      </c>
      <c r="MD6" s="3" t="s">
        <v>7</v>
      </c>
      <c r="ME6" s="5" t="s">
        <v>7</v>
      </c>
      <c r="MG6" s="537"/>
      <c r="MH6" s="538"/>
      <c r="MI6" s="83" t="s">
        <v>117</v>
      </c>
      <c r="MJ6" s="83" t="s">
        <v>115</v>
      </c>
      <c r="MK6" s="83" t="s">
        <v>117</v>
      </c>
      <c r="ML6" s="3" t="s">
        <v>7</v>
      </c>
      <c r="MM6" s="5" t="s">
        <v>7</v>
      </c>
      <c r="MO6" s="537"/>
      <c r="MP6" s="538"/>
      <c r="MQ6" s="83" t="s">
        <v>119</v>
      </c>
      <c r="MR6" s="83" t="s">
        <v>117</v>
      </c>
      <c r="MS6" s="83" t="s">
        <v>119</v>
      </c>
      <c r="MT6" s="3" t="s">
        <v>7</v>
      </c>
      <c r="MU6" s="5" t="s">
        <v>7</v>
      </c>
      <c r="MW6" s="537"/>
      <c r="MX6" s="538"/>
      <c r="MY6" s="83" t="s">
        <v>121</v>
      </c>
      <c r="MZ6" s="83" t="s">
        <v>119</v>
      </c>
      <c r="NA6" s="83" t="s">
        <v>121</v>
      </c>
      <c r="NB6" s="3" t="s">
        <v>7</v>
      </c>
      <c r="NC6" s="5" t="s">
        <v>7</v>
      </c>
      <c r="NE6" s="537"/>
      <c r="NF6" s="538"/>
      <c r="NG6" s="83" t="s">
        <v>123</v>
      </c>
      <c r="NH6" s="83" t="s">
        <v>121</v>
      </c>
      <c r="NI6" s="83" t="s">
        <v>123</v>
      </c>
      <c r="NJ6" s="3" t="s">
        <v>7</v>
      </c>
      <c r="NK6" s="5" t="s">
        <v>7</v>
      </c>
      <c r="NM6" s="537"/>
      <c r="NN6" s="538"/>
      <c r="NO6" s="83" t="s">
        <v>125</v>
      </c>
      <c r="NP6" s="83" t="s">
        <v>123</v>
      </c>
      <c r="NQ6" s="83" t="s">
        <v>125</v>
      </c>
      <c r="NR6" s="3" t="s">
        <v>7</v>
      </c>
      <c r="NS6" s="5" t="s">
        <v>7</v>
      </c>
      <c r="NU6" s="537"/>
      <c r="NV6" s="538"/>
      <c r="NW6" s="83" t="s">
        <v>126</v>
      </c>
      <c r="NX6" s="83" t="s">
        <v>125</v>
      </c>
      <c r="NY6" s="83" t="s">
        <v>126</v>
      </c>
      <c r="NZ6" s="3" t="s">
        <v>7</v>
      </c>
      <c r="OA6" s="5" t="s">
        <v>7</v>
      </c>
      <c r="OC6" s="537"/>
      <c r="OD6" s="538"/>
      <c r="OE6" s="83" t="s">
        <v>129</v>
      </c>
      <c r="OF6" s="83" t="s">
        <v>126</v>
      </c>
      <c r="OG6" s="83" t="s">
        <v>129</v>
      </c>
      <c r="OH6" s="3" t="s">
        <v>7</v>
      </c>
      <c r="OI6" s="5" t="s">
        <v>7</v>
      </c>
      <c r="OK6" s="537"/>
      <c r="OL6" s="538"/>
      <c r="OM6" s="83" t="s">
        <v>548</v>
      </c>
      <c r="ON6" s="83" t="s">
        <v>129</v>
      </c>
      <c r="OO6" s="83" t="s">
        <v>548</v>
      </c>
      <c r="OP6" s="3" t="s">
        <v>7</v>
      </c>
      <c r="OQ6" s="5" t="s">
        <v>7</v>
      </c>
      <c r="OS6" s="537"/>
      <c r="OT6" s="538"/>
      <c r="OU6" s="83" t="s">
        <v>550</v>
      </c>
      <c r="OV6" s="83" t="s">
        <v>548</v>
      </c>
      <c r="OW6" s="83" t="s">
        <v>550</v>
      </c>
      <c r="OX6" s="3" t="s">
        <v>7</v>
      </c>
      <c r="OY6" s="5" t="s">
        <v>7</v>
      </c>
      <c r="PA6" s="537"/>
      <c r="PB6" s="538"/>
      <c r="PC6" s="83" t="s">
        <v>550</v>
      </c>
      <c r="PD6" s="83" t="s">
        <v>548</v>
      </c>
      <c r="PE6" s="83" t="s">
        <v>550</v>
      </c>
      <c r="PF6" s="3" t="s">
        <v>7</v>
      </c>
      <c r="PG6" s="5" t="s">
        <v>7</v>
      </c>
    </row>
    <row r="7" spans="1:423 16384:16384" s="180" customFormat="1" ht="18" hidden="1" thickTop="1">
      <c r="A7" s="314" t="s">
        <v>1</v>
      </c>
      <c r="B7" s="315" t="s">
        <v>12</v>
      </c>
      <c r="C7" s="320"/>
      <c r="D7" s="318"/>
      <c r="E7" s="318"/>
      <c r="F7" s="316">
        <v>-0.1819645732689211</v>
      </c>
      <c r="G7" s="317">
        <v>-7.1297989031078604E-2</v>
      </c>
      <c r="I7" s="314" t="s">
        <v>1</v>
      </c>
      <c r="J7" s="315" t="s">
        <v>12</v>
      </c>
      <c r="K7" s="320"/>
      <c r="L7" s="318"/>
      <c r="M7" s="318"/>
      <c r="N7" s="316">
        <v>9.4488188976377951E-2</v>
      </c>
      <c r="O7" s="317">
        <v>-1.2433392539964476E-2</v>
      </c>
      <c r="Q7" s="314" t="s">
        <v>1</v>
      </c>
      <c r="R7" s="315" t="s">
        <v>12</v>
      </c>
      <c r="S7" s="320"/>
      <c r="T7" s="318"/>
      <c r="U7" s="321"/>
      <c r="V7" s="316">
        <v>9.0744101633393835E-3</v>
      </c>
      <c r="W7" s="317">
        <v>-0.15885022692889561</v>
      </c>
      <c r="Y7" s="314" t="s">
        <v>1</v>
      </c>
      <c r="Z7" s="315" t="s">
        <v>12</v>
      </c>
      <c r="AA7" s="320">
        <v>646</v>
      </c>
      <c r="AB7" s="318">
        <v>556</v>
      </c>
      <c r="AC7" s="321">
        <v>617</v>
      </c>
      <c r="AD7" s="316">
        <v>0.10971223021582734</v>
      </c>
      <c r="AE7" s="317">
        <v>-4.4891640866873063E-2</v>
      </c>
      <c r="AG7" s="314" t="s">
        <v>1</v>
      </c>
      <c r="AH7" s="315" t="s">
        <v>12</v>
      </c>
      <c r="AI7" s="320">
        <v>659</v>
      </c>
      <c r="AJ7" s="319">
        <v>617</v>
      </c>
      <c r="AK7" s="322">
        <v>618</v>
      </c>
      <c r="AL7" s="316">
        <v>1.6207455429497568E-3</v>
      </c>
      <c r="AM7" s="317">
        <v>-6.2215477996965099E-2</v>
      </c>
      <c r="AO7" s="314" t="s">
        <v>1</v>
      </c>
      <c r="AP7" s="315" t="s">
        <v>12</v>
      </c>
      <c r="AQ7" s="320">
        <v>641</v>
      </c>
      <c r="AR7" s="319">
        <v>618</v>
      </c>
      <c r="AS7" s="322">
        <v>637</v>
      </c>
      <c r="AT7" s="316">
        <v>3.0744336569579287E-2</v>
      </c>
      <c r="AU7" s="317">
        <v>-6.2402496099843996E-3</v>
      </c>
      <c r="AW7" s="314" t="s">
        <v>1</v>
      </c>
      <c r="AX7" s="315" t="s">
        <v>12</v>
      </c>
      <c r="AY7" s="320">
        <v>630</v>
      </c>
      <c r="AZ7" s="319">
        <v>637</v>
      </c>
      <c r="BA7" s="322">
        <v>622</v>
      </c>
      <c r="BB7" s="316">
        <v>-2.3547880690737835E-2</v>
      </c>
      <c r="BC7" s="317">
        <v>-1.2698412698412698E-2</v>
      </c>
      <c r="BE7" s="314" t="s">
        <v>1</v>
      </c>
      <c r="BF7" s="315" t="s">
        <v>12</v>
      </c>
      <c r="BG7" s="320">
        <v>627</v>
      </c>
      <c r="BH7" s="319">
        <v>622</v>
      </c>
      <c r="BI7" s="322">
        <v>608</v>
      </c>
      <c r="BJ7" s="316">
        <v>-2.2508038585209004E-2</v>
      </c>
      <c r="BK7" s="317">
        <v>-3.0303030303030304E-2</v>
      </c>
      <c r="BM7" s="314" t="s">
        <v>1</v>
      </c>
      <c r="BN7" s="315" t="s">
        <v>12</v>
      </c>
      <c r="BO7" s="320">
        <v>618</v>
      </c>
      <c r="BP7" s="319">
        <v>608</v>
      </c>
      <c r="BQ7" s="322">
        <v>593</v>
      </c>
      <c r="BR7" s="316">
        <v>-2.4671052631578948E-2</v>
      </c>
      <c r="BS7" s="317">
        <v>-4.0453074433656956E-2</v>
      </c>
      <c r="BU7" s="314" t="s">
        <v>1</v>
      </c>
      <c r="BV7" s="315" t="s">
        <v>12</v>
      </c>
      <c r="BW7" s="320">
        <v>629</v>
      </c>
      <c r="BX7" s="319">
        <v>593</v>
      </c>
      <c r="BY7" s="322">
        <v>599</v>
      </c>
      <c r="BZ7" s="316">
        <v>1.0118043844856661E-2</v>
      </c>
      <c r="CA7" s="317">
        <v>-4.7694753577106522E-2</v>
      </c>
      <c r="CC7" s="314" t="s">
        <v>1</v>
      </c>
      <c r="CD7" s="315" t="s">
        <v>12</v>
      </c>
      <c r="CE7" s="320">
        <v>634</v>
      </c>
      <c r="CF7" s="319">
        <v>599</v>
      </c>
      <c r="CG7" s="322">
        <v>583</v>
      </c>
      <c r="CH7" s="316">
        <v>-2.6711185308848081E-2</v>
      </c>
      <c r="CI7" s="317">
        <v>-8.0441640378548895E-2</v>
      </c>
      <c r="CK7" s="314" t="s">
        <v>1</v>
      </c>
      <c r="CL7" s="315" t="s">
        <v>12</v>
      </c>
      <c r="CM7" s="320">
        <v>631</v>
      </c>
      <c r="CN7" s="319">
        <v>583</v>
      </c>
      <c r="CO7" s="322">
        <v>601</v>
      </c>
      <c r="CP7" s="316">
        <v>3.0874785591766724E-2</v>
      </c>
      <c r="CQ7" s="317">
        <v>-4.7543581616481777E-2</v>
      </c>
      <c r="CS7" s="314" t="s">
        <v>1</v>
      </c>
      <c r="CT7" s="315" t="s">
        <v>12</v>
      </c>
      <c r="CU7" s="320">
        <v>626</v>
      </c>
      <c r="CV7" s="319">
        <v>601</v>
      </c>
      <c r="CW7" s="322"/>
      <c r="CX7" s="316">
        <v>-4.9916805324459234E-3</v>
      </c>
      <c r="CY7" s="317">
        <v>-4.472843450479233E-2</v>
      </c>
      <c r="DA7" s="314" t="s">
        <v>1</v>
      </c>
      <c r="DB7" s="315" t="s">
        <v>12</v>
      </c>
      <c r="DC7" s="320">
        <v>651</v>
      </c>
      <c r="DD7" s="319">
        <v>598</v>
      </c>
      <c r="DE7" s="322"/>
      <c r="DF7" s="316">
        <v>-2.0066889632107024E-2</v>
      </c>
      <c r="DG7" s="317">
        <v>-9.9846390168970817E-2</v>
      </c>
      <c r="DI7" s="314" t="s">
        <v>1</v>
      </c>
      <c r="DJ7" s="315" t="s">
        <v>12</v>
      </c>
      <c r="DK7" s="320">
        <v>603</v>
      </c>
      <c r="DL7" s="319">
        <v>586</v>
      </c>
      <c r="DM7" s="322">
        <v>613</v>
      </c>
      <c r="DN7" s="316">
        <v>4.607508532423208E-2</v>
      </c>
      <c r="DO7" s="317">
        <v>1.658374792703151E-2</v>
      </c>
      <c r="DQ7" s="314" t="s">
        <v>1</v>
      </c>
      <c r="DR7" s="315" t="s">
        <v>12</v>
      </c>
      <c r="DS7" s="320">
        <v>613</v>
      </c>
      <c r="DT7" s="319">
        <v>613</v>
      </c>
      <c r="DU7" s="322">
        <v>603</v>
      </c>
      <c r="DV7" s="316">
        <v>-1.6313213703099509E-2</v>
      </c>
      <c r="DW7" s="317">
        <v>-1.6313213703099509E-2</v>
      </c>
      <c r="DY7" s="314" t="s">
        <v>1</v>
      </c>
      <c r="DZ7" s="315" t="s">
        <v>12</v>
      </c>
      <c r="EA7" s="320">
        <v>622</v>
      </c>
      <c r="EB7" s="319">
        <v>603</v>
      </c>
      <c r="EC7" s="322">
        <v>620</v>
      </c>
      <c r="ED7" s="316">
        <v>2.8192371475953566E-2</v>
      </c>
      <c r="EE7" s="317">
        <v>-3.2154340836012861E-3</v>
      </c>
      <c r="EG7" s="314" t="s">
        <v>1</v>
      </c>
      <c r="EH7" s="315" t="s">
        <v>12</v>
      </c>
      <c r="EI7" s="320">
        <v>620</v>
      </c>
      <c r="EJ7" s="319">
        <v>620</v>
      </c>
      <c r="EK7" s="322">
        <v>613</v>
      </c>
      <c r="EL7" s="316">
        <v>-1.1290322580645161E-2</v>
      </c>
      <c r="EM7" s="317">
        <v>-1.1290322580645161E-2</v>
      </c>
      <c r="EO7" s="314" t="s">
        <v>1</v>
      </c>
      <c r="EP7" s="315" t="s">
        <v>12</v>
      </c>
      <c r="EQ7" s="320">
        <v>623</v>
      </c>
      <c r="ER7" s="319">
        <v>613</v>
      </c>
      <c r="ES7" s="322">
        <v>622</v>
      </c>
      <c r="ET7" s="316">
        <v>1.468189233278956E-2</v>
      </c>
      <c r="EU7" s="317">
        <v>-1.6051364365971107E-3</v>
      </c>
      <c r="EW7" s="314" t="s">
        <v>1</v>
      </c>
      <c r="EX7" s="315" t="s">
        <v>12</v>
      </c>
      <c r="EY7" s="320">
        <v>646</v>
      </c>
      <c r="EZ7" s="319">
        <v>622</v>
      </c>
      <c r="FA7" s="322">
        <v>622</v>
      </c>
      <c r="FB7" s="316">
        <v>0</v>
      </c>
      <c r="FC7" s="317">
        <v>-3.7151702786377708E-2</v>
      </c>
      <c r="FE7" s="314" t="s">
        <v>1</v>
      </c>
      <c r="FF7" s="315" t="s">
        <v>12</v>
      </c>
      <c r="FG7" s="320">
        <v>642</v>
      </c>
      <c r="FH7" s="319">
        <v>622</v>
      </c>
      <c r="FI7" s="322">
        <v>598</v>
      </c>
      <c r="FJ7" s="316">
        <v>-3.8585209003215437E-2</v>
      </c>
      <c r="FK7" s="317">
        <v>-6.8535825545171333E-2</v>
      </c>
      <c r="FM7" s="314" t="s">
        <v>1</v>
      </c>
      <c r="FN7" s="315" t="s">
        <v>12</v>
      </c>
      <c r="FO7" s="320">
        <v>625</v>
      </c>
      <c r="FP7" s="319">
        <v>598</v>
      </c>
      <c r="FQ7" s="322">
        <v>607</v>
      </c>
      <c r="FR7" s="316">
        <v>1.5050167224080268E-2</v>
      </c>
      <c r="FS7" s="317">
        <v>-2.8799999999999999E-2</v>
      </c>
      <c r="FU7" s="314" t="s">
        <v>1</v>
      </c>
      <c r="FV7" s="315" t="s">
        <v>12</v>
      </c>
      <c r="FW7" s="320">
        <v>573</v>
      </c>
      <c r="FX7" s="319">
        <v>607</v>
      </c>
      <c r="FY7" s="322">
        <v>540</v>
      </c>
      <c r="FZ7" s="316">
        <v>-0.11037891268533773</v>
      </c>
      <c r="GA7" s="317">
        <v>-5.7591623036649213E-2</v>
      </c>
      <c r="GC7" s="314" t="s">
        <v>1</v>
      </c>
      <c r="GD7" s="315" t="s">
        <v>12</v>
      </c>
      <c r="GE7" s="320">
        <v>621</v>
      </c>
      <c r="GF7" s="319">
        <v>540</v>
      </c>
      <c r="GG7" s="322">
        <v>614</v>
      </c>
      <c r="GH7" s="316">
        <v>0.13703703703703704</v>
      </c>
      <c r="GI7" s="317">
        <v>-1.1272141706924315E-2</v>
      </c>
      <c r="GK7" s="314" t="s">
        <v>1</v>
      </c>
      <c r="GL7" s="315" t="s">
        <v>12</v>
      </c>
      <c r="GM7" s="320">
        <v>634</v>
      </c>
      <c r="GN7" s="319">
        <v>614</v>
      </c>
      <c r="GO7" s="322">
        <v>615</v>
      </c>
      <c r="GP7" s="316">
        <v>1.6286644951140066E-3</v>
      </c>
      <c r="GQ7" s="317">
        <v>-2.996845425867508E-2</v>
      </c>
      <c r="GS7" s="314" t="s">
        <v>1</v>
      </c>
      <c r="GT7" s="315" t="s">
        <v>12</v>
      </c>
      <c r="GU7" s="320">
        <v>649</v>
      </c>
      <c r="GV7" s="319">
        <v>615</v>
      </c>
      <c r="GW7" s="322">
        <v>620</v>
      </c>
      <c r="GX7" s="316">
        <v>8.130081300813009E-3</v>
      </c>
      <c r="GY7" s="317">
        <v>-4.4684129429892139E-2</v>
      </c>
      <c r="HA7" s="314" t="s">
        <v>1</v>
      </c>
      <c r="HB7" s="315" t="s">
        <v>12</v>
      </c>
      <c r="HC7" s="320">
        <v>647</v>
      </c>
      <c r="HD7" s="319">
        <v>620</v>
      </c>
      <c r="HE7" s="322">
        <v>609</v>
      </c>
      <c r="HF7" s="316">
        <v>-1.7741935483870968E-2</v>
      </c>
      <c r="HG7" s="317">
        <v>-5.8732612055641419E-2</v>
      </c>
      <c r="HI7" s="314" t="s">
        <v>1</v>
      </c>
      <c r="HJ7" s="315" t="s">
        <v>12</v>
      </c>
      <c r="HK7" s="320">
        <v>539</v>
      </c>
      <c r="HL7" s="319">
        <v>609</v>
      </c>
      <c r="HM7" s="322">
        <v>522</v>
      </c>
      <c r="HN7" s="316">
        <v>-0.14285714285714285</v>
      </c>
      <c r="HO7" s="317">
        <v>-3.1539888682745827E-2</v>
      </c>
      <c r="HQ7" s="314" t="s">
        <v>1</v>
      </c>
      <c r="HR7" s="315" t="s">
        <v>12</v>
      </c>
      <c r="HS7" s="320">
        <v>633</v>
      </c>
      <c r="HT7" s="319">
        <v>522</v>
      </c>
      <c r="HU7" s="322">
        <v>601</v>
      </c>
      <c r="HV7" s="316">
        <v>0.15134099616858238</v>
      </c>
      <c r="HW7" s="317">
        <v>-5.0552922590837282E-2</v>
      </c>
      <c r="HY7" s="314" t="s">
        <v>1</v>
      </c>
      <c r="HZ7" s="315" t="s">
        <v>12</v>
      </c>
      <c r="IA7" s="320">
        <v>628</v>
      </c>
      <c r="IB7" s="319">
        <v>601</v>
      </c>
      <c r="IC7" s="322">
        <v>584</v>
      </c>
      <c r="ID7" s="316">
        <v>-2.8286189683860232E-2</v>
      </c>
      <c r="IE7" s="317">
        <v>-7.0063694267515922E-2</v>
      </c>
      <c r="IG7" s="314" t="s">
        <v>1</v>
      </c>
      <c r="IH7" s="315" t="s">
        <v>12</v>
      </c>
      <c r="II7" s="320">
        <v>619</v>
      </c>
      <c r="IJ7" s="319">
        <v>584</v>
      </c>
      <c r="IK7" s="322">
        <v>600</v>
      </c>
      <c r="IL7" s="316">
        <v>2.7397260273972601E-2</v>
      </c>
      <c r="IM7" s="317">
        <v>-3.0694668820678513E-2</v>
      </c>
      <c r="IO7" s="314" t="s">
        <v>1</v>
      </c>
      <c r="IP7" s="315" t="s">
        <v>12</v>
      </c>
      <c r="IQ7" s="320">
        <v>613</v>
      </c>
      <c r="IR7" s="319">
        <v>600</v>
      </c>
      <c r="IS7" s="322">
        <v>593</v>
      </c>
      <c r="IT7" s="316">
        <v>-1.1666666666666667E-2</v>
      </c>
      <c r="IU7" s="317">
        <v>-3.2626427406199018E-2</v>
      </c>
      <c r="IW7" s="314" t="s">
        <v>1</v>
      </c>
      <c r="IX7" s="315" t="s">
        <v>12</v>
      </c>
      <c r="IY7" s="320">
        <v>603</v>
      </c>
      <c r="IZ7" s="319">
        <v>593</v>
      </c>
      <c r="JA7" s="322"/>
      <c r="JB7" s="316">
        <v>-3.3726812816188868E-3</v>
      </c>
      <c r="JC7" s="317">
        <v>-1.9900497512437811E-2</v>
      </c>
      <c r="JE7" s="314" t="s">
        <v>1</v>
      </c>
      <c r="JF7" s="315" t="s">
        <v>12</v>
      </c>
      <c r="JG7" s="320">
        <v>616</v>
      </c>
      <c r="JH7" s="319">
        <v>591</v>
      </c>
      <c r="JI7" s="322"/>
      <c r="JJ7" s="316">
        <v>1.8612521150592216E-2</v>
      </c>
      <c r="JK7" s="317">
        <v>-2.2727272727272728E-2</v>
      </c>
      <c r="JM7" s="314" t="s">
        <v>1</v>
      </c>
      <c r="JN7" s="315" t="s">
        <v>12</v>
      </c>
      <c r="JO7" s="320">
        <v>626</v>
      </c>
      <c r="JP7" s="319">
        <v>602</v>
      </c>
      <c r="JQ7" s="322"/>
      <c r="JR7" s="316">
        <v>9.9667774086378731E-3</v>
      </c>
      <c r="JS7" s="317">
        <v>-2.8753993610223641E-2</v>
      </c>
      <c r="JU7" s="314" t="s">
        <v>1</v>
      </c>
      <c r="JV7" s="315" t="s">
        <v>12</v>
      </c>
      <c r="JW7" s="320">
        <v>629</v>
      </c>
      <c r="JX7" s="319">
        <v>608</v>
      </c>
      <c r="JY7" s="322"/>
      <c r="JZ7" s="316">
        <v>4.9342105263157892E-3</v>
      </c>
      <c r="KA7" s="317">
        <v>-2.8616852146263912E-2</v>
      </c>
      <c r="KC7" s="314" t="s">
        <v>1</v>
      </c>
      <c r="KD7" s="315" t="s">
        <v>12</v>
      </c>
      <c r="KE7" s="320">
        <v>559</v>
      </c>
      <c r="KF7" s="319">
        <v>611</v>
      </c>
      <c r="KG7" s="322"/>
      <c r="KH7" s="316">
        <v>-0.11292962356792144</v>
      </c>
      <c r="KI7" s="317">
        <v>-3.041144901610018E-2</v>
      </c>
      <c r="KK7" s="314" t="s">
        <v>1</v>
      </c>
      <c r="KL7" s="315" t="s">
        <v>12</v>
      </c>
      <c r="KM7" s="320">
        <v>632</v>
      </c>
      <c r="KN7" s="319">
        <v>542</v>
      </c>
      <c r="KO7" s="322"/>
      <c r="KP7" s="316">
        <v>0.14391143911439114</v>
      </c>
      <c r="KQ7" s="317">
        <v>-1.8987341772151899E-2</v>
      </c>
      <c r="KS7" s="314" t="s">
        <v>1</v>
      </c>
      <c r="KT7" s="315" t="s">
        <v>12</v>
      </c>
      <c r="KU7" s="320">
        <v>625</v>
      </c>
      <c r="KV7" s="319">
        <v>620</v>
      </c>
      <c r="KW7" s="322"/>
      <c r="KX7" s="316">
        <v>-1.6129032258064516E-2</v>
      </c>
      <c r="KY7" s="317">
        <v>-2.4E-2</v>
      </c>
      <c r="LA7" s="314" t="s">
        <v>1</v>
      </c>
      <c r="LB7" s="315" t="s">
        <v>12</v>
      </c>
      <c r="LC7" s="320">
        <v>612</v>
      </c>
      <c r="LD7" s="319">
        <v>610</v>
      </c>
      <c r="LE7" s="322"/>
      <c r="LF7" s="316">
        <v>3.2786885245901639E-3</v>
      </c>
      <c r="LG7" s="317">
        <v>0</v>
      </c>
      <c r="LI7" s="314" t="s">
        <v>1</v>
      </c>
      <c r="LJ7" s="315" t="s">
        <v>12</v>
      </c>
      <c r="LK7" s="320">
        <v>628</v>
      </c>
      <c r="LL7" s="319">
        <v>612</v>
      </c>
      <c r="LM7" s="322"/>
      <c r="LN7" s="316">
        <v>-1.6339869281045752E-3</v>
      </c>
      <c r="LO7" s="317">
        <v>-2.7070063694267517E-2</v>
      </c>
      <c r="LQ7" s="314" t="s">
        <v>1</v>
      </c>
      <c r="LR7" s="315" t="s">
        <v>12</v>
      </c>
      <c r="LS7" s="320">
        <v>617</v>
      </c>
      <c r="LT7" s="319">
        <v>611</v>
      </c>
      <c r="LU7" s="322"/>
      <c r="LV7" s="316">
        <v>-4.0916530278232409E-2</v>
      </c>
      <c r="LW7" s="317">
        <v>-5.0243111831442464E-2</v>
      </c>
      <c r="LY7" s="314" t="s">
        <v>1</v>
      </c>
      <c r="LZ7" s="315" t="s">
        <v>12</v>
      </c>
      <c r="MA7" s="320">
        <v>638</v>
      </c>
      <c r="MB7" s="319">
        <v>586</v>
      </c>
      <c r="MC7" s="322"/>
      <c r="MD7" s="316">
        <v>3.7542662116040959E-2</v>
      </c>
      <c r="ME7" s="317">
        <v>-4.7021943573667714E-2</v>
      </c>
      <c r="MG7" s="314" t="s">
        <v>1</v>
      </c>
      <c r="MH7" s="315" t="s">
        <v>12</v>
      </c>
      <c r="MI7" s="320">
        <v>636</v>
      </c>
      <c r="MJ7" s="319">
        <v>608</v>
      </c>
      <c r="MK7" s="322"/>
      <c r="ML7" s="316">
        <v>2.4671052631578948E-2</v>
      </c>
      <c r="MM7" s="317">
        <v>-2.0440251572327043E-2</v>
      </c>
      <c r="MO7" s="314" t="s">
        <v>1</v>
      </c>
      <c r="MP7" s="315" t="s">
        <v>12</v>
      </c>
      <c r="MQ7" s="320">
        <v>632</v>
      </c>
      <c r="MR7" s="319">
        <v>623</v>
      </c>
      <c r="MS7" s="322"/>
      <c r="MT7" s="316">
        <v>-1.2841091492776886E-2</v>
      </c>
      <c r="MU7" s="317">
        <v>-2.6898734177215191E-2</v>
      </c>
      <c r="MW7" s="314" t="s">
        <v>1</v>
      </c>
      <c r="MX7" s="315" t="s">
        <v>12</v>
      </c>
      <c r="MY7" s="320">
        <v>618</v>
      </c>
      <c r="MZ7" s="319">
        <v>615</v>
      </c>
      <c r="NA7" s="322"/>
      <c r="NB7" s="316">
        <v>6.5040650406504065E-3</v>
      </c>
      <c r="NC7" s="317">
        <v>1.6181229773462784E-3</v>
      </c>
      <c r="NE7" s="314" t="s">
        <v>1</v>
      </c>
      <c r="NF7" s="315" t="s">
        <v>12</v>
      </c>
      <c r="NG7" s="320">
        <v>636</v>
      </c>
      <c r="NH7" s="319">
        <v>619</v>
      </c>
      <c r="NI7" s="322"/>
      <c r="NJ7" s="316">
        <v>-2.10016155088853E-2</v>
      </c>
      <c r="NK7" s="317">
        <v>-4.716981132075472E-2</v>
      </c>
      <c r="NM7" s="314" t="s">
        <v>1</v>
      </c>
      <c r="NN7" s="315" t="s">
        <v>12</v>
      </c>
      <c r="NO7" s="320">
        <v>538</v>
      </c>
      <c r="NP7" s="319">
        <v>606</v>
      </c>
      <c r="NQ7" s="322"/>
      <c r="NR7" s="316">
        <v>4.1254125412541254E-2</v>
      </c>
      <c r="NS7" s="317">
        <v>0.17286245353159851</v>
      </c>
      <c r="NU7" s="314" t="s">
        <v>1</v>
      </c>
      <c r="NV7" s="315" t="s">
        <v>12</v>
      </c>
      <c r="NW7" s="320">
        <v>635</v>
      </c>
      <c r="NX7" s="319">
        <v>631</v>
      </c>
      <c r="NY7" s="322"/>
      <c r="NZ7" s="316">
        <v>-0.15055467511885895</v>
      </c>
      <c r="OA7" s="317">
        <v>-0.15590551181102363</v>
      </c>
      <c r="OC7" s="314" t="s">
        <v>1</v>
      </c>
      <c r="OD7" s="315" t="s">
        <v>12</v>
      </c>
      <c r="OE7" s="320"/>
      <c r="OF7" s="319"/>
      <c r="OG7" s="322"/>
      <c r="OH7" s="316">
        <v>0.1455223880597015</v>
      </c>
      <c r="OI7" s="317">
        <v>-3.3070866141732283E-2</v>
      </c>
      <c r="OK7" s="314" t="s">
        <v>1</v>
      </c>
      <c r="OL7" s="315" t="s">
        <v>12</v>
      </c>
      <c r="OM7" s="320"/>
      <c r="ON7" s="319"/>
      <c r="OO7" s="322"/>
      <c r="OP7" s="316"/>
      <c r="OQ7" s="317"/>
      <c r="OS7" s="314" t="s">
        <v>1</v>
      </c>
      <c r="OT7" s="315" t="s">
        <v>12</v>
      </c>
      <c r="OU7" s="320"/>
      <c r="OV7" s="319"/>
      <c r="OW7" s="322"/>
      <c r="OX7" s="316"/>
      <c r="OY7" s="317"/>
      <c r="PA7" s="314" t="s">
        <v>1</v>
      </c>
      <c r="PB7" s="315" t="s">
        <v>12</v>
      </c>
      <c r="PC7" s="320"/>
      <c r="PD7" s="319"/>
      <c r="PE7" s="322">
        <v>173170</v>
      </c>
      <c r="PF7" s="316"/>
      <c r="PG7" s="317"/>
    </row>
    <row r="8" spans="1:423 16384:16384" ht="17.25" hidden="1">
      <c r="A8" s="541" t="s">
        <v>2</v>
      </c>
      <c r="B8" s="65" t="s">
        <v>63</v>
      </c>
      <c r="C8" s="66"/>
      <c r="D8" s="160"/>
      <c r="E8" s="160"/>
      <c r="F8" s="59">
        <v>4.6948356807512128E-3</v>
      </c>
      <c r="G8" s="60">
        <v>4.0518638573743923E-2</v>
      </c>
      <c r="I8" s="541" t="s">
        <v>2</v>
      </c>
      <c r="J8" s="65" t="s">
        <v>63</v>
      </c>
      <c r="K8" s="66"/>
      <c r="L8" s="160"/>
      <c r="M8" s="160"/>
      <c r="N8" s="59">
        <v>-4.2056074766355075E-2</v>
      </c>
      <c r="O8" s="60">
        <v>-1.7571884984025468E-2</v>
      </c>
      <c r="Q8" s="541" t="s">
        <v>2</v>
      </c>
      <c r="R8" s="65" t="s">
        <v>63</v>
      </c>
      <c r="S8" s="66"/>
      <c r="T8" s="160"/>
      <c r="U8" s="160"/>
      <c r="V8" s="59">
        <v>1.4634146341463391E-2</v>
      </c>
      <c r="W8" s="60">
        <v>8.0775444264943163E-3</v>
      </c>
      <c r="Y8" s="541" t="s">
        <v>2</v>
      </c>
      <c r="Z8" s="65" t="s">
        <v>63</v>
      </c>
      <c r="AA8" s="66">
        <v>6.04</v>
      </c>
      <c r="AB8" s="160">
        <v>6.24</v>
      </c>
      <c r="AC8" s="160">
        <v>6.5</v>
      </c>
      <c r="AD8" s="59">
        <v>4.166666666666663E-2</v>
      </c>
      <c r="AE8" s="60">
        <v>7.6158940397350994E-2</v>
      </c>
      <c r="AG8" s="541" t="s">
        <v>2</v>
      </c>
      <c r="AH8" s="65" t="s">
        <v>63</v>
      </c>
      <c r="AI8" s="66">
        <v>5.93</v>
      </c>
      <c r="AJ8" s="160">
        <v>6.5</v>
      </c>
      <c r="AK8" s="160">
        <v>6.61</v>
      </c>
      <c r="AL8" s="59">
        <v>1.6923076923076971E-2</v>
      </c>
      <c r="AM8" s="60">
        <v>0.11467116357504227</v>
      </c>
      <c r="AO8" s="541" t="s">
        <v>2</v>
      </c>
      <c r="AP8" s="65" t="s">
        <v>63</v>
      </c>
      <c r="AQ8" s="66">
        <v>5.86</v>
      </c>
      <c r="AR8" s="160">
        <v>6.61</v>
      </c>
      <c r="AS8" s="160">
        <v>6.53</v>
      </c>
      <c r="AT8" s="59">
        <v>-1.2102874432677772E-2</v>
      </c>
      <c r="AU8" s="60">
        <v>0.11433447098976107</v>
      </c>
      <c r="AW8" s="541" t="s">
        <v>2</v>
      </c>
      <c r="AX8" s="65" t="s">
        <v>63</v>
      </c>
      <c r="AY8" s="66">
        <v>5.91</v>
      </c>
      <c r="AZ8" s="160">
        <v>6.53</v>
      </c>
      <c r="BA8" s="160">
        <v>6.48</v>
      </c>
      <c r="BB8" s="59">
        <v>-7.6569678407350412E-3</v>
      </c>
      <c r="BC8" s="60">
        <v>9.6446700507614253E-2</v>
      </c>
      <c r="BE8" s="541" t="s">
        <v>2</v>
      </c>
      <c r="BF8" s="65" t="s">
        <v>63</v>
      </c>
      <c r="BG8" s="160">
        <v>6.0847633997072297</v>
      </c>
      <c r="BH8" s="160">
        <v>6.48</v>
      </c>
      <c r="BI8" s="160">
        <v>6.48</v>
      </c>
      <c r="BJ8" s="59">
        <v>0</v>
      </c>
      <c r="BK8" s="60">
        <v>6.4955130434782016E-2</v>
      </c>
      <c r="BM8" s="541" t="s">
        <v>2</v>
      </c>
      <c r="BN8" s="65" t="s">
        <v>63</v>
      </c>
      <c r="BO8" s="160">
        <v>6.33</v>
      </c>
      <c r="BP8" s="160">
        <v>6.48</v>
      </c>
      <c r="BQ8" s="160">
        <v>6.59</v>
      </c>
      <c r="BR8" s="59">
        <v>1.6975308641975221E-2</v>
      </c>
      <c r="BS8" s="60">
        <v>4.1074249605055256E-2</v>
      </c>
      <c r="BU8" s="541" t="s">
        <v>2</v>
      </c>
      <c r="BV8" s="65" t="s">
        <v>63</v>
      </c>
      <c r="BW8" s="160">
        <v>6.37</v>
      </c>
      <c r="BX8" s="160">
        <v>6.59</v>
      </c>
      <c r="BY8" s="160">
        <v>6.68</v>
      </c>
      <c r="BZ8" s="59">
        <v>1.3657056145675243E-2</v>
      </c>
      <c r="CA8" s="60">
        <v>4.866562009419146E-2</v>
      </c>
      <c r="CC8" s="541" t="s">
        <v>2</v>
      </c>
      <c r="CD8" s="65" t="s">
        <v>63</v>
      </c>
      <c r="CE8" s="160">
        <v>6.31</v>
      </c>
      <c r="CF8" s="160">
        <v>6.68</v>
      </c>
      <c r="CG8" s="160">
        <v>6.75</v>
      </c>
      <c r="CH8" s="59">
        <v>1.0479041916167707E-2</v>
      </c>
      <c r="CI8" s="60">
        <v>6.9730586370840009E-2</v>
      </c>
      <c r="CK8" s="541" t="s">
        <v>2</v>
      </c>
      <c r="CL8" s="65" t="s">
        <v>63</v>
      </c>
      <c r="CM8" s="160">
        <v>6.26</v>
      </c>
      <c r="CN8" s="160">
        <v>6.75</v>
      </c>
      <c r="CO8" s="160">
        <v>6.83</v>
      </c>
      <c r="CP8" s="59">
        <v>1.1851851851851862E-2</v>
      </c>
      <c r="CQ8" s="60">
        <v>9.1054313099041578E-2</v>
      </c>
      <c r="CS8" s="541" t="s">
        <v>2</v>
      </c>
      <c r="CT8" s="65" t="s">
        <v>63</v>
      </c>
      <c r="CU8" s="160">
        <v>6.19</v>
      </c>
      <c r="CV8" s="160">
        <v>6.83</v>
      </c>
      <c r="CW8" s="160"/>
      <c r="CX8" s="59">
        <v>1.0248901903367538E-2</v>
      </c>
      <c r="CY8" s="60">
        <v>0.11470113085621969</v>
      </c>
      <c r="DA8" s="541" t="s">
        <v>2</v>
      </c>
      <c r="DB8" s="65" t="s">
        <v>63</v>
      </c>
      <c r="DC8" s="160">
        <v>6.19</v>
      </c>
      <c r="DD8" s="160">
        <v>6.9</v>
      </c>
      <c r="DE8" s="160"/>
      <c r="DF8" s="59">
        <v>-1.3043478260869672E-2</v>
      </c>
      <c r="DG8" s="60">
        <v>0.10016155088852975</v>
      </c>
      <c r="DI8" s="541" t="s">
        <v>2</v>
      </c>
      <c r="DJ8" s="65" t="s">
        <v>63</v>
      </c>
      <c r="DK8" s="160">
        <v>6.35</v>
      </c>
      <c r="DL8" s="160">
        <v>6.81</v>
      </c>
      <c r="DM8" s="160">
        <v>6.64</v>
      </c>
      <c r="DN8" s="59">
        <v>-2.4963289280469887E-2</v>
      </c>
      <c r="DO8" s="60">
        <v>4.5669291338582683E-2</v>
      </c>
      <c r="DQ8" s="541" t="s">
        <v>2</v>
      </c>
      <c r="DR8" s="65" t="s">
        <v>63</v>
      </c>
      <c r="DS8" s="160">
        <v>6.57</v>
      </c>
      <c r="DT8" s="160">
        <v>6.64</v>
      </c>
      <c r="DU8" s="160">
        <v>6.61</v>
      </c>
      <c r="DV8" s="59">
        <v>-4.51807228915653E-3</v>
      </c>
      <c r="DW8" s="60">
        <v>6.0882800608828055E-3</v>
      </c>
      <c r="DY8" s="541" t="s">
        <v>2</v>
      </c>
      <c r="DZ8" s="65" t="s">
        <v>63</v>
      </c>
      <c r="EA8" s="160">
        <v>6.77</v>
      </c>
      <c r="EB8" s="160">
        <v>6.61</v>
      </c>
      <c r="EC8" s="160">
        <v>6.55</v>
      </c>
      <c r="ED8" s="59">
        <v>-9.0771558245083955E-3</v>
      </c>
      <c r="EE8" s="60">
        <v>-3.2496307237813847E-2</v>
      </c>
      <c r="EG8" s="541" t="s">
        <v>2</v>
      </c>
      <c r="EH8" s="65" t="s">
        <v>63</v>
      </c>
      <c r="EI8" s="160">
        <v>6.81</v>
      </c>
      <c r="EJ8" s="160">
        <v>6.55</v>
      </c>
      <c r="EK8" s="160">
        <v>6.55</v>
      </c>
      <c r="EL8" s="59">
        <v>0</v>
      </c>
      <c r="EM8" s="60">
        <v>-3.8179148311306872E-2</v>
      </c>
      <c r="EO8" s="541" t="s">
        <v>2</v>
      </c>
      <c r="EP8" s="65" t="s">
        <v>63</v>
      </c>
      <c r="EQ8" s="160">
        <v>6.81</v>
      </c>
      <c r="ER8" s="160">
        <v>6.55</v>
      </c>
      <c r="ES8" s="160">
        <v>6.5</v>
      </c>
      <c r="ET8" s="59">
        <v>-7.6335877862595148E-3</v>
      </c>
      <c r="EU8" s="60">
        <v>-4.5521292217327404E-2</v>
      </c>
      <c r="EW8" s="541" t="s">
        <v>2</v>
      </c>
      <c r="EX8" s="65" t="s">
        <v>63</v>
      </c>
      <c r="EY8" s="160">
        <v>6.77</v>
      </c>
      <c r="EZ8" s="160">
        <v>6.5</v>
      </c>
      <c r="FA8" s="160">
        <v>6.55</v>
      </c>
      <c r="FB8" s="59">
        <v>7.692307692307665E-3</v>
      </c>
      <c r="FC8" s="60">
        <v>-3.2496307237813847E-2</v>
      </c>
      <c r="FE8" s="541" t="s">
        <v>2</v>
      </c>
      <c r="FF8" s="65" t="s">
        <v>63</v>
      </c>
      <c r="FG8" s="160">
        <v>6.61</v>
      </c>
      <c r="FH8" s="160">
        <v>6.55</v>
      </c>
      <c r="FI8" s="160">
        <v>6.77</v>
      </c>
      <c r="FJ8" s="59">
        <v>3.3587786259541945E-2</v>
      </c>
      <c r="FK8" s="60">
        <v>2.4205748865355408E-2</v>
      </c>
      <c r="FM8" s="541" t="s">
        <v>2</v>
      </c>
      <c r="FN8" s="65" t="s">
        <v>63</v>
      </c>
      <c r="FO8" s="160">
        <v>6.64</v>
      </c>
      <c r="FP8" s="160">
        <v>6.77</v>
      </c>
      <c r="FQ8" s="160">
        <v>6.88</v>
      </c>
      <c r="FR8" s="59">
        <v>1.6248153618906989E-2</v>
      </c>
      <c r="FS8" s="60">
        <v>3.6144578313253045E-2</v>
      </c>
      <c r="FU8" s="541" t="s">
        <v>2</v>
      </c>
      <c r="FV8" s="65" t="s">
        <v>63</v>
      </c>
      <c r="FW8" s="160">
        <v>6.77</v>
      </c>
      <c r="FX8" s="160">
        <v>6.88</v>
      </c>
      <c r="FY8" s="160">
        <v>6.9</v>
      </c>
      <c r="FZ8" s="59">
        <v>2.9069767441861137E-3</v>
      </c>
      <c r="GA8" s="60">
        <v>1.9202363367799232E-2</v>
      </c>
      <c r="GC8" s="541" t="s">
        <v>2</v>
      </c>
      <c r="GD8" s="65" t="s">
        <v>63</v>
      </c>
      <c r="GE8" s="160">
        <v>7.14</v>
      </c>
      <c r="GF8" s="160">
        <v>6.9</v>
      </c>
      <c r="GG8" s="160">
        <v>6.97</v>
      </c>
      <c r="GH8" s="59">
        <v>1.0144927536231797E-2</v>
      </c>
      <c r="GI8" s="60">
        <v>-2.3809523809523801E-2</v>
      </c>
      <c r="GK8" s="541" t="s">
        <v>2</v>
      </c>
      <c r="GL8" s="65" t="s">
        <v>63</v>
      </c>
      <c r="GM8" s="160">
        <v>7.5</v>
      </c>
      <c r="GN8" s="160">
        <v>6.97</v>
      </c>
      <c r="GO8" s="160">
        <v>7.01</v>
      </c>
      <c r="GP8" s="59">
        <v>5.7388809182209524E-3</v>
      </c>
      <c r="GQ8" s="60">
        <v>-6.5333333333333368E-2</v>
      </c>
      <c r="GS8" s="541" t="s">
        <v>2</v>
      </c>
      <c r="GT8" s="65" t="s">
        <v>63</v>
      </c>
      <c r="GU8" s="160">
        <v>7.41</v>
      </c>
      <c r="GV8" s="160">
        <v>7.01</v>
      </c>
      <c r="GW8" s="160">
        <v>7.08</v>
      </c>
      <c r="GX8" s="59">
        <v>9.985734664764663E-3</v>
      </c>
      <c r="GY8" s="60">
        <v>-4.4534412955465598E-2</v>
      </c>
      <c r="HA8" s="541" t="s">
        <v>2</v>
      </c>
      <c r="HB8" s="65" t="s">
        <v>63</v>
      </c>
      <c r="HC8" s="160">
        <v>7.25</v>
      </c>
      <c r="HD8" s="160">
        <v>7.08</v>
      </c>
      <c r="HE8" s="160">
        <v>7.14</v>
      </c>
      <c r="HF8" s="59">
        <v>8.4745762711863851E-3</v>
      </c>
      <c r="HG8" s="60">
        <v>-1.5172413793103492E-2</v>
      </c>
      <c r="HI8" s="541" t="s">
        <v>2</v>
      </c>
      <c r="HJ8" s="65" t="s">
        <v>63</v>
      </c>
      <c r="HK8" s="160">
        <v>7.1</v>
      </c>
      <c r="HL8" s="160">
        <v>7.14</v>
      </c>
      <c r="HM8" s="160">
        <v>7.28</v>
      </c>
      <c r="HN8" s="59">
        <v>1.9607843137254981E-2</v>
      </c>
      <c r="HO8" s="60">
        <v>2.5352112676056426E-2</v>
      </c>
      <c r="HQ8" s="541" t="s">
        <v>2</v>
      </c>
      <c r="HR8" s="65" t="s">
        <v>63</v>
      </c>
      <c r="HS8" s="160">
        <v>6.83</v>
      </c>
      <c r="HT8" s="160">
        <v>7.28</v>
      </c>
      <c r="HU8" s="160">
        <v>7.17</v>
      </c>
      <c r="HV8" s="59">
        <v>-1.5109890109890153E-2</v>
      </c>
      <c r="HW8" s="60">
        <v>4.9780380673499249E-2</v>
      </c>
      <c r="HY8" s="541" t="s">
        <v>2</v>
      </c>
      <c r="HZ8" s="65" t="s">
        <v>63</v>
      </c>
      <c r="IA8" s="160">
        <v>6.7</v>
      </c>
      <c r="IB8" s="160">
        <v>7.17</v>
      </c>
      <c r="IC8" s="160">
        <v>7.01</v>
      </c>
      <c r="ID8" s="59">
        <v>-2.2315202231520243E-2</v>
      </c>
      <c r="IE8" s="60">
        <v>4.6268656716417854E-2</v>
      </c>
      <c r="IG8" s="541" t="s">
        <v>2</v>
      </c>
      <c r="IH8" s="65" t="s">
        <v>63</v>
      </c>
      <c r="II8" s="160">
        <v>6.68</v>
      </c>
      <c r="IJ8" s="160">
        <v>7.01</v>
      </c>
      <c r="IK8" s="160">
        <v>6.9</v>
      </c>
      <c r="IL8" s="59">
        <v>-1.5691868758915754E-2</v>
      </c>
      <c r="IM8" s="60">
        <v>3.2934131736527046E-2</v>
      </c>
      <c r="IO8" s="541" t="s">
        <v>2</v>
      </c>
      <c r="IP8" s="65" t="s">
        <v>63</v>
      </c>
      <c r="IQ8" s="160">
        <v>6.68</v>
      </c>
      <c r="IR8" s="160">
        <v>6.9</v>
      </c>
      <c r="IS8" s="160">
        <v>6.92</v>
      </c>
      <c r="IT8" s="59">
        <v>2.8985507246376192E-3</v>
      </c>
      <c r="IU8" s="60">
        <v>3.5928143712574884E-2</v>
      </c>
      <c r="IW8" s="541" t="s">
        <v>2</v>
      </c>
      <c r="IX8" s="65" t="s">
        <v>63</v>
      </c>
      <c r="IY8" s="160">
        <v>6.66</v>
      </c>
      <c r="IZ8" s="160">
        <v>6.92</v>
      </c>
      <c r="JA8" s="160"/>
      <c r="JB8" s="59">
        <v>0</v>
      </c>
      <c r="JC8" s="60">
        <v>3.9039039039039006E-2</v>
      </c>
      <c r="JE8" s="541" t="s">
        <v>2</v>
      </c>
      <c r="JF8" s="65" t="s">
        <v>63</v>
      </c>
      <c r="JG8" s="160">
        <v>6.83</v>
      </c>
      <c r="JH8" s="160">
        <v>6.92</v>
      </c>
      <c r="JI8" s="160"/>
      <c r="JJ8" s="59">
        <v>7.2254335260115354E-3</v>
      </c>
      <c r="JK8" s="60">
        <v>2.0497803806734945E-2</v>
      </c>
      <c r="JM8" s="541" t="s">
        <v>2</v>
      </c>
      <c r="JN8" s="65" t="s">
        <v>63</v>
      </c>
      <c r="JO8" s="160">
        <v>6.99</v>
      </c>
      <c r="JP8" s="160">
        <v>6.97</v>
      </c>
      <c r="JQ8" s="160"/>
      <c r="JR8" s="59">
        <v>0</v>
      </c>
      <c r="JS8" s="60">
        <v>-2.8612303290415537E-3</v>
      </c>
      <c r="JU8" s="541" t="s">
        <v>2</v>
      </c>
      <c r="JV8" s="65" t="s">
        <v>63</v>
      </c>
      <c r="JW8" s="160">
        <v>6.94</v>
      </c>
      <c r="JX8" s="160">
        <v>6.97</v>
      </c>
      <c r="JY8" s="160"/>
      <c r="JZ8" s="59">
        <v>-1.5781922525107524E-2</v>
      </c>
      <c r="KA8" s="60">
        <v>-1.1527377521613843E-2</v>
      </c>
      <c r="KC8" s="541" t="s">
        <v>2</v>
      </c>
      <c r="KD8" s="65" t="s">
        <v>63</v>
      </c>
      <c r="KE8" s="160">
        <v>6.9</v>
      </c>
      <c r="KF8" s="160">
        <v>6.86</v>
      </c>
      <c r="KG8" s="160"/>
      <c r="KH8" s="59">
        <v>0</v>
      </c>
      <c r="KI8" s="60">
        <v>-5.7971014492753676E-3</v>
      </c>
      <c r="KK8" s="541" t="s">
        <v>2</v>
      </c>
      <c r="KL8" s="65" t="s">
        <v>63</v>
      </c>
      <c r="KM8" s="160">
        <v>6.79</v>
      </c>
      <c r="KN8" s="160">
        <v>6.86</v>
      </c>
      <c r="KO8" s="160"/>
      <c r="KP8" s="59">
        <v>-1.3119533527696901E-2</v>
      </c>
      <c r="KQ8" s="60">
        <v>-2.9455081001473434E-3</v>
      </c>
      <c r="KS8" s="541" t="s">
        <v>2</v>
      </c>
      <c r="KT8" s="65" t="s">
        <v>63</v>
      </c>
      <c r="KU8" s="160">
        <v>6.68</v>
      </c>
      <c r="KV8" s="160">
        <v>6.77</v>
      </c>
      <c r="KW8" s="160"/>
      <c r="KX8" s="59">
        <v>-1.6248153618906861E-2</v>
      </c>
      <c r="KY8" s="60">
        <v>-2.9940119760478406E-3</v>
      </c>
      <c r="LA8" s="541" t="s">
        <v>2</v>
      </c>
      <c r="LB8" s="65" t="s">
        <v>63</v>
      </c>
      <c r="LC8" s="160">
        <v>6.64</v>
      </c>
      <c r="LD8" s="160">
        <v>6.66</v>
      </c>
      <c r="LE8" s="160"/>
      <c r="LF8" s="59">
        <v>-1.0510510510510553E-2</v>
      </c>
      <c r="LG8" s="60">
        <v>-7.5301204819276848E-3</v>
      </c>
      <c r="LI8" s="541" t="s">
        <v>2</v>
      </c>
      <c r="LJ8" s="65" t="s">
        <v>63</v>
      </c>
      <c r="LK8" s="160">
        <v>6.61</v>
      </c>
      <c r="LL8" s="160">
        <v>6.59</v>
      </c>
      <c r="LM8" s="160"/>
      <c r="LN8" s="59">
        <v>3.0349013657056849E-3</v>
      </c>
      <c r="LO8" s="60">
        <v>0</v>
      </c>
      <c r="LQ8" s="541" t="s">
        <v>2</v>
      </c>
      <c r="LR8" s="65" t="s">
        <v>63</v>
      </c>
      <c r="LS8" s="160">
        <v>6.64</v>
      </c>
      <c r="LT8" s="160">
        <v>6.61</v>
      </c>
      <c r="LU8" s="160"/>
      <c r="LV8" s="59">
        <v>2.7231467473524919E-2</v>
      </c>
      <c r="LW8" s="60">
        <v>2.2590361445783188E-2</v>
      </c>
      <c r="LY8" s="541" t="s">
        <v>2</v>
      </c>
      <c r="LZ8" s="65" t="s">
        <v>63</v>
      </c>
      <c r="MA8" s="160">
        <v>6.72</v>
      </c>
      <c r="MB8" s="160">
        <v>6.79</v>
      </c>
      <c r="MC8" s="160"/>
      <c r="MD8" s="59">
        <v>3.2400589101619991E-2</v>
      </c>
      <c r="ME8" s="60">
        <v>4.3154761904761911E-2</v>
      </c>
      <c r="MG8" s="541" t="s">
        <v>2</v>
      </c>
      <c r="MH8" s="65" t="s">
        <v>63</v>
      </c>
      <c r="MI8" s="160">
        <v>6.75</v>
      </c>
      <c r="MJ8" s="160">
        <v>7.01</v>
      </c>
      <c r="MK8" s="160"/>
      <c r="ML8" s="59">
        <v>1.2838801711840209E-2</v>
      </c>
      <c r="MM8" s="60">
        <v>5.1851851851851802E-2</v>
      </c>
      <c r="MO8" s="541" t="s">
        <v>2</v>
      </c>
      <c r="MP8" s="65" t="s">
        <v>63</v>
      </c>
      <c r="MQ8" s="160">
        <v>6.72</v>
      </c>
      <c r="MR8" s="160">
        <v>7.1</v>
      </c>
      <c r="MS8" s="160"/>
      <c r="MT8" s="59">
        <v>-7.0422535211267356E-3</v>
      </c>
      <c r="MU8" s="60">
        <v>4.910714285714287E-2</v>
      </c>
      <c r="MW8" s="541" t="s">
        <v>2</v>
      </c>
      <c r="MX8" s="65" t="s">
        <v>63</v>
      </c>
      <c r="MY8" s="160">
        <v>6.61</v>
      </c>
      <c r="MZ8" s="160">
        <v>7.05</v>
      </c>
      <c r="NA8" s="160"/>
      <c r="NB8" s="59">
        <v>-2.1276595744680778E-2</v>
      </c>
      <c r="NC8" s="60">
        <v>4.3872919818456889E-2</v>
      </c>
      <c r="NE8" s="541" t="s">
        <v>2</v>
      </c>
      <c r="NF8" s="65" t="s">
        <v>63</v>
      </c>
      <c r="NG8" s="160">
        <v>6.53</v>
      </c>
      <c r="NH8" s="160">
        <v>6.9</v>
      </c>
      <c r="NI8" s="160"/>
      <c r="NJ8" s="59">
        <v>-2.173913043478266E-2</v>
      </c>
      <c r="NK8" s="60">
        <v>3.3690658499234263E-2</v>
      </c>
      <c r="NM8" s="541" t="s">
        <v>2</v>
      </c>
      <c r="NN8" s="65" t="s">
        <v>63</v>
      </c>
      <c r="NO8" s="160">
        <v>6.55</v>
      </c>
      <c r="NP8" s="160">
        <v>6.75</v>
      </c>
      <c r="NQ8" s="160"/>
      <c r="NR8" s="59">
        <v>2.9629629629628999E-3</v>
      </c>
      <c r="NS8" s="60">
        <v>3.3587786259541945E-2</v>
      </c>
      <c r="NU8" s="541" t="s">
        <v>2</v>
      </c>
      <c r="NV8" s="65" t="s">
        <v>63</v>
      </c>
      <c r="NW8" s="160">
        <v>6.57</v>
      </c>
      <c r="NX8" s="160">
        <v>6.77</v>
      </c>
      <c r="NY8" s="160"/>
      <c r="NZ8" s="59">
        <v>1.3293943870014882E-2</v>
      </c>
      <c r="OA8" s="60">
        <v>4.4140030441400309E-2</v>
      </c>
      <c r="OC8" s="541" t="s">
        <v>2</v>
      </c>
      <c r="OD8" s="65" t="s">
        <v>63</v>
      </c>
      <c r="OE8" s="160"/>
      <c r="OF8" s="160"/>
      <c r="OG8" s="160"/>
      <c r="OH8" s="59">
        <v>-4.3731778425656334E-3</v>
      </c>
      <c r="OI8" s="60">
        <v>6.3862928348909678E-2</v>
      </c>
      <c r="OK8" s="541" t="s">
        <v>2</v>
      </c>
      <c r="OL8" s="65" t="s">
        <v>63</v>
      </c>
      <c r="OM8" s="160"/>
      <c r="ON8" s="160"/>
      <c r="OO8" s="160"/>
      <c r="OP8" s="59"/>
      <c r="OQ8" s="60"/>
      <c r="OS8" s="541" t="s">
        <v>2</v>
      </c>
      <c r="OT8" s="65" t="s">
        <v>63</v>
      </c>
      <c r="OU8" s="160"/>
      <c r="OV8" s="160"/>
      <c r="OW8" s="160"/>
      <c r="OX8" s="59"/>
      <c r="OY8" s="60"/>
      <c r="PA8" s="541" t="s">
        <v>2</v>
      </c>
      <c r="PB8" s="65" t="s">
        <v>63</v>
      </c>
      <c r="PC8" s="160"/>
      <c r="PD8" s="160"/>
      <c r="PE8" s="160">
        <v>290.58999999999997</v>
      </c>
      <c r="PF8" s="59"/>
      <c r="PG8" s="60"/>
    </row>
    <row r="9" spans="1:423 16384:16384" ht="17.25" hidden="1">
      <c r="A9" s="542"/>
      <c r="B9" s="9" t="s">
        <v>41</v>
      </c>
      <c r="C9" s="31"/>
      <c r="D9" s="31"/>
      <c r="E9" s="31"/>
      <c r="F9" s="32"/>
      <c r="G9" s="26"/>
      <c r="I9" s="542"/>
      <c r="J9" s="9" t="s">
        <v>41</v>
      </c>
      <c r="K9" s="31"/>
      <c r="L9" s="31"/>
      <c r="M9" s="31"/>
      <c r="N9" s="32"/>
      <c r="O9" s="26"/>
      <c r="Q9" s="542"/>
      <c r="R9" s="9" t="s">
        <v>41</v>
      </c>
      <c r="S9" s="31"/>
      <c r="T9" s="31"/>
      <c r="U9" s="31"/>
      <c r="V9" s="32"/>
      <c r="W9" s="26"/>
      <c r="Y9" s="542"/>
      <c r="Z9" s="9" t="s">
        <v>41</v>
      </c>
      <c r="AA9" s="31">
        <v>7490</v>
      </c>
      <c r="AB9" s="31">
        <v>8204</v>
      </c>
      <c r="AC9" s="31">
        <v>8699</v>
      </c>
      <c r="AD9" s="32"/>
      <c r="AE9" s="26"/>
      <c r="AG9" s="542"/>
      <c r="AH9" s="9" t="s">
        <v>41</v>
      </c>
      <c r="AI9" s="31">
        <v>7324</v>
      </c>
      <c r="AJ9" s="31">
        <v>8699</v>
      </c>
      <c r="AK9" s="31">
        <v>8849</v>
      </c>
      <c r="AL9" s="32"/>
      <c r="AM9" s="26"/>
      <c r="AO9" s="542"/>
      <c r="AP9" s="9" t="s">
        <v>41</v>
      </c>
      <c r="AQ9" s="31">
        <v>7336</v>
      </c>
      <c r="AR9" s="31">
        <v>8849</v>
      </c>
      <c r="AS9" s="31">
        <v>8735</v>
      </c>
      <c r="AT9" s="32"/>
      <c r="AU9" s="26"/>
      <c r="AW9" s="542"/>
      <c r="AX9" s="9" t="s">
        <v>41</v>
      </c>
      <c r="AY9" s="31">
        <v>7507</v>
      </c>
      <c r="AZ9" s="31">
        <v>8735</v>
      </c>
      <c r="BA9" s="31">
        <v>8633</v>
      </c>
      <c r="BB9" s="32"/>
      <c r="BC9" s="26"/>
      <c r="BE9" s="542"/>
      <c r="BF9" s="9" t="s">
        <v>41</v>
      </c>
      <c r="BG9" s="31">
        <v>7910.1924196193904</v>
      </c>
      <c r="BH9" s="31">
        <v>8633</v>
      </c>
      <c r="BI9" s="31">
        <v>8656</v>
      </c>
      <c r="BJ9" s="32"/>
      <c r="BK9" s="26"/>
      <c r="BM9" s="542"/>
      <c r="BN9" s="9" t="s">
        <v>41</v>
      </c>
      <c r="BO9" s="31">
        <v>8339</v>
      </c>
      <c r="BP9" s="31">
        <v>8656</v>
      </c>
      <c r="BQ9" s="31">
        <v>8780</v>
      </c>
      <c r="BR9" s="32"/>
      <c r="BS9" s="26"/>
      <c r="BU9" s="542"/>
      <c r="BV9" s="9" t="s">
        <v>41</v>
      </c>
      <c r="BW9" s="31">
        <v>8289.1453112047802</v>
      </c>
      <c r="BX9" s="31">
        <v>8780</v>
      </c>
      <c r="BY9" s="31">
        <v>8924</v>
      </c>
      <c r="BZ9" s="32"/>
      <c r="CA9" s="26"/>
      <c r="CC9" s="542"/>
      <c r="CD9" s="9" t="s">
        <v>41</v>
      </c>
      <c r="CE9" s="31">
        <v>8342</v>
      </c>
      <c r="CF9" s="31">
        <v>8924</v>
      </c>
      <c r="CG9" s="31">
        <v>8905</v>
      </c>
      <c r="CH9" s="32"/>
      <c r="CI9" s="26"/>
      <c r="CK9" s="542"/>
      <c r="CL9" s="9" t="s">
        <v>41</v>
      </c>
      <c r="CM9" s="31">
        <v>8199</v>
      </c>
      <c r="CN9" s="31">
        <v>8905</v>
      </c>
      <c r="CO9" s="31">
        <v>9103</v>
      </c>
      <c r="CP9" s="32"/>
      <c r="CQ9" s="26"/>
      <c r="CS9" s="542"/>
      <c r="CT9" s="9" t="s">
        <v>41</v>
      </c>
      <c r="CU9" s="31">
        <v>8053</v>
      </c>
      <c r="CV9" s="31">
        <v>9103</v>
      </c>
      <c r="CW9" s="31"/>
      <c r="CX9" s="32"/>
      <c r="CY9" s="26"/>
      <c r="DA9" s="542"/>
      <c r="DB9" s="9" t="s">
        <v>41</v>
      </c>
      <c r="DC9" s="31">
        <v>8115</v>
      </c>
      <c r="DD9" s="31">
        <v>9288</v>
      </c>
      <c r="DE9" s="31"/>
      <c r="DF9" s="32"/>
      <c r="DG9" s="26"/>
      <c r="DI9" s="542"/>
      <c r="DJ9" s="9" t="s">
        <v>41</v>
      </c>
      <c r="DK9" s="31">
        <v>8375</v>
      </c>
      <c r="DL9" s="31">
        <v>9180</v>
      </c>
      <c r="DM9" s="31">
        <v>8978</v>
      </c>
      <c r="DN9" s="32"/>
      <c r="DO9" s="26"/>
      <c r="DQ9" s="542"/>
      <c r="DR9" s="9" t="s">
        <v>41</v>
      </c>
      <c r="DS9" s="31">
        <v>8587</v>
      </c>
      <c r="DT9" s="31">
        <v>8978</v>
      </c>
      <c r="DU9" s="31">
        <v>9160</v>
      </c>
      <c r="DV9" s="32"/>
      <c r="DW9" s="26"/>
      <c r="DY9" s="542"/>
      <c r="DZ9" s="9" t="s">
        <v>41</v>
      </c>
      <c r="EA9" s="31">
        <v>9015</v>
      </c>
      <c r="EB9" s="31">
        <v>9160</v>
      </c>
      <c r="EC9" s="31">
        <v>9029</v>
      </c>
      <c r="ED9" s="32"/>
      <c r="EE9" s="26"/>
      <c r="EG9" s="542"/>
      <c r="EH9" s="9" t="s">
        <v>41</v>
      </c>
      <c r="EI9" s="31">
        <v>9135</v>
      </c>
      <c r="EJ9" s="31">
        <v>9029</v>
      </c>
      <c r="EK9" s="31">
        <v>9029</v>
      </c>
      <c r="EL9" s="32"/>
      <c r="EM9" s="26"/>
      <c r="EO9" s="542"/>
      <c r="EP9" s="9" t="s">
        <v>41</v>
      </c>
      <c r="EQ9" s="31">
        <v>9040</v>
      </c>
      <c r="ER9" s="31">
        <v>9029</v>
      </c>
      <c r="ES9" s="31">
        <v>8838</v>
      </c>
      <c r="ET9" s="32"/>
      <c r="EU9" s="26"/>
      <c r="EW9" s="542"/>
      <c r="EX9" s="9" t="s">
        <v>41</v>
      </c>
      <c r="EY9" s="31">
        <v>9096</v>
      </c>
      <c r="EZ9" s="31">
        <v>8838</v>
      </c>
      <c r="FA9" s="31">
        <v>8987</v>
      </c>
      <c r="FB9" s="32"/>
      <c r="FC9" s="26"/>
      <c r="FE9" s="542"/>
      <c r="FF9" s="9" t="s">
        <v>41</v>
      </c>
      <c r="FG9" s="31">
        <v>8787</v>
      </c>
      <c r="FH9" s="31">
        <v>8987</v>
      </c>
      <c r="FI9" s="31">
        <v>9174</v>
      </c>
      <c r="FJ9" s="32"/>
      <c r="FK9" s="26"/>
      <c r="FM9" s="542"/>
      <c r="FN9" s="9" t="s">
        <v>41</v>
      </c>
      <c r="FO9" s="31">
        <v>8813</v>
      </c>
      <c r="FP9" s="31">
        <v>9174</v>
      </c>
      <c r="FQ9" s="31">
        <v>9410</v>
      </c>
      <c r="FR9" s="32"/>
      <c r="FS9" s="26"/>
      <c r="FU9" s="542"/>
      <c r="FV9" s="9" t="s">
        <v>41</v>
      </c>
      <c r="FW9" s="31">
        <v>8866</v>
      </c>
      <c r="FX9" s="31">
        <v>9410</v>
      </c>
      <c r="FY9" s="31">
        <v>9557</v>
      </c>
      <c r="FZ9" s="32"/>
      <c r="GA9" s="26"/>
      <c r="GC9" s="542"/>
      <c r="GD9" s="9" t="s">
        <v>41</v>
      </c>
      <c r="GE9" s="31">
        <v>9239</v>
      </c>
      <c r="GF9" s="31">
        <v>9557</v>
      </c>
      <c r="GG9" s="31">
        <v>9621</v>
      </c>
      <c r="GH9" s="32"/>
      <c r="GI9" s="26"/>
      <c r="GK9" s="542"/>
      <c r="GL9" s="9" t="s">
        <v>41</v>
      </c>
      <c r="GM9" s="31">
        <v>9595</v>
      </c>
      <c r="GN9" s="31">
        <v>9621</v>
      </c>
      <c r="GO9" s="31">
        <v>9738</v>
      </c>
      <c r="GP9" s="32"/>
      <c r="GQ9" s="26"/>
      <c r="GS9" s="542"/>
      <c r="GT9" s="9" t="s">
        <v>41</v>
      </c>
      <c r="GU9" s="31">
        <v>9719</v>
      </c>
      <c r="GV9" s="31">
        <v>9738</v>
      </c>
      <c r="GW9" s="31">
        <v>9844</v>
      </c>
      <c r="GX9" s="32"/>
      <c r="GY9" s="26"/>
      <c r="HA9" s="542"/>
      <c r="HB9" s="9" t="s">
        <v>41</v>
      </c>
      <c r="HC9" s="31">
        <v>9567</v>
      </c>
      <c r="HD9" s="31">
        <v>9844</v>
      </c>
      <c r="HE9" s="31">
        <v>9872</v>
      </c>
      <c r="HF9" s="32"/>
      <c r="HG9" s="26"/>
      <c r="HI9" s="542"/>
      <c r="HJ9" s="9" t="s">
        <v>41</v>
      </c>
      <c r="HK9" s="31">
        <v>9250</v>
      </c>
      <c r="HL9" s="31">
        <v>9872</v>
      </c>
      <c r="HM9" s="31">
        <v>10058</v>
      </c>
      <c r="HN9" s="32"/>
      <c r="HO9" s="26"/>
      <c r="HQ9" s="542"/>
      <c r="HR9" s="9" t="s">
        <v>41</v>
      </c>
      <c r="HS9" s="31">
        <v>8700</v>
      </c>
      <c r="HT9" s="31">
        <v>10058</v>
      </c>
      <c r="HU9" s="31">
        <v>9866</v>
      </c>
      <c r="HV9" s="32"/>
      <c r="HW9" s="26"/>
      <c r="HY9" s="542"/>
      <c r="HZ9" s="9" t="s">
        <v>41</v>
      </c>
      <c r="IA9" s="31">
        <v>8639</v>
      </c>
      <c r="IB9" s="31">
        <v>9866</v>
      </c>
      <c r="IC9" s="31">
        <v>9755</v>
      </c>
      <c r="ID9" s="32"/>
      <c r="IE9" s="26"/>
      <c r="IG9" s="542"/>
      <c r="IH9" s="9" t="s">
        <v>41</v>
      </c>
      <c r="II9" s="31">
        <v>8537</v>
      </c>
      <c r="IJ9" s="31">
        <v>9755</v>
      </c>
      <c r="IK9" s="31">
        <v>9561</v>
      </c>
      <c r="IL9" s="32"/>
      <c r="IM9" s="26"/>
      <c r="IO9" s="542"/>
      <c r="IP9" s="9" t="s">
        <v>41</v>
      </c>
      <c r="IQ9" s="31">
        <v>8737</v>
      </c>
      <c r="IR9" s="31">
        <v>9561</v>
      </c>
      <c r="IS9" s="31">
        <v>9425</v>
      </c>
      <c r="IT9" s="32"/>
      <c r="IU9" s="26"/>
      <c r="IW9" s="542"/>
      <c r="IX9" s="9" t="s">
        <v>41</v>
      </c>
      <c r="IY9" s="31">
        <v>8868</v>
      </c>
      <c r="IZ9" s="31">
        <v>9425</v>
      </c>
      <c r="JA9" s="31"/>
      <c r="JB9" s="32"/>
      <c r="JC9" s="26"/>
      <c r="JE9" s="542"/>
      <c r="JF9" s="9" t="s">
        <v>41</v>
      </c>
      <c r="JG9" s="31">
        <v>9179</v>
      </c>
      <c r="JH9" s="31">
        <v>9456</v>
      </c>
      <c r="JI9" s="31"/>
      <c r="JJ9" s="32"/>
      <c r="JK9" s="26"/>
      <c r="JM9" s="542"/>
      <c r="JN9" s="9" t="s">
        <v>41</v>
      </c>
      <c r="JO9" s="31">
        <v>9274</v>
      </c>
      <c r="JP9" s="31">
        <v>9436</v>
      </c>
      <c r="JQ9" s="31"/>
      <c r="JR9" s="32"/>
      <c r="JS9" s="26"/>
      <c r="JU9" s="542"/>
      <c r="JV9" s="9" t="s">
        <v>41</v>
      </c>
      <c r="JW9" s="31">
        <v>9177</v>
      </c>
      <c r="JX9" s="31">
        <v>9259</v>
      </c>
      <c r="JY9" s="31"/>
      <c r="JZ9" s="32"/>
      <c r="KA9" s="26"/>
      <c r="KC9" s="542"/>
      <c r="KD9" s="9" t="s">
        <v>41</v>
      </c>
      <c r="KE9" s="31">
        <v>9226</v>
      </c>
      <c r="KF9" s="31">
        <v>9181</v>
      </c>
      <c r="KG9" s="31"/>
      <c r="KH9" s="32"/>
      <c r="KI9" s="26"/>
      <c r="KK9" s="542"/>
      <c r="KL9" s="9" t="s">
        <v>41</v>
      </c>
      <c r="KM9" s="31">
        <v>9038</v>
      </c>
      <c r="KN9" s="31">
        <v>9184</v>
      </c>
      <c r="KO9" s="31"/>
      <c r="KP9" s="32"/>
      <c r="KQ9" s="26"/>
      <c r="KS9" s="542"/>
      <c r="KT9" s="9" t="s">
        <v>41</v>
      </c>
      <c r="KU9" s="31">
        <v>8928</v>
      </c>
      <c r="KV9" s="31">
        <v>9015</v>
      </c>
      <c r="KW9" s="31"/>
      <c r="KX9" s="32"/>
      <c r="KY9" s="26"/>
      <c r="LA9" s="542"/>
      <c r="LB9" s="9" t="s">
        <v>41</v>
      </c>
      <c r="LC9" s="31">
        <v>9031</v>
      </c>
      <c r="LD9" s="31">
        <v>8895</v>
      </c>
      <c r="LE9" s="31"/>
      <c r="LF9" s="32"/>
      <c r="LG9" s="26"/>
      <c r="LI9" s="542"/>
      <c r="LJ9" s="9" t="s">
        <v>41</v>
      </c>
      <c r="LK9" s="31">
        <v>8942</v>
      </c>
      <c r="LL9" s="31">
        <v>8731</v>
      </c>
      <c r="LM9" s="31"/>
      <c r="LN9" s="32"/>
      <c r="LO9" s="26"/>
      <c r="LQ9" s="542"/>
      <c r="LR9" s="9" t="s">
        <v>41</v>
      </c>
      <c r="LS9" s="31">
        <v>8992</v>
      </c>
      <c r="LT9" s="31">
        <v>8939</v>
      </c>
      <c r="LU9" s="31"/>
      <c r="LV9" s="32"/>
      <c r="LW9" s="26"/>
      <c r="LY9" s="542"/>
      <c r="LZ9" s="9" t="s">
        <v>41</v>
      </c>
      <c r="MA9" s="31">
        <v>9098</v>
      </c>
      <c r="MB9" s="31">
        <v>9177</v>
      </c>
      <c r="MC9" s="31"/>
      <c r="MD9" s="32"/>
      <c r="ME9" s="26"/>
      <c r="MG9" s="542"/>
      <c r="MH9" s="9" t="s">
        <v>41</v>
      </c>
      <c r="MI9" s="31">
        <v>9161</v>
      </c>
      <c r="MJ9" s="31">
        <v>9601</v>
      </c>
      <c r="MK9" s="31"/>
      <c r="ML9" s="32"/>
      <c r="MM9" s="26"/>
      <c r="MO9" s="542"/>
      <c r="MP9" s="9" t="s">
        <v>41</v>
      </c>
      <c r="MQ9" s="31">
        <v>8822</v>
      </c>
      <c r="MR9" s="31">
        <v>9871</v>
      </c>
      <c r="MS9" s="31"/>
      <c r="MT9" s="32"/>
      <c r="MU9" s="26"/>
      <c r="MW9" s="542"/>
      <c r="MX9" s="9" t="s">
        <v>41</v>
      </c>
      <c r="MY9" s="31">
        <v>8734</v>
      </c>
      <c r="MZ9" s="31">
        <v>9739</v>
      </c>
      <c r="NA9" s="31"/>
      <c r="NB9" s="32"/>
      <c r="NC9" s="26"/>
      <c r="NE9" s="542"/>
      <c r="NF9" s="9" t="s">
        <v>41</v>
      </c>
      <c r="NG9" s="31">
        <v>8461</v>
      </c>
      <c r="NH9" s="31">
        <v>9657</v>
      </c>
      <c r="NI9" s="31"/>
      <c r="NJ9" s="32"/>
      <c r="NK9" s="26"/>
      <c r="NM9" s="542"/>
      <c r="NN9" s="9" t="s">
        <v>41</v>
      </c>
      <c r="NO9" s="31">
        <v>8551</v>
      </c>
      <c r="NP9" s="31">
        <v>9418</v>
      </c>
      <c r="NQ9" s="31"/>
      <c r="NR9" s="32"/>
      <c r="NS9" s="26"/>
      <c r="NU9" s="542"/>
      <c r="NV9" s="9" t="s">
        <v>41</v>
      </c>
      <c r="NW9" s="31">
        <v>8534</v>
      </c>
      <c r="NX9" s="31">
        <v>9513</v>
      </c>
      <c r="NY9" s="31"/>
      <c r="NZ9" s="32"/>
      <c r="OA9" s="26"/>
      <c r="OC9" s="542"/>
      <c r="OD9" s="9" t="s">
        <v>41</v>
      </c>
      <c r="OE9" s="31"/>
      <c r="OF9" s="31"/>
      <c r="OG9" s="31"/>
      <c r="OH9" s="32"/>
      <c r="OI9" s="26"/>
      <c r="OK9" s="542"/>
      <c r="OL9" s="9" t="s">
        <v>41</v>
      </c>
      <c r="OM9" s="31"/>
      <c r="ON9" s="31"/>
      <c r="OO9" s="31"/>
      <c r="OP9" s="32"/>
      <c r="OQ9" s="26"/>
      <c r="OS9" s="542"/>
      <c r="OT9" s="9" t="s">
        <v>41</v>
      </c>
      <c r="OU9" s="31"/>
      <c r="OV9" s="31"/>
      <c r="OW9" s="31"/>
      <c r="OX9" s="32"/>
      <c r="OY9" s="26"/>
      <c r="PA9" s="542"/>
      <c r="PB9" s="9" t="s">
        <v>41</v>
      </c>
      <c r="PC9" s="31"/>
      <c r="PD9" s="31"/>
      <c r="PE9" s="31">
        <v>4212</v>
      </c>
      <c r="PF9" s="32"/>
      <c r="PG9" s="26"/>
    </row>
    <row r="10" spans="1:423 16384:16384" hidden="1"/>
    <row r="11" spans="1:423 16384:16384" hidden="1">
      <c r="A11" t="s">
        <v>19</v>
      </c>
      <c r="I11" t="s">
        <v>19</v>
      </c>
      <c r="Q11" t="s">
        <v>19</v>
      </c>
      <c r="Y11" t="s">
        <v>19</v>
      </c>
      <c r="AG11" t="s">
        <v>19</v>
      </c>
      <c r="AO11" t="s">
        <v>19</v>
      </c>
      <c r="AW11" t="s">
        <v>19</v>
      </c>
      <c r="BE11" t="s">
        <v>19</v>
      </c>
      <c r="BM11" t="s">
        <v>19</v>
      </c>
      <c r="BU11" t="s">
        <v>19</v>
      </c>
      <c r="CC11" t="s">
        <v>19</v>
      </c>
      <c r="CK11" t="s">
        <v>19</v>
      </c>
      <c r="CS11" t="s">
        <v>19</v>
      </c>
      <c r="DA11" t="s">
        <v>19</v>
      </c>
      <c r="DI11" t="s">
        <v>19</v>
      </c>
      <c r="DQ11" t="s">
        <v>19</v>
      </c>
      <c r="DY11" t="s">
        <v>19</v>
      </c>
      <c r="EG11" t="s">
        <v>19</v>
      </c>
      <c r="EO11" t="s">
        <v>19</v>
      </c>
      <c r="EW11" t="s">
        <v>19</v>
      </c>
      <c r="FE11" t="s">
        <v>19</v>
      </c>
      <c r="FM11" t="s">
        <v>19</v>
      </c>
      <c r="FU11" t="s">
        <v>19</v>
      </c>
      <c r="GC11" t="s">
        <v>19</v>
      </c>
      <c r="GK11" t="s">
        <v>19</v>
      </c>
      <c r="GS11" t="s">
        <v>19</v>
      </c>
      <c r="HA11" t="s">
        <v>19</v>
      </c>
      <c r="HI11" t="s">
        <v>19</v>
      </c>
      <c r="HQ11" t="s">
        <v>19</v>
      </c>
      <c r="HY11" t="s">
        <v>19</v>
      </c>
      <c r="IG11" t="s">
        <v>19</v>
      </c>
      <c r="IO11" t="s">
        <v>19</v>
      </c>
      <c r="IW11" t="s">
        <v>19</v>
      </c>
      <c r="JE11" t="s">
        <v>19</v>
      </c>
      <c r="JM11" t="s">
        <v>19</v>
      </c>
      <c r="JU11" t="s">
        <v>19</v>
      </c>
      <c r="KC11" t="s">
        <v>19</v>
      </c>
      <c r="KK11" t="s">
        <v>19</v>
      </c>
      <c r="KS11" t="s">
        <v>19</v>
      </c>
      <c r="LA11" t="s">
        <v>19</v>
      </c>
      <c r="LI11" t="s">
        <v>19</v>
      </c>
      <c r="LQ11" t="s">
        <v>19</v>
      </c>
      <c r="LY11" t="s">
        <v>19</v>
      </c>
      <c r="MG11" t="s">
        <v>19</v>
      </c>
      <c r="MO11" t="s">
        <v>19</v>
      </c>
      <c r="MW11" t="s">
        <v>19</v>
      </c>
      <c r="NE11" t="s">
        <v>19</v>
      </c>
      <c r="NM11" t="s">
        <v>19</v>
      </c>
      <c r="NU11" t="s">
        <v>19</v>
      </c>
      <c r="OC11" t="s">
        <v>19</v>
      </c>
      <c r="OK11" s="236" t="s">
        <v>632</v>
      </c>
      <c r="OS11" s="236" t="s">
        <v>632</v>
      </c>
      <c r="PA11" s="236" t="s">
        <v>632</v>
      </c>
    </row>
    <row r="12" spans="1:423 16384:16384" ht="17.25" hidden="1">
      <c r="A12" s="535" t="s">
        <v>0</v>
      </c>
      <c r="B12" s="536"/>
      <c r="C12" s="1" t="s">
        <v>484</v>
      </c>
      <c r="D12" s="543" t="s">
        <v>485</v>
      </c>
      <c r="E12" s="540"/>
      <c r="F12" s="2" t="s">
        <v>9</v>
      </c>
      <c r="G12" s="4" t="s">
        <v>8</v>
      </c>
      <c r="I12" s="535" t="s">
        <v>0</v>
      </c>
      <c r="J12" s="536"/>
      <c r="K12" s="1" t="s">
        <v>484</v>
      </c>
      <c r="L12" s="543" t="s">
        <v>485</v>
      </c>
      <c r="M12" s="540"/>
      <c r="N12" s="2" t="s">
        <v>9</v>
      </c>
      <c r="O12" s="4" t="s">
        <v>8</v>
      </c>
      <c r="Q12" s="535" t="s">
        <v>0</v>
      </c>
      <c r="R12" s="536"/>
      <c r="S12" s="1" t="s">
        <v>484</v>
      </c>
      <c r="T12" s="543" t="s">
        <v>485</v>
      </c>
      <c r="U12" s="540"/>
      <c r="V12" s="2" t="s">
        <v>9</v>
      </c>
      <c r="W12" s="4" t="s">
        <v>8</v>
      </c>
      <c r="Y12" s="535" t="s">
        <v>0</v>
      </c>
      <c r="Z12" s="536"/>
      <c r="AA12" s="1" t="s">
        <v>484</v>
      </c>
      <c r="AB12" s="543" t="s">
        <v>485</v>
      </c>
      <c r="AC12" s="540"/>
      <c r="AD12" s="2" t="s">
        <v>9</v>
      </c>
      <c r="AE12" s="4" t="s">
        <v>8</v>
      </c>
      <c r="AG12" s="535" t="s">
        <v>0</v>
      </c>
      <c r="AH12" s="536"/>
      <c r="AI12" s="1" t="s">
        <v>484</v>
      </c>
      <c r="AJ12" s="543" t="s">
        <v>485</v>
      </c>
      <c r="AK12" s="540"/>
      <c r="AL12" s="2" t="s">
        <v>9</v>
      </c>
      <c r="AM12" s="4" t="s">
        <v>8</v>
      </c>
      <c r="AO12" s="535" t="s">
        <v>0</v>
      </c>
      <c r="AP12" s="536"/>
      <c r="AQ12" s="1" t="s">
        <v>484</v>
      </c>
      <c r="AR12" s="543" t="s">
        <v>485</v>
      </c>
      <c r="AS12" s="540"/>
      <c r="AT12" s="2" t="s">
        <v>9</v>
      </c>
      <c r="AU12" s="4" t="s">
        <v>8</v>
      </c>
      <c r="AW12" s="535" t="s">
        <v>0</v>
      </c>
      <c r="AX12" s="536"/>
      <c r="AY12" s="1" t="s">
        <v>484</v>
      </c>
      <c r="AZ12" s="543" t="s">
        <v>485</v>
      </c>
      <c r="BA12" s="540"/>
      <c r="BB12" s="2" t="s">
        <v>9</v>
      </c>
      <c r="BC12" s="4" t="s">
        <v>8</v>
      </c>
      <c r="BE12" s="535" t="s">
        <v>0</v>
      </c>
      <c r="BF12" s="536"/>
      <c r="BG12" s="1" t="s">
        <v>484</v>
      </c>
      <c r="BH12" s="543" t="s">
        <v>485</v>
      </c>
      <c r="BI12" s="540"/>
      <c r="BJ12" s="2" t="s">
        <v>9</v>
      </c>
      <c r="BK12" s="4" t="s">
        <v>8</v>
      </c>
      <c r="BM12" s="535" t="s">
        <v>0</v>
      </c>
      <c r="BN12" s="536"/>
      <c r="BO12" s="1" t="s">
        <v>484</v>
      </c>
      <c r="BP12" s="543" t="s">
        <v>485</v>
      </c>
      <c r="BQ12" s="540"/>
      <c r="BR12" s="2" t="s">
        <v>9</v>
      </c>
      <c r="BS12" s="4" t="s">
        <v>8</v>
      </c>
      <c r="BU12" s="535" t="s">
        <v>0</v>
      </c>
      <c r="BV12" s="536"/>
      <c r="BW12" s="1" t="s">
        <v>484</v>
      </c>
      <c r="BX12" s="543" t="s">
        <v>485</v>
      </c>
      <c r="BY12" s="540"/>
      <c r="BZ12" s="2" t="s">
        <v>9</v>
      </c>
      <c r="CA12" s="4" t="s">
        <v>8</v>
      </c>
      <c r="CC12" s="535" t="s">
        <v>0</v>
      </c>
      <c r="CD12" s="536"/>
      <c r="CE12" s="1" t="s">
        <v>484</v>
      </c>
      <c r="CF12" s="543" t="s">
        <v>485</v>
      </c>
      <c r="CG12" s="540"/>
      <c r="CH12" s="2" t="s">
        <v>9</v>
      </c>
      <c r="CI12" s="4" t="s">
        <v>8</v>
      </c>
      <c r="CK12" s="535" t="s">
        <v>0</v>
      </c>
      <c r="CL12" s="536"/>
      <c r="CM12" s="1" t="s">
        <v>484</v>
      </c>
      <c r="CN12" s="543" t="s">
        <v>485</v>
      </c>
      <c r="CO12" s="540"/>
      <c r="CP12" s="2" t="s">
        <v>9</v>
      </c>
      <c r="CQ12" s="4" t="s">
        <v>8</v>
      </c>
      <c r="CS12" s="535" t="s">
        <v>0</v>
      </c>
      <c r="CT12" s="536"/>
      <c r="CU12" s="1" t="s">
        <v>484</v>
      </c>
      <c r="CV12" s="543" t="s">
        <v>485</v>
      </c>
      <c r="CW12" s="540"/>
      <c r="CX12" s="2" t="s">
        <v>9</v>
      </c>
      <c r="CY12" s="4" t="s">
        <v>8</v>
      </c>
      <c r="DA12" s="535" t="s">
        <v>0</v>
      </c>
      <c r="DB12" s="536"/>
      <c r="DC12" s="1" t="s">
        <v>484</v>
      </c>
      <c r="DD12" s="543" t="s">
        <v>485</v>
      </c>
      <c r="DE12" s="540"/>
      <c r="DF12" s="2" t="s">
        <v>9</v>
      </c>
      <c r="DG12" s="4" t="s">
        <v>8</v>
      </c>
      <c r="DI12" s="535" t="s">
        <v>0</v>
      </c>
      <c r="DJ12" s="536"/>
      <c r="DK12" s="1" t="s">
        <v>484</v>
      </c>
      <c r="DL12" s="543" t="s">
        <v>485</v>
      </c>
      <c r="DM12" s="540"/>
      <c r="DN12" s="2" t="s">
        <v>9</v>
      </c>
      <c r="DO12" s="4" t="s">
        <v>8</v>
      </c>
      <c r="DQ12" s="535" t="s">
        <v>0</v>
      </c>
      <c r="DR12" s="536"/>
      <c r="DS12" s="1" t="s">
        <v>484</v>
      </c>
      <c r="DT12" s="543" t="s">
        <v>485</v>
      </c>
      <c r="DU12" s="540"/>
      <c r="DV12" s="2" t="s">
        <v>9</v>
      </c>
      <c r="DW12" s="4" t="s">
        <v>8</v>
      </c>
      <c r="DY12" s="535" t="s">
        <v>0</v>
      </c>
      <c r="DZ12" s="536"/>
      <c r="EA12" s="1" t="s">
        <v>484</v>
      </c>
      <c r="EB12" s="543" t="s">
        <v>485</v>
      </c>
      <c r="EC12" s="540"/>
      <c r="ED12" s="2" t="s">
        <v>9</v>
      </c>
      <c r="EE12" s="4" t="s">
        <v>8</v>
      </c>
      <c r="EG12" s="535" t="s">
        <v>0</v>
      </c>
      <c r="EH12" s="536"/>
      <c r="EI12" s="1" t="s">
        <v>484</v>
      </c>
      <c r="EJ12" s="543" t="s">
        <v>485</v>
      </c>
      <c r="EK12" s="540"/>
      <c r="EL12" s="2" t="s">
        <v>9</v>
      </c>
      <c r="EM12" s="4" t="s">
        <v>8</v>
      </c>
      <c r="EO12" s="535" t="s">
        <v>0</v>
      </c>
      <c r="EP12" s="536"/>
      <c r="EQ12" s="1" t="s">
        <v>484</v>
      </c>
      <c r="ER12" s="543" t="s">
        <v>485</v>
      </c>
      <c r="ES12" s="540"/>
      <c r="ET12" s="2" t="s">
        <v>9</v>
      </c>
      <c r="EU12" s="4" t="s">
        <v>8</v>
      </c>
      <c r="EW12" s="535" t="s">
        <v>0</v>
      </c>
      <c r="EX12" s="536"/>
      <c r="EY12" s="1" t="s">
        <v>484</v>
      </c>
      <c r="EZ12" s="543" t="s">
        <v>485</v>
      </c>
      <c r="FA12" s="540"/>
      <c r="FB12" s="2" t="s">
        <v>9</v>
      </c>
      <c r="FC12" s="4" t="s">
        <v>8</v>
      </c>
      <c r="FE12" s="535" t="s">
        <v>0</v>
      </c>
      <c r="FF12" s="536"/>
      <c r="FG12" s="1" t="s">
        <v>484</v>
      </c>
      <c r="FH12" s="543" t="s">
        <v>485</v>
      </c>
      <c r="FI12" s="540"/>
      <c r="FJ12" s="2" t="s">
        <v>9</v>
      </c>
      <c r="FK12" s="4" t="s">
        <v>8</v>
      </c>
      <c r="FM12" s="535" t="s">
        <v>0</v>
      </c>
      <c r="FN12" s="536"/>
      <c r="FO12" s="1" t="s">
        <v>484</v>
      </c>
      <c r="FP12" s="543" t="s">
        <v>485</v>
      </c>
      <c r="FQ12" s="540"/>
      <c r="FR12" s="2" t="s">
        <v>9</v>
      </c>
      <c r="FS12" s="4" t="s">
        <v>8</v>
      </c>
      <c r="FU12" s="535" t="s">
        <v>0</v>
      </c>
      <c r="FV12" s="536"/>
      <c r="FW12" s="1" t="s">
        <v>484</v>
      </c>
      <c r="FX12" s="543" t="s">
        <v>485</v>
      </c>
      <c r="FY12" s="540"/>
      <c r="FZ12" s="2" t="s">
        <v>9</v>
      </c>
      <c r="GA12" s="4" t="s">
        <v>8</v>
      </c>
      <c r="GC12" s="535" t="s">
        <v>0</v>
      </c>
      <c r="GD12" s="536"/>
      <c r="GE12" s="1" t="s">
        <v>484</v>
      </c>
      <c r="GF12" s="543" t="s">
        <v>485</v>
      </c>
      <c r="GG12" s="540"/>
      <c r="GH12" s="2" t="s">
        <v>9</v>
      </c>
      <c r="GI12" s="4" t="s">
        <v>8</v>
      </c>
      <c r="GK12" s="535" t="s">
        <v>0</v>
      </c>
      <c r="GL12" s="536"/>
      <c r="GM12" s="1" t="s">
        <v>484</v>
      </c>
      <c r="GN12" s="543" t="s">
        <v>485</v>
      </c>
      <c r="GO12" s="540"/>
      <c r="GP12" s="2" t="s">
        <v>9</v>
      </c>
      <c r="GQ12" s="4" t="s">
        <v>8</v>
      </c>
      <c r="GS12" s="535" t="s">
        <v>0</v>
      </c>
      <c r="GT12" s="536"/>
      <c r="GU12" s="1" t="s">
        <v>484</v>
      </c>
      <c r="GV12" s="543" t="s">
        <v>485</v>
      </c>
      <c r="GW12" s="540"/>
      <c r="GX12" s="2" t="s">
        <v>9</v>
      </c>
      <c r="GY12" s="4" t="s">
        <v>8</v>
      </c>
      <c r="HA12" s="535" t="s">
        <v>0</v>
      </c>
      <c r="HB12" s="536"/>
      <c r="HC12" s="1" t="s">
        <v>484</v>
      </c>
      <c r="HD12" s="543" t="s">
        <v>485</v>
      </c>
      <c r="HE12" s="540"/>
      <c r="HF12" s="2" t="s">
        <v>9</v>
      </c>
      <c r="HG12" s="4" t="s">
        <v>8</v>
      </c>
      <c r="HI12" s="535" t="s">
        <v>0</v>
      </c>
      <c r="HJ12" s="536"/>
      <c r="HK12" s="1" t="s">
        <v>484</v>
      </c>
      <c r="HL12" s="543" t="s">
        <v>485</v>
      </c>
      <c r="HM12" s="540"/>
      <c r="HN12" s="2" t="s">
        <v>9</v>
      </c>
      <c r="HO12" s="4" t="s">
        <v>8</v>
      </c>
      <c r="HQ12" s="535" t="s">
        <v>0</v>
      </c>
      <c r="HR12" s="536"/>
      <c r="HS12" s="1" t="s">
        <v>484</v>
      </c>
      <c r="HT12" s="543" t="s">
        <v>485</v>
      </c>
      <c r="HU12" s="540"/>
      <c r="HV12" s="2" t="s">
        <v>9</v>
      </c>
      <c r="HW12" s="4" t="s">
        <v>8</v>
      </c>
      <c r="HY12" s="535" t="s">
        <v>0</v>
      </c>
      <c r="HZ12" s="536"/>
      <c r="IA12" s="1" t="s">
        <v>484</v>
      </c>
      <c r="IB12" s="543" t="s">
        <v>485</v>
      </c>
      <c r="IC12" s="540"/>
      <c r="ID12" s="2" t="s">
        <v>9</v>
      </c>
      <c r="IE12" s="4" t="s">
        <v>8</v>
      </c>
      <c r="IG12" s="535" t="s">
        <v>0</v>
      </c>
      <c r="IH12" s="536"/>
      <c r="II12" s="1" t="s">
        <v>484</v>
      </c>
      <c r="IJ12" s="543" t="s">
        <v>485</v>
      </c>
      <c r="IK12" s="540"/>
      <c r="IL12" s="2" t="s">
        <v>9</v>
      </c>
      <c r="IM12" s="4" t="s">
        <v>8</v>
      </c>
      <c r="IO12" s="535" t="s">
        <v>0</v>
      </c>
      <c r="IP12" s="536"/>
      <c r="IQ12" s="1" t="s">
        <v>484</v>
      </c>
      <c r="IR12" s="543" t="s">
        <v>485</v>
      </c>
      <c r="IS12" s="540"/>
      <c r="IT12" s="2" t="s">
        <v>9</v>
      </c>
      <c r="IU12" s="4" t="s">
        <v>8</v>
      </c>
      <c r="IW12" s="535" t="s">
        <v>0</v>
      </c>
      <c r="IX12" s="536"/>
      <c r="IY12" s="1" t="s">
        <v>484</v>
      </c>
      <c r="IZ12" s="543" t="s">
        <v>485</v>
      </c>
      <c r="JA12" s="540"/>
      <c r="JB12" s="2" t="s">
        <v>9</v>
      </c>
      <c r="JC12" s="4" t="s">
        <v>8</v>
      </c>
      <c r="JE12" s="535" t="s">
        <v>0</v>
      </c>
      <c r="JF12" s="536"/>
      <c r="JG12" s="1" t="s">
        <v>484</v>
      </c>
      <c r="JH12" s="543" t="s">
        <v>485</v>
      </c>
      <c r="JI12" s="540"/>
      <c r="JJ12" s="2" t="s">
        <v>9</v>
      </c>
      <c r="JK12" s="4" t="s">
        <v>8</v>
      </c>
      <c r="JM12" s="535" t="s">
        <v>0</v>
      </c>
      <c r="JN12" s="536"/>
      <c r="JO12" s="1" t="s">
        <v>484</v>
      </c>
      <c r="JP12" s="543" t="s">
        <v>485</v>
      </c>
      <c r="JQ12" s="540"/>
      <c r="JR12" s="2" t="s">
        <v>9</v>
      </c>
      <c r="JS12" s="4" t="s">
        <v>8</v>
      </c>
      <c r="JU12" s="535" t="s">
        <v>0</v>
      </c>
      <c r="JV12" s="536"/>
      <c r="JW12" s="1" t="s">
        <v>484</v>
      </c>
      <c r="JX12" s="543" t="s">
        <v>485</v>
      </c>
      <c r="JY12" s="540"/>
      <c r="JZ12" s="2" t="s">
        <v>9</v>
      </c>
      <c r="KA12" s="4" t="s">
        <v>8</v>
      </c>
      <c r="KC12" s="535" t="s">
        <v>0</v>
      </c>
      <c r="KD12" s="536"/>
      <c r="KE12" s="1" t="s">
        <v>484</v>
      </c>
      <c r="KF12" s="543" t="s">
        <v>485</v>
      </c>
      <c r="KG12" s="540"/>
      <c r="KH12" s="2" t="s">
        <v>9</v>
      </c>
      <c r="KI12" s="4" t="s">
        <v>8</v>
      </c>
      <c r="KK12" s="535" t="s">
        <v>0</v>
      </c>
      <c r="KL12" s="536"/>
      <c r="KM12" s="1" t="s">
        <v>484</v>
      </c>
      <c r="KN12" s="543" t="s">
        <v>485</v>
      </c>
      <c r="KO12" s="540"/>
      <c r="KP12" s="2" t="s">
        <v>9</v>
      </c>
      <c r="KQ12" s="4" t="s">
        <v>8</v>
      </c>
      <c r="KS12" s="535" t="s">
        <v>0</v>
      </c>
      <c r="KT12" s="536"/>
      <c r="KU12" s="1" t="s">
        <v>484</v>
      </c>
      <c r="KV12" s="543" t="s">
        <v>485</v>
      </c>
      <c r="KW12" s="540"/>
      <c r="KX12" s="2" t="s">
        <v>9</v>
      </c>
      <c r="KY12" s="4" t="s">
        <v>8</v>
      </c>
      <c r="LA12" s="535" t="s">
        <v>0</v>
      </c>
      <c r="LB12" s="536"/>
      <c r="LC12" s="1" t="s">
        <v>484</v>
      </c>
      <c r="LD12" s="543" t="s">
        <v>485</v>
      </c>
      <c r="LE12" s="540"/>
      <c r="LF12" s="2" t="s">
        <v>9</v>
      </c>
      <c r="LG12" s="4" t="s">
        <v>8</v>
      </c>
      <c r="LI12" s="535" t="s">
        <v>0</v>
      </c>
      <c r="LJ12" s="536"/>
      <c r="LK12" s="1" t="s">
        <v>484</v>
      </c>
      <c r="LL12" s="543" t="s">
        <v>485</v>
      </c>
      <c r="LM12" s="540"/>
      <c r="LN12" s="2" t="s">
        <v>9</v>
      </c>
      <c r="LO12" s="4" t="s">
        <v>8</v>
      </c>
      <c r="LQ12" s="535" t="s">
        <v>0</v>
      </c>
      <c r="LR12" s="536"/>
      <c r="LS12" s="1" t="s">
        <v>484</v>
      </c>
      <c r="LT12" s="543" t="s">
        <v>485</v>
      </c>
      <c r="LU12" s="540"/>
      <c r="LV12" s="2" t="s">
        <v>9</v>
      </c>
      <c r="LW12" s="4" t="s">
        <v>8</v>
      </c>
      <c r="LY12" s="535" t="s">
        <v>0</v>
      </c>
      <c r="LZ12" s="536"/>
      <c r="MA12" s="1" t="s">
        <v>484</v>
      </c>
      <c r="MB12" s="543" t="s">
        <v>485</v>
      </c>
      <c r="MC12" s="540"/>
      <c r="MD12" s="2" t="s">
        <v>9</v>
      </c>
      <c r="ME12" s="4" t="s">
        <v>8</v>
      </c>
      <c r="MG12" s="535" t="s">
        <v>0</v>
      </c>
      <c r="MH12" s="536"/>
      <c r="MI12" s="1" t="s">
        <v>484</v>
      </c>
      <c r="MJ12" s="543" t="s">
        <v>485</v>
      </c>
      <c r="MK12" s="540"/>
      <c r="ML12" s="2" t="s">
        <v>9</v>
      </c>
      <c r="MM12" s="4" t="s">
        <v>8</v>
      </c>
      <c r="MO12" s="535" t="s">
        <v>0</v>
      </c>
      <c r="MP12" s="536"/>
      <c r="MQ12" s="1" t="s">
        <v>484</v>
      </c>
      <c r="MR12" s="543" t="s">
        <v>485</v>
      </c>
      <c r="MS12" s="540"/>
      <c r="MT12" s="2" t="s">
        <v>9</v>
      </c>
      <c r="MU12" s="4" t="s">
        <v>8</v>
      </c>
      <c r="MW12" s="535" t="s">
        <v>0</v>
      </c>
      <c r="MX12" s="536"/>
      <c r="MY12" s="1" t="s">
        <v>484</v>
      </c>
      <c r="MZ12" s="543" t="s">
        <v>485</v>
      </c>
      <c r="NA12" s="540"/>
      <c r="NB12" s="2" t="s">
        <v>9</v>
      </c>
      <c r="NC12" s="4" t="s">
        <v>8</v>
      </c>
      <c r="NE12" s="535" t="s">
        <v>0</v>
      </c>
      <c r="NF12" s="536"/>
      <c r="NG12" s="1" t="s">
        <v>484</v>
      </c>
      <c r="NH12" s="543" t="s">
        <v>485</v>
      </c>
      <c r="NI12" s="540"/>
      <c r="NJ12" s="2" t="s">
        <v>9</v>
      </c>
      <c r="NK12" s="4" t="s">
        <v>8</v>
      </c>
      <c r="NM12" s="535" t="s">
        <v>0</v>
      </c>
      <c r="NN12" s="536"/>
      <c r="NO12" s="1" t="s">
        <v>484</v>
      </c>
      <c r="NP12" s="543" t="s">
        <v>485</v>
      </c>
      <c r="NQ12" s="540"/>
      <c r="NR12" s="2" t="s">
        <v>9</v>
      </c>
      <c r="NS12" s="4" t="s">
        <v>8</v>
      </c>
      <c r="NU12" s="535" t="s">
        <v>0</v>
      </c>
      <c r="NV12" s="536"/>
      <c r="NW12" s="1" t="s">
        <v>484</v>
      </c>
      <c r="NX12" s="543" t="s">
        <v>485</v>
      </c>
      <c r="NY12" s="540"/>
      <c r="NZ12" s="2" t="s">
        <v>9</v>
      </c>
      <c r="OA12" s="4" t="s">
        <v>8</v>
      </c>
      <c r="OC12" s="535" t="s">
        <v>0</v>
      </c>
      <c r="OD12" s="536"/>
      <c r="OE12" s="1" t="s">
        <v>484</v>
      </c>
      <c r="OF12" s="543" t="s">
        <v>485</v>
      </c>
      <c r="OG12" s="540"/>
      <c r="OH12" s="2" t="s">
        <v>9</v>
      </c>
      <c r="OI12" s="4" t="s">
        <v>8</v>
      </c>
      <c r="OK12" s="535" t="s">
        <v>0</v>
      </c>
      <c r="OL12" s="536"/>
      <c r="OM12" s="1" t="s">
        <v>484</v>
      </c>
      <c r="ON12" s="543" t="s">
        <v>485</v>
      </c>
      <c r="OO12" s="540"/>
      <c r="OP12" s="2" t="s">
        <v>9</v>
      </c>
      <c r="OQ12" s="4" t="s">
        <v>8</v>
      </c>
      <c r="OS12" s="535" t="s">
        <v>0</v>
      </c>
      <c r="OT12" s="536"/>
      <c r="OU12" s="1" t="s">
        <v>484</v>
      </c>
      <c r="OV12" s="543" t="s">
        <v>485</v>
      </c>
      <c r="OW12" s="540"/>
      <c r="OX12" s="2" t="s">
        <v>9</v>
      </c>
      <c r="OY12" s="4" t="s">
        <v>8</v>
      </c>
      <c r="PA12" s="535" t="s">
        <v>0</v>
      </c>
      <c r="PB12" s="536"/>
      <c r="PC12" s="1" t="s">
        <v>484</v>
      </c>
      <c r="PD12" s="543" t="s">
        <v>485</v>
      </c>
      <c r="PE12" s="540"/>
      <c r="PF12" s="2" t="s">
        <v>9</v>
      </c>
      <c r="PG12" s="4" t="s">
        <v>8</v>
      </c>
    </row>
    <row r="13" spans="1:423 16384:16384" ht="18" hidden="1" thickBot="1">
      <c r="A13" s="537"/>
      <c r="B13" s="538"/>
      <c r="C13" s="83" t="s">
        <v>134</v>
      </c>
      <c r="D13" s="83" t="s">
        <v>132</v>
      </c>
      <c r="E13" s="83" t="s">
        <v>134</v>
      </c>
      <c r="F13" s="3" t="s">
        <v>7</v>
      </c>
      <c r="G13" s="5" t="s">
        <v>7</v>
      </c>
      <c r="I13" s="537"/>
      <c r="J13" s="538"/>
      <c r="K13" s="83" t="s">
        <v>136</v>
      </c>
      <c r="L13" s="83" t="s">
        <v>134</v>
      </c>
      <c r="M13" s="83" t="s">
        <v>136</v>
      </c>
      <c r="N13" s="3" t="s">
        <v>7</v>
      </c>
      <c r="O13" s="5" t="s">
        <v>7</v>
      </c>
      <c r="Q13" s="537"/>
      <c r="R13" s="538"/>
      <c r="S13" s="83" t="s">
        <v>138</v>
      </c>
      <c r="T13" s="83" t="s">
        <v>136</v>
      </c>
      <c r="U13" s="83" t="s">
        <v>138</v>
      </c>
      <c r="V13" s="3" t="s">
        <v>7</v>
      </c>
      <c r="W13" s="5" t="s">
        <v>7</v>
      </c>
      <c r="Y13" s="537"/>
      <c r="Z13" s="538"/>
      <c r="AA13" s="83" t="s">
        <v>140</v>
      </c>
      <c r="AB13" s="83" t="s">
        <v>138</v>
      </c>
      <c r="AC13" s="83" t="s">
        <v>140</v>
      </c>
      <c r="AD13" s="3" t="s">
        <v>7</v>
      </c>
      <c r="AE13" s="5" t="s">
        <v>7</v>
      </c>
      <c r="AG13" s="537"/>
      <c r="AH13" s="538"/>
      <c r="AI13" s="83" t="s">
        <v>141</v>
      </c>
      <c r="AJ13" s="83" t="s">
        <v>140</v>
      </c>
      <c r="AK13" s="83" t="s">
        <v>141</v>
      </c>
      <c r="AL13" s="3" t="s">
        <v>7</v>
      </c>
      <c r="AM13" s="5" t="s">
        <v>7</v>
      </c>
      <c r="AO13" s="537"/>
      <c r="AP13" s="538"/>
      <c r="AQ13" s="83" t="s">
        <v>144</v>
      </c>
      <c r="AR13" s="83" t="s">
        <v>141</v>
      </c>
      <c r="AS13" s="83" t="s">
        <v>144</v>
      </c>
      <c r="AT13" s="3" t="s">
        <v>7</v>
      </c>
      <c r="AU13" s="5" t="s">
        <v>7</v>
      </c>
      <c r="AW13" s="537"/>
      <c r="AX13" s="538"/>
      <c r="AY13" s="83" t="s">
        <v>146</v>
      </c>
      <c r="AZ13" s="83" t="s">
        <v>144</v>
      </c>
      <c r="BA13" s="83" t="s">
        <v>146</v>
      </c>
      <c r="BB13" s="3" t="s">
        <v>7</v>
      </c>
      <c r="BC13" s="5" t="s">
        <v>7</v>
      </c>
      <c r="BE13" s="537"/>
      <c r="BF13" s="538"/>
      <c r="BG13" s="83" t="s">
        <v>147</v>
      </c>
      <c r="BH13" s="83" t="s">
        <v>146</v>
      </c>
      <c r="BI13" s="83" t="s">
        <v>147</v>
      </c>
      <c r="BJ13" s="3" t="s">
        <v>7</v>
      </c>
      <c r="BK13" s="5" t="s">
        <v>7</v>
      </c>
      <c r="BM13" s="537"/>
      <c r="BN13" s="538"/>
      <c r="BO13" s="83" t="s">
        <v>148</v>
      </c>
      <c r="BP13" s="83" t="s">
        <v>147</v>
      </c>
      <c r="BQ13" s="83" t="s">
        <v>148</v>
      </c>
      <c r="BR13" s="3" t="s">
        <v>7</v>
      </c>
      <c r="BS13" s="5" t="s">
        <v>7</v>
      </c>
      <c r="BU13" s="537"/>
      <c r="BV13" s="538"/>
      <c r="BW13" s="83" t="s">
        <v>149</v>
      </c>
      <c r="BX13" s="83" t="s">
        <v>148</v>
      </c>
      <c r="BY13" s="83" t="s">
        <v>149</v>
      </c>
      <c r="BZ13" s="3" t="s">
        <v>7</v>
      </c>
      <c r="CA13" s="5" t="s">
        <v>7</v>
      </c>
      <c r="CC13" s="537"/>
      <c r="CD13" s="538"/>
      <c r="CE13" s="83" t="s">
        <v>151</v>
      </c>
      <c r="CF13" s="83" t="s">
        <v>149</v>
      </c>
      <c r="CG13" s="83" t="s">
        <v>151</v>
      </c>
      <c r="CH13" s="3" t="s">
        <v>7</v>
      </c>
      <c r="CI13" s="5" t="s">
        <v>7</v>
      </c>
      <c r="CK13" s="537"/>
      <c r="CL13" s="538"/>
      <c r="CM13" s="83" t="s">
        <v>42</v>
      </c>
      <c r="CN13" s="83" t="s">
        <v>151</v>
      </c>
      <c r="CO13" s="83" t="s">
        <v>42</v>
      </c>
      <c r="CP13" s="3" t="s">
        <v>7</v>
      </c>
      <c r="CQ13" s="5" t="s">
        <v>7</v>
      </c>
      <c r="CS13" s="537"/>
      <c r="CT13" s="538"/>
      <c r="CU13" s="83" t="s">
        <v>152</v>
      </c>
      <c r="CV13" s="83" t="s">
        <v>42</v>
      </c>
      <c r="CW13" s="83" t="s">
        <v>152</v>
      </c>
      <c r="CX13" s="3" t="s">
        <v>7</v>
      </c>
      <c r="CY13" s="5" t="s">
        <v>7</v>
      </c>
      <c r="DA13" s="537"/>
      <c r="DB13" s="538"/>
      <c r="DC13" s="83" t="s">
        <v>153</v>
      </c>
      <c r="DD13" s="83" t="s">
        <v>152</v>
      </c>
      <c r="DE13" s="83" t="s">
        <v>153</v>
      </c>
      <c r="DF13" s="3" t="s">
        <v>7</v>
      </c>
      <c r="DG13" s="5" t="s">
        <v>7</v>
      </c>
      <c r="DI13" s="537"/>
      <c r="DJ13" s="538"/>
      <c r="DK13" s="83" t="s">
        <v>155</v>
      </c>
      <c r="DL13" s="83" t="s">
        <v>153</v>
      </c>
      <c r="DM13" s="83" t="s">
        <v>155</v>
      </c>
      <c r="DN13" s="3" t="s">
        <v>7</v>
      </c>
      <c r="DO13" s="5" t="s">
        <v>7</v>
      </c>
      <c r="DQ13" s="537"/>
      <c r="DR13" s="538"/>
      <c r="DS13" s="83" t="s">
        <v>156</v>
      </c>
      <c r="DT13" s="83" t="s">
        <v>155</v>
      </c>
      <c r="DU13" s="83" t="s">
        <v>156</v>
      </c>
      <c r="DV13" s="3" t="s">
        <v>7</v>
      </c>
      <c r="DW13" s="5" t="s">
        <v>7</v>
      </c>
      <c r="DY13" s="537"/>
      <c r="DZ13" s="538"/>
      <c r="EA13" s="83" t="s">
        <v>169</v>
      </c>
      <c r="EB13" s="83" t="s">
        <v>156</v>
      </c>
      <c r="EC13" s="83" t="s">
        <v>169</v>
      </c>
      <c r="ED13" s="3" t="s">
        <v>7</v>
      </c>
      <c r="EE13" s="5" t="s">
        <v>7</v>
      </c>
      <c r="EG13" s="537"/>
      <c r="EH13" s="538"/>
      <c r="EI13" s="83" t="s">
        <v>215</v>
      </c>
      <c r="EJ13" s="83" t="s">
        <v>169</v>
      </c>
      <c r="EK13" s="83" t="s">
        <v>215</v>
      </c>
      <c r="EL13" s="3" t="s">
        <v>7</v>
      </c>
      <c r="EM13" s="5" t="s">
        <v>7</v>
      </c>
      <c r="EO13" s="537"/>
      <c r="EP13" s="538"/>
      <c r="EQ13" s="83" t="s">
        <v>216</v>
      </c>
      <c r="ER13" s="83" t="s">
        <v>215</v>
      </c>
      <c r="ES13" s="83" t="s">
        <v>216</v>
      </c>
      <c r="ET13" s="3" t="s">
        <v>7</v>
      </c>
      <c r="EU13" s="5" t="s">
        <v>7</v>
      </c>
      <c r="EW13" s="537"/>
      <c r="EX13" s="538"/>
      <c r="EY13" s="83" t="s">
        <v>229</v>
      </c>
      <c r="EZ13" s="83" t="s">
        <v>216</v>
      </c>
      <c r="FA13" s="83" t="s">
        <v>229</v>
      </c>
      <c r="FB13" s="3" t="s">
        <v>7</v>
      </c>
      <c r="FC13" s="5" t="s">
        <v>7</v>
      </c>
      <c r="FE13" s="537"/>
      <c r="FF13" s="538"/>
      <c r="FG13" s="83" t="s">
        <v>230</v>
      </c>
      <c r="FH13" s="83" t="s">
        <v>229</v>
      </c>
      <c r="FI13" s="83" t="s">
        <v>230</v>
      </c>
      <c r="FJ13" s="3" t="s">
        <v>7</v>
      </c>
      <c r="FK13" s="5" t="s">
        <v>7</v>
      </c>
      <c r="FM13" s="537"/>
      <c r="FN13" s="538"/>
      <c r="FO13" s="83" t="s">
        <v>27</v>
      </c>
      <c r="FP13" s="83" t="s">
        <v>230</v>
      </c>
      <c r="FQ13" s="83" t="s">
        <v>27</v>
      </c>
      <c r="FR13" s="3" t="s">
        <v>7</v>
      </c>
      <c r="FS13" s="5" t="s">
        <v>7</v>
      </c>
      <c r="FU13" s="537"/>
      <c r="FV13" s="538"/>
      <c r="FW13" s="83" t="s">
        <v>26</v>
      </c>
      <c r="FX13" s="83" t="s">
        <v>27</v>
      </c>
      <c r="FY13" s="83" t="s">
        <v>26</v>
      </c>
      <c r="FZ13" s="3" t="s">
        <v>7</v>
      </c>
      <c r="GA13" s="5" t="s">
        <v>7</v>
      </c>
      <c r="GC13" s="537"/>
      <c r="GD13" s="538"/>
      <c r="GE13" s="83" t="s">
        <v>57</v>
      </c>
      <c r="GF13" s="83" t="s">
        <v>26</v>
      </c>
      <c r="GG13" s="83" t="s">
        <v>57</v>
      </c>
      <c r="GH13" s="3" t="s">
        <v>7</v>
      </c>
      <c r="GI13" s="5" t="s">
        <v>7</v>
      </c>
      <c r="GK13" s="537"/>
      <c r="GL13" s="538"/>
      <c r="GM13" s="83" t="s">
        <v>60</v>
      </c>
      <c r="GN13" s="83" t="s">
        <v>57</v>
      </c>
      <c r="GO13" s="83" t="s">
        <v>60</v>
      </c>
      <c r="GP13" s="3" t="s">
        <v>7</v>
      </c>
      <c r="GQ13" s="5" t="s">
        <v>7</v>
      </c>
      <c r="GS13" s="537"/>
      <c r="GT13" s="538"/>
      <c r="GU13" s="83" t="s">
        <v>65</v>
      </c>
      <c r="GV13" s="83" t="s">
        <v>60</v>
      </c>
      <c r="GW13" s="83" t="s">
        <v>65</v>
      </c>
      <c r="GX13" s="3" t="s">
        <v>7</v>
      </c>
      <c r="GY13" s="5" t="s">
        <v>7</v>
      </c>
      <c r="HA13" s="537"/>
      <c r="HB13" s="538"/>
      <c r="HC13" s="83" t="s">
        <v>360</v>
      </c>
      <c r="HD13" s="83" t="s">
        <v>65</v>
      </c>
      <c r="HE13" s="83" t="s">
        <v>360</v>
      </c>
      <c r="HF13" s="3" t="s">
        <v>7</v>
      </c>
      <c r="HG13" s="5" t="s">
        <v>7</v>
      </c>
      <c r="HI13" s="537"/>
      <c r="HJ13" s="538"/>
      <c r="HK13" s="83" t="s">
        <v>71</v>
      </c>
      <c r="HL13" s="83" t="s">
        <v>360</v>
      </c>
      <c r="HM13" s="83" t="s">
        <v>71</v>
      </c>
      <c r="HN13" s="3" t="s">
        <v>7</v>
      </c>
      <c r="HO13" s="5" t="s">
        <v>7</v>
      </c>
      <c r="HQ13" s="537"/>
      <c r="HR13" s="538"/>
      <c r="HS13" s="83" t="s">
        <v>234</v>
      </c>
      <c r="HT13" s="83" t="s">
        <v>71</v>
      </c>
      <c r="HU13" s="83" t="s">
        <v>234</v>
      </c>
      <c r="HV13" s="3" t="s">
        <v>7</v>
      </c>
      <c r="HW13" s="5" t="s">
        <v>7</v>
      </c>
      <c r="HY13" s="537"/>
      <c r="HZ13" s="538"/>
      <c r="IA13" s="83" t="s">
        <v>235</v>
      </c>
      <c r="IB13" s="83" t="s">
        <v>234</v>
      </c>
      <c r="IC13" s="83" t="s">
        <v>235</v>
      </c>
      <c r="ID13" s="3" t="s">
        <v>7</v>
      </c>
      <c r="IE13" s="5" t="s">
        <v>7</v>
      </c>
      <c r="IG13" s="537"/>
      <c r="IH13" s="538"/>
      <c r="II13" s="83" t="s">
        <v>236</v>
      </c>
      <c r="IJ13" s="83" t="s">
        <v>235</v>
      </c>
      <c r="IK13" s="83" t="s">
        <v>236</v>
      </c>
      <c r="IL13" s="3" t="s">
        <v>7</v>
      </c>
      <c r="IM13" s="5" t="s">
        <v>7</v>
      </c>
      <c r="IO13" s="537"/>
      <c r="IP13" s="538"/>
      <c r="IQ13" s="83" t="s">
        <v>241</v>
      </c>
      <c r="IR13" s="83" t="s">
        <v>236</v>
      </c>
      <c r="IS13" s="83" t="s">
        <v>241</v>
      </c>
      <c r="IT13" s="3" t="s">
        <v>7</v>
      </c>
      <c r="IU13" s="5" t="s">
        <v>7</v>
      </c>
      <c r="IW13" s="537"/>
      <c r="IX13" s="538"/>
      <c r="IY13" s="83" t="s">
        <v>242</v>
      </c>
      <c r="IZ13" s="83" t="s">
        <v>241</v>
      </c>
      <c r="JA13" s="83" t="s">
        <v>242</v>
      </c>
      <c r="JB13" s="3" t="s">
        <v>7</v>
      </c>
      <c r="JC13" s="5" t="s">
        <v>7</v>
      </c>
      <c r="JE13" s="537"/>
      <c r="JF13" s="538"/>
      <c r="JG13" s="83" t="s">
        <v>243</v>
      </c>
      <c r="JH13" s="83" t="s">
        <v>242</v>
      </c>
      <c r="JI13" s="83" t="s">
        <v>243</v>
      </c>
      <c r="JJ13" s="3" t="s">
        <v>7</v>
      </c>
      <c r="JK13" s="5" t="s">
        <v>7</v>
      </c>
      <c r="JM13" s="537"/>
      <c r="JN13" s="538"/>
      <c r="JO13" s="83" t="s">
        <v>244</v>
      </c>
      <c r="JP13" s="83" t="s">
        <v>243</v>
      </c>
      <c r="JQ13" s="83" t="s">
        <v>244</v>
      </c>
      <c r="JR13" s="3" t="s">
        <v>7</v>
      </c>
      <c r="JS13" s="5" t="s">
        <v>7</v>
      </c>
      <c r="JU13" s="537"/>
      <c r="JV13" s="538"/>
      <c r="JW13" s="83" t="s">
        <v>383</v>
      </c>
      <c r="JX13" s="83" t="s">
        <v>244</v>
      </c>
      <c r="JY13" s="83" t="s">
        <v>383</v>
      </c>
      <c r="JZ13" s="3" t="s">
        <v>7</v>
      </c>
      <c r="KA13" s="5" t="s">
        <v>7</v>
      </c>
      <c r="KC13" s="537"/>
      <c r="KD13" s="538"/>
      <c r="KE13" s="83" t="s">
        <v>245</v>
      </c>
      <c r="KF13" s="83" t="s">
        <v>383</v>
      </c>
      <c r="KG13" s="83" t="s">
        <v>245</v>
      </c>
      <c r="KH13" s="3" t="s">
        <v>7</v>
      </c>
      <c r="KI13" s="5" t="s">
        <v>7</v>
      </c>
      <c r="KK13" s="537"/>
      <c r="KL13" s="538"/>
      <c r="KM13" s="83" t="s">
        <v>283</v>
      </c>
      <c r="KN13" s="83" t="s">
        <v>245</v>
      </c>
      <c r="KO13" s="83" t="s">
        <v>283</v>
      </c>
      <c r="KP13" s="3" t="s">
        <v>7</v>
      </c>
      <c r="KQ13" s="5" t="s">
        <v>7</v>
      </c>
      <c r="KS13" s="537"/>
      <c r="KT13" s="538"/>
      <c r="KU13" s="83" t="s">
        <v>285</v>
      </c>
      <c r="KV13" s="83" t="s">
        <v>283</v>
      </c>
      <c r="KW13" s="83" t="s">
        <v>285</v>
      </c>
      <c r="KX13" s="3" t="s">
        <v>7</v>
      </c>
      <c r="KY13" s="5" t="s">
        <v>7</v>
      </c>
      <c r="LA13" s="537"/>
      <c r="LB13" s="538"/>
      <c r="LC13" s="83" t="s">
        <v>288</v>
      </c>
      <c r="LD13" s="83" t="s">
        <v>285</v>
      </c>
      <c r="LE13" s="83" t="s">
        <v>288</v>
      </c>
      <c r="LF13" s="3" t="s">
        <v>7</v>
      </c>
      <c r="LG13" s="5" t="s">
        <v>7</v>
      </c>
      <c r="LI13" s="537"/>
      <c r="LJ13" s="538"/>
      <c r="LK13" s="83" t="s">
        <v>111</v>
      </c>
      <c r="LL13" s="83" t="s">
        <v>288</v>
      </c>
      <c r="LM13" s="83" t="s">
        <v>111</v>
      </c>
      <c r="LN13" s="3" t="s">
        <v>7</v>
      </c>
      <c r="LO13" s="5" t="s">
        <v>7</v>
      </c>
      <c r="LQ13" s="537"/>
      <c r="LR13" s="538"/>
      <c r="LS13" s="83" t="s">
        <v>112</v>
      </c>
      <c r="LT13" s="83" t="s">
        <v>111</v>
      </c>
      <c r="LU13" s="83" t="s">
        <v>112</v>
      </c>
      <c r="LV13" s="3" t="s">
        <v>7</v>
      </c>
      <c r="LW13" s="5" t="s">
        <v>7</v>
      </c>
      <c r="LY13" s="537"/>
      <c r="LZ13" s="538"/>
      <c r="MA13" s="83" t="s">
        <v>115</v>
      </c>
      <c r="MB13" s="83" t="s">
        <v>112</v>
      </c>
      <c r="MC13" s="83" t="s">
        <v>115</v>
      </c>
      <c r="MD13" s="3" t="s">
        <v>7</v>
      </c>
      <c r="ME13" s="5" t="s">
        <v>7</v>
      </c>
      <c r="MG13" s="537"/>
      <c r="MH13" s="538"/>
      <c r="MI13" s="83" t="s">
        <v>117</v>
      </c>
      <c r="MJ13" s="83" t="s">
        <v>115</v>
      </c>
      <c r="MK13" s="83" t="s">
        <v>117</v>
      </c>
      <c r="ML13" s="3" t="s">
        <v>7</v>
      </c>
      <c r="MM13" s="5" t="s">
        <v>7</v>
      </c>
      <c r="MO13" s="537"/>
      <c r="MP13" s="538"/>
      <c r="MQ13" s="83" t="s">
        <v>119</v>
      </c>
      <c r="MR13" s="83" t="s">
        <v>117</v>
      </c>
      <c r="MS13" s="83" t="s">
        <v>119</v>
      </c>
      <c r="MT13" s="3" t="s">
        <v>7</v>
      </c>
      <c r="MU13" s="5" t="s">
        <v>7</v>
      </c>
      <c r="MW13" s="537"/>
      <c r="MX13" s="538"/>
      <c r="MY13" s="83" t="s">
        <v>121</v>
      </c>
      <c r="MZ13" s="83" t="s">
        <v>119</v>
      </c>
      <c r="NA13" s="83" t="s">
        <v>121</v>
      </c>
      <c r="NB13" s="3" t="s">
        <v>7</v>
      </c>
      <c r="NC13" s="5" t="s">
        <v>7</v>
      </c>
      <c r="NE13" s="537"/>
      <c r="NF13" s="538"/>
      <c r="NG13" s="83" t="s">
        <v>123</v>
      </c>
      <c r="NH13" s="83" t="s">
        <v>121</v>
      </c>
      <c r="NI13" s="83" t="s">
        <v>123</v>
      </c>
      <c r="NJ13" s="3" t="s">
        <v>7</v>
      </c>
      <c r="NK13" s="5" t="s">
        <v>7</v>
      </c>
      <c r="NM13" s="537"/>
      <c r="NN13" s="538"/>
      <c r="NO13" s="83" t="s">
        <v>125</v>
      </c>
      <c r="NP13" s="83" t="s">
        <v>123</v>
      </c>
      <c r="NQ13" s="83" t="s">
        <v>125</v>
      </c>
      <c r="NR13" s="3" t="s">
        <v>7</v>
      </c>
      <c r="NS13" s="5" t="s">
        <v>7</v>
      </c>
      <c r="NU13" s="537"/>
      <c r="NV13" s="538"/>
      <c r="NW13" s="83" t="s">
        <v>126</v>
      </c>
      <c r="NX13" s="83" t="s">
        <v>125</v>
      </c>
      <c r="NY13" s="83" t="s">
        <v>126</v>
      </c>
      <c r="NZ13" s="3" t="s">
        <v>7</v>
      </c>
      <c r="OA13" s="5" t="s">
        <v>7</v>
      </c>
      <c r="OC13" s="537"/>
      <c r="OD13" s="538"/>
      <c r="OE13" s="83" t="s">
        <v>129</v>
      </c>
      <c r="OF13" s="83" t="s">
        <v>126</v>
      </c>
      <c r="OG13" s="83" t="s">
        <v>129</v>
      </c>
      <c r="OH13" s="3" t="s">
        <v>7</v>
      </c>
      <c r="OI13" s="5" t="s">
        <v>7</v>
      </c>
      <c r="OK13" s="537"/>
      <c r="OL13" s="538"/>
      <c r="OM13" s="83" t="s">
        <v>548</v>
      </c>
      <c r="ON13" s="83" t="s">
        <v>129</v>
      </c>
      <c r="OO13" s="83" t="s">
        <v>548</v>
      </c>
      <c r="OP13" s="3" t="s">
        <v>7</v>
      </c>
      <c r="OQ13" s="5" t="s">
        <v>7</v>
      </c>
      <c r="OS13" s="537"/>
      <c r="OT13" s="538"/>
      <c r="OU13" s="83" t="s">
        <v>550</v>
      </c>
      <c r="OV13" s="83" t="s">
        <v>548</v>
      </c>
      <c r="OW13" s="83" t="s">
        <v>550</v>
      </c>
      <c r="OX13" s="3" t="s">
        <v>7</v>
      </c>
      <c r="OY13" s="5" t="s">
        <v>7</v>
      </c>
      <c r="PA13" s="537"/>
      <c r="PB13" s="538"/>
      <c r="PC13" s="83" t="s">
        <v>550</v>
      </c>
      <c r="PD13" s="83" t="s">
        <v>548</v>
      </c>
      <c r="PE13" s="83" t="s">
        <v>550</v>
      </c>
      <c r="PF13" s="3" t="s">
        <v>7</v>
      </c>
      <c r="PG13" s="5" t="s">
        <v>7</v>
      </c>
    </row>
    <row r="14" spans="1:423 16384:16384" ht="18" hidden="1" thickTop="1">
      <c r="A14" s="541" t="s">
        <v>2</v>
      </c>
      <c r="B14" s="65" t="s">
        <v>62</v>
      </c>
      <c r="C14" s="103" t="s">
        <v>98</v>
      </c>
      <c r="D14" s="103" t="s">
        <v>98</v>
      </c>
      <c r="E14" s="103"/>
      <c r="F14" s="59" t="e">
        <v>#VALUE!</v>
      </c>
      <c r="G14" s="54" t="e">
        <v>#VALUE!</v>
      </c>
      <c r="I14" s="541" t="s">
        <v>2</v>
      </c>
      <c r="J14" s="65" t="s">
        <v>62</v>
      </c>
      <c r="K14" s="103" t="s">
        <v>98</v>
      </c>
      <c r="L14" s="160" t="s">
        <v>98</v>
      </c>
      <c r="M14" s="103"/>
      <c r="N14" s="59" t="e">
        <v>#VALUE!</v>
      </c>
      <c r="O14" s="54" t="e">
        <v>#VALUE!</v>
      </c>
      <c r="Q14" s="541" t="s">
        <v>2</v>
      </c>
      <c r="R14" s="65" t="s">
        <v>62</v>
      </c>
      <c r="S14" s="10"/>
      <c r="T14" s="160"/>
      <c r="U14" s="161"/>
      <c r="V14" s="59" t="e">
        <v>#VALUE!</v>
      </c>
      <c r="W14" s="54" t="e">
        <v>#VALUE!</v>
      </c>
      <c r="Y14" s="541" t="s">
        <v>2</v>
      </c>
      <c r="Z14" s="65" t="s">
        <v>62</v>
      </c>
      <c r="AA14" s="10" t="s">
        <v>98</v>
      </c>
      <c r="AB14" s="160">
        <v>5.88</v>
      </c>
      <c r="AC14" s="161">
        <v>6.16</v>
      </c>
      <c r="AD14" s="59">
        <v>4.7619047619047665E-2</v>
      </c>
      <c r="AE14" s="54" t="e">
        <v>#VALUE!</v>
      </c>
      <c r="AG14" s="541" t="s">
        <v>2</v>
      </c>
      <c r="AH14" s="65" t="s">
        <v>62</v>
      </c>
      <c r="AI14" s="10" t="s">
        <v>98</v>
      </c>
      <c r="AJ14" s="160">
        <v>6.16</v>
      </c>
      <c r="AK14" s="161">
        <v>6.45</v>
      </c>
      <c r="AL14" s="59">
        <v>4.707792207792208E-2</v>
      </c>
      <c r="AM14" s="54" t="e">
        <v>#VALUE!</v>
      </c>
      <c r="AO14" s="541" t="s">
        <v>2</v>
      </c>
      <c r="AP14" s="65" t="s">
        <v>62</v>
      </c>
      <c r="AQ14" s="10" t="s">
        <v>98</v>
      </c>
      <c r="AR14" s="160">
        <v>6.45</v>
      </c>
      <c r="AS14" s="161">
        <v>6.67</v>
      </c>
      <c r="AT14" s="59">
        <v>3.4108527131782904E-2</v>
      </c>
      <c r="AU14" s="54" t="e">
        <v>#VALUE!</v>
      </c>
      <c r="AW14" s="541" t="s">
        <v>2</v>
      </c>
      <c r="AX14" s="65" t="s">
        <v>62</v>
      </c>
      <c r="AY14" s="10" t="s">
        <v>98</v>
      </c>
      <c r="AZ14" s="160">
        <v>6.67</v>
      </c>
      <c r="BA14" s="161">
        <v>6.71</v>
      </c>
      <c r="BB14" s="59">
        <v>5.9970014992503798E-3</v>
      </c>
      <c r="BC14" s="54" t="e">
        <v>#VALUE!</v>
      </c>
      <c r="BE14" s="541" t="s">
        <v>2</v>
      </c>
      <c r="BF14" s="65" t="s">
        <v>62</v>
      </c>
      <c r="BG14" s="10" t="s">
        <v>98</v>
      </c>
      <c r="BH14" s="160">
        <v>6.71</v>
      </c>
      <c r="BI14" s="161">
        <v>6.28</v>
      </c>
      <c r="BJ14" s="59">
        <v>-6.408345752608044E-2</v>
      </c>
      <c r="BK14" s="54" t="e">
        <v>#VALUE!</v>
      </c>
      <c r="BM14" s="541" t="s">
        <v>2</v>
      </c>
      <c r="BN14" s="65" t="s">
        <v>62</v>
      </c>
      <c r="BO14" s="10" t="s">
        <v>98</v>
      </c>
      <c r="BP14" s="160">
        <v>6.28</v>
      </c>
      <c r="BQ14" s="161">
        <v>6.28</v>
      </c>
      <c r="BR14" s="59">
        <v>0</v>
      </c>
      <c r="BS14" s="54" t="e">
        <v>#VALUE!</v>
      </c>
      <c r="BU14" s="541" t="s">
        <v>2</v>
      </c>
      <c r="BV14" s="65" t="s">
        <v>62</v>
      </c>
      <c r="BW14" s="10" t="s">
        <v>98</v>
      </c>
      <c r="BX14" s="160">
        <v>6.28</v>
      </c>
      <c r="BY14" s="161">
        <v>6.3</v>
      </c>
      <c r="BZ14" s="59">
        <v>3.1847133757961104E-3</v>
      </c>
      <c r="CA14" s="54" t="e">
        <v>#VALUE!</v>
      </c>
      <c r="CC14" s="541" t="s">
        <v>2</v>
      </c>
      <c r="CD14" s="65" t="s">
        <v>62</v>
      </c>
      <c r="CE14" s="10" t="s">
        <v>98</v>
      </c>
      <c r="CF14" s="160">
        <v>6.3</v>
      </c>
      <c r="CG14" s="161">
        <v>6.16</v>
      </c>
      <c r="CH14" s="59">
        <v>-2.2222222222222171E-2</v>
      </c>
      <c r="CI14" s="54" t="e">
        <v>#VALUE!</v>
      </c>
      <c r="CK14" s="541" t="s">
        <v>2</v>
      </c>
      <c r="CL14" s="65" t="s">
        <v>62</v>
      </c>
      <c r="CM14" s="10" t="s">
        <v>98</v>
      </c>
      <c r="CN14" s="160">
        <v>6.16</v>
      </c>
      <c r="CO14" s="161">
        <v>5.77</v>
      </c>
      <c r="CP14" s="59">
        <v>-6.3311688311688402E-2</v>
      </c>
      <c r="CQ14" s="54" t="e">
        <v>#VALUE!</v>
      </c>
      <c r="CS14" s="541" t="s">
        <v>2</v>
      </c>
      <c r="CT14" s="65" t="s">
        <v>62</v>
      </c>
      <c r="CU14" s="10" t="s">
        <v>98</v>
      </c>
      <c r="CV14" s="160">
        <v>5.77</v>
      </c>
      <c r="CW14" s="161"/>
      <c r="CX14" s="59">
        <v>-6.9324090121315688E-3</v>
      </c>
      <c r="CY14" s="54" t="e">
        <v>#VALUE!</v>
      </c>
      <c r="DA14" s="541" t="s">
        <v>2</v>
      </c>
      <c r="DB14" s="65" t="s">
        <v>62</v>
      </c>
      <c r="DC14" s="10" t="s">
        <v>98</v>
      </c>
      <c r="DD14" s="160">
        <v>5.73</v>
      </c>
      <c r="DE14" s="161"/>
      <c r="DF14" s="59">
        <v>4.7120418848167464E-2</v>
      </c>
      <c r="DG14" s="54" t="e">
        <v>#VALUE!</v>
      </c>
      <c r="DI14" s="541" t="s">
        <v>2</v>
      </c>
      <c r="DJ14" s="65" t="s">
        <v>62</v>
      </c>
      <c r="DK14" s="10" t="s">
        <v>98</v>
      </c>
      <c r="DL14" s="160">
        <v>6</v>
      </c>
      <c r="DM14" s="161">
        <v>5.98</v>
      </c>
      <c r="DN14" s="59">
        <v>-3.3333333333332624E-3</v>
      </c>
      <c r="DO14" s="54" t="e">
        <v>#VALUE!</v>
      </c>
      <c r="DQ14" s="541" t="s">
        <v>2</v>
      </c>
      <c r="DR14" s="65" t="s">
        <v>62</v>
      </c>
      <c r="DS14" s="10" t="s">
        <v>98</v>
      </c>
      <c r="DT14" s="160">
        <v>5.98</v>
      </c>
      <c r="DU14" s="161">
        <v>6.26</v>
      </c>
      <c r="DV14" s="59">
        <v>4.682274247491628E-2</v>
      </c>
      <c r="DW14" s="54" t="e">
        <v>#VALUE!</v>
      </c>
      <c r="DY14" s="541" t="s">
        <v>2</v>
      </c>
      <c r="DZ14" s="65" t="s">
        <v>62</v>
      </c>
      <c r="EA14" s="10" t="s">
        <v>98</v>
      </c>
      <c r="EB14" s="160">
        <v>6.26</v>
      </c>
      <c r="EC14" s="161">
        <v>5.95</v>
      </c>
      <c r="ED14" s="59">
        <v>-4.9520766773162882E-2</v>
      </c>
      <c r="EE14" s="54" t="e">
        <v>#VALUE!</v>
      </c>
      <c r="EG14" s="541" t="s">
        <v>2</v>
      </c>
      <c r="EH14" s="65" t="s">
        <v>62</v>
      </c>
      <c r="EI14" s="10">
        <v>6.71</v>
      </c>
      <c r="EJ14" s="160">
        <v>5.95</v>
      </c>
      <c r="EK14" s="161">
        <v>5.84</v>
      </c>
      <c r="EL14" s="59">
        <v>-1.8487394957983246E-2</v>
      </c>
      <c r="EM14" s="54">
        <v>-0.12965722801788376</v>
      </c>
      <c r="EO14" s="541" t="s">
        <v>2</v>
      </c>
      <c r="EP14" s="65" t="s">
        <v>62</v>
      </c>
      <c r="EQ14" s="10" t="s">
        <v>98</v>
      </c>
      <c r="ER14" s="160">
        <v>5.84</v>
      </c>
      <c r="ES14" s="161">
        <v>6.05</v>
      </c>
      <c r="ET14" s="59">
        <v>3.5958904109589039E-2</v>
      </c>
      <c r="EU14" s="54" t="e">
        <v>#VALUE!</v>
      </c>
      <c r="EW14" s="541" t="s">
        <v>2</v>
      </c>
      <c r="EX14" s="65" t="s">
        <v>62</v>
      </c>
      <c r="EY14" s="10">
        <v>6.17</v>
      </c>
      <c r="EZ14" s="160">
        <v>6.05</v>
      </c>
      <c r="FA14" s="161">
        <v>6.05</v>
      </c>
      <c r="FB14" s="59">
        <v>0</v>
      </c>
      <c r="FC14" s="54">
        <v>-1.9448946515397102E-2</v>
      </c>
      <c r="FE14" s="541" t="s">
        <v>2</v>
      </c>
      <c r="FF14" s="65" t="s">
        <v>62</v>
      </c>
      <c r="FG14" s="10" t="s">
        <v>98</v>
      </c>
      <c r="FH14" s="160">
        <v>6.05</v>
      </c>
      <c r="FI14" s="161">
        <v>6.25</v>
      </c>
      <c r="FJ14" s="59">
        <v>3.305785123966945E-2</v>
      </c>
      <c r="FK14" s="54" t="e">
        <v>#VALUE!</v>
      </c>
      <c r="FM14" s="541" t="s">
        <v>2</v>
      </c>
      <c r="FN14" s="65" t="s">
        <v>62</v>
      </c>
      <c r="FO14" s="10" t="s">
        <v>98</v>
      </c>
      <c r="FP14" s="160">
        <v>6.25</v>
      </c>
      <c r="FQ14" s="161">
        <v>6.2</v>
      </c>
      <c r="FR14" s="59">
        <v>-7.9999999999999724E-3</v>
      </c>
      <c r="FS14" s="54" t="e">
        <v>#VALUE!</v>
      </c>
      <c r="FU14" s="541" t="s">
        <v>2</v>
      </c>
      <c r="FV14" s="65" t="s">
        <v>62</v>
      </c>
      <c r="FW14" s="10" t="s">
        <v>98</v>
      </c>
      <c r="FX14" s="160">
        <v>6.2</v>
      </c>
      <c r="FY14" s="161">
        <v>5.98</v>
      </c>
      <c r="FZ14" s="59">
        <v>-3.5483870967741894E-2</v>
      </c>
      <c r="GA14" s="54" t="e">
        <v>#VALUE!</v>
      </c>
      <c r="GC14" s="541" t="s">
        <v>2</v>
      </c>
      <c r="GD14" s="65" t="s">
        <v>62</v>
      </c>
      <c r="GE14" s="10" t="s">
        <v>98</v>
      </c>
      <c r="GF14" s="160">
        <v>5.98</v>
      </c>
      <c r="GG14" s="161">
        <v>6.1</v>
      </c>
      <c r="GH14" s="59">
        <v>2.0066889632106892E-2</v>
      </c>
      <c r="GI14" s="54" t="e">
        <v>#VALUE!</v>
      </c>
      <c r="GK14" s="541" t="s">
        <v>2</v>
      </c>
      <c r="GL14" s="65" t="s">
        <v>62</v>
      </c>
      <c r="GM14" s="10" t="s">
        <v>98</v>
      </c>
      <c r="GN14" s="160">
        <v>6.1</v>
      </c>
      <c r="GO14" s="161">
        <v>5.97</v>
      </c>
      <c r="GP14" s="59">
        <v>-2.131147540983605E-2</v>
      </c>
      <c r="GQ14" s="54" t="e">
        <v>#VALUE!</v>
      </c>
      <c r="GS14" s="541" t="s">
        <v>2</v>
      </c>
      <c r="GT14" s="65" t="s">
        <v>62</v>
      </c>
      <c r="GU14" s="10" t="s">
        <v>98</v>
      </c>
      <c r="GV14" s="160">
        <v>5.97</v>
      </c>
      <c r="GW14" s="161">
        <v>5.85</v>
      </c>
      <c r="GX14" s="59">
        <v>-2.0100502512562832E-2</v>
      </c>
      <c r="GY14" s="54" t="e">
        <v>#VALUE!</v>
      </c>
      <c r="HA14" s="541" t="s">
        <v>2</v>
      </c>
      <c r="HB14" s="65" t="s">
        <v>62</v>
      </c>
      <c r="HC14" s="10" t="s">
        <v>98</v>
      </c>
      <c r="HD14" s="160">
        <v>5.85</v>
      </c>
      <c r="HE14" s="161">
        <v>5.81</v>
      </c>
      <c r="HF14" s="59">
        <v>-6.8376068376068437E-3</v>
      </c>
      <c r="HG14" s="54" t="e">
        <v>#VALUE!</v>
      </c>
      <c r="HI14" s="541" t="s">
        <v>2</v>
      </c>
      <c r="HJ14" s="65" t="s">
        <v>62</v>
      </c>
      <c r="HK14" s="10" t="s">
        <v>98</v>
      </c>
      <c r="HL14" s="160">
        <v>5.81</v>
      </c>
      <c r="HM14" s="161">
        <v>6.03</v>
      </c>
      <c r="HN14" s="59">
        <v>3.7865748709122314E-2</v>
      </c>
      <c r="HO14" s="54" t="e">
        <v>#VALUE!</v>
      </c>
      <c r="HQ14" s="541" t="s">
        <v>2</v>
      </c>
      <c r="HR14" s="65" t="s">
        <v>62</v>
      </c>
      <c r="HS14" s="10" t="s">
        <v>98</v>
      </c>
      <c r="HT14" s="160">
        <v>6.03</v>
      </c>
      <c r="HU14" s="161">
        <v>6.25</v>
      </c>
      <c r="HV14" s="59">
        <v>3.6484245439469279E-2</v>
      </c>
      <c r="HW14" s="54" t="e">
        <v>#VALUE!</v>
      </c>
      <c r="HY14" s="541" t="s">
        <v>2</v>
      </c>
      <c r="HZ14" s="65" t="s">
        <v>62</v>
      </c>
      <c r="IA14" s="10" t="s">
        <v>98</v>
      </c>
      <c r="IB14" s="160">
        <v>6.25</v>
      </c>
      <c r="IC14" s="161">
        <v>6.4</v>
      </c>
      <c r="ID14" s="59">
        <v>2.4000000000000056E-2</v>
      </c>
      <c r="IE14" s="54" t="e">
        <v>#VALUE!</v>
      </c>
      <c r="IG14" s="541" t="s">
        <v>2</v>
      </c>
      <c r="IH14" s="65" t="s">
        <v>62</v>
      </c>
      <c r="II14" s="10" t="s">
        <v>98</v>
      </c>
      <c r="IJ14" s="160">
        <v>6.4</v>
      </c>
      <c r="IK14" s="161">
        <v>6.57</v>
      </c>
      <c r="IL14" s="59">
        <v>2.6562499999999989E-2</v>
      </c>
      <c r="IM14" s="54" t="e">
        <v>#VALUE!</v>
      </c>
      <c r="IO14" s="541" t="s">
        <v>2</v>
      </c>
      <c r="IP14" s="65" t="s">
        <v>62</v>
      </c>
      <c r="IQ14" s="10" t="s">
        <v>98</v>
      </c>
      <c r="IR14" s="160">
        <v>6.57</v>
      </c>
      <c r="IS14" s="161">
        <v>6.73</v>
      </c>
      <c r="IT14" s="59">
        <v>2.4353120243531222E-2</v>
      </c>
      <c r="IU14" s="54" t="e">
        <v>#VALUE!</v>
      </c>
      <c r="IW14" s="541" t="s">
        <v>2</v>
      </c>
      <c r="IX14" s="65" t="s">
        <v>62</v>
      </c>
      <c r="IY14" s="10" t="s">
        <v>98</v>
      </c>
      <c r="IZ14" s="160">
        <v>6.73</v>
      </c>
      <c r="JA14" s="161"/>
      <c r="JB14" s="59">
        <v>-2.0802377414561746E-2</v>
      </c>
      <c r="JC14" s="54" t="e">
        <v>#VALUE!</v>
      </c>
      <c r="JE14" s="541" t="s">
        <v>2</v>
      </c>
      <c r="JF14" s="65" t="s">
        <v>62</v>
      </c>
      <c r="JG14" s="10" t="s">
        <v>98</v>
      </c>
      <c r="JH14" s="160">
        <v>6.59</v>
      </c>
      <c r="JI14" s="161"/>
      <c r="JJ14" s="59">
        <v>7.5872534142640098E-3</v>
      </c>
      <c r="JK14" s="54" t="e">
        <v>#VALUE!</v>
      </c>
      <c r="JM14" s="541" t="s">
        <v>2</v>
      </c>
      <c r="JN14" s="65" t="s">
        <v>62</v>
      </c>
      <c r="JO14" s="10" t="s">
        <v>98</v>
      </c>
      <c r="JP14" s="160">
        <v>6.64</v>
      </c>
      <c r="JQ14" s="161"/>
      <c r="JR14" s="59">
        <v>2.2590361445783188E-2</v>
      </c>
      <c r="JS14" s="54" t="e">
        <v>#VALUE!</v>
      </c>
      <c r="JU14" s="541" t="s">
        <v>2</v>
      </c>
      <c r="JV14" s="65" t="s">
        <v>62</v>
      </c>
      <c r="JW14" s="10" t="s">
        <v>98</v>
      </c>
      <c r="JX14" s="160">
        <v>6.79</v>
      </c>
      <c r="JY14" s="161"/>
      <c r="JZ14" s="59">
        <v>1.0309278350515505E-2</v>
      </c>
      <c r="KA14" s="54" t="e">
        <v>#VALUE!</v>
      </c>
      <c r="KC14" s="541" t="s">
        <v>2</v>
      </c>
      <c r="KD14" s="65" t="s">
        <v>62</v>
      </c>
      <c r="KE14" s="10" t="s">
        <v>98</v>
      </c>
      <c r="KF14" s="160">
        <v>6.86</v>
      </c>
      <c r="KG14" s="161"/>
      <c r="KH14" s="59">
        <v>-2.478134110787171E-2</v>
      </c>
      <c r="KI14" s="54" t="e">
        <v>#VALUE!</v>
      </c>
      <c r="KK14" s="541" t="s">
        <v>2</v>
      </c>
      <c r="KL14" s="65" t="s">
        <v>62</v>
      </c>
      <c r="KM14" s="10" t="s">
        <v>98</v>
      </c>
      <c r="KN14" s="160">
        <v>6.69</v>
      </c>
      <c r="KO14" s="161"/>
      <c r="KP14" s="59">
        <v>0</v>
      </c>
      <c r="KQ14" s="54" t="e">
        <v>#VALUE!</v>
      </c>
      <c r="KS14" s="541" t="s">
        <v>2</v>
      </c>
      <c r="KT14" s="65" t="s">
        <v>62</v>
      </c>
      <c r="KU14" s="10">
        <v>3.97</v>
      </c>
      <c r="KV14" s="160">
        <v>6.69</v>
      </c>
      <c r="KW14" s="161"/>
      <c r="KX14" s="59">
        <v>1.4947683109117766E-3</v>
      </c>
      <c r="KY14" s="54">
        <v>0.68765743073047858</v>
      </c>
      <c r="LA14" s="541" t="s">
        <v>2</v>
      </c>
      <c r="LB14" s="65" t="s">
        <v>62</v>
      </c>
      <c r="LC14" s="10">
        <v>3.57</v>
      </c>
      <c r="LD14" s="160">
        <v>6.7</v>
      </c>
      <c r="LE14" s="161"/>
      <c r="LF14" s="59">
        <v>-2.9850746268656744E-2</v>
      </c>
      <c r="LG14" s="54">
        <v>0.82072829131652669</v>
      </c>
      <c r="LI14" s="541" t="s">
        <v>2</v>
      </c>
      <c r="LJ14" s="65" t="s">
        <v>62</v>
      </c>
      <c r="LK14" s="10">
        <v>3.36</v>
      </c>
      <c r="LL14" s="160">
        <v>6.5</v>
      </c>
      <c r="LM14" s="161"/>
      <c r="LN14" s="59">
        <v>-2.307692307692313E-2</v>
      </c>
      <c r="LO14" s="54">
        <v>0.88988095238095233</v>
      </c>
      <c r="LQ14" s="541" t="s">
        <v>2</v>
      </c>
      <c r="LR14" s="65" t="s">
        <v>62</v>
      </c>
      <c r="LS14" s="10">
        <v>3.61</v>
      </c>
      <c r="LT14" s="160">
        <v>6.35</v>
      </c>
      <c r="LU14" s="161"/>
      <c r="LV14" s="59">
        <v>-2.0472440944881876E-2</v>
      </c>
      <c r="LW14" s="54">
        <v>0.7229916897506925</v>
      </c>
      <c r="LY14" s="541" t="s">
        <v>2</v>
      </c>
      <c r="LZ14" s="65" t="s">
        <v>62</v>
      </c>
      <c r="MA14" s="10">
        <v>3.49</v>
      </c>
      <c r="MB14" s="160">
        <v>6.22</v>
      </c>
      <c r="MC14" s="161"/>
      <c r="MD14" s="59">
        <v>1.6077170418007517E-3</v>
      </c>
      <c r="ME14" s="54">
        <v>0.78510028653295127</v>
      </c>
      <c r="MG14" s="541" t="s">
        <v>2</v>
      </c>
      <c r="MH14" s="65" t="s">
        <v>62</v>
      </c>
      <c r="MI14" s="10">
        <v>3.59</v>
      </c>
      <c r="MJ14" s="160">
        <v>6.23</v>
      </c>
      <c r="MK14" s="161"/>
      <c r="ML14" s="59">
        <v>8.0256821829855253E-3</v>
      </c>
      <c r="MM14" s="54">
        <v>0.74930362116991656</v>
      </c>
      <c r="MO14" s="541" t="s">
        <v>2</v>
      </c>
      <c r="MP14" s="65" t="s">
        <v>62</v>
      </c>
      <c r="MQ14" s="10">
        <v>3.66</v>
      </c>
      <c r="MR14" s="160">
        <v>6.28</v>
      </c>
      <c r="MS14" s="161"/>
      <c r="MT14" s="59">
        <v>9.5541401273884722E-3</v>
      </c>
      <c r="MU14" s="54">
        <v>0.73224043715846987</v>
      </c>
      <c r="MW14" s="541" t="s">
        <v>2</v>
      </c>
      <c r="MX14" s="65" t="s">
        <v>62</v>
      </c>
      <c r="MY14" s="10">
        <v>3.99</v>
      </c>
      <c r="MZ14" s="160">
        <v>6.34</v>
      </c>
      <c r="NA14" s="161"/>
      <c r="NB14" s="59">
        <v>-2.9968454258675E-2</v>
      </c>
      <c r="NC14" s="54">
        <v>0.54135338345864659</v>
      </c>
      <c r="NE14" s="541" t="s">
        <v>2</v>
      </c>
      <c r="NF14" s="65" t="s">
        <v>62</v>
      </c>
      <c r="NG14" s="10">
        <v>4.43</v>
      </c>
      <c r="NH14" s="160">
        <v>6.15</v>
      </c>
      <c r="NI14" s="161"/>
      <c r="NJ14" s="59">
        <v>2.4390243902438935E-2</v>
      </c>
      <c r="NK14" s="54">
        <v>0.42212189616252827</v>
      </c>
      <c r="NM14" s="541" t="s">
        <v>2</v>
      </c>
      <c r="NN14" s="65" t="s">
        <v>62</v>
      </c>
      <c r="NO14" s="10">
        <v>4.8499999999999996</v>
      </c>
      <c r="NP14" s="160">
        <v>6.3</v>
      </c>
      <c r="NQ14" s="161"/>
      <c r="NR14" s="59">
        <v>-1.5873015873015535E-3</v>
      </c>
      <c r="NS14" s="54">
        <v>0.29690721649484547</v>
      </c>
      <c r="NU14" s="541" t="s">
        <v>2</v>
      </c>
      <c r="NV14" s="65" t="s">
        <v>62</v>
      </c>
      <c r="NW14" s="10">
        <v>5.63</v>
      </c>
      <c r="NX14" s="160">
        <v>6.29</v>
      </c>
      <c r="NY14" s="161"/>
      <c r="NZ14" s="59">
        <v>1.2718600953895083E-2</v>
      </c>
      <c r="OA14" s="54">
        <v>0.13143872113676736</v>
      </c>
      <c r="OC14" s="541" t="s">
        <v>2</v>
      </c>
      <c r="OD14" s="65" t="s">
        <v>62</v>
      </c>
      <c r="OE14" s="10"/>
      <c r="OF14" s="160"/>
      <c r="OG14" s="161"/>
      <c r="OH14" s="59">
        <v>5.1805337519623247E-2</v>
      </c>
      <c r="OI14" s="54">
        <v>0.17543859649122806</v>
      </c>
      <c r="OK14" s="541" t="s">
        <v>2</v>
      </c>
      <c r="OL14" s="65" t="s">
        <v>62</v>
      </c>
      <c r="OM14" s="10"/>
      <c r="ON14" s="160"/>
      <c r="OO14" s="161"/>
      <c r="OP14" s="59"/>
      <c r="OQ14" s="54"/>
      <c r="OS14" s="541" t="s">
        <v>2</v>
      </c>
      <c r="OT14" s="65" t="s">
        <v>62</v>
      </c>
      <c r="OU14" s="10"/>
      <c r="OV14" s="160"/>
      <c r="OW14" s="161"/>
      <c r="OX14" s="59"/>
      <c r="OY14" s="54"/>
      <c r="PA14" s="541" t="s">
        <v>2</v>
      </c>
      <c r="PB14" s="65" t="s">
        <v>62</v>
      </c>
      <c r="PC14" s="10"/>
      <c r="PD14" s="160"/>
      <c r="PE14" s="161">
        <v>8.34</v>
      </c>
      <c r="PF14" s="59"/>
      <c r="PG14" s="54"/>
    </row>
    <row r="15" spans="1:423 16384:16384" s="174" customFormat="1" ht="17.25" hidden="1">
      <c r="A15" s="542"/>
      <c r="B15" s="203" t="s">
        <v>492</v>
      </c>
      <c r="C15" s="204" t="s">
        <v>98</v>
      </c>
      <c r="D15" s="205" t="s">
        <v>98</v>
      </c>
      <c r="E15" s="205"/>
      <c r="F15" s="206"/>
      <c r="G15" s="207"/>
      <c r="I15" s="542"/>
      <c r="J15" s="203" t="s">
        <v>492</v>
      </c>
      <c r="K15" s="204" t="s">
        <v>98</v>
      </c>
      <c r="L15" s="208" t="s">
        <v>98</v>
      </c>
      <c r="M15" s="205"/>
      <c r="N15" s="206"/>
      <c r="O15" s="207"/>
      <c r="Q15" s="542"/>
      <c r="R15" s="203" t="s">
        <v>492</v>
      </c>
      <c r="S15" s="209"/>
      <c r="T15" s="210"/>
      <c r="U15" s="211"/>
      <c r="V15" s="206"/>
      <c r="W15" s="207"/>
      <c r="Y15" s="542"/>
      <c r="Z15" s="203" t="s">
        <v>492</v>
      </c>
      <c r="AA15" s="209" t="s">
        <v>98</v>
      </c>
      <c r="AB15" s="211">
        <v>5170</v>
      </c>
      <c r="AC15" s="211">
        <v>5417</v>
      </c>
      <c r="AD15" s="206"/>
      <c r="AE15" s="207"/>
      <c r="AG15" s="542"/>
      <c r="AH15" s="203" t="s">
        <v>492</v>
      </c>
      <c r="AI15" s="209" t="s">
        <v>98</v>
      </c>
      <c r="AJ15" s="211">
        <v>5417</v>
      </c>
      <c r="AK15" s="211">
        <v>5684</v>
      </c>
      <c r="AL15" s="206"/>
      <c r="AM15" s="207"/>
      <c r="AO15" s="542"/>
      <c r="AP15" s="203" t="s">
        <v>492</v>
      </c>
      <c r="AQ15" s="163" t="s">
        <v>98</v>
      </c>
      <c r="AR15" s="163">
        <v>5684</v>
      </c>
      <c r="AS15" s="163">
        <v>5813</v>
      </c>
      <c r="AT15" s="206"/>
      <c r="AU15" s="207"/>
      <c r="AW15" s="542"/>
      <c r="AX15" s="203" t="s">
        <v>492</v>
      </c>
      <c r="AY15" s="163" t="s">
        <v>98</v>
      </c>
      <c r="AZ15" s="163">
        <v>5813</v>
      </c>
      <c r="BA15" s="163">
        <v>5816</v>
      </c>
      <c r="BB15" s="206"/>
      <c r="BC15" s="207"/>
      <c r="BE15" s="542"/>
      <c r="BF15" s="203" t="s">
        <v>492</v>
      </c>
      <c r="BG15" s="163" t="s">
        <v>98</v>
      </c>
      <c r="BH15" s="163">
        <v>5816</v>
      </c>
      <c r="BI15" s="163">
        <v>5453</v>
      </c>
      <c r="BJ15" s="206"/>
      <c r="BK15" s="207"/>
      <c r="BM15" s="542"/>
      <c r="BN15" s="203" t="s">
        <v>492</v>
      </c>
      <c r="BO15" s="163" t="s">
        <v>98</v>
      </c>
      <c r="BP15" s="163">
        <v>5453</v>
      </c>
      <c r="BQ15" s="163">
        <v>5493</v>
      </c>
      <c r="BR15" s="206"/>
      <c r="BS15" s="207"/>
      <c r="BU15" s="542"/>
      <c r="BV15" s="203" t="s">
        <v>492</v>
      </c>
      <c r="BW15" s="163" t="s">
        <v>98</v>
      </c>
      <c r="BX15" s="163">
        <v>5493</v>
      </c>
      <c r="BY15" s="163">
        <v>5469</v>
      </c>
      <c r="BZ15" s="206"/>
      <c r="CA15" s="207"/>
      <c r="CC15" s="542"/>
      <c r="CD15" s="203" t="s">
        <v>492</v>
      </c>
      <c r="CE15" s="163" t="s">
        <v>98</v>
      </c>
      <c r="CF15" s="163">
        <v>5469</v>
      </c>
      <c r="CG15" s="163">
        <v>5404</v>
      </c>
      <c r="CH15" s="206"/>
      <c r="CI15" s="207"/>
      <c r="CK15" s="542"/>
      <c r="CL15" s="203" t="s">
        <v>492</v>
      </c>
      <c r="CM15" s="163" t="s">
        <v>98</v>
      </c>
      <c r="CN15" s="163">
        <v>5404</v>
      </c>
      <c r="CO15" s="163">
        <v>5029</v>
      </c>
      <c r="CP15" s="206"/>
      <c r="CQ15" s="207"/>
      <c r="CS15" s="542"/>
      <c r="CT15" s="203" t="s">
        <v>492</v>
      </c>
      <c r="CU15" s="163" t="s">
        <v>98</v>
      </c>
      <c r="CV15" s="163">
        <v>5029</v>
      </c>
      <c r="CW15" s="163"/>
      <c r="CX15" s="206"/>
      <c r="CY15" s="207"/>
      <c r="DA15" s="542"/>
      <c r="DB15" s="203" t="s">
        <v>492</v>
      </c>
      <c r="DC15" s="163" t="s">
        <v>98</v>
      </c>
      <c r="DD15" s="163">
        <v>5022</v>
      </c>
      <c r="DE15" s="163"/>
      <c r="DF15" s="206"/>
      <c r="DG15" s="207"/>
      <c r="DI15" s="542"/>
      <c r="DJ15" s="203" t="s">
        <v>492</v>
      </c>
      <c r="DK15" s="163" t="s">
        <v>98</v>
      </c>
      <c r="DL15" s="163">
        <v>5282</v>
      </c>
      <c r="DM15" s="163">
        <v>5323</v>
      </c>
      <c r="DN15" s="206"/>
      <c r="DO15" s="207"/>
      <c r="DQ15" s="542"/>
      <c r="DR15" s="203" t="s">
        <v>492</v>
      </c>
      <c r="DS15" s="163" t="s">
        <v>98</v>
      </c>
      <c r="DT15" s="163">
        <v>5323</v>
      </c>
      <c r="DU15" s="163">
        <v>5605</v>
      </c>
      <c r="DV15" s="206"/>
      <c r="DW15" s="207"/>
      <c r="DY15" s="542"/>
      <c r="DZ15" s="203" t="s">
        <v>492</v>
      </c>
      <c r="EA15" s="163" t="s">
        <v>98</v>
      </c>
      <c r="EB15" s="163">
        <v>5605</v>
      </c>
      <c r="EC15" s="163">
        <v>5267</v>
      </c>
      <c r="ED15" s="206"/>
      <c r="EE15" s="207"/>
      <c r="EG15" s="542"/>
      <c r="EH15" s="203" t="s">
        <v>492</v>
      </c>
      <c r="EI15" s="163">
        <v>5954</v>
      </c>
      <c r="EJ15" s="163">
        <v>5267</v>
      </c>
      <c r="EK15" s="163">
        <v>5230</v>
      </c>
      <c r="EL15" s="206"/>
      <c r="EM15" s="207"/>
      <c r="EO15" s="542"/>
      <c r="EP15" s="203" t="s">
        <v>492</v>
      </c>
      <c r="EQ15" s="163" t="s">
        <v>98</v>
      </c>
      <c r="ER15" s="163">
        <v>5230</v>
      </c>
      <c r="ES15" s="163">
        <v>5451</v>
      </c>
      <c r="ET15" s="206"/>
      <c r="EU15" s="207"/>
      <c r="EW15" s="542"/>
      <c r="EX15" s="203" t="s">
        <v>492</v>
      </c>
      <c r="EY15" s="163">
        <v>5498</v>
      </c>
      <c r="EZ15" s="163">
        <v>5451</v>
      </c>
      <c r="FA15" s="163">
        <v>5471</v>
      </c>
      <c r="FB15" s="206"/>
      <c r="FC15" s="207"/>
      <c r="FE15" s="542"/>
      <c r="FF15" s="203" t="s">
        <v>492</v>
      </c>
      <c r="FG15" s="163" t="s">
        <v>98</v>
      </c>
      <c r="FH15" s="163">
        <v>5471</v>
      </c>
      <c r="FI15" s="163">
        <v>5636</v>
      </c>
      <c r="FJ15" s="206"/>
      <c r="FK15" s="207"/>
      <c r="FM15" s="542"/>
      <c r="FN15" s="203" t="s">
        <v>492</v>
      </c>
      <c r="FO15" s="163" t="s">
        <v>98</v>
      </c>
      <c r="FP15" s="163">
        <v>5636</v>
      </c>
      <c r="FQ15" s="163">
        <v>5604</v>
      </c>
      <c r="FR15" s="206"/>
      <c r="FS15" s="207"/>
      <c r="FU15" s="542"/>
      <c r="FV15" s="203" t="s">
        <v>492</v>
      </c>
      <c r="FW15" s="163" t="s">
        <v>98</v>
      </c>
      <c r="FX15" s="163">
        <v>5604</v>
      </c>
      <c r="FY15" s="163">
        <v>5458</v>
      </c>
      <c r="FZ15" s="206"/>
      <c r="GA15" s="207"/>
      <c r="GC15" s="542"/>
      <c r="GD15" s="203" t="s">
        <v>492</v>
      </c>
      <c r="GE15" s="163" t="s">
        <v>98</v>
      </c>
      <c r="GF15" s="163">
        <v>5458</v>
      </c>
      <c r="GG15" s="163">
        <v>5568</v>
      </c>
      <c r="GH15" s="206"/>
      <c r="GI15" s="207"/>
      <c r="GK15" s="542"/>
      <c r="GL15" s="203" t="s">
        <v>492</v>
      </c>
      <c r="GM15" s="163" t="s">
        <v>98</v>
      </c>
      <c r="GN15" s="163">
        <v>5568</v>
      </c>
      <c r="GO15" s="163">
        <v>5458</v>
      </c>
      <c r="GP15" s="206"/>
      <c r="GQ15" s="207"/>
      <c r="GS15" s="542"/>
      <c r="GT15" s="203" t="s">
        <v>492</v>
      </c>
      <c r="GU15" s="163" t="s">
        <v>98</v>
      </c>
      <c r="GV15" s="163">
        <v>5458</v>
      </c>
      <c r="GW15" s="163">
        <v>5407</v>
      </c>
      <c r="GX15" s="206"/>
      <c r="GY15" s="207"/>
      <c r="HA15" s="542"/>
      <c r="HB15" s="203" t="s">
        <v>492</v>
      </c>
      <c r="HC15" s="163" t="s">
        <v>98</v>
      </c>
      <c r="HD15" s="163">
        <v>5407</v>
      </c>
      <c r="HE15" s="163">
        <v>5355</v>
      </c>
      <c r="HF15" s="206"/>
      <c r="HG15" s="207"/>
      <c r="HI15" s="542"/>
      <c r="HJ15" s="203" t="s">
        <v>492</v>
      </c>
      <c r="HK15" s="163" t="s">
        <v>98</v>
      </c>
      <c r="HL15" s="163">
        <v>5355</v>
      </c>
      <c r="HM15" s="163">
        <v>5606</v>
      </c>
      <c r="HN15" s="206"/>
      <c r="HO15" s="207"/>
      <c r="HQ15" s="542"/>
      <c r="HR15" s="203" t="s">
        <v>492</v>
      </c>
      <c r="HS15" s="163" t="s">
        <v>98</v>
      </c>
      <c r="HT15" s="163">
        <v>5606</v>
      </c>
      <c r="HU15" s="163">
        <v>5806</v>
      </c>
      <c r="HV15" s="206"/>
      <c r="HW15" s="207"/>
      <c r="HY15" s="542"/>
      <c r="HZ15" s="203" t="s">
        <v>492</v>
      </c>
      <c r="IA15" s="163" t="s">
        <v>98</v>
      </c>
      <c r="IB15" s="163">
        <v>5806</v>
      </c>
      <c r="IC15" s="163">
        <v>5949</v>
      </c>
      <c r="ID15" s="206"/>
      <c r="IE15" s="207"/>
      <c r="IG15" s="542"/>
      <c r="IH15" s="203" t="s">
        <v>492</v>
      </c>
      <c r="II15" s="163" t="s">
        <v>98</v>
      </c>
      <c r="IJ15" s="163">
        <v>5949</v>
      </c>
      <c r="IK15" s="163">
        <v>5961</v>
      </c>
      <c r="IL15" s="206"/>
      <c r="IM15" s="207"/>
      <c r="IO15" s="542"/>
      <c r="IP15" s="203" t="s">
        <v>492</v>
      </c>
      <c r="IQ15" s="163" t="s">
        <v>98</v>
      </c>
      <c r="IR15" s="163">
        <v>5961</v>
      </c>
      <c r="IS15" s="163">
        <v>5992</v>
      </c>
      <c r="IT15" s="206"/>
      <c r="IU15" s="207"/>
      <c r="IW15" s="542"/>
      <c r="IX15" s="203" t="s">
        <v>492</v>
      </c>
      <c r="IY15" s="163" t="s">
        <v>98</v>
      </c>
      <c r="IZ15" s="163">
        <v>5992</v>
      </c>
      <c r="JA15" s="163"/>
      <c r="JB15" s="206"/>
      <c r="JC15" s="207"/>
      <c r="JE15" s="542"/>
      <c r="JF15" s="203" t="s">
        <v>492</v>
      </c>
      <c r="JG15" s="163" t="s">
        <v>98</v>
      </c>
      <c r="JH15" s="163">
        <v>5977</v>
      </c>
      <c r="JI15" s="163"/>
      <c r="JJ15" s="206"/>
      <c r="JK15" s="207"/>
      <c r="JM15" s="542"/>
      <c r="JN15" s="203" t="s">
        <v>492</v>
      </c>
      <c r="JO15" s="163" t="s">
        <v>98</v>
      </c>
      <c r="JP15" s="163">
        <v>5969</v>
      </c>
      <c r="JQ15" s="163"/>
      <c r="JR15" s="206"/>
      <c r="JS15" s="207"/>
      <c r="JU15" s="542"/>
      <c r="JV15" s="203" t="s">
        <v>492</v>
      </c>
      <c r="JW15" s="163" t="s">
        <v>98</v>
      </c>
      <c r="JX15" s="163">
        <v>6116</v>
      </c>
      <c r="JY15" s="163"/>
      <c r="JZ15" s="206"/>
      <c r="KA15" s="207"/>
      <c r="KC15" s="542"/>
      <c r="KD15" s="203" t="s">
        <v>492</v>
      </c>
      <c r="KE15" s="163" t="s">
        <v>98</v>
      </c>
      <c r="KF15" s="163">
        <v>6229</v>
      </c>
      <c r="KG15" s="163"/>
      <c r="KH15" s="206"/>
      <c r="KI15" s="207"/>
      <c r="KK15" s="542"/>
      <c r="KL15" s="203" t="s">
        <v>492</v>
      </c>
      <c r="KM15" s="163" t="s">
        <v>98</v>
      </c>
      <c r="KN15" s="163">
        <v>6023</v>
      </c>
      <c r="KO15" s="163"/>
      <c r="KP15" s="206"/>
      <c r="KQ15" s="207"/>
      <c r="KS15" s="542"/>
      <c r="KT15" s="203" t="s">
        <v>492</v>
      </c>
      <c r="KU15" s="163">
        <v>3412</v>
      </c>
      <c r="KV15" s="163">
        <v>6024</v>
      </c>
      <c r="KW15" s="163"/>
      <c r="KX15" s="206"/>
      <c r="KY15" s="207"/>
      <c r="LA15" s="542"/>
      <c r="LB15" s="203" t="s">
        <v>492</v>
      </c>
      <c r="LC15" s="163">
        <v>3059</v>
      </c>
      <c r="LD15" s="163">
        <v>6074</v>
      </c>
      <c r="LE15" s="163"/>
      <c r="LF15" s="206"/>
      <c r="LG15" s="207"/>
      <c r="LI15" s="542"/>
      <c r="LJ15" s="203" t="s">
        <v>492</v>
      </c>
      <c r="LK15" s="163">
        <v>3120</v>
      </c>
      <c r="LL15" s="163">
        <v>5908</v>
      </c>
      <c r="LM15" s="163"/>
      <c r="LN15" s="206"/>
      <c r="LO15" s="207"/>
      <c r="LQ15" s="542"/>
      <c r="LR15" s="203" t="s">
        <v>492</v>
      </c>
      <c r="LS15" s="163">
        <v>3089</v>
      </c>
      <c r="LT15" s="163">
        <v>5790</v>
      </c>
      <c r="LU15" s="163"/>
      <c r="LV15" s="206"/>
      <c r="LW15" s="207"/>
      <c r="LY15" s="542"/>
      <c r="LZ15" s="203" t="s">
        <v>492</v>
      </c>
      <c r="MA15" s="163">
        <v>3000</v>
      </c>
      <c r="MB15" s="163">
        <v>5662</v>
      </c>
      <c r="MC15" s="163"/>
      <c r="MD15" s="206"/>
      <c r="ME15" s="207"/>
      <c r="MG15" s="542"/>
      <c r="MH15" s="203" t="s">
        <v>492</v>
      </c>
      <c r="MI15" s="163">
        <v>3084</v>
      </c>
      <c r="MJ15" s="163">
        <v>5730</v>
      </c>
      <c r="MK15" s="163"/>
      <c r="ML15" s="206"/>
      <c r="MM15" s="207"/>
      <c r="MO15" s="542"/>
      <c r="MP15" s="203" t="s">
        <v>492</v>
      </c>
      <c r="MQ15" s="163">
        <v>3141</v>
      </c>
      <c r="MR15" s="163">
        <v>5749</v>
      </c>
      <c r="MS15" s="163"/>
      <c r="MT15" s="206"/>
      <c r="MU15" s="207"/>
      <c r="MW15" s="542"/>
      <c r="MX15" s="203" t="s">
        <v>492</v>
      </c>
      <c r="MY15" s="163">
        <v>3353</v>
      </c>
      <c r="MZ15" s="163">
        <v>5735</v>
      </c>
      <c r="NA15" s="163"/>
      <c r="NB15" s="206"/>
      <c r="NC15" s="207"/>
      <c r="NE15" s="542"/>
      <c r="NF15" s="203" t="s">
        <v>492</v>
      </c>
      <c r="NG15" s="163">
        <v>3728</v>
      </c>
      <c r="NH15" s="163">
        <v>5691</v>
      </c>
      <c r="NI15" s="163"/>
      <c r="NJ15" s="206"/>
      <c r="NK15" s="207"/>
      <c r="NM15" s="542"/>
      <c r="NN15" s="203" t="s">
        <v>492</v>
      </c>
      <c r="NO15" s="163">
        <v>4136</v>
      </c>
      <c r="NP15" s="163">
        <v>5723</v>
      </c>
      <c r="NQ15" s="163"/>
      <c r="NR15" s="206"/>
      <c r="NS15" s="207"/>
      <c r="NU15" s="542"/>
      <c r="NV15" s="203" t="s">
        <v>492</v>
      </c>
      <c r="NW15" s="163">
        <v>4813</v>
      </c>
      <c r="NX15" s="163">
        <v>5736</v>
      </c>
      <c r="NY15" s="163"/>
      <c r="NZ15" s="206"/>
      <c r="OA15" s="207"/>
      <c r="OC15" s="542"/>
      <c r="OD15" s="203" t="s">
        <v>492</v>
      </c>
      <c r="OE15" s="163"/>
      <c r="OF15" s="163"/>
      <c r="OG15" s="163"/>
      <c r="OH15" s="206"/>
      <c r="OI15" s="207"/>
      <c r="OK15" s="542"/>
      <c r="OL15" s="203" t="s">
        <v>492</v>
      </c>
      <c r="OM15" s="163"/>
      <c r="ON15" s="163"/>
      <c r="OO15" s="163"/>
      <c r="OP15" s="206"/>
      <c r="OQ15" s="207"/>
      <c r="OS15" s="542"/>
      <c r="OT15" s="203" t="s">
        <v>492</v>
      </c>
      <c r="OU15" s="163"/>
      <c r="OV15" s="163"/>
      <c r="OW15" s="163"/>
      <c r="OX15" s="206"/>
      <c r="OY15" s="207"/>
      <c r="PA15" s="542"/>
      <c r="PB15" s="203" t="s">
        <v>492</v>
      </c>
      <c r="PC15" s="163"/>
      <c r="PD15" s="163"/>
      <c r="PE15" s="163">
        <v>1978</v>
      </c>
      <c r="PF15" s="206"/>
      <c r="PG15" s="207"/>
    </row>
    <row r="16" spans="1:423 16384:16384" hidden="1"/>
    <row r="17" spans="1:423" hidden="1">
      <c r="A17" s="236" t="s">
        <v>633</v>
      </c>
      <c r="I17" s="236" t="s">
        <v>633</v>
      </c>
      <c r="Q17" s="236" t="s">
        <v>633</v>
      </c>
      <c r="Y17" s="236" t="s">
        <v>633</v>
      </c>
      <c r="AG17" s="236" t="s">
        <v>633</v>
      </c>
      <c r="AO17" s="236" t="s">
        <v>633</v>
      </c>
      <c r="AW17" s="236" t="s">
        <v>633</v>
      </c>
      <c r="BE17" s="236" t="s">
        <v>633</v>
      </c>
      <c r="BM17" s="236" t="s">
        <v>633</v>
      </c>
      <c r="BU17" s="236" t="s">
        <v>633</v>
      </c>
      <c r="CC17" s="236" t="s">
        <v>633</v>
      </c>
      <c r="CK17" s="236" t="s">
        <v>633</v>
      </c>
      <c r="CS17" s="236" t="s">
        <v>633</v>
      </c>
      <c r="DA17" s="236" t="s">
        <v>633</v>
      </c>
      <c r="DI17" s="236" t="s">
        <v>633</v>
      </c>
      <c r="DQ17" s="236" t="s">
        <v>633</v>
      </c>
      <c r="DY17" s="236" t="s">
        <v>633</v>
      </c>
      <c r="EG17" s="236" t="s">
        <v>633</v>
      </c>
      <c r="EO17" s="236" t="s">
        <v>633</v>
      </c>
      <c r="EW17" s="236" t="s">
        <v>633</v>
      </c>
      <c r="FE17" s="236" t="s">
        <v>633</v>
      </c>
      <c r="FM17" s="236" t="s">
        <v>633</v>
      </c>
      <c r="FU17" s="236" t="s">
        <v>633</v>
      </c>
      <c r="GC17" s="236" t="s">
        <v>633</v>
      </c>
      <c r="GK17" s="236" t="s">
        <v>633</v>
      </c>
      <c r="GS17" s="236" t="s">
        <v>633</v>
      </c>
      <c r="HA17" s="236" t="s">
        <v>633</v>
      </c>
      <c r="HI17" s="236" t="s">
        <v>633</v>
      </c>
      <c r="HQ17" s="236" t="s">
        <v>633</v>
      </c>
      <c r="HY17" s="236" t="s">
        <v>633</v>
      </c>
      <c r="IG17" s="236" t="s">
        <v>633</v>
      </c>
      <c r="IO17" s="236" t="s">
        <v>633</v>
      </c>
      <c r="IW17" s="236" t="s">
        <v>633</v>
      </c>
      <c r="JE17" s="236" t="s">
        <v>633</v>
      </c>
      <c r="JM17" s="236" t="s">
        <v>633</v>
      </c>
      <c r="JU17" s="236" t="s">
        <v>633</v>
      </c>
      <c r="KC17" s="236" t="s">
        <v>633</v>
      </c>
      <c r="KK17" s="236" t="s">
        <v>633</v>
      </c>
      <c r="KS17" s="236" t="s">
        <v>633</v>
      </c>
      <c r="LA17" s="236" t="s">
        <v>633</v>
      </c>
      <c r="LI17" s="236" t="s">
        <v>633</v>
      </c>
      <c r="LQ17" s="236" t="s">
        <v>633</v>
      </c>
      <c r="LY17" s="236" t="s">
        <v>633</v>
      </c>
      <c r="MG17" s="236" t="s">
        <v>633</v>
      </c>
      <c r="MO17" s="236" t="s">
        <v>633</v>
      </c>
      <c r="MW17" s="236" t="s">
        <v>633</v>
      </c>
      <c r="NE17" s="236" t="s">
        <v>633</v>
      </c>
      <c r="NM17" s="236" t="s">
        <v>633</v>
      </c>
      <c r="NU17" s="236" t="s">
        <v>633</v>
      </c>
      <c r="OC17" s="236" t="s">
        <v>633</v>
      </c>
      <c r="OK17" s="236" t="s">
        <v>633</v>
      </c>
      <c r="OS17" s="236" t="s">
        <v>633</v>
      </c>
      <c r="PA17" s="236" t="s">
        <v>633</v>
      </c>
    </row>
    <row r="18" spans="1:423" ht="17.25" hidden="1">
      <c r="A18" s="535" t="s">
        <v>0</v>
      </c>
      <c r="B18" s="536"/>
      <c r="C18" s="1" t="s">
        <v>484</v>
      </c>
      <c r="D18" s="543" t="s">
        <v>485</v>
      </c>
      <c r="E18" s="540"/>
      <c r="F18" s="2" t="s">
        <v>9</v>
      </c>
      <c r="G18" s="4" t="s">
        <v>8</v>
      </c>
      <c r="I18" s="535" t="s">
        <v>0</v>
      </c>
      <c r="J18" s="536"/>
      <c r="K18" s="1" t="s">
        <v>484</v>
      </c>
      <c r="L18" s="543" t="s">
        <v>485</v>
      </c>
      <c r="M18" s="540"/>
      <c r="N18" s="2" t="s">
        <v>9</v>
      </c>
      <c r="O18" s="4" t="s">
        <v>8</v>
      </c>
      <c r="Q18" s="535" t="s">
        <v>0</v>
      </c>
      <c r="R18" s="536"/>
      <c r="S18" s="1" t="s">
        <v>484</v>
      </c>
      <c r="T18" s="543" t="s">
        <v>485</v>
      </c>
      <c r="U18" s="540"/>
      <c r="V18" s="2" t="s">
        <v>9</v>
      </c>
      <c r="W18" s="4" t="s">
        <v>8</v>
      </c>
      <c r="Y18" s="535" t="s">
        <v>0</v>
      </c>
      <c r="Z18" s="536"/>
      <c r="AA18" s="1" t="s">
        <v>484</v>
      </c>
      <c r="AB18" s="543" t="s">
        <v>485</v>
      </c>
      <c r="AC18" s="540"/>
      <c r="AD18" s="2" t="s">
        <v>9</v>
      </c>
      <c r="AE18" s="4" t="s">
        <v>8</v>
      </c>
      <c r="AG18" s="535" t="s">
        <v>0</v>
      </c>
      <c r="AH18" s="536"/>
      <c r="AI18" s="1" t="s">
        <v>484</v>
      </c>
      <c r="AJ18" s="543" t="s">
        <v>485</v>
      </c>
      <c r="AK18" s="540"/>
      <c r="AL18" s="2" t="s">
        <v>9</v>
      </c>
      <c r="AM18" s="4" t="s">
        <v>8</v>
      </c>
      <c r="AO18" s="535" t="s">
        <v>0</v>
      </c>
      <c r="AP18" s="536"/>
      <c r="AQ18" s="1" t="s">
        <v>484</v>
      </c>
      <c r="AR18" s="543" t="s">
        <v>485</v>
      </c>
      <c r="AS18" s="540"/>
      <c r="AT18" s="2" t="s">
        <v>9</v>
      </c>
      <c r="AU18" s="4" t="s">
        <v>8</v>
      </c>
      <c r="AW18" s="535" t="s">
        <v>0</v>
      </c>
      <c r="AX18" s="536"/>
      <c r="AY18" s="1" t="s">
        <v>484</v>
      </c>
      <c r="AZ18" s="543" t="s">
        <v>485</v>
      </c>
      <c r="BA18" s="540"/>
      <c r="BB18" s="2" t="s">
        <v>9</v>
      </c>
      <c r="BC18" s="4" t="s">
        <v>8</v>
      </c>
      <c r="BE18" s="535" t="s">
        <v>0</v>
      </c>
      <c r="BF18" s="536"/>
      <c r="BG18" s="1" t="s">
        <v>484</v>
      </c>
      <c r="BH18" s="543" t="s">
        <v>485</v>
      </c>
      <c r="BI18" s="540"/>
      <c r="BJ18" s="2" t="s">
        <v>9</v>
      </c>
      <c r="BK18" s="4" t="s">
        <v>8</v>
      </c>
      <c r="BM18" s="535" t="s">
        <v>0</v>
      </c>
      <c r="BN18" s="536"/>
      <c r="BO18" s="1" t="s">
        <v>484</v>
      </c>
      <c r="BP18" s="543" t="s">
        <v>485</v>
      </c>
      <c r="BQ18" s="540"/>
      <c r="BR18" s="2" t="s">
        <v>9</v>
      </c>
      <c r="BS18" s="4" t="s">
        <v>8</v>
      </c>
      <c r="BU18" s="535" t="s">
        <v>0</v>
      </c>
      <c r="BV18" s="536"/>
      <c r="BW18" s="1" t="s">
        <v>484</v>
      </c>
      <c r="BX18" s="543" t="s">
        <v>485</v>
      </c>
      <c r="BY18" s="540"/>
      <c r="BZ18" s="2" t="s">
        <v>9</v>
      </c>
      <c r="CA18" s="4" t="s">
        <v>8</v>
      </c>
      <c r="CC18" s="535" t="s">
        <v>0</v>
      </c>
      <c r="CD18" s="536"/>
      <c r="CE18" s="1" t="s">
        <v>484</v>
      </c>
      <c r="CF18" s="543" t="s">
        <v>485</v>
      </c>
      <c r="CG18" s="540"/>
      <c r="CH18" s="2" t="s">
        <v>9</v>
      </c>
      <c r="CI18" s="4" t="s">
        <v>8</v>
      </c>
      <c r="CK18" s="535" t="s">
        <v>0</v>
      </c>
      <c r="CL18" s="536"/>
      <c r="CM18" s="1" t="s">
        <v>484</v>
      </c>
      <c r="CN18" s="543" t="s">
        <v>485</v>
      </c>
      <c r="CO18" s="540"/>
      <c r="CP18" s="2" t="s">
        <v>9</v>
      </c>
      <c r="CQ18" s="4" t="s">
        <v>8</v>
      </c>
      <c r="CS18" s="535" t="s">
        <v>0</v>
      </c>
      <c r="CT18" s="536"/>
      <c r="CU18" s="1" t="s">
        <v>484</v>
      </c>
      <c r="CV18" s="543" t="s">
        <v>485</v>
      </c>
      <c r="CW18" s="540"/>
      <c r="CX18" s="2" t="s">
        <v>9</v>
      </c>
      <c r="CY18" s="4" t="s">
        <v>8</v>
      </c>
      <c r="DA18" s="535" t="s">
        <v>0</v>
      </c>
      <c r="DB18" s="536"/>
      <c r="DC18" s="1" t="s">
        <v>484</v>
      </c>
      <c r="DD18" s="543" t="s">
        <v>485</v>
      </c>
      <c r="DE18" s="540"/>
      <c r="DF18" s="2" t="s">
        <v>9</v>
      </c>
      <c r="DG18" s="4" t="s">
        <v>8</v>
      </c>
      <c r="DI18" s="535" t="s">
        <v>0</v>
      </c>
      <c r="DJ18" s="536"/>
      <c r="DK18" s="1" t="s">
        <v>484</v>
      </c>
      <c r="DL18" s="543" t="s">
        <v>485</v>
      </c>
      <c r="DM18" s="540"/>
      <c r="DN18" s="2" t="s">
        <v>9</v>
      </c>
      <c r="DO18" s="4" t="s">
        <v>8</v>
      </c>
      <c r="DQ18" s="535" t="s">
        <v>0</v>
      </c>
      <c r="DR18" s="536"/>
      <c r="DS18" s="1" t="s">
        <v>484</v>
      </c>
      <c r="DT18" s="543" t="s">
        <v>485</v>
      </c>
      <c r="DU18" s="540"/>
      <c r="DV18" s="2" t="s">
        <v>9</v>
      </c>
      <c r="DW18" s="4" t="s">
        <v>8</v>
      </c>
      <c r="DY18" s="535" t="s">
        <v>0</v>
      </c>
      <c r="DZ18" s="536"/>
      <c r="EA18" s="1" t="s">
        <v>484</v>
      </c>
      <c r="EB18" s="543" t="s">
        <v>485</v>
      </c>
      <c r="EC18" s="540"/>
      <c r="ED18" s="2" t="s">
        <v>9</v>
      </c>
      <c r="EE18" s="4" t="s">
        <v>8</v>
      </c>
      <c r="EG18" s="535" t="s">
        <v>0</v>
      </c>
      <c r="EH18" s="536"/>
      <c r="EI18" s="1" t="s">
        <v>484</v>
      </c>
      <c r="EJ18" s="543" t="s">
        <v>485</v>
      </c>
      <c r="EK18" s="540"/>
      <c r="EL18" s="2" t="s">
        <v>9</v>
      </c>
      <c r="EM18" s="4" t="s">
        <v>8</v>
      </c>
      <c r="EO18" s="535" t="s">
        <v>0</v>
      </c>
      <c r="EP18" s="536"/>
      <c r="EQ18" s="1" t="s">
        <v>484</v>
      </c>
      <c r="ER18" s="543" t="s">
        <v>485</v>
      </c>
      <c r="ES18" s="540"/>
      <c r="ET18" s="2" t="s">
        <v>9</v>
      </c>
      <c r="EU18" s="4" t="s">
        <v>8</v>
      </c>
      <c r="EW18" s="535" t="s">
        <v>0</v>
      </c>
      <c r="EX18" s="536"/>
      <c r="EY18" s="1" t="s">
        <v>484</v>
      </c>
      <c r="EZ18" s="543" t="s">
        <v>485</v>
      </c>
      <c r="FA18" s="540"/>
      <c r="FB18" s="2" t="s">
        <v>9</v>
      </c>
      <c r="FC18" s="4" t="s">
        <v>8</v>
      </c>
      <c r="FE18" s="535" t="s">
        <v>0</v>
      </c>
      <c r="FF18" s="536"/>
      <c r="FG18" s="1" t="s">
        <v>484</v>
      </c>
      <c r="FH18" s="543" t="s">
        <v>485</v>
      </c>
      <c r="FI18" s="540"/>
      <c r="FJ18" s="2" t="s">
        <v>9</v>
      </c>
      <c r="FK18" s="4" t="s">
        <v>8</v>
      </c>
      <c r="FM18" s="535" t="s">
        <v>0</v>
      </c>
      <c r="FN18" s="536"/>
      <c r="FO18" s="1" t="s">
        <v>484</v>
      </c>
      <c r="FP18" s="543" t="s">
        <v>485</v>
      </c>
      <c r="FQ18" s="540"/>
      <c r="FR18" s="2" t="s">
        <v>9</v>
      </c>
      <c r="FS18" s="4" t="s">
        <v>8</v>
      </c>
      <c r="FU18" s="535" t="s">
        <v>0</v>
      </c>
      <c r="FV18" s="536"/>
      <c r="FW18" s="1" t="s">
        <v>484</v>
      </c>
      <c r="FX18" s="543" t="s">
        <v>485</v>
      </c>
      <c r="FY18" s="540"/>
      <c r="FZ18" s="2" t="s">
        <v>9</v>
      </c>
      <c r="GA18" s="4" t="s">
        <v>8</v>
      </c>
      <c r="GC18" s="535" t="s">
        <v>0</v>
      </c>
      <c r="GD18" s="536"/>
      <c r="GE18" s="1" t="s">
        <v>484</v>
      </c>
      <c r="GF18" s="543" t="s">
        <v>485</v>
      </c>
      <c r="GG18" s="540"/>
      <c r="GH18" s="2" t="s">
        <v>9</v>
      </c>
      <c r="GI18" s="4" t="s">
        <v>8</v>
      </c>
      <c r="GK18" s="535" t="s">
        <v>0</v>
      </c>
      <c r="GL18" s="536"/>
      <c r="GM18" s="1" t="s">
        <v>484</v>
      </c>
      <c r="GN18" s="543" t="s">
        <v>485</v>
      </c>
      <c r="GO18" s="540"/>
      <c r="GP18" s="2" t="s">
        <v>9</v>
      </c>
      <c r="GQ18" s="4" t="s">
        <v>8</v>
      </c>
      <c r="GS18" s="535" t="s">
        <v>0</v>
      </c>
      <c r="GT18" s="536"/>
      <c r="GU18" s="1" t="s">
        <v>484</v>
      </c>
      <c r="GV18" s="543" t="s">
        <v>485</v>
      </c>
      <c r="GW18" s="540"/>
      <c r="GX18" s="2" t="s">
        <v>9</v>
      </c>
      <c r="GY18" s="4" t="s">
        <v>8</v>
      </c>
      <c r="HA18" s="535" t="s">
        <v>0</v>
      </c>
      <c r="HB18" s="536"/>
      <c r="HC18" s="1" t="s">
        <v>484</v>
      </c>
      <c r="HD18" s="543" t="s">
        <v>485</v>
      </c>
      <c r="HE18" s="540"/>
      <c r="HF18" s="2" t="s">
        <v>9</v>
      </c>
      <c r="HG18" s="4" t="s">
        <v>8</v>
      </c>
      <c r="HI18" s="535" t="s">
        <v>0</v>
      </c>
      <c r="HJ18" s="536"/>
      <c r="HK18" s="1" t="s">
        <v>484</v>
      </c>
      <c r="HL18" s="543" t="s">
        <v>485</v>
      </c>
      <c r="HM18" s="540"/>
      <c r="HN18" s="2" t="s">
        <v>9</v>
      </c>
      <c r="HO18" s="4" t="s">
        <v>8</v>
      </c>
      <c r="HQ18" s="535" t="s">
        <v>0</v>
      </c>
      <c r="HR18" s="536"/>
      <c r="HS18" s="1" t="s">
        <v>484</v>
      </c>
      <c r="HT18" s="543" t="s">
        <v>485</v>
      </c>
      <c r="HU18" s="540"/>
      <c r="HV18" s="2" t="s">
        <v>9</v>
      </c>
      <c r="HW18" s="4" t="s">
        <v>8</v>
      </c>
      <c r="HY18" s="535" t="s">
        <v>0</v>
      </c>
      <c r="HZ18" s="536"/>
      <c r="IA18" s="1" t="s">
        <v>484</v>
      </c>
      <c r="IB18" s="543" t="s">
        <v>485</v>
      </c>
      <c r="IC18" s="540"/>
      <c r="ID18" s="2" t="s">
        <v>9</v>
      </c>
      <c r="IE18" s="4" t="s">
        <v>8</v>
      </c>
      <c r="IG18" s="535" t="s">
        <v>0</v>
      </c>
      <c r="IH18" s="536"/>
      <c r="II18" s="1" t="s">
        <v>484</v>
      </c>
      <c r="IJ18" s="543" t="s">
        <v>485</v>
      </c>
      <c r="IK18" s="540"/>
      <c r="IL18" s="2" t="s">
        <v>9</v>
      </c>
      <c r="IM18" s="4" t="s">
        <v>8</v>
      </c>
      <c r="IO18" s="535" t="s">
        <v>0</v>
      </c>
      <c r="IP18" s="536"/>
      <c r="IQ18" s="1" t="s">
        <v>484</v>
      </c>
      <c r="IR18" s="543" t="s">
        <v>485</v>
      </c>
      <c r="IS18" s="540"/>
      <c r="IT18" s="2" t="s">
        <v>9</v>
      </c>
      <c r="IU18" s="4" t="s">
        <v>8</v>
      </c>
      <c r="IW18" s="535" t="s">
        <v>0</v>
      </c>
      <c r="IX18" s="536"/>
      <c r="IY18" s="1" t="s">
        <v>484</v>
      </c>
      <c r="IZ18" s="543" t="s">
        <v>485</v>
      </c>
      <c r="JA18" s="540"/>
      <c r="JB18" s="2" t="s">
        <v>9</v>
      </c>
      <c r="JC18" s="4" t="s">
        <v>8</v>
      </c>
      <c r="JE18" s="535" t="s">
        <v>0</v>
      </c>
      <c r="JF18" s="536"/>
      <c r="JG18" s="1" t="s">
        <v>484</v>
      </c>
      <c r="JH18" s="543" t="s">
        <v>485</v>
      </c>
      <c r="JI18" s="540"/>
      <c r="JJ18" s="2" t="s">
        <v>9</v>
      </c>
      <c r="JK18" s="4" t="s">
        <v>8</v>
      </c>
      <c r="JM18" s="535" t="s">
        <v>0</v>
      </c>
      <c r="JN18" s="536"/>
      <c r="JO18" s="1" t="s">
        <v>484</v>
      </c>
      <c r="JP18" s="543" t="s">
        <v>485</v>
      </c>
      <c r="JQ18" s="540"/>
      <c r="JR18" s="2" t="s">
        <v>9</v>
      </c>
      <c r="JS18" s="4" t="s">
        <v>8</v>
      </c>
      <c r="JU18" s="535" t="s">
        <v>0</v>
      </c>
      <c r="JV18" s="536"/>
      <c r="JW18" s="1" t="s">
        <v>484</v>
      </c>
      <c r="JX18" s="543" t="s">
        <v>485</v>
      </c>
      <c r="JY18" s="540"/>
      <c r="JZ18" s="2" t="s">
        <v>9</v>
      </c>
      <c r="KA18" s="4" t="s">
        <v>8</v>
      </c>
      <c r="KC18" s="535" t="s">
        <v>0</v>
      </c>
      <c r="KD18" s="536"/>
      <c r="KE18" s="1" t="s">
        <v>484</v>
      </c>
      <c r="KF18" s="543" t="s">
        <v>485</v>
      </c>
      <c r="KG18" s="540"/>
      <c r="KH18" s="2" t="s">
        <v>9</v>
      </c>
      <c r="KI18" s="4" t="s">
        <v>8</v>
      </c>
      <c r="KK18" s="535" t="s">
        <v>0</v>
      </c>
      <c r="KL18" s="536"/>
      <c r="KM18" s="1" t="s">
        <v>484</v>
      </c>
      <c r="KN18" s="543" t="s">
        <v>485</v>
      </c>
      <c r="KO18" s="540"/>
      <c r="KP18" s="2" t="s">
        <v>9</v>
      </c>
      <c r="KQ18" s="4" t="s">
        <v>8</v>
      </c>
      <c r="KS18" s="535" t="s">
        <v>0</v>
      </c>
      <c r="KT18" s="536"/>
      <c r="KU18" s="1" t="s">
        <v>484</v>
      </c>
      <c r="KV18" s="543" t="s">
        <v>485</v>
      </c>
      <c r="KW18" s="540"/>
      <c r="KX18" s="2" t="s">
        <v>9</v>
      </c>
      <c r="KY18" s="4" t="s">
        <v>8</v>
      </c>
      <c r="LA18" s="535" t="s">
        <v>0</v>
      </c>
      <c r="LB18" s="536"/>
      <c r="LC18" s="1" t="s">
        <v>484</v>
      </c>
      <c r="LD18" s="543" t="s">
        <v>485</v>
      </c>
      <c r="LE18" s="540"/>
      <c r="LF18" s="2" t="s">
        <v>9</v>
      </c>
      <c r="LG18" s="4" t="s">
        <v>8</v>
      </c>
      <c r="LI18" s="535" t="s">
        <v>0</v>
      </c>
      <c r="LJ18" s="536"/>
      <c r="LK18" s="1" t="s">
        <v>484</v>
      </c>
      <c r="LL18" s="543" t="s">
        <v>485</v>
      </c>
      <c r="LM18" s="540"/>
      <c r="LN18" s="2" t="s">
        <v>9</v>
      </c>
      <c r="LO18" s="4" t="s">
        <v>8</v>
      </c>
      <c r="LQ18" s="535" t="s">
        <v>0</v>
      </c>
      <c r="LR18" s="536"/>
      <c r="LS18" s="1" t="s">
        <v>484</v>
      </c>
      <c r="LT18" s="543" t="s">
        <v>485</v>
      </c>
      <c r="LU18" s="540"/>
      <c r="LV18" s="2" t="s">
        <v>9</v>
      </c>
      <c r="LW18" s="4" t="s">
        <v>8</v>
      </c>
      <c r="LY18" s="535" t="s">
        <v>0</v>
      </c>
      <c r="LZ18" s="536"/>
      <c r="MA18" s="1" t="s">
        <v>484</v>
      </c>
      <c r="MB18" s="543" t="s">
        <v>485</v>
      </c>
      <c r="MC18" s="540"/>
      <c r="MD18" s="2" t="s">
        <v>9</v>
      </c>
      <c r="ME18" s="4" t="s">
        <v>8</v>
      </c>
      <c r="MG18" s="535" t="s">
        <v>0</v>
      </c>
      <c r="MH18" s="536"/>
      <c r="MI18" s="1" t="s">
        <v>484</v>
      </c>
      <c r="MJ18" s="543" t="s">
        <v>485</v>
      </c>
      <c r="MK18" s="540"/>
      <c r="ML18" s="2" t="s">
        <v>9</v>
      </c>
      <c r="MM18" s="4" t="s">
        <v>8</v>
      </c>
      <c r="MO18" s="535" t="s">
        <v>0</v>
      </c>
      <c r="MP18" s="536"/>
      <c r="MQ18" s="1" t="s">
        <v>484</v>
      </c>
      <c r="MR18" s="543" t="s">
        <v>485</v>
      </c>
      <c r="MS18" s="540"/>
      <c r="MT18" s="2" t="s">
        <v>9</v>
      </c>
      <c r="MU18" s="4" t="s">
        <v>8</v>
      </c>
      <c r="MW18" s="535" t="s">
        <v>0</v>
      </c>
      <c r="MX18" s="536"/>
      <c r="MY18" s="1" t="s">
        <v>484</v>
      </c>
      <c r="MZ18" s="543" t="s">
        <v>485</v>
      </c>
      <c r="NA18" s="540"/>
      <c r="NB18" s="2" t="s">
        <v>9</v>
      </c>
      <c r="NC18" s="4" t="s">
        <v>8</v>
      </c>
      <c r="NE18" s="535" t="s">
        <v>0</v>
      </c>
      <c r="NF18" s="536"/>
      <c r="NG18" s="1" t="s">
        <v>484</v>
      </c>
      <c r="NH18" s="543" t="s">
        <v>485</v>
      </c>
      <c r="NI18" s="540"/>
      <c r="NJ18" s="2" t="s">
        <v>9</v>
      </c>
      <c r="NK18" s="4" t="s">
        <v>8</v>
      </c>
      <c r="NM18" s="535" t="s">
        <v>0</v>
      </c>
      <c r="NN18" s="536"/>
      <c r="NO18" s="1" t="s">
        <v>484</v>
      </c>
      <c r="NP18" s="543" t="s">
        <v>485</v>
      </c>
      <c r="NQ18" s="540"/>
      <c r="NR18" s="2" t="s">
        <v>9</v>
      </c>
      <c r="NS18" s="4" t="s">
        <v>8</v>
      </c>
      <c r="NU18" s="535" t="s">
        <v>0</v>
      </c>
      <c r="NV18" s="536"/>
      <c r="NW18" s="1" t="s">
        <v>484</v>
      </c>
      <c r="NX18" s="543" t="s">
        <v>485</v>
      </c>
      <c r="NY18" s="540"/>
      <c r="NZ18" s="2" t="s">
        <v>9</v>
      </c>
      <c r="OA18" s="4" t="s">
        <v>8</v>
      </c>
      <c r="OC18" s="535" t="s">
        <v>0</v>
      </c>
      <c r="OD18" s="536"/>
      <c r="OE18" s="1" t="s">
        <v>484</v>
      </c>
      <c r="OF18" s="543" t="s">
        <v>485</v>
      </c>
      <c r="OG18" s="540"/>
      <c r="OH18" s="2" t="s">
        <v>9</v>
      </c>
      <c r="OI18" s="4" t="s">
        <v>8</v>
      </c>
      <c r="OK18" s="535" t="s">
        <v>0</v>
      </c>
      <c r="OL18" s="536"/>
      <c r="OM18" s="1" t="s">
        <v>484</v>
      </c>
      <c r="ON18" s="543" t="s">
        <v>485</v>
      </c>
      <c r="OO18" s="540"/>
      <c r="OP18" s="2" t="s">
        <v>9</v>
      </c>
      <c r="OQ18" s="4" t="s">
        <v>8</v>
      </c>
      <c r="OS18" s="535" t="s">
        <v>0</v>
      </c>
      <c r="OT18" s="536"/>
      <c r="OU18" s="1" t="s">
        <v>484</v>
      </c>
      <c r="OV18" s="543" t="s">
        <v>485</v>
      </c>
      <c r="OW18" s="540"/>
      <c r="OX18" s="2" t="s">
        <v>9</v>
      </c>
      <c r="OY18" s="4" t="s">
        <v>8</v>
      </c>
      <c r="PA18" s="535" t="s">
        <v>0</v>
      </c>
      <c r="PB18" s="536"/>
      <c r="PC18" s="1" t="s">
        <v>484</v>
      </c>
      <c r="PD18" s="543" t="s">
        <v>485</v>
      </c>
      <c r="PE18" s="540"/>
      <c r="PF18" s="2" t="s">
        <v>9</v>
      </c>
      <c r="PG18" s="4" t="s">
        <v>8</v>
      </c>
    </row>
    <row r="19" spans="1:423" ht="18" hidden="1" thickBot="1">
      <c r="A19" s="537"/>
      <c r="B19" s="538"/>
      <c r="C19" s="83" t="s">
        <v>134</v>
      </c>
      <c r="D19" s="83" t="s">
        <v>132</v>
      </c>
      <c r="E19" s="83" t="s">
        <v>134</v>
      </c>
      <c r="F19" s="3" t="s">
        <v>7</v>
      </c>
      <c r="G19" s="5" t="s">
        <v>7</v>
      </c>
      <c r="I19" s="537"/>
      <c r="J19" s="538"/>
      <c r="K19" s="83" t="s">
        <v>136</v>
      </c>
      <c r="L19" s="83" t="s">
        <v>134</v>
      </c>
      <c r="M19" s="83" t="s">
        <v>136</v>
      </c>
      <c r="N19" s="3" t="s">
        <v>7</v>
      </c>
      <c r="O19" s="5" t="s">
        <v>7</v>
      </c>
      <c r="Q19" s="537"/>
      <c r="R19" s="538"/>
      <c r="S19" s="83" t="s">
        <v>138</v>
      </c>
      <c r="T19" s="83" t="s">
        <v>136</v>
      </c>
      <c r="U19" s="83" t="s">
        <v>138</v>
      </c>
      <c r="V19" s="3" t="s">
        <v>7</v>
      </c>
      <c r="W19" s="5" t="s">
        <v>7</v>
      </c>
      <c r="Y19" s="537"/>
      <c r="Z19" s="538"/>
      <c r="AA19" s="83" t="s">
        <v>140</v>
      </c>
      <c r="AB19" s="83" t="s">
        <v>138</v>
      </c>
      <c r="AC19" s="83" t="s">
        <v>140</v>
      </c>
      <c r="AD19" s="3" t="s">
        <v>7</v>
      </c>
      <c r="AE19" s="5" t="s">
        <v>7</v>
      </c>
      <c r="AG19" s="537"/>
      <c r="AH19" s="538"/>
      <c r="AI19" s="83" t="s">
        <v>141</v>
      </c>
      <c r="AJ19" s="83" t="s">
        <v>140</v>
      </c>
      <c r="AK19" s="83" t="s">
        <v>141</v>
      </c>
      <c r="AL19" s="3" t="s">
        <v>7</v>
      </c>
      <c r="AM19" s="5" t="s">
        <v>7</v>
      </c>
      <c r="AO19" s="537"/>
      <c r="AP19" s="538"/>
      <c r="AQ19" s="83" t="s">
        <v>144</v>
      </c>
      <c r="AR19" s="83" t="s">
        <v>141</v>
      </c>
      <c r="AS19" s="83" t="s">
        <v>144</v>
      </c>
      <c r="AT19" s="3" t="s">
        <v>7</v>
      </c>
      <c r="AU19" s="5" t="s">
        <v>7</v>
      </c>
      <c r="AW19" s="537"/>
      <c r="AX19" s="538"/>
      <c r="AY19" s="83" t="s">
        <v>146</v>
      </c>
      <c r="AZ19" s="83" t="s">
        <v>144</v>
      </c>
      <c r="BA19" s="83" t="s">
        <v>146</v>
      </c>
      <c r="BB19" s="3" t="s">
        <v>7</v>
      </c>
      <c r="BC19" s="5" t="s">
        <v>7</v>
      </c>
      <c r="BE19" s="537"/>
      <c r="BF19" s="538"/>
      <c r="BG19" s="83" t="s">
        <v>147</v>
      </c>
      <c r="BH19" s="83" t="s">
        <v>146</v>
      </c>
      <c r="BI19" s="83" t="s">
        <v>147</v>
      </c>
      <c r="BJ19" s="3" t="s">
        <v>7</v>
      </c>
      <c r="BK19" s="5" t="s">
        <v>7</v>
      </c>
      <c r="BM19" s="537"/>
      <c r="BN19" s="538"/>
      <c r="BO19" s="83" t="s">
        <v>148</v>
      </c>
      <c r="BP19" s="83" t="s">
        <v>147</v>
      </c>
      <c r="BQ19" s="83" t="s">
        <v>148</v>
      </c>
      <c r="BR19" s="3" t="s">
        <v>7</v>
      </c>
      <c r="BS19" s="5" t="s">
        <v>7</v>
      </c>
      <c r="BU19" s="537"/>
      <c r="BV19" s="538"/>
      <c r="BW19" s="83" t="s">
        <v>149</v>
      </c>
      <c r="BX19" s="83" t="s">
        <v>148</v>
      </c>
      <c r="BY19" s="83" t="s">
        <v>149</v>
      </c>
      <c r="BZ19" s="3" t="s">
        <v>7</v>
      </c>
      <c r="CA19" s="5" t="s">
        <v>7</v>
      </c>
      <c r="CC19" s="537"/>
      <c r="CD19" s="538"/>
      <c r="CE19" s="83" t="s">
        <v>151</v>
      </c>
      <c r="CF19" s="83" t="s">
        <v>149</v>
      </c>
      <c r="CG19" s="83" t="s">
        <v>151</v>
      </c>
      <c r="CH19" s="3" t="s">
        <v>7</v>
      </c>
      <c r="CI19" s="5" t="s">
        <v>7</v>
      </c>
      <c r="CK19" s="537"/>
      <c r="CL19" s="538"/>
      <c r="CM19" s="83" t="s">
        <v>42</v>
      </c>
      <c r="CN19" s="83" t="s">
        <v>151</v>
      </c>
      <c r="CO19" s="83" t="s">
        <v>42</v>
      </c>
      <c r="CP19" s="3" t="s">
        <v>7</v>
      </c>
      <c r="CQ19" s="5" t="s">
        <v>7</v>
      </c>
      <c r="CS19" s="537"/>
      <c r="CT19" s="538"/>
      <c r="CU19" s="83" t="s">
        <v>152</v>
      </c>
      <c r="CV19" s="83" t="s">
        <v>42</v>
      </c>
      <c r="CW19" s="83" t="s">
        <v>152</v>
      </c>
      <c r="CX19" s="3" t="s">
        <v>7</v>
      </c>
      <c r="CY19" s="5" t="s">
        <v>7</v>
      </c>
      <c r="DA19" s="537"/>
      <c r="DB19" s="538"/>
      <c r="DC19" s="83" t="s">
        <v>153</v>
      </c>
      <c r="DD19" s="83" t="s">
        <v>152</v>
      </c>
      <c r="DE19" s="83" t="s">
        <v>153</v>
      </c>
      <c r="DF19" s="3" t="s">
        <v>7</v>
      </c>
      <c r="DG19" s="5" t="s">
        <v>7</v>
      </c>
      <c r="DI19" s="537"/>
      <c r="DJ19" s="538"/>
      <c r="DK19" s="83" t="s">
        <v>155</v>
      </c>
      <c r="DL19" s="83" t="s">
        <v>153</v>
      </c>
      <c r="DM19" s="83" t="s">
        <v>155</v>
      </c>
      <c r="DN19" s="3" t="s">
        <v>7</v>
      </c>
      <c r="DO19" s="5" t="s">
        <v>7</v>
      </c>
      <c r="DQ19" s="537"/>
      <c r="DR19" s="538"/>
      <c r="DS19" s="83" t="s">
        <v>156</v>
      </c>
      <c r="DT19" s="83" t="s">
        <v>155</v>
      </c>
      <c r="DU19" s="83" t="s">
        <v>156</v>
      </c>
      <c r="DV19" s="3" t="s">
        <v>7</v>
      </c>
      <c r="DW19" s="5" t="s">
        <v>7</v>
      </c>
      <c r="DY19" s="537"/>
      <c r="DZ19" s="538"/>
      <c r="EA19" s="83" t="s">
        <v>169</v>
      </c>
      <c r="EB19" s="83" t="s">
        <v>156</v>
      </c>
      <c r="EC19" s="83" t="s">
        <v>169</v>
      </c>
      <c r="ED19" s="3" t="s">
        <v>7</v>
      </c>
      <c r="EE19" s="5" t="s">
        <v>7</v>
      </c>
      <c r="EG19" s="537"/>
      <c r="EH19" s="538"/>
      <c r="EI19" s="83" t="s">
        <v>215</v>
      </c>
      <c r="EJ19" s="83" t="s">
        <v>169</v>
      </c>
      <c r="EK19" s="83" t="s">
        <v>215</v>
      </c>
      <c r="EL19" s="3" t="s">
        <v>7</v>
      </c>
      <c r="EM19" s="5" t="s">
        <v>7</v>
      </c>
      <c r="EO19" s="537"/>
      <c r="EP19" s="538"/>
      <c r="EQ19" s="83" t="s">
        <v>216</v>
      </c>
      <c r="ER19" s="83" t="s">
        <v>215</v>
      </c>
      <c r="ES19" s="83" t="s">
        <v>216</v>
      </c>
      <c r="ET19" s="3" t="s">
        <v>7</v>
      </c>
      <c r="EU19" s="5" t="s">
        <v>7</v>
      </c>
      <c r="EW19" s="537"/>
      <c r="EX19" s="538"/>
      <c r="EY19" s="83" t="s">
        <v>229</v>
      </c>
      <c r="EZ19" s="83" t="s">
        <v>216</v>
      </c>
      <c r="FA19" s="83" t="s">
        <v>229</v>
      </c>
      <c r="FB19" s="3" t="s">
        <v>7</v>
      </c>
      <c r="FC19" s="5" t="s">
        <v>7</v>
      </c>
      <c r="FE19" s="537"/>
      <c r="FF19" s="538"/>
      <c r="FG19" s="83" t="s">
        <v>230</v>
      </c>
      <c r="FH19" s="83" t="s">
        <v>229</v>
      </c>
      <c r="FI19" s="83" t="s">
        <v>230</v>
      </c>
      <c r="FJ19" s="3" t="s">
        <v>7</v>
      </c>
      <c r="FK19" s="5" t="s">
        <v>7</v>
      </c>
      <c r="FM19" s="537"/>
      <c r="FN19" s="538"/>
      <c r="FO19" s="83" t="s">
        <v>27</v>
      </c>
      <c r="FP19" s="83" t="s">
        <v>230</v>
      </c>
      <c r="FQ19" s="83" t="s">
        <v>27</v>
      </c>
      <c r="FR19" s="3" t="s">
        <v>7</v>
      </c>
      <c r="FS19" s="5" t="s">
        <v>7</v>
      </c>
      <c r="FU19" s="537"/>
      <c r="FV19" s="538"/>
      <c r="FW19" s="83" t="s">
        <v>26</v>
      </c>
      <c r="FX19" s="83" t="s">
        <v>27</v>
      </c>
      <c r="FY19" s="83" t="s">
        <v>26</v>
      </c>
      <c r="FZ19" s="3" t="s">
        <v>7</v>
      </c>
      <c r="GA19" s="5" t="s">
        <v>7</v>
      </c>
      <c r="GC19" s="537"/>
      <c r="GD19" s="538"/>
      <c r="GE19" s="83" t="s">
        <v>57</v>
      </c>
      <c r="GF19" s="83" t="s">
        <v>26</v>
      </c>
      <c r="GG19" s="83" t="s">
        <v>57</v>
      </c>
      <c r="GH19" s="3" t="s">
        <v>7</v>
      </c>
      <c r="GI19" s="5" t="s">
        <v>7</v>
      </c>
      <c r="GK19" s="537"/>
      <c r="GL19" s="538"/>
      <c r="GM19" s="83" t="s">
        <v>60</v>
      </c>
      <c r="GN19" s="83" t="s">
        <v>57</v>
      </c>
      <c r="GO19" s="83" t="s">
        <v>60</v>
      </c>
      <c r="GP19" s="3" t="s">
        <v>7</v>
      </c>
      <c r="GQ19" s="5" t="s">
        <v>7</v>
      </c>
      <c r="GS19" s="537"/>
      <c r="GT19" s="538"/>
      <c r="GU19" s="83" t="s">
        <v>65</v>
      </c>
      <c r="GV19" s="83" t="s">
        <v>60</v>
      </c>
      <c r="GW19" s="83" t="s">
        <v>65</v>
      </c>
      <c r="GX19" s="3" t="s">
        <v>7</v>
      </c>
      <c r="GY19" s="5" t="s">
        <v>7</v>
      </c>
      <c r="HA19" s="537"/>
      <c r="HB19" s="538"/>
      <c r="HC19" s="83" t="s">
        <v>360</v>
      </c>
      <c r="HD19" s="83" t="s">
        <v>65</v>
      </c>
      <c r="HE19" s="83" t="s">
        <v>360</v>
      </c>
      <c r="HF19" s="3" t="s">
        <v>7</v>
      </c>
      <c r="HG19" s="5" t="s">
        <v>7</v>
      </c>
      <c r="HI19" s="537"/>
      <c r="HJ19" s="538"/>
      <c r="HK19" s="83" t="s">
        <v>71</v>
      </c>
      <c r="HL19" s="83" t="s">
        <v>360</v>
      </c>
      <c r="HM19" s="83" t="s">
        <v>71</v>
      </c>
      <c r="HN19" s="3" t="s">
        <v>7</v>
      </c>
      <c r="HO19" s="5" t="s">
        <v>7</v>
      </c>
      <c r="HQ19" s="537"/>
      <c r="HR19" s="538"/>
      <c r="HS19" s="83" t="s">
        <v>234</v>
      </c>
      <c r="HT19" s="83" t="s">
        <v>71</v>
      </c>
      <c r="HU19" s="83" t="s">
        <v>234</v>
      </c>
      <c r="HV19" s="3" t="s">
        <v>7</v>
      </c>
      <c r="HW19" s="5" t="s">
        <v>7</v>
      </c>
      <c r="HY19" s="537"/>
      <c r="HZ19" s="538"/>
      <c r="IA19" s="83" t="s">
        <v>235</v>
      </c>
      <c r="IB19" s="83" t="s">
        <v>234</v>
      </c>
      <c r="IC19" s="83" t="s">
        <v>235</v>
      </c>
      <c r="ID19" s="3" t="s">
        <v>7</v>
      </c>
      <c r="IE19" s="5" t="s">
        <v>7</v>
      </c>
      <c r="IG19" s="537"/>
      <c r="IH19" s="538"/>
      <c r="II19" s="83" t="s">
        <v>236</v>
      </c>
      <c r="IJ19" s="83" t="s">
        <v>235</v>
      </c>
      <c r="IK19" s="83" t="s">
        <v>236</v>
      </c>
      <c r="IL19" s="3" t="s">
        <v>7</v>
      </c>
      <c r="IM19" s="5" t="s">
        <v>7</v>
      </c>
      <c r="IO19" s="537"/>
      <c r="IP19" s="538"/>
      <c r="IQ19" s="83" t="s">
        <v>241</v>
      </c>
      <c r="IR19" s="83" t="s">
        <v>236</v>
      </c>
      <c r="IS19" s="83" t="s">
        <v>241</v>
      </c>
      <c r="IT19" s="3" t="s">
        <v>7</v>
      </c>
      <c r="IU19" s="5" t="s">
        <v>7</v>
      </c>
      <c r="IW19" s="537"/>
      <c r="IX19" s="538"/>
      <c r="IY19" s="83" t="s">
        <v>242</v>
      </c>
      <c r="IZ19" s="83" t="s">
        <v>241</v>
      </c>
      <c r="JA19" s="83" t="s">
        <v>242</v>
      </c>
      <c r="JB19" s="3" t="s">
        <v>7</v>
      </c>
      <c r="JC19" s="5" t="s">
        <v>7</v>
      </c>
      <c r="JE19" s="537"/>
      <c r="JF19" s="538"/>
      <c r="JG19" s="83" t="s">
        <v>243</v>
      </c>
      <c r="JH19" s="83" t="s">
        <v>242</v>
      </c>
      <c r="JI19" s="83" t="s">
        <v>243</v>
      </c>
      <c r="JJ19" s="3" t="s">
        <v>7</v>
      </c>
      <c r="JK19" s="5" t="s">
        <v>7</v>
      </c>
      <c r="JM19" s="537"/>
      <c r="JN19" s="538"/>
      <c r="JO19" s="83" t="s">
        <v>244</v>
      </c>
      <c r="JP19" s="83" t="s">
        <v>243</v>
      </c>
      <c r="JQ19" s="83" t="s">
        <v>244</v>
      </c>
      <c r="JR19" s="3" t="s">
        <v>7</v>
      </c>
      <c r="JS19" s="5" t="s">
        <v>7</v>
      </c>
      <c r="JU19" s="537"/>
      <c r="JV19" s="538"/>
      <c r="JW19" s="83" t="s">
        <v>383</v>
      </c>
      <c r="JX19" s="83" t="s">
        <v>244</v>
      </c>
      <c r="JY19" s="83" t="s">
        <v>383</v>
      </c>
      <c r="JZ19" s="3" t="s">
        <v>7</v>
      </c>
      <c r="KA19" s="5" t="s">
        <v>7</v>
      </c>
      <c r="KC19" s="537"/>
      <c r="KD19" s="538"/>
      <c r="KE19" s="83" t="s">
        <v>245</v>
      </c>
      <c r="KF19" s="83" t="s">
        <v>383</v>
      </c>
      <c r="KG19" s="83" t="s">
        <v>245</v>
      </c>
      <c r="KH19" s="3" t="s">
        <v>7</v>
      </c>
      <c r="KI19" s="5" t="s">
        <v>7</v>
      </c>
      <c r="KK19" s="537"/>
      <c r="KL19" s="538"/>
      <c r="KM19" s="83" t="s">
        <v>283</v>
      </c>
      <c r="KN19" s="83" t="s">
        <v>245</v>
      </c>
      <c r="KO19" s="83" t="s">
        <v>283</v>
      </c>
      <c r="KP19" s="3" t="s">
        <v>7</v>
      </c>
      <c r="KQ19" s="5" t="s">
        <v>7</v>
      </c>
      <c r="KS19" s="537"/>
      <c r="KT19" s="538"/>
      <c r="KU19" s="83" t="s">
        <v>285</v>
      </c>
      <c r="KV19" s="83" t="s">
        <v>283</v>
      </c>
      <c r="KW19" s="83" t="s">
        <v>285</v>
      </c>
      <c r="KX19" s="3" t="s">
        <v>7</v>
      </c>
      <c r="KY19" s="5" t="s">
        <v>7</v>
      </c>
      <c r="LA19" s="537"/>
      <c r="LB19" s="538"/>
      <c r="LC19" s="83" t="s">
        <v>288</v>
      </c>
      <c r="LD19" s="83" t="s">
        <v>285</v>
      </c>
      <c r="LE19" s="83" t="s">
        <v>288</v>
      </c>
      <c r="LF19" s="3" t="s">
        <v>7</v>
      </c>
      <c r="LG19" s="5" t="s">
        <v>7</v>
      </c>
      <c r="LI19" s="537"/>
      <c r="LJ19" s="538"/>
      <c r="LK19" s="83" t="s">
        <v>111</v>
      </c>
      <c r="LL19" s="83" t="s">
        <v>288</v>
      </c>
      <c r="LM19" s="83" t="s">
        <v>111</v>
      </c>
      <c r="LN19" s="3" t="s">
        <v>7</v>
      </c>
      <c r="LO19" s="5" t="s">
        <v>7</v>
      </c>
      <c r="LQ19" s="537"/>
      <c r="LR19" s="538"/>
      <c r="LS19" s="83" t="s">
        <v>112</v>
      </c>
      <c r="LT19" s="83" t="s">
        <v>111</v>
      </c>
      <c r="LU19" s="83" t="s">
        <v>112</v>
      </c>
      <c r="LV19" s="3" t="s">
        <v>7</v>
      </c>
      <c r="LW19" s="5" t="s">
        <v>7</v>
      </c>
      <c r="LY19" s="537"/>
      <c r="LZ19" s="538"/>
      <c r="MA19" s="83" t="s">
        <v>115</v>
      </c>
      <c r="MB19" s="83" t="s">
        <v>112</v>
      </c>
      <c r="MC19" s="83" t="s">
        <v>115</v>
      </c>
      <c r="MD19" s="3" t="s">
        <v>7</v>
      </c>
      <c r="ME19" s="5" t="s">
        <v>7</v>
      </c>
      <c r="MG19" s="537"/>
      <c r="MH19" s="538"/>
      <c r="MI19" s="83" t="s">
        <v>117</v>
      </c>
      <c r="MJ19" s="83" t="s">
        <v>115</v>
      </c>
      <c r="MK19" s="83" t="s">
        <v>117</v>
      </c>
      <c r="ML19" s="3" t="s">
        <v>7</v>
      </c>
      <c r="MM19" s="5" t="s">
        <v>7</v>
      </c>
      <c r="MO19" s="537"/>
      <c r="MP19" s="538"/>
      <c r="MQ19" s="83" t="s">
        <v>119</v>
      </c>
      <c r="MR19" s="83" t="s">
        <v>117</v>
      </c>
      <c r="MS19" s="83" t="s">
        <v>119</v>
      </c>
      <c r="MT19" s="3" t="s">
        <v>7</v>
      </c>
      <c r="MU19" s="5" t="s">
        <v>7</v>
      </c>
      <c r="MW19" s="537"/>
      <c r="MX19" s="538"/>
      <c r="MY19" s="83" t="s">
        <v>121</v>
      </c>
      <c r="MZ19" s="83" t="s">
        <v>119</v>
      </c>
      <c r="NA19" s="83" t="s">
        <v>121</v>
      </c>
      <c r="NB19" s="3" t="s">
        <v>7</v>
      </c>
      <c r="NC19" s="5" t="s">
        <v>7</v>
      </c>
      <c r="NE19" s="537"/>
      <c r="NF19" s="538"/>
      <c r="NG19" s="83" t="s">
        <v>123</v>
      </c>
      <c r="NH19" s="83" t="s">
        <v>121</v>
      </c>
      <c r="NI19" s="83" t="s">
        <v>123</v>
      </c>
      <c r="NJ19" s="3" t="s">
        <v>7</v>
      </c>
      <c r="NK19" s="5" t="s">
        <v>7</v>
      </c>
      <c r="NM19" s="537"/>
      <c r="NN19" s="538"/>
      <c r="NO19" s="83" t="s">
        <v>125</v>
      </c>
      <c r="NP19" s="83" t="s">
        <v>123</v>
      </c>
      <c r="NQ19" s="83" t="s">
        <v>125</v>
      </c>
      <c r="NR19" s="3" t="s">
        <v>7</v>
      </c>
      <c r="NS19" s="5" t="s">
        <v>7</v>
      </c>
      <c r="NU19" s="537"/>
      <c r="NV19" s="538"/>
      <c r="NW19" s="83" t="s">
        <v>126</v>
      </c>
      <c r="NX19" s="83" t="s">
        <v>125</v>
      </c>
      <c r="NY19" s="83" t="s">
        <v>126</v>
      </c>
      <c r="NZ19" s="3" t="s">
        <v>7</v>
      </c>
      <c r="OA19" s="5" t="s">
        <v>7</v>
      </c>
      <c r="OC19" s="537"/>
      <c r="OD19" s="538"/>
      <c r="OE19" s="83" t="s">
        <v>129</v>
      </c>
      <c r="OF19" s="83" t="s">
        <v>126</v>
      </c>
      <c r="OG19" s="83" t="s">
        <v>129</v>
      </c>
      <c r="OH19" s="3" t="s">
        <v>7</v>
      </c>
      <c r="OI19" s="5" t="s">
        <v>7</v>
      </c>
      <c r="OK19" s="537"/>
      <c r="OL19" s="538"/>
      <c r="OM19" s="83" t="s">
        <v>548</v>
      </c>
      <c r="ON19" s="83" t="s">
        <v>129</v>
      </c>
      <c r="OO19" s="83" t="s">
        <v>548</v>
      </c>
      <c r="OP19" s="3" t="s">
        <v>7</v>
      </c>
      <c r="OQ19" s="5" t="s">
        <v>7</v>
      </c>
      <c r="OS19" s="537"/>
      <c r="OT19" s="538"/>
      <c r="OU19" s="83" t="s">
        <v>550</v>
      </c>
      <c r="OV19" s="83" t="s">
        <v>548</v>
      </c>
      <c r="OW19" s="83" t="s">
        <v>550</v>
      </c>
      <c r="OX19" s="3" t="s">
        <v>7</v>
      </c>
      <c r="OY19" s="5" t="s">
        <v>7</v>
      </c>
      <c r="PA19" s="537"/>
      <c r="PB19" s="538"/>
      <c r="PC19" s="83" t="s">
        <v>550</v>
      </c>
      <c r="PD19" s="83" t="s">
        <v>548</v>
      </c>
      <c r="PE19" s="83" t="s">
        <v>550</v>
      </c>
      <c r="PF19" s="3" t="s">
        <v>7</v>
      </c>
      <c r="PG19" s="5" t="s">
        <v>7</v>
      </c>
    </row>
    <row r="20" spans="1:423" s="180" customFormat="1" ht="18" hidden="1" thickTop="1">
      <c r="A20" s="314" t="s">
        <v>1</v>
      </c>
      <c r="B20" s="315" t="s">
        <v>12</v>
      </c>
      <c r="C20" s="218"/>
      <c r="D20" s="218"/>
      <c r="E20" s="218"/>
      <c r="F20" s="316">
        <v>-8.2231404958677687E-2</v>
      </c>
      <c r="G20" s="317">
        <v>1.6010978956999086E-2</v>
      </c>
      <c r="I20" s="314" t="s">
        <v>1</v>
      </c>
      <c r="J20" s="315" t="s">
        <v>12</v>
      </c>
      <c r="K20" s="218"/>
      <c r="L20" s="318"/>
      <c r="M20" s="218"/>
      <c r="N20" s="316">
        <v>6.7537145429986498E-2</v>
      </c>
      <c r="O20" s="317">
        <v>3.2665505226480838E-2</v>
      </c>
      <c r="Q20" s="314" t="s">
        <v>1</v>
      </c>
      <c r="R20" s="315" t="s">
        <v>12</v>
      </c>
      <c r="S20" s="218"/>
      <c r="T20" s="319"/>
      <c r="U20" s="218"/>
      <c r="V20" s="316">
        <v>-8.3087304934626738E-2</v>
      </c>
      <c r="W20" s="317">
        <v>-0.19122023809523808</v>
      </c>
      <c r="Y20" s="314" t="s">
        <v>1</v>
      </c>
      <c r="Z20" s="315" t="s">
        <v>12</v>
      </c>
      <c r="AA20" s="218">
        <v>2531</v>
      </c>
      <c r="AB20" s="319">
        <v>2174</v>
      </c>
      <c r="AC20" s="218">
        <v>2630</v>
      </c>
      <c r="AD20" s="316">
        <v>0.20975160993560257</v>
      </c>
      <c r="AE20" s="317">
        <v>3.9114974318451207E-2</v>
      </c>
      <c r="AG20" s="314" t="s">
        <v>1</v>
      </c>
      <c r="AH20" s="315" t="s">
        <v>12</v>
      </c>
      <c r="AI20" s="218">
        <v>2536</v>
      </c>
      <c r="AJ20" s="218">
        <v>2630</v>
      </c>
      <c r="AK20" s="218">
        <v>2689</v>
      </c>
      <c r="AL20" s="316">
        <v>2.2433460076045627E-2</v>
      </c>
      <c r="AM20" s="317">
        <v>6.0331230283911672E-2</v>
      </c>
      <c r="AO20" s="314" t="s">
        <v>1</v>
      </c>
      <c r="AP20" s="315" t="s">
        <v>12</v>
      </c>
      <c r="AQ20" s="218">
        <v>2575</v>
      </c>
      <c r="AR20" s="218">
        <v>2689</v>
      </c>
      <c r="AS20" s="218">
        <v>2691</v>
      </c>
      <c r="AT20" s="316">
        <v>7.4377091855708439E-4</v>
      </c>
      <c r="AU20" s="317">
        <v>4.5048543689320389E-2</v>
      </c>
      <c r="AW20" s="314" t="s">
        <v>1</v>
      </c>
      <c r="AX20" s="315" t="s">
        <v>12</v>
      </c>
      <c r="AY20" s="218">
        <v>2498</v>
      </c>
      <c r="AZ20" s="218">
        <v>2691</v>
      </c>
      <c r="BA20" s="218">
        <v>2622</v>
      </c>
      <c r="BB20" s="316">
        <v>-2.564102564102564E-2</v>
      </c>
      <c r="BC20" s="317">
        <v>4.9639711769415534E-2</v>
      </c>
      <c r="BE20" s="314" t="s">
        <v>1</v>
      </c>
      <c r="BF20" s="315" t="s">
        <v>12</v>
      </c>
      <c r="BG20" s="218">
        <v>2505</v>
      </c>
      <c r="BH20" s="218">
        <v>2622</v>
      </c>
      <c r="BI20" s="218">
        <v>2559</v>
      </c>
      <c r="BJ20" s="316">
        <v>-2.4027459954233409E-2</v>
      </c>
      <c r="BK20" s="317">
        <v>2.1556886227544911E-2</v>
      </c>
      <c r="BM20" s="314" t="s">
        <v>1</v>
      </c>
      <c r="BN20" s="315" t="s">
        <v>12</v>
      </c>
      <c r="BO20" s="218">
        <v>2375</v>
      </c>
      <c r="BP20" s="218">
        <v>2559</v>
      </c>
      <c r="BQ20" s="218">
        <v>2578</v>
      </c>
      <c r="BR20" s="316">
        <v>7.4247753028526767E-3</v>
      </c>
      <c r="BS20" s="317">
        <v>8.5473684210526313E-2</v>
      </c>
      <c r="BU20" s="314" t="s">
        <v>1</v>
      </c>
      <c r="BV20" s="315" t="s">
        <v>12</v>
      </c>
      <c r="BW20" s="218">
        <v>2520</v>
      </c>
      <c r="BX20" s="218">
        <v>2578</v>
      </c>
      <c r="BY20" s="218">
        <v>2549</v>
      </c>
      <c r="BZ20" s="316">
        <v>-1.1249030256012413E-2</v>
      </c>
      <c r="CA20" s="317">
        <v>1.1507936507936509E-2</v>
      </c>
      <c r="CC20" s="314" t="s">
        <v>1</v>
      </c>
      <c r="CD20" s="315" t="s">
        <v>12</v>
      </c>
      <c r="CE20" s="218">
        <v>2497</v>
      </c>
      <c r="CF20" s="218">
        <v>2549</v>
      </c>
      <c r="CG20" s="218">
        <v>2456</v>
      </c>
      <c r="CH20" s="316">
        <v>-3.6484896037661828E-2</v>
      </c>
      <c r="CI20" s="317">
        <v>-1.6419703644373247E-2</v>
      </c>
      <c r="CK20" s="314" t="s">
        <v>1</v>
      </c>
      <c r="CL20" s="315" t="s">
        <v>12</v>
      </c>
      <c r="CM20" s="218">
        <v>2492</v>
      </c>
      <c r="CN20" s="218">
        <v>2456</v>
      </c>
      <c r="CO20" s="218">
        <v>2466</v>
      </c>
      <c r="CP20" s="316">
        <v>4.0716612377850164E-3</v>
      </c>
      <c r="CQ20" s="317">
        <v>-1.043338683788122E-2</v>
      </c>
      <c r="CS20" s="314" t="s">
        <v>1</v>
      </c>
      <c r="CT20" s="315" t="s">
        <v>12</v>
      </c>
      <c r="CU20" s="218">
        <v>2457</v>
      </c>
      <c r="CV20" s="218">
        <v>2466</v>
      </c>
      <c r="CW20" s="218"/>
      <c r="CX20" s="316">
        <v>2.6763990267639901E-2</v>
      </c>
      <c r="CY20" s="317">
        <v>3.0525030525030524E-2</v>
      </c>
      <c r="DA20" s="314" t="s">
        <v>1</v>
      </c>
      <c r="DB20" s="315" t="s">
        <v>12</v>
      </c>
      <c r="DC20" s="218">
        <v>2497</v>
      </c>
      <c r="DD20" s="218">
        <v>2532</v>
      </c>
      <c r="DE20" s="218"/>
      <c r="DF20" s="316">
        <v>-5.0552922590837282E-2</v>
      </c>
      <c r="DG20" s="317">
        <v>-3.7244693632358827E-2</v>
      </c>
      <c r="DI20" s="314" t="s">
        <v>1</v>
      </c>
      <c r="DJ20" s="315" t="s">
        <v>12</v>
      </c>
      <c r="DK20" s="218">
        <v>2370</v>
      </c>
      <c r="DL20" s="218">
        <v>2404</v>
      </c>
      <c r="DM20" s="218">
        <v>2421</v>
      </c>
      <c r="DN20" s="316">
        <v>7.071547420965058E-3</v>
      </c>
      <c r="DO20" s="317">
        <v>2.1518987341772152E-2</v>
      </c>
      <c r="DQ20" s="314" t="s">
        <v>1</v>
      </c>
      <c r="DR20" s="315" t="s">
        <v>12</v>
      </c>
      <c r="DS20" s="218">
        <v>2438</v>
      </c>
      <c r="DT20" s="218">
        <v>2421</v>
      </c>
      <c r="DU20" s="218">
        <v>2485</v>
      </c>
      <c r="DV20" s="316">
        <v>2.6435357290375879E-2</v>
      </c>
      <c r="DW20" s="317">
        <v>1.9278096800656275E-2</v>
      </c>
      <c r="DY20" s="314" t="s">
        <v>1</v>
      </c>
      <c r="DZ20" s="315" t="s">
        <v>12</v>
      </c>
      <c r="EA20" s="218">
        <v>2459</v>
      </c>
      <c r="EB20" s="218">
        <v>2485</v>
      </c>
      <c r="EC20" s="218">
        <v>2487</v>
      </c>
      <c r="ED20" s="316">
        <v>8.0482897384305833E-4</v>
      </c>
      <c r="EE20" s="317">
        <v>1.1386742578283855E-2</v>
      </c>
      <c r="EG20" s="314" t="s">
        <v>1</v>
      </c>
      <c r="EH20" s="315" t="s">
        <v>12</v>
      </c>
      <c r="EI20" s="218">
        <v>2387</v>
      </c>
      <c r="EJ20" s="218">
        <v>2487</v>
      </c>
      <c r="EK20" s="218">
        <v>2379</v>
      </c>
      <c r="EL20" s="316">
        <v>-4.3425814234016889E-2</v>
      </c>
      <c r="EM20" s="317">
        <v>-3.3514872224549644E-3</v>
      </c>
      <c r="EO20" s="314" t="s">
        <v>1</v>
      </c>
      <c r="EP20" s="315" t="s">
        <v>12</v>
      </c>
      <c r="EQ20" s="218">
        <v>2447</v>
      </c>
      <c r="ER20" s="218">
        <v>2379</v>
      </c>
      <c r="ES20" s="218">
        <v>2407</v>
      </c>
      <c r="ET20" s="316">
        <v>1.1769651113913409E-2</v>
      </c>
      <c r="EU20" s="317">
        <v>-1.6346546791990192E-2</v>
      </c>
      <c r="EW20" s="314" t="s">
        <v>1</v>
      </c>
      <c r="EX20" s="315" t="s">
        <v>12</v>
      </c>
      <c r="EY20" s="218">
        <v>2375</v>
      </c>
      <c r="EZ20" s="218">
        <v>2407</v>
      </c>
      <c r="FA20" s="218">
        <v>2379</v>
      </c>
      <c r="FB20" s="316">
        <v>-1.1632737847943497E-2</v>
      </c>
      <c r="FC20" s="317">
        <v>1.6842105263157896E-3</v>
      </c>
      <c r="FE20" s="314" t="s">
        <v>1</v>
      </c>
      <c r="FF20" s="315" t="s">
        <v>12</v>
      </c>
      <c r="FG20" s="218">
        <v>2408</v>
      </c>
      <c r="FH20" s="218">
        <v>2379</v>
      </c>
      <c r="FI20" s="218">
        <v>2404</v>
      </c>
      <c r="FJ20" s="316">
        <v>1.0508617065994116E-2</v>
      </c>
      <c r="FK20" s="317">
        <v>-1.6611295681063123E-3</v>
      </c>
      <c r="FM20" s="314" t="s">
        <v>1</v>
      </c>
      <c r="FN20" s="315" t="s">
        <v>12</v>
      </c>
      <c r="FO20" s="218">
        <v>2371</v>
      </c>
      <c r="FP20" s="218">
        <v>2404</v>
      </c>
      <c r="FQ20" s="218">
        <v>2362</v>
      </c>
      <c r="FR20" s="316">
        <v>-1.747088186356073E-2</v>
      </c>
      <c r="FS20" s="317">
        <v>-3.7958667229017291E-3</v>
      </c>
      <c r="FU20" s="314" t="s">
        <v>1</v>
      </c>
      <c r="FV20" s="315" t="s">
        <v>12</v>
      </c>
      <c r="FW20" s="218">
        <v>2033</v>
      </c>
      <c r="FX20" s="218">
        <v>2362</v>
      </c>
      <c r="FY20" s="218">
        <v>2155</v>
      </c>
      <c r="FZ20" s="316">
        <v>-8.7637595258255721E-2</v>
      </c>
      <c r="GA20" s="317">
        <v>6.000983767830792E-2</v>
      </c>
      <c r="GC20" s="314" t="s">
        <v>1</v>
      </c>
      <c r="GD20" s="315" t="s">
        <v>12</v>
      </c>
      <c r="GE20" s="218">
        <v>2363</v>
      </c>
      <c r="GF20" s="218">
        <v>2155</v>
      </c>
      <c r="GG20" s="218">
        <v>2422</v>
      </c>
      <c r="GH20" s="316">
        <v>0.12389791183294664</v>
      </c>
      <c r="GI20" s="317">
        <v>2.4968260685569191E-2</v>
      </c>
      <c r="GK20" s="314" t="s">
        <v>1</v>
      </c>
      <c r="GL20" s="315" t="s">
        <v>12</v>
      </c>
      <c r="GM20" s="218">
        <v>2330</v>
      </c>
      <c r="GN20" s="218">
        <v>2422</v>
      </c>
      <c r="GO20" s="218">
        <v>2380</v>
      </c>
      <c r="GP20" s="316">
        <v>-1.7341040462427744E-2</v>
      </c>
      <c r="GQ20" s="317">
        <v>2.1459227467811159E-2</v>
      </c>
      <c r="GS20" s="314" t="s">
        <v>1</v>
      </c>
      <c r="GT20" s="315" t="s">
        <v>12</v>
      </c>
      <c r="GU20" s="218">
        <v>2372</v>
      </c>
      <c r="GV20" s="218">
        <v>2380</v>
      </c>
      <c r="GW20" s="218">
        <v>2419</v>
      </c>
      <c r="GX20" s="316">
        <v>1.638655462184874E-2</v>
      </c>
      <c r="GY20" s="317">
        <v>1.9814502529510961E-2</v>
      </c>
      <c r="HA20" s="314" t="s">
        <v>1</v>
      </c>
      <c r="HB20" s="315" t="s">
        <v>12</v>
      </c>
      <c r="HC20" s="218">
        <v>2332</v>
      </c>
      <c r="HD20" s="218">
        <v>2419</v>
      </c>
      <c r="HE20" s="218">
        <v>2421</v>
      </c>
      <c r="HF20" s="316">
        <v>8.2678792889623808E-4</v>
      </c>
      <c r="HG20" s="317">
        <v>3.8164665523156088E-2</v>
      </c>
      <c r="HI20" s="314" t="s">
        <v>1</v>
      </c>
      <c r="HJ20" s="315" t="s">
        <v>12</v>
      </c>
      <c r="HK20" s="218">
        <v>1954</v>
      </c>
      <c r="HL20" s="218">
        <v>2421</v>
      </c>
      <c r="HM20" s="218">
        <v>2034</v>
      </c>
      <c r="HN20" s="316">
        <v>-0.15985130111524162</v>
      </c>
      <c r="HO20" s="317">
        <v>4.0941658137154557E-2</v>
      </c>
      <c r="HQ20" s="314" t="s">
        <v>1</v>
      </c>
      <c r="HR20" s="315" t="s">
        <v>12</v>
      </c>
      <c r="HS20" s="218">
        <v>2340</v>
      </c>
      <c r="HT20" s="218">
        <v>2034</v>
      </c>
      <c r="HU20" s="218">
        <v>2364</v>
      </c>
      <c r="HV20" s="316">
        <v>0.16224188790560473</v>
      </c>
      <c r="HW20" s="317">
        <v>1.0256410256410256E-2</v>
      </c>
      <c r="HY20" s="314" t="s">
        <v>1</v>
      </c>
      <c r="HZ20" s="315" t="s">
        <v>12</v>
      </c>
      <c r="IA20" s="218">
        <v>2316</v>
      </c>
      <c r="IB20" s="218">
        <v>2364</v>
      </c>
      <c r="IC20" s="218">
        <v>2371</v>
      </c>
      <c r="ID20" s="316">
        <v>2.9610829103214891E-3</v>
      </c>
      <c r="IE20" s="317">
        <v>2.3747841105354058E-2</v>
      </c>
      <c r="IG20" s="314" t="s">
        <v>1</v>
      </c>
      <c r="IH20" s="315" t="s">
        <v>12</v>
      </c>
      <c r="II20" s="218">
        <v>2392</v>
      </c>
      <c r="IJ20" s="218">
        <v>2371</v>
      </c>
      <c r="IK20" s="218">
        <v>2436</v>
      </c>
      <c r="IL20" s="316">
        <v>2.7414592998734711E-2</v>
      </c>
      <c r="IM20" s="317">
        <v>1.839464882943144E-2</v>
      </c>
      <c r="IO20" s="314" t="s">
        <v>1</v>
      </c>
      <c r="IP20" s="315" t="s">
        <v>12</v>
      </c>
      <c r="IQ20" s="218">
        <v>2338</v>
      </c>
      <c r="IR20" s="218">
        <v>2436</v>
      </c>
      <c r="IS20" s="218">
        <v>2455</v>
      </c>
      <c r="IT20" s="316">
        <v>7.7996715927750411E-3</v>
      </c>
      <c r="IU20" s="317">
        <v>5.004277159965783E-2</v>
      </c>
      <c r="IW20" s="314" t="s">
        <v>1</v>
      </c>
      <c r="IX20" s="315" t="s">
        <v>12</v>
      </c>
      <c r="IY20" s="218">
        <v>2354</v>
      </c>
      <c r="IZ20" s="218">
        <v>2455</v>
      </c>
      <c r="JA20" s="218"/>
      <c r="JB20" s="316">
        <v>-2.9327902240325866E-2</v>
      </c>
      <c r="JC20" s="317">
        <v>1.2319456244689889E-2</v>
      </c>
      <c r="JE20" s="314" t="s">
        <v>1</v>
      </c>
      <c r="JF20" s="315" t="s">
        <v>12</v>
      </c>
      <c r="JG20" s="218">
        <v>2414</v>
      </c>
      <c r="JH20" s="218">
        <v>2383</v>
      </c>
      <c r="JI20" s="218"/>
      <c r="JJ20" s="316">
        <v>5.4133445237096095E-2</v>
      </c>
      <c r="JK20" s="317">
        <v>4.059652029826015E-2</v>
      </c>
      <c r="JM20" s="314" t="s">
        <v>1</v>
      </c>
      <c r="JN20" s="315" t="s">
        <v>12</v>
      </c>
      <c r="JO20" s="218">
        <v>2500</v>
      </c>
      <c r="JP20" s="218">
        <v>2512</v>
      </c>
      <c r="JQ20" s="218"/>
      <c r="JR20" s="316">
        <v>-3.5828025477707007E-3</v>
      </c>
      <c r="JS20" s="317">
        <v>1.1999999999999999E-3</v>
      </c>
      <c r="JU20" s="314" t="s">
        <v>1</v>
      </c>
      <c r="JV20" s="315" t="s">
        <v>12</v>
      </c>
      <c r="JW20" s="218">
        <v>2388</v>
      </c>
      <c r="JX20" s="218">
        <v>2503</v>
      </c>
      <c r="JY20" s="218"/>
      <c r="JZ20" s="316">
        <v>-2.9564522572912505E-2</v>
      </c>
      <c r="KA20" s="317">
        <v>1.7169179229480736E-2</v>
      </c>
      <c r="KC20" s="314" t="s">
        <v>1</v>
      </c>
      <c r="KD20" s="315" t="s">
        <v>12</v>
      </c>
      <c r="KE20" s="218">
        <v>2234</v>
      </c>
      <c r="KF20" s="218">
        <v>2429</v>
      </c>
      <c r="KG20" s="218"/>
      <c r="KH20" s="316">
        <v>-4.1992589543021819E-2</v>
      </c>
      <c r="KI20" s="317">
        <v>4.1629364368845123E-2</v>
      </c>
      <c r="KK20" s="314" t="s">
        <v>1</v>
      </c>
      <c r="KL20" s="315" t="s">
        <v>12</v>
      </c>
      <c r="KM20" s="218">
        <v>2531</v>
      </c>
      <c r="KN20" s="218">
        <v>2327</v>
      </c>
      <c r="KO20" s="218"/>
      <c r="KP20" s="316">
        <v>0.10485603781693167</v>
      </c>
      <c r="KQ20" s="317">
        <v>1.5804030027657054E-2</v>
      </c>
      <c r="KS20" s="314" t="s">
        <v>1</v>
      </c>
      <c r="KT20" s="315" t="s">
        <v>12</v>
      </c>
      <c r="KU20" s="218">
        <v>2537</v>
      </c>
      <c r="KV20" s="218">
        <v>2571</v>
      </c>
      <c r="KW20" s="218"/>
      <c r="KX20" s="316">
        <v>-2.5281991443018282E-2</v>
      </c>
      <c r="KY20" s="317">
        <v>-1.2219156484036263E-2</v>
      </c>
      <c r="LA20" s="314" t="s">
        <v>1</v>
      </c>
      <c r="LB20" s="315" t="s">
        <v>12</v>
      </c>
      <c r="LC20" s="218">
        <v>2604</v>
      </c>
      <c r="LD20" s="218">
        <v>2506</v>
      </c>
      <c r="LE20" s="218"/>
      <c r="LF20" s="316">
        <v>1.8355945730247406E-2</v>
      </c>
      <c r="LG20" s="317">
        <v>-1.9969278033794162E-2</v>
      </c>
      <c r="LI20" s="314" t="s">
        <v>1</v>
      </c>
      <c r="LJ20" s="315" t="s">
        <v>12</v>
      </c>
      <c r="LK20" s="218">
        <v>2564</v>
      </c>
      <c r="LL20" s="218">
        <v>2552</v>
      </c>
      <c r="LM20" s="218"/>
      <c r="LN20" s="316">
        <v>1.3322884012539185E-2</v>
      </c>
      <c r="LO20" s="317">
        <v>8.5803432137285494E-3</v>
      </c>
      <c r="LQ20" s="314" t="s">
        <v>1</v>
      </c>
      <c r="LR20" s="315" t="s">
        <v>12</v>
      </c>
      <c r="LS20" s="218">
        <v>2609</v>
      </c>
      <c r="LT20" s="218">
        <v>2586</v>
      </c>
      <c r="LU20" s="218"/>
      <c r="LV20" s="316">
        <v>-7.7339520494972935E-4</v>
      </c>
      <c r="LW20" s="317">
        <v>-9.5822154082023762E-3</v>
      </c>
      <c r="LY20" s="314" t="s">
        <v>1</v>
      </c>
      <c r="LZ20" s="315" t="s">
        <v>12</v>
      </c>
      <c r="MA20" s="218">
        <v>2610</v>
      </c>
      <c r="MB20" s="218">
        <v>2584</v>
      </c>
      <c r="MC20" s="218"/>
      <c r="MD20" s="316">
        <v>6.9659442724458202E-3</v>
      </c>
      <c r="ME20" s="317">
        <v>-3.0651340996168583E-3</v>
      </c>
      <c r="MG20" s="314" t="s">
        <v>1</v>
      </c>
      <c r="MH20" s="315" t="s">
        <v>12</v>
      </c>
      <c r="MI20" s="218">
        <v>2614</v>
      </c>
      <c r="MJ20" s="218">
        <v>2602</v>
      </c>
      <c r="MK20" s="218"/>
      <c r="ML20" s="316">
        <v>-3.4588777863182167E-3</v>
      </c>
      <c r="MM20" s="317">
        <v>-8.0336648814078038E-3</v>
      </c>
      <c r="MO20" s="314" t="s">
        <v>1</v>
      </c>
      <c r="MP20" s="315" t="s">
        <v>12</v>
      </c>
      <c r="MQ20" s="218">
        <v>2677</v>
      </c>
      <c r="MR20" s="218">
        <v>2593</v>
      </c>
      <c r="MS20" s="218"/>
      <c r="MT20" s="316">
        <v>2.3139220979560355E-2</v>
      </c>
      <c r="MU20" s="317">
        <v>-8.965259618976467E-3</v>
      </c>
      <c r="MW20" s="314" t="s">
        <v>1</v>
      </c>
      <c r="MX20" s="315" t="s">
        <v>12</v>
      </c>
      <c r="MY20" s="218">
        <v>2576</v>
      </c>
      <c r="MZ20" s="218">
        <v>2653</v>
      </c>
      <c r="NA20" s="218"/>
      <c r="NB20" s="316">
        <v>-1.8092725216735772E-2</v>
      </c>
      <c r="NC20" s="317">
        <v>1.125776397515528E-2</v>
      </c>
      <c r="NE20" s="314" t="s">
        <v>1</v>
      </c>
      <c r="NF20" s="315" t="s">
        <v>12</v>
      </c>
      <c r="NG20" s="218">
        <v>2649</v>
      </c>
      <c r="NH20" s="218">
        <v>2605</v>
      </c>
      <c r="NI20" s="218"/>
      <c r="NJ20" s="316">
        <v>1.2667946257197697E-2</v>
      </c>
      <c r="NK20" s="317">
        <v>-4.1525103812759534E-3</v>
      </c>
      <c r="NM20" s="314" t="s">
        <v>1</v>
      </c>
      <c r="NN20" s="315" t="s">
        <v>12</v>
      </c>
      <c r="NO20" s="218">
        <v>2221</v>
      </c>
      <c r="NP20" s="218">
        <v>2638</v>
      </c>
      <c r="NQ20" s="218"/>
      <c r="NR20" s="316">
        <v>-2.7672479150871874E-2</v>
      </c>
      <c r="NS20" s="317">
        <v>0.15488518685276903</v>
      </c>
      <c r="NU20" s="314" t="s">
        <v>1</v>
      </c>
      <c r="NV20" s="315" t="s">
        <v>12</v>
      </c>
      <c r="NW20" s="218">
        <v>2704</v>
      </c>
      <c r="NX20" s="218">
        <v>2565</v>
      </c>
      <c r="NY20" s="218"/>
      <c r="NZ20" s="316">
        <v>-0.10994152046783626</v>
      </c>
      <c r="OA20" s="317">
        <v>-0.15569526627218935</v>
      </c>
      <c r="OC20" s="314" t="s">
        <v>1</v>
      </c>
      <c r="OD20" s="315" t="s">
        <v>12</v>
      </c>
      <c r="OE20" s="218"/>
      <c r="OF20" s="218"/>
      <c r="OG20" s="218"/>
      <c r="OH20" s="316">
        <v>0.13972842750766534</v>
      </c>
      <c r="OI20" s="317">
        <v>-3.1633792333457388E-2</v>
      </c>
      <c r="OK20" s="314" t="s">
        <v>1</v>
      </c>
      <c r="OL20" s="315" t="s">
        <v>12</v>
      </c>
      <c r="OM20" s="218"/>
      <c r="ON20" s="218"/>
      <c r="OO20" s="218"/>
      <c r="OP20" s="316"/>
      <c r="OQ20" s="317"/>
      <c r="OS20" s="314" t="s">
        <v>1</v>
      </c>
      <c r="OT20" s="315" t="s">
        <v>12</v>
      </c>
      <c r="OU20" s="218"/>
      <c r="OV20" s="218"/>
      <c r="OW20" s="218"/>
      <c r="OX20" s="316"/>
      <c r="OY20" s="317"/>
      <c r="PA20" s="314" t="s">
        <v>1</v>
      </c>
      <c r="PB20" s="315" t="s">
        <v>662</v>
      </c>
      <c r="PC20" s="218"/>
      <c r="PD20" s="218"/>
      <c r="PE20" s="218">
        <v>414.83</v>
      </c>
      <c r="PF20" s="316"/>
      <c r="PG20" s="317"/>
    </row>
    <row r="21" spans="1:423" ht="17.25" hidden="1">
      <c r="A21" s="541" t="s">
        <v>2</v>
      </c>
      <c r="B21" s="65" t="s">
        <v>63</v>
      </c>
      <c r="C21" s="10"/>
      <c r="D21" s="161"/>
      <c r="E21" s="161"/>
      <c r="F21" s="53">
        <v>1.1049723756906087E-2</v>
      </c>
      <c r="G21" s="60">
        <v>-6.6326530612244847E-2</v>
      </c>
      <c r="I21" s="541" t="s">
        <v>2</v>
      </c>
      <c r="J21" s="65" t="s">
        <v>63</v>
      </c>
      <c r="K21" s="10"/>
      <c r="L21" s="160"/>
      <c r="M21" s="161"/>
      <c r="N21" s="53">
        <v>1.0928961748633888E-2</v>
      </c>
      <c r="O21" s="60">
        <v>-1.0695187165775409E-2</v>
      </c>
      <c r="Q21" s="541" t="s">
        <v>2</v>
      </c>
      <c r="R21" s="65" t="s">
        <v>63</v>
      </c>
      <c r="S21" s="10"/>
      <c r="T21" s="160"/>
      <c r="U21" s="161"/>
      <c r="V21" s="53">
        <v>1.081081081081082E-2</v>
      </c>
      <c r="W21" s="60">
        <v>4.4692737430167634E-2</v>
      </c>
      <c r="Y21" s="541" t="s">
        <v>2</v>
      </c>
      <c r="Z21" s="65" t="s">
        <v>63</v>
      </c>
      <c r="AA21" s="10">
        <v>1.74</v>
      </c>
      <c r="AB21" s="160">
        <v>1.87</v>
      </c>
      <c r="AC21" s="161">
        <v>1.94</v>
      </c>
      <c r="AD21" s="53">
        <v>3.7433155080213817E-2</v>
      </c>
      <c r="AE21" s="60">
        <v>0.11494252873563215</v>
      </c>
      <c r="AG21" s="541" t="s">
        <v>2</v>
      </c>
      <c r="AH21" s="65" t="s">
        <v>63</v>
      </c>
      <c r="AI21" s="10">
        <v>1.76</v>
      </c>
      <c r="AJ21" s="160">
        <v>1.94</v>
      </c>
      <c r="AK21" s="161">
        <v>1.96</v>
      </c>
      <c r="AL21" s="53">
        <v>1.0309278350515474E-2</v>
      </c>
      <c r="AM21" s="60">
        <v>0.1136363636363636</v>
      </c>
      <c r="AO21" s="541" t="s">
        <v>2</v>
      </c>
      <c r="AP21" s="65" t="s">
        <v>63</v>
      </c>
      <c r="AQ21" s="10">
        <v>1.76</v>
      </c>
      <c r="AR21" s="160">
        <v>1.96</v>
      </c>
      <c r="AS21" s="161">
        <v>1.94</v>
      </c>
      <c r="AT21" s="53">
        <v>-1.0204081632653071E-2</v>
      </c>
      <c r="AU21" s="60">
        <v>0.10227272727272724</v>
      </c>
      <c r="AW21" s="541" t="s">
        <v>2</v>
      </c>
      <c r="AX21" s="65" t="s">
        <v>63</v>
      </c>
      <c r="AY21" s="10">
        <v>1.76</v>
      </c>
      <c r="AZ21" s="160">
        <v>1.94</v>
      </c>
      <c r="BA21" s="161">
        <v>1.9</v>
      </c>
      <c r="BB21" s="53">
        <v>-2.0618556701030948E-2</v>
      </c>
      <c r="BC21" s="60">
        <v>7.9545454545454489E-2</v>
      </c>
      <c r="BE21" s="541" t="s">
        <v>2</v>
      </c>
      <c r="BF21" s="65" t="s">
        <v>63</v>
      </c>
      <c r="BG21" s="161">
        <v>1.8077920245507</v>
      </c>
      <c r="BH21" s="160">
        <v>1.9</v>
      </c>
      <c r="BI21" s="161">
        <v>1.94</v>
      </c>
      <c r="BJ21" s="53">
        <v>2.1052631578947389E-2</v>
      </c>
      <c r="BK21" s="60">
        <v>7.3132292682925357E-2</v>
      </c>
      <c r="BM21" s="541" t="s">
        <v>2</v>
      </c>
      <c r="BN21" s="65" t="s">
        <v>63</v>
      </c>
      <c r="BO21" s="161">
        <v>1.87</v>
      </c>
      <c r="BP21" s="160">
        <v>1.94</v>
      </c>
      <c r="BQ21" s="161">
        <v>2.0299999999999998</v>
      </c>
      <c r="BR21" s="53">
        <v>4.6391752577319513E-2</v>
      </c>
      <c r="BS21" s="60">
        <v>8.5561497326203037E-2</v>
      </c>
      <c r="BU21" s="541" t="s">
        <v>2</v>
      </c>
      <c r="BV21" s="65" t="s">
        <v>63</v>
      </c>
      <c r="BW21" s="161">
        <v>1.87</v>
      </c>
      <c r="BX21" s="160">
        <v>2.0299999999999998</v>
      </c>
      <c r="BY21" s="161">
        <v>2.0299999999999998</v>
      </c>
      <c r="BZ21" s="53">
        <v>0</v>
      </c>
      <c r="CA21" s="60">
        <v>8.5561497326203037E-2</v>
      </c>
      <c r="CC21" s="541" t="s">
        <v>2</v>
      </c>
      <c r="CD21" s="65" t="s">
        <v>63</v>
      </c>
      <c r="CE21" s="161">
        <v>1.94</v>
      </c>
      <c r="CF21" s="160">
        <v>2.0299999999999998</v>
      </c>
      <c r="CG21" s="161">
        <v>2.0299999999999998</v>
      </c>
      <c r="CH21" s="53">
        <v>0</v>
      </c>
      <c r="CI21" s="60">
        <v>4.6391752577319513E-2</v>
      </c>
      <c r="CK21" s="541" t="s">
        <v>2</v>
      </c>
      <c r="CL21" s="65" t="s">
        <v>63</v>
      </c>
      <c r="CM21" s="161">
        <v>1.9</v>
      </c>
      <c r="CN21" s="160">
        <v>2.0299999999999998</v>
      </c>
      <c r="CO21" s="161">
        <v>2.0499999999999998</v>
      </c>
      <c r="CP21" s="53">
        <v>9.8522167487684834E-3</v>
      </c>
      <c r="CQ21" s="60">
        <v>7.8947368421052586E-2</v>
      </c>
      <c r="CS21" s="541" t="s">
        <v>2</v>
      </c>
      <c r="CT21" s="65" t="s">
        <v>63</v>
      </c>
      <c r="CU21" s="161">
        <v>1.79</v>
      </c>
      <c r="CV21" s="160">
        <v>2.0499999999999998</v>
      </c>
      <c r="CW21" s="161"/>
      <c r="CX21" s="53">
        <v>0</v>
      </c>
      <c r="CY21" s="60">
        <v>0.14525139664804457</v>
      </c>
      <c r="DA21" s="541" t="s">
        <v>2</v>
      </c>
      <c r="DB21" s="65" t="s">
        <v>63</v>
      </c>
      <c r="DC21" s="161">
        <v>1.76</v>
      </c>
      <c r="DD21" s="160">
        <v>2.0499999999999998</v>
      </c>
      <c r="DE21" s="161"/>
      <c r="DF21" s="53">
        <v>1.9512195121951237E-2</v>
      </c>
      <c r="DG21" s="60">
        <v>0.18749999999999992</v>
      </c>
      <c r="DI21" s="541" t="s">
        <v>2</v>
      </c>
      <c r="DJ21" s="65" t="s">
        <v>63</v>
      </c>
      <c r="DK21" s="161">
        <v>1.72</v>
      </c>
      <c r="DL21" s="160">
        <v>2.09</v>
      </c>
      <c r="DM21" s="161">
        <v>2.14</v>
      </c>
      <c r="DN21" s="53">
        <v>2.3923444976076683E-2</v>
      </c>
      <c r="DO21" s="60">
        <v>0.24418604651162801</v>
      </c>
      <c r="DQ21" s="541" t="s">
        <v>2</v>
      </c>
      <c r="DR21" s="65" t="s">
        <v>63</v>
      </c>
      <c r="DS21" s="161">
        <v>1.7</v>
      </c>
      <c r="DT21" s="160">
        <v>2.14</v>
      </c>
      <c r="DU21" s="161">
        <v>2.23</v>
      </c>
      <c r="DV21" s="53">
        <v>4.2056074766355069E-2</v>
      </c>
      <c r="DW21" s="60">
        <v>0.31176470588235294</v>
      </c>
      <c r="DY21" s="541" t="s">
        <v>2</v>
      </c>
      <c r="DZ21" s="65" t="s">
        <v>63</v>
      </c>
      <c r="EA21" s="161">
        <v>1.72</v>
      </c>
      <c r="EB21" s="160">
        <v>2.23</v>
      </c>
      <c r="EC21" s="161">
        <v>2.23</v>
      </c>
      <c r="ED21" s="53">
        <v>0</v>
      </c>
      <c r="EE21" s="60">
        <v>0.29651162790697677</v>
      </c>
      <c r="EG21" s="541" t="s">
        <v>2</v>
      </c>
      <c r="EH21" s="65" t="s">
        <v>63</v>
      </c>
      <c r="EI21" s="161">
        <v>1.74</v>
      </c>
      <c r="EJ21" s="160">
        <v>2.23</v>
      </c>
      <c r="EK21" s="161">
        <v>2.16</v>
      </c>
      <c r="EL21" s="53">
        <v>-3.1390134529147913E-2</v>
      </c>
      <c r="EM21" s="60">
        <v>0.24137931034482768</v>
      </c>
      <c r="EO21" s="541" t="s">
        <v>2</v>
      </c>
      <c r="EP21" s="65" t="s">
        <v>63</v>
      </c>
      <c r="EQ21" s="161">
        <v>1.79</v>
      </c>
      <c r="ER21" s="160">
        <v>2.16</v>
      </c>
      <c r="ES21" s="161">
        <v>2.16</v>
      </c>
      <c r="ET21" s="53">
        <v>0</v>
      </c>
      <c r="EU21" s="60">
        <v>0.2067039106145252</v>
      </c>
      <c r="EW21" s="541" t="s">
        <v>2</v>
      </c>
      <c r="EX21" s="65" t="s">
        <v>63</v>
      </c>
      <c r="EY21" s="161">
        <v>1.81</v>
      </c>
      <c r="EZ21" s="160">
        <v>2.16</v>
      </c>
      <c r="FA21" s="161">
        <v>2.1800000000000002</v>
      </c>
      <c r="FB21" s="53">
        <v>9.2592592592592674E-3</v>
      </c>
      <c r="FC21" s="60">
        <v>0.20441988950276249</v>
      </c>
      <c r="FE21" s="541" t="s">
        <v>2</v>
      </c>
      <c r="FF21" s="65" t="s">
        <v>63</v>
      </c>
      <c r="FG21" s="161">
        <v>1.85</v>
      </c>
      <c r="FH21" s="160">
        <v>2.1800000000000002</v>
      </c>
      <c r="FI21" s="161">
        <v>2.23</v>
      </c>
      <c r="FJ21" s="53">
        <v>2.2935779816513679E-2</v>
      </c>
      <c r="FK21" s="60">
        <v>0.20540540540540533</v>
      </c>
      <c r="FM21" s="541" t="s">
        <v>2</v>
      </c>
      <c r="FN21" s="65" t="s">
        <v>63</v>
      </c>
      <c r="FO21" s="161">
        <v>1.83</v>
      </c>
      <c r="FP21" s="160">
        <v>2.23</v>
      </c>
      <c r="FQ21" s="161">
        <v>2.2000000000000002</v>
      </c>
      <c r="FR21" s="53">
        <v>-1.345291479820619E-2</v>
      </c>
      <c r="FS21" s="60">
        <v>0.20218579234972683</v>
      </c>
      <c r="FU21" s="541" t="s">
        <v>2</v>
      </c>
      <c r="FV21" s="65" t="s">
        <v>63</v>
      </c>
      <c r="FW21" s="161">
        <v>1.87</v>
      </c>
      <c r="FX21" s="160">
        <v>2.2000000000000002</v>
      </c>
      <c r="FY21" s="161">
        <v>2.27</v>
      </c>
      <c r="FZ21" s="53">
        <v>3.1818181818181746E-2</v>
      </c>
      <c r="GA21" s="60">
        <v>0.21390374331550796</v>
      </c>
      <c r="GC21" s="541" t="s">
        <v>2</v>
      </c>
      <c r="GD21" s="65" t="s">
        <v>63</v>
      </c>
      <c r="GE21" s="161">
        <v>1.92</v>
      </c>
      <c r="GF21" s="160">
        <v>2.27</v>
      </c>
      <c r="GG21" s="161">
        <v>2.23</v>
      </c>
      <c r="GH21" s="53">
        <v>-1.7621145374449355E-2</v>
      </c>
      <c r="GI21" s="60">
        <v>0.16145833333333337</v>
      </c>
      <c r="GK21" s="541" t="s">
        <v>2</v>
      </c>
      <c r="GL21" s="65" t="s">
        <v>63</v>
      </c>
      <c r="GM21" s="161">
        <v>1.98</v>
      </c>
      <c r="GN21" s="160">
        <v>2.23</v>
      </c>
      <c r="GO21" s="161">
        <v>2.2000000000000002</v>
      </c>
      <c r="GP21" s="53">
        <v>-1.345291479820619E-2</v>
      </c>
      <c r="GQ21" s="60">
        <v>0.11111111111111122</v>
      </c>
      <c r="GS21" s="541" t="s">
        <v>2</v>
      </c>
      <c r="GT21" s="65" t="s">
        <v>63</v>
      </c>
      <c r="GU21" s="161">
        <v>2.12</v>
      </c>
      <c r="GV21" s="160">
        <v>2.2000000000000002</v>
      </c>
      <c r="GW21" s="161">
        <v>2.16</v>
      </c>
      <c r="GX21" s="53">
        <v>-1.8181818181818195E-2</v>
      </c>
      <c r="GY21" s="60">
        <v>1.8867924528301903E-2</v>
      </c>
      <c r="HA21" s="541" t="s">
        <v>2</v>
      </c>
      <c r="HB21" s="65" t="s">
        <v>63</v>
      </c>
      <c r="HC21" s="161">
        <v>2.23</v>
      </c>
      <c r="HD21" s="160">
        <v>2.16</v>
      </c>
      <c r="HE21" s="161">
        <v>2.12</v>
      </c>
      <c r="HF21" s="53">
        <v>-1.8518518518518535E-2</v>
      </c>
      <c r="HG21" s="60">
        <v>-4.9327354260089634E-2</v>
      </c>
      <c r="HI21" s="541" t="s">
        <v>2</v>
      </c>
      <c r="HJ21" s="65" t="s">
        <v>63</v>
      </c>
      <c r="HK21" s="161">
        <v>2.36</v>
      </c>
      <c r="HL21" s="160">
        <v>2.12</v>
      </c>
      <c r="HM21" s="161">
        <v>2.09</v>
      </c>
      <c r="HN21" s="53">
        <v>-1.4150943396226532E-2</v>
      </c>
      <c r="HO21" s="60">
        <v>-0.11440677966101696</v>
      </c>
      <c r="HQ21" s="541" t="s">
        <v>2</v>
      </c>
      <c r="HR21" s="65" t="s">
        <v>63</v>
      </c>
      <c r="HS21" s="161">
        <v>2.4500000000000002</v>
      </c>
      <c r="HT21" s="160">
        <v>2.09</v>
      </c>
      <c r="HU21" s="161">
        <v>2.12</v>
      </c>
      <c r="HV21" s="53">
        <v>1.4354066985646053E-2</v>
      </c>
      <c r="HW21" s="60">
        <v>-0.13469387755102044</v>
      </c>
      <c r="HY21" s="541" t="s">
        <v>2</v>
      </c>
      <c r="HZ21" s="65" t="s">
        <v>63</v>
      </c>
      <c r="IA21" s="161">
        <v>2.5099999999999998</v>
      </c>
      <c r="IB21" s="160">
        <v>2.12</v>
      </c>
      <c r="IC21" s="161">
        <v>2.2000000000000002</v>
      </c>
      <c r="ID21" s="53">
        <v>3.7735849056603807E-2</v>
      </c>
      <c r="IE21" s="60">
        <v>-0.12350597609561738</v>
      </c>
      <c r="IG21" s="541" t="s">
        <v>2</v>
      </c>
      <c r="IH21" s="65" t="s">
        <v>63</v>
      </c>
      <c r="II21" s="161">
        <v>2.5099999999999998</v>
      </c>
      <c r="IJ21" s="160">
        <v>2.2000000000000002</v>
      </c>
      <c r="IK21" s="161">
        <v>2.31</v>
      </c>
      <c r="IL21" s="53">
        <v>4.999999999999994E-2</v>
      </c>
      <c r="IM21" s="60">
        <v>-7.9681274900398308E-2</v>
      </c>
      <c r="IO21" s="541" t="s">
        <v>2</v>
      </c>
      <c r="IP21" s="65" t="s">
        <v>63</v>
      </c>
      <c r="IQ21" s="161">
        <v>2.54</v>
      </c>
      <c r="IR21" s="160">
        <v>2.31</v>
      </c>
      <c r="IS21" s="161">
        <v>2.31</v>
      </c>
      <c r="IT21" s="53">
        <v>0</v>
      </c>
      <c r="IU21" s="60">
        <v>-9.0551181102362197E-2</v>
      </c>
      <c r="IW21" s="541" t="s">
        <v>2</v>
      </c>
      <c r="IX21" s="65" t="s">
        <v>63</v>
      </c>
      <c r="IY21" s="161">
        <v>2.4700000000000002</v>
      </c>
      <c r="IZ21" s="160">
        <v>2.31</v>
      </c>
      <c r="JA21" s="161"/>
      <c r="JB21" s="53">
        <v>-4.7619047619047561E-2</v>
      </c>
      <c r="JC21" s="60">
        <v>-0.10931174089068826</v>
      </c>
      <c r="JE21" s="541" t="s">
        <v>2</v>
      </c>
      <c r="JF21" s="65" t="s">
        <v>63</v>
      </c>
      <c r="JG21" s="161">
        <v>2.38</v>
      </c>
      <c r="JH21" s="160">
        <v>2.2000000000000002</v>
      </c>
      <c r="JI21" s="161"/>
      <c r="JJ21" s="53">
        <v>0</v>
      </c>
      <c r="JK21" s="60">
        <v>-7.563025210084022E-2</v>
      </c>
      <c r="JM21" s="541" t="s">
        <v>2</v>
      </c>
      <c r="JN21" s="65" t="s">
        <v>63</v>
      </c>
      <c r="JO21" s="161">
        <v>2.25</v>
      </c>
      <c r="JP21" s="160">
        <v>2.2000000000000002</v>
      </c>
      <c r="JQ21" s="161"/>
      <c r="JR21" s="53">
        <v>-2.7272727272727296E-2</v>
      </c>
      <c r="JS21" s="60">
        <v>-4.8888888888888836E-2</v>
      </c>
      <c r="JU21" s="541" t="s">
        <v>2</v>
      </c>
      <c r="JV21" s="65" t="s">
        <v>63</v>
      </c>
      <c r="JW21" s="161">
        <v>2.0499999999999998</v>
      </c>
      <c r="JX21" s="160">
        <v>2.14</v>
      </c>
      <c r="JY21" s="161"/>
      <c r="JZ21" s="53">
        <v>-9.3457943925233725E-3</v>
      </c>
      <c r="KA21" s="60">
        <v>3.4146341463414775E-2</v>
      </c>
      <c r="KC21" s="541" t="s">
        <v>2</v>
      </c>
      <c r="KD21" s="65" t="s">
        <v>63</v>
      </c>
      <c r="KE21" s="161">
        <v>2.14</v>
      </c>
      <c r="KF21" s="160">
        <v>2.12</v>
      </c>
      <c r="KG21" s="161"/>
      <c r="KH21" s="53">
        <v>0</v>
      </c>
      <c r="KI21" s="60">
        <v>-9.3457943925233725E-3</v>
      </c>
      <c r="KK21" s="541" t="s">
        <v>2</v>
      </c>
      <c r="KL21" s="65" t="s">
        <v>63</v>
      </c>
      <c r="KM21" s="161">
        <v>2.1800000000000002</v>
      </c>
      <c r="KN21" s="160">
        <v>2.12</v>
      </c>
      <c r="KO21" s="161"/>
      <c r="KP21" s="53">
        <v>-2.3584905660377482E-2</v>
      </c>
      <c r="KQ21" s="60">
        <v>-5.0458715596330417E-2</v>
      </c>
      <c r="KS21" s="541" t="s">
        <v>2</v>
      </c>
      <c r="KT21" s="65" t="s">
        <v>63</v>
      </c>
      <c r="KU21" s="161">
        <v>2.1800000000000002</v>
      </c>
      <c r="KV21" s="160">
        <v>2.0699999999999998</v>
      </c>
      <c r="KW21" s="161"/>
      <c r="KX21" s="53">
        <v>9.6618357487922805E-3</v>
      </c>
      <c r="KY21" s="60">
        <v>-4.1284403669724905E-2</v>
      </c>
      <c r="LA21" s="541" t="s">
        <v>2</v>
      </c>
      <c r="LB21" s="65" t="s">
        <v>63</v>
      </c>
      <c r="LC21" s="161">
        <v>2.16</v>
      </c>
      <c r="LD21" s="160">
        <v>2.09</v>
      </c>
      <c r="LE21" s="161"/>
      <c r="LF21" s="53">
        <v>0</v>
      </c>
      <c r="LG21" s="60">
        <v>-3.2407407407407537E-2</v>
      </c>
      <c r="LI21" s="541" t="s">
        <v>2</v>
      </c>
      <c r="LJ21" s="65" t="s">
        <v>63</v>
      </c>
      <c r="LK21" s="161">
        <v>2.09</v>
      </c>
      <c r="LL21" s="160">
        <v>2.09</v>
      </c>
      <c r="LM21" s="161"/>
      <c r="LN21" s="53">
        <v>0</v>
      </c>
      <c r="LO21" s="60">
        <v>0</v>
      </c>
      <c r="LQ21" s="541" t="s">
        <v>2</v>
      </c>
      <c r="LR21" s="65" t="s">
        <v>63</v>
      </c>
      <c r="LS21" s="161">
        <v>2.0499999999999998</v>
      </c>
      <c r="LT21" s="160">
        <v>2.09</v>
      </c>
      <c r="LU21" s="161"/>
      <c r="LV21" s="53">
        <v>0</v>
      </c>
      <c r="LW21" s="60">
        <v>1.9512195121951237E-2</v>
      </c>
      <c r="LY21" s="541" t="s">
        <v>2</v>
      </c>
      <c r="LZ21" s="65" t="s">
        <v>63</v>
      </c>
      <c r="MA21" s="161">
        <v>1.96</v>
      </c>
      <c r="MB21" s="160">
        <v>2.09</v>
      </c>
      <c r="MC21" s="161"/>
      <c r="MD21" s="53">
        <v>0</v>
      </c>
      <c r="ME21" s="60">
        <v>6.6326530612244847E-2</v>
      </c>
      <c r="MG21" s="541" t="s">
        <v>2</v>
      </c>
      <c r="MH21" s="65" t="s">
        <v>63</v>
      </c>
      <c r="MI21" s="161">
        <v>1.92</v>
      </c>
      <c r="MJ21" s="160">
        <v>2.09</v>
      </c>
      <c r="MK21" s="161"/>
      <c r="ML21" s="53">
        <v>3.3492822966507317E-2</v>
      </c>
      <c r="MM21" s="60">
        <v>0.12500000000000011</v>
      </c>
      <c r="MO21" s="541" t="s">
        <v>2</v>
      </c>
      <c r="MP21" s="65" t="s">
        <v>63</v>
      </c>
      <c r="MQ21" s="161">
        <v>1.92</v>
      </c>
      <c r="MR21" s="160">
        <v>2.16</v>
      </c>
      <c r="MS21" s="161"/>
      <c r="MT21" s="53">
        <v>4.1666666666666595E-2</v>
      </c>
      <c r="MU21" s="60">
        <v>0.17187500000000006</v>
      </c>
      <c r="MW21" s="541" t="s">
        <v>2</v>
      </c>
      <c r="MX21" s="65" t="s">
        <v>63</v>
      </c>
      <c r="MY21" s="161">
        <v>1.94</v>
      </c>
      <c r="MZ21" s="160">
        <v>2.25</v>
      </c>
      <c r="NA21" s="161"/>
      <c r="NB21" s="53">
        <v>0</v>
      </c>
      <c r="NC21" s="60">
        <v>0.15979381443298973</v>
      </c>
      <c r="NE21" s="541" t="s">
        <v>2</v>
      </c>
      <c r="NF21" s="65" t="s">
        <v>63</v>
      </c>
      <c r="NG21" s="161">
        <v>1.92</v>
      </c>
      <c r="NH21" s="160">
        <v>2.25</v>
      </c>
      <c r="NI21" s="161"/>
      <c r="NJ21" s="53">
        <v>-3.9999999999999938E-2</v>
      </c>
      <c r="NK21" s="60">
        <v>0.12500000000000011</v>
      </c>
      <c r="NM21" s="541" t="s">
        <v>2</v>
      </c>
      <c r="NN21" s="65" t="s">
        <v>63</v>
      </c>
      <c r="NO21" s="161">
        <v>1.87</v>
      </c>
      <c r="NP21" s="160">
        <v>2.16</v>
      </c>
      <c r="NQ21" s="161"/>
      <c r="NR21" s="53">
        <v>-4.1666666666666803E-2</v>
      </c>
      <c r="NS21" s="60">
        <v>0.10695187165775386</v>
      </c>
      <c r="NU21" s="541" t="s">
        <v>2</v>
      </c>
      <c r="NV21" s="65" t="s">
        <v>63</v>
      </c>
      <c r="NW21" s="161">
        <v>1.87</v>
      </c>
      <c r="NX21" s="160">
        <v>2.0699999999999998</v>
      </c>
      <c r="NY21" s="161"/>
      <c r="NZ21" s="53">
        <v>-2.898550724637684E-2</v>
      </c>
      <c r="OA21" s="60">
        <v>7.4866310160427635E-2</v>
      </c>
      <c r="OC21" s="541" t="s">
        <v>2</v>
      </c>
      <c r="OD21" s="65" t="s">
        <v>63</v>
      </c>
      <c r="OE21" s="161"/>
      <c r="OF21" s="160"/>
      <c r="OG21" s="161"/>
      <c r="OH21" s="53">
        <v>-1.4925373134328263E-2</v>
      </c>
      <c r="OI21" s="60">
        <v>7.0270270270270205E-2</v>
      </c>
      <c r="OK21" s="541" t="s">
        <v>2</v>
      </c>
      <c r="OL21" s="65" t="s">
        <v>63</v>
      </c>
      <c r="OM21" s="161"/>
      <c r="ON21" s="160"/>
      <c r="OO21" s="161"/>
      <c r="OP21" s="53"/>
      <c r="OQ21" s="60"/>
      <c r="OS21" s="541" t="s">
        <v>2</v>
      </c>
      <c r="OT21" s="65" t="s">
        <v>63</v>
      </c>
      <c r="OU21" s="161"/>
      <c r="OV21" s="160"/>
      <c r="OW21" s="161"/>
      <c r="OX21" s="53"/>
      <c r="OY21" s="60"/>
      <c r="PA21" s="541" t="s">
        <v>2</v>
      </c>
      <c r="PB21" s="65" t="s">
        <v>663</v>
      </c>
      <c r="PC21" s="161"/>
      <c r="PD21" s="160"/>
      <c r="PE21" s="330" t="s">
        <v>665</v>
      </c>
      <c r="PF21" s="53"/>
      <c r="PG21" s="60"/>
    </row>
    <row r="22" spans="1:423" ht="17.25" hidden="1">
      <c r="A22" s="542"/>
      <c r="B22" s="9" t="s">
        <v>47</v>
      </c>
      <c r="C22" s="50"/>
      <c r="D22" s="163"/>
      <c r="E22" s="163"/>
      <c r="F22" s="67"/>
      <c r="G22" s="68"/>
      <c r="I22" s="542"/>
      <c r="J22" s="9" t="s">
        <v>47</v>
      </c>
      <c r="K22" s="50"/>
      <c r="L22" s="31"/>
      <c r="M22" s="163"/>
      <c r="N22" s="67"/>
      <c r="O22" s="68"/>
      <c r="Q22" s="542"/>
      <c r="R22" s="9" t="s">
        <v>47</v>
      </c>
      <c r="S22" s="50"/>
      <c r="T22" s="200"/>
      <c r="U22" s="163"/>
      <c r="V22" s="67"/>
      <c r="W22" s="68"/>
      <c r="Y22" s="542"/>
      <c r="Z22" s="9" t="s">
        <v>47</v>
      </c>
      <c r="AA22" s="50">
        <v>2160</v>
      </c>
      <c r="AB22" s="200">
        <v>2464</v>
      </c>
      <c r="AC22" s="163">
        <v>2595</v>
      </c>
      <c r="AD22" s="67"/>
      <c r="AE22" s="68"/>
      <c r="AG22" s="542"/>
      <c r="AH22" s="9" t="s">
        <v>47</v>
      </c>
      <c r="AI22" s="50">
        <v>2178</v>
      </c>
      <c r="AJ22" s="200">
        <v>2595</v>
      </c>
      <c r="AK22" s="163">
        <v>2625</v>
      </c>
      <c r="AL22" s="67"/>
      <c r="AM22" s="68"/>
      <c r="AO22" s="542"/>
      <c r="AP22" s="9" t="s">
        <v>47</v>
      </c>
      <c r="AQ22" s="50">
        <v>2206</v>
      </c>
      <c r="AR22" s="163">
        <v>2625</v>
      </c>
      <c r="AS22" s="163">
        <v>2597</v>
      </c>
      <c r="AT22" s="67"/>
      <c r="AU22" s="68"/>
      <c r="AW22" s="542"/>
      <c r="AX22" s="9" t="s">
        <v>47</v>
      </c>
      <c r="AY22" s="50">
        <v>2241</v>
      </c>
      <c r="AZ22" s="163">
        <v>2597</v>
      </c>
      <c r="BA22" s="163">
        <v>2525</v>
      </c>
      <c r="BB22" s="67"/>
      <c r="BC22" s="68"/>
      <c r="BE22" s="542"/>
      <c r="BF22" s="9" t="s">
        <v>47</v>
      </c>
      <c r="BG22" s="50">
        <v>2350.1296319159101</v>
      </c>
      <c r="BH22" s="163">
        <v>2525</v>
      </c>
      <c r="BI22" s="163">
        <v>2591</v>
      </c>
      <c r="BJ22" s="67"/>
      <c r="BK22" s="68"/>
      <c r="BM22" s="542"/>
      <c r="BN22" s="9" t="s">
        <v>47</v>
      </c>
      <c r="BO22" s="50">
        <v>2470</v>
      </c>
      <c r="BP22" s="163">
        <v>2591</v>
      </c>
      <c r="BQ22" s="163">
        <v>2702</v>
      </c>
      <c r="BR22" s="67"/>
      <c r="BS22" s="68"/>
      <c r="BU22" s="542"/>
      <c r="BV22" s="9" t="s">
        <v>47</v>
      </c>
      <c r="BW22" s="50">
        <v>2437.9839150602302</v>
      </c>
      <c r="BX22" s="163">
        <v>2702</v>
      </c>
      <c r="BY22" s="163">
        <v>2710</v>
      </c>
      <c r="BZ22" s="67"/>
      <c r="CA22" s="68"/>
      <c r="CC22" s="542"/>
      <c r="CD22" s="9" t="s">
        <v>47</v>
      </c>
      <c r="CE22" s="50">
        <v>2567</v>
      </c>
      <c r="CF22" s="163">
        <v>2710</v>
      </c>
      <c r="CG22" s="163">
        <v>2677</v>
      </c>
      <c r="CH22" s="67"/>
      <c r="CI22" s="68"/>
      <c r="CK22" s="542"/>
      <c r="CL22" s="9" t="s">
        <v>47</v>
      </c>
      <c r="CM22" s="50">
        <v>2483</v>
      </c>
      <c r="CN22" s="163">
        <v>2677</v>
      </c>
      <c r="CO22" s="163">
        <v>2731</v>
      </c>
      <c r="CP22" s="67"/>
      <c r="CQ22" s="68"/>
      <c r="CS22" s="542"/>
      <c r="CT22" s="9" t="s">
        <v>47</v>
      </c>
      <c r="CU22" s="50">
        <v>2321</v>
      </c>
      <c r="CV22" s="163">
        <v>2731</v>
      </c>
      <c r="CW22" s="163"/>
      <c r="CX22" s="67"/>
      <c r="CY22" s="68"/>
      <c r="DA22" s="542"/>
      <c r="DB22" s="9" t="s">
        <v>47</v>
      </c>
      <c r="DC22" s="50">
        <v>2310</v>
      </c>
      <c r="DD22" s="163">
        <v>2760</v>
      </c>
      <c r="DE22" s="163"/>
      <c r="DF22" s="67"/>
      <c r="DG22" s="68"/>
      <c r="DI22" s="542"/>
      <c r="DJ22" s="9" t="s">
        <v>47</v>
      </c>
      <c r="DK22" s="50">
        <v>2268</v>
      </c>
      <c r="DL22" s="163">
        <v>2822</v>
      </c>
      <c r="DM22" s="163">
        <v>2893</v>
      </c>
      <c r="DN22" s="67"/>
      <c r="DO22" s="68"/>
      <c r="DQ22" s="542"/>
      <c r="DR22" s="9" t="s">
        <v>47</v>
      </c>
      <c r="DS22" s="50">
        <v>2218.71197022875</v>
      </c>
      <c r="DT22" s="163">
        <v>2893</v>
      </c>
      <c r="DU22" s="163">
        <v>3084</v>
      </c>
      <c r="DV22" s="67"/>
      <c r="DW22" s="68"/>
      <c r="DY22" s="542"/>
      <c r="DZ22" s="9" t="s">
        <v>47</v>
      </c>
      <c r="EA22" s="50">
        <v>2291</v>
      </c>
      <c r="EB22" s="163">
        <v>3084</v>
      </c>
      <c r="EC22" s="163">
        <v>3071</v>
      </c>
      <c r="ED22" s="67"/>
      <c r="EE22" s="68"/>
      <c r="EG22" s="542"/>
      <c r="EH22" s="9" t="s">
        <v>47</v>
      </c>
      <c r="EI22" s="50">
        <v>2336</v>
      </c>
      <c r="EJ22" s="163">
        <v>3071</v>
      </c>
      <c r="EK22" s="163">
        <v>2979</v>
      </c>
      <c r="EL22" s="67"/>
      <c r="EM22" s="68"/>
      <c r="EO22" s="542"/>
      <c r="EP22" s="9" t="s">
        <v>47</v>
      </c>
      <c r="EQ22" s="50">
        <v>2370</v>
      </c>
      <c r="ER22" s="163">
        <v>2979</v>
      </c>
      <c r="ES22" s="163">
        <v>2936</v>
      </c>
      <c r="ET22" s="67"/>
      <c r="EU22" s="68"/>
      <c r="EW22" s="542"/>
      <c r="EX22" s="9" t="s">
        <v>47</v>
      </c>
      <c r="EY22" s="50">
        <v>2430</v>
      </c>
      <c r="EZ22" s="163">
        <v>2936</v>
      </c>
      <c r="FA22" s="163">
        <v>2996</v>
      </c>
      <c r="FB22" s="67"/>
      <c r="FC22" s="68"/>
      <c r="FE22" s="542"/>
      <c r="FF22" s="9" t="s">
        <v>47</v>
      </c>
      <c r="FG22" s="50">
        <v>2460</v>
      </c>
      <c r="FH22" s="163">
        <v>2996</v>
      </c>
      <c r="FI22" s="163">
        <v>3018</v>
      </c>
      <c r="FJ22" s="67"/>
      <c r="FK22" s="68"/>
      <c r="FM22" s="542"/>
      <c r="FN22" s="9" t="s">
        <v>47</v>
      </c>
      <c r="FO22" s="50">
        <v>2430</v>
      </c>
      <c r="FP22" s="163">
        <v>3018</v>
      </c>
      <c r="FQ22" s="163">
        <v>3016</v>
      </c>
      <c r="FR22" s="67"/>
      <c r="FS22" s="68"/>
      <c r="FU22" s="542"/>
      <c r="FV22" s="9" t="s">
        <v>47</v>
      </c>
      <c r="FW22" s="50">
        <v>2455</v>
      </c>
      <c r="FX22" s="163">
        <v>3016</v>
      </c>
      <c r="FY22" s="163">
        <v>3145</v>
      </c>
      <c r="FZ22" s="67"/>
      <c r="GA22" s="68"/>
      <c r="GC22" s="542"/>
      <c r="GD22" s="9" t="s">
        <v>47</v>
      </c>
      <c r="GE22" s="50">
        <v>2481</v>
      </c>
      <c r="GF22" s="163">
        <v>3145</v>
      </c>
      <c r="GG22" s="163">
        <v>3075</v>
      </c>
      <c r="GH22" s="67"/>
      <c r="GI22" s="68"/>
      <c r="GK22" s="542"/>
      <c r="GL22" s="9" t="s">
        <v>47</v>
      </c>
      <c r="GM22" s="50">
        <v>2540</v>
      </c>
      <c r="GN22" s="163">
        <v>3075</v>
      </c>
      <c r="GO22" s="163">
        <v>3062</v>
      </c>
      <c r="GP22" s="67"/>
      <c r="GQ22" s="68"/>
      <c r="GS22" s="542"/>
      <c r="GT22" s="9" t="s">
        <v>47</v>
      </c>
      <c r="GU22" s="50">
        <v>2777</v>
      </c>
      <c r="GV22" s="163">
        <v>3062</v>
      </c>
      <c r="GW22" s="163">
        <v>3005</v>
      </c>
      <c r="GX22" s="67"/>
      <c r="GY22" s="68"/>
      <c r="HA22" s="542"/>
      <c r="HB22" s="9" t="s">
        <v>47</v>
      </c>
      <c r="HC22" s="50">
        <v>2937</v>
      </c>
      <c r="HD22" s="163">
        <v>3005</v>
      </c>
      <c r="HE22" s="163">
        <v>2925</v>
      </c>
      <c r="HF22" s="67"/>
      <c r="HG22" s="68"/>
      <c r="HI22" s="542"/>
      <c r="HJ22" s="9" t="s">
        <v>47</v>
      </c>
      <c r="HK22" s="50">
        <v>3074</v>
      </c>
      <c r="HL22" s="163">
        <v>2925</v>
      </c>
      <c r="HM22" s="163">
        <v>2895</v>
      </c>
      <c r="HN22" s="67"/>
      <c r="HO22" s="68"/>
      <c r="HQ22" s="542"/>
      <c r="HR22" s="9" t="s">
        <v>47</v>
      </c>
      <c r="HS22" s="50">
        <v>3115</v>
      </c>
      <c r="HT22" s="163">
        <v>2895</v>
      </c>
      <c r="HU22" s="163">
        <v>2914</v>
      </c>
      <c r="HV22" s="67"/>
      <c r="HW22" s="68"/>
      <c r="HY22" s="542"/>
      <c r="HZ22" s="9" t="s">
        <v>47</v>
      </c>
      <c r="IA22" s="50">
        <v>3240</v>
      </c>
      <c r="IB22" s="163">
        <v>2914</v>
      </c>
      <c r="IC22" s="163">
        <v>3068</v>
      </c>
      <c r="ID22" s="67"/>
      <c r="IE22" s="68"/>
      <c r="IG22" s="542"/>
      <c r="IH22" s="9" t="s">
        <v>47</v>
      </c>
      <c r="II22" s="50">
        <v>3212</v>
      </c>
      <c r="IJ22" s="163">
        <v>3068</v>
      </c>
      <c r="IK22" s="163">
        <v>3207</v>
      </c>
      <c r="IL22" s="67"/>
      <c r="IM22" s="68"/>
      <c r="IO22" s="542"/>
      <c r="IP22" s="9" t="s">
        <v>47</v>
      </c>
      <c r="IQ22" s="50">
        <v>3316</v>
      </c>
      <c r="IR22" s="163">
        <v>3207</v>
      </c>
      <c r="IS22" s="163">
        <v>3152</v>
      </c>
      <c r="IT22" s="67"/>
      <c r="IU22" s="68"/>
      <c r="IW22" s="542"/>
      <c r="IX22" s="9" t="s">
        <v>47</v>
      </c>
      <c r="IY22" s="50">
        <v>3289</v>
      </c>
      <c r="IZ22" s="163">
        <v>3152</v>
      </c>
      <c r="JA22" s="163"/>
      <c r="JB22" s="67"/>
      <c r="JC22" s="68"/>
      <c r="JE22" s="542"/>
      <c r="JF22" s="9" t="s">
        <v>47</v>
      </c>
      <c r="JG22" s="50">
        <v>3198</v>
      </c>
      <c r="JH22" s="163">
        <v>3012</v>
      </c>
      <c r="JI22" s="163"/>
      <c r="JJ22" s="67"/>
      <c r="JK22" s="68"/>
      <c r="JM22" s="542"/>
      <c r="JN22" s="9" t="s">
        <v>47</v>
      </c>
      <c r="JO22" s="50">
        <v>2984</v>
      </c>
      <c r="JP22" s="163">
        <v>2986</v>
      </c>
      <c r="JQ22" s="163"/>
      <c r="JR22" s="67"/>
      <c r="JS22" s="68"/>
      <c r="JU22" s="542"/>
      <c r="JV22" s="9" t="s">
        <v>47</v>
      </c>
      <c r="JW22" s="50">
        <v>2709</v>
      </c>
      <c r="JX22" s="163">
        <v>2842</v>
      </c>
      <c r="JY22" s="163"/>
      <c r="JZ22" s="67"/>
      <c r="KA22" s="68"/>
      <c r="KC22" s="542"/>
      <c r="KD22" s="9" t="s">
        <v>47</v>
      </c>
      <c r="KE22" s="50">
        <v>2859</v>
      </c>
      <c r="KF22" s="163">
        <v>2834</v>
      </c>
      <c r="KG22" s="163"/>
      <c r="KH22" s="67"/>
      <c r="KI22" s="68"/>
      <c r="KK22" s="542"/>
      <c r="KL22" s="9" t="s">
        <v>47</v>
      </c>
      <c r="KM22" s="50">
        <v>2905</v>
      </c>
      <c r="KN22" s="163">
        <v>2835</v>
      </c>
      <c r="KO22" s="163"/>
      <c r="KP22" s="67"/>
      <c r="KQ22" s="68"/>
      <c r="KS22" s="542"/>
      <c r="KT22" s="9" t="s">
        <v>47</v>
      </c>
      <c r="KU22" s="50">
        <v>2917</v>
      </c>
      <c r="KV22" s="163">
        <v>2760</v>
      </c>
      <c r="KW22" s="163"/>
      <c r="KX22" s="67"/>
      <c r="KY22" s="68"/>
      <c r="LA22" s="542"/>
      <c r="LB22" s="9" t="s">
        <v>47</v>
      </c>
      <c r="LC22" s="50">
        <v>2940</v>
      </c>
      <c r="LD22" s="163">
        <v>2798</v>
      </c>
      <c r="LE22" s="163"/>
      <c r="LF22" s="67"/>
      <c r="LG22" s="68"/>
      <c r="LI22" s="542"/>
      <c r="LJ22" s="9" t="s">
        <v>47</v>
      </c>
      <c r="LK22" s="50">
        <v>2832</v>
      </c>
      <c r="LL22" s="163">
        <v>2774</v>
      </c>
      <c r="LM22" s="163"/>
      <c r="LN22" s="67"/>
      <c r="LO22" s="68"/>
      <c r="LQ22" s="542"/>
      <c r="LR22" s="9" t="s">
        <v>47</v>
      </c>
      <c r="LS22" s="50">
        <v>2778</v>
      </c>
      <c r="LT22" s="163">
        <v>2831</v>
      </c>
      <c r="LU22" s="163"/>
      <c r="LV22" s="67"/>
      <c r="LW22" s="68"/>
      <c r="LY22" s="542"/>
      <c r="LZ22" s="9" t="s">
        <v>47</v>
      </c>
      <c r="MA22" s="50">
        <v>2655</v>
      </c>
      <c r="MB22" s="163">
        <v>2831</v>
      </c>
      <c r="MC22" s="163"/>
      <c r="MD22" s="67"/>
      <c r="ME22" s="68"/>
      <c r="MG22" s="542"/>
      <c r="MH22" s="9" t="s">
        <v>47</v>
      </c>
      <c r="MI22" s="50">
        <v>2605</v>
      </c>
      <c r="MJ22" s="163">
        <v>2868</v>
      </c>
      <c r="MK22" s="163"/>
      <c r="ML22" s="67"/>
      <c r="MM22" s="68"/>
      <c r="MO22" s="542"/>
      <c r="MP22" s="9" t="s">
        <v>47</v>
      </c>
      <c r="MQ22" s="50">
        <v>2516</v>
      </c>
      <c r="MR22" s="163">
        <v>3004</v>
      </c>
      <c r="MS22" s="163"/>
      <c r="MT22" s="67"/>
      <c r="MU22" s="68"/>
      <c r="MW22" s="542"/>
      <c r="MX22" s="9" t="s">
        <v>47</v>
      </c>
      <c r="MY22" s="50">
        <v>2562</v>
      </c>
      <c r="MZ22" s="163">
        <v>3104</v>
      </c>
      <c r="NA22" s="163"/>
      <c r="NB22" s="67"/>
      <c r="NC22" s="68"/>
      <c r="NE22" s="542"/>
      <c r="NF22" s="9" t="s">
        <v>47</v>
      </c>
      <c r="NG22" s="50">
        <v>2487</v>
      </c>
      <c r="NH22" s="163">
        <v>3147</v>
      </c>
      <c r="NI22" s="163"/>
      <c r="NJ22" s="67"/>
      <c r="NK22" s="68"/>
      <c r="NM22" s="542"/>
      <c r="NN22" s="9" t="s">
        <v>47</v>
      </c>
      <c r="NO22" s="50">
        <v>2447</v>
      </c>
      <c r="NP22" s="163">
        <v>3016</v>
      </c>
      <c r="NQ22" s="163"/>
      <c r="NR22" s="67"/>
      <c r="NS22" s="68"/>
      <c r="NU22" s="542"/>
      <c r="NV22" s="9" t="s">
        <v>47</v>
      </c>
      <c r="NW22" s="50">
        <v>2434</v>
      </c>
      <c r="NX22" s="163">
        <v>2913</v>
      </c>
      <c r="NY22" s="163"/>
      <c r="NZ22" s="67"/>
      <c r="OA22" s="68"/>
      <c r="OC22" s="542"/>
      <c r="OD22" s="9" t="s">
        <v>47</v>
      </c>
      <c r="OE22" s="50"/>
      <c r="OF22" s="163"/>
      <c r="OG22" s="163"/>
      <c r="OH22" s="67"/>
      <c r="OI22" s="68"/>
      <c r="OK22" s="542"/>
      <c r="OL22" s="9" t="s">
        <v>47</v>
      </c>
      <c r="OM22" s="50"/>
      <c r="ON22" s="163"/>
      <c r="OO22" s="163"/>
      <c r="OP22" s="67"/>
      <c r="OQ22" s="68"/>
      <c r="OS22" s="542"/>
      <c r="OT22" s="9" t="s">
        <v>47</v>
      </c>
      <c r="OU22" s="50"/>
      <c r="OV22" s="163"/>
      <c r="OW22" s="163"/>
      <c r="OX22" s="67"/>
      <c r="OY22" s="68"/>
      <c r="PA22" s="542"/>
      <c r="PB22" s="329" t="s">
        <v>664</v>
      </c>
      <c r="PC22" s="50"/>
      <c r="PD22" s="163"/>
      <c r="PE22" s="331" t="s">
        <v>665</v>
      </c>
      <c r="PF22" s="67"/>
      <c r="PG22" s="68"/>
    </row>
    <row r="23" spans="1:423" hidden="1"/>
    <row r="24" spans="1:423" hidden="1">
      <c r="A24" s="236" t="s">
        <v>680</v>
      </c>
      <c r="I24" s="236" t="s">
        <v>680</v>
      </c>
      <c r="Q24" s="236" t="s">
        <v>680</v>
      </c>
      <c r="Y24" s="236" t="s">
        <v>680</v>
      </c>
      <c r="AG24" s="236" t="s">
        <v>680</v>
      </c>
      <c r="AO24" s="236" t="s">
        <v>680</v>
      </c>
      <c r="AW24" s="236" t="s">
        <v>680</v>
      </c>
      <c r="BE24" s="236" t="s">
        <v>680</v>
      </c>
      <c r="BM24" s="236" t="s">
        <v>680</v>
      </c>
      <c r="BU24" s="236" t="s">
        <v>680</v>
      </c>
      <c r="CC24" s="236" t="s">
        <v>680</v>
      </c>
      <c r="CK24" s="236" t="s">
        <v>680</v>
      </c>
      <c r="CS24" s="236" t="s">
        <v>680</v>
      </c>
      <c r="DA24" s="236" t="s">
        <v>680</v>
      </c>
      <c r="DI24" s="236" t="s">
        <v>680</v>
      </c>
      <c r="DQ24" s="236" t="s">
        <v>680</v>
      </c>
      <c r="DY24" s="236" t="s">
        <v>680</v>
      </c>
      <c r="EG24" s="236" t="s">
        <v>680</v>
      </c>
      <c r="EO24" s="236" t="s">
        <v>680</v>
      </c>
      <c r="EW24" s="236" t="s">
        <v>680</v>
      </c>
      <c r="FE24" s="236" t="s">
        <v>680</v>
      </c>
      <c r="FM24" s="236" t="s">
        <v>680</v>
      </c>
      <c r="FU24" s="236" t="s">
        <v>680</v>
      </c>
      <c r="GC24" s="236" t="s">
        <v>680</v>
      </c>
      <c r="GK24" s="236" t="s">
        <v>680</v>
      </c>
      <c r="GS24" s="236" t="s">
        <v>680</v>
      </c>
      <c r="HA24" s="236" t="s">
        <v>680</v>
      </c>
      <c r="HI24" s="236" t="s">
        <v>680</v>
      </c>
      <c r="HQ24" s="236" t="s">
        <v>680</v>
      </c>
      <c r="HY24" s="236" t="s">
        <v>680</v>
      </c>
      <c r="IG24" s="236" t="s">
        <v>680</v>
      </c>
      <c r="IO24" s="236" t="s">
        <v>680</v>
      </c>
      <c r="IW24" s="236" t="s">
        <v>680</v>
      </c>
      <c r="JE24" s="236" t="s">
        <v>680</v>
      </c>
      <c r="JM24" s="236" t="s">
        <v>680</v>
      </c>
      <c r="JU24" s="236" t="s">
        <v>680</v>
      </c>
      <c r="KC24" s="236" t="s">
        <v>680</v>
      </c>
      <c r="KK24" s="236" t="s">
        <v>680</v>
      </c>
      <c r="KS24" s="236" t="s">
        <v>680</v>
      </c>
      <c r="LA24" s="236" t="s">
        <v>680</v>
      </c>
      <c r="LI24" s="236" t="s">
        <v>680</v>
      </c>
      <c r="LQ24" s="236" t="s">
        <v>680</v>
      </c>
      <c r="LY24" s="236" t="s">
        <v>680</v>
      </c>
      <c r="MG24" s="236" t="s">
        <v>680</v>
      </c>
      <c r="MO24" s="236" t="s">
        <v>680</v>
      </c>
      <c r="MW24" s="236" t="s">
        <v>680</v>
      </c>
      <c r="NE24" s="236" t="s">
        <v>680</v>
      </c>
      <c r="NM24" s="236" t="s">
        <v>680</v>
      </c>
      <c r="NU24" s="236" t="s">
        <v>680</v>
      </c>
      <c r="OC24" s="236" t="s">
        <v>680</v>
      </c>
      <c r="OK24" s="236" t="s">
        <v>680</v>
      </c>
      <c r="OS24" s="236" t="s">
        <v>680</v>
      </c>
      <c r="PA24" s="236" t="s">
        <v>680</v>
      </c>
    </row>
    <row r="25" spans="1:423" ht="17.25" hidden="1">
      <c r="A25" s="535" t="s">
        <v>0</v>
      </c>
      <c r="B25" s="536"/>
      <c r="C25" s="1" t="s">
        <v>484</v>
      </c>
      <c r="D25" s="543" t="s">
        <v>485</v>
      </c>
      <c r="E25" s="540"/>
      <c r="F25" s="2" t="s">
        <v>9</v>
      </c>
      <c r="G25" s="4" t="s">
        <v>8</v>
      </c>
      <c r="I25" s="535" t="s">
        <v>0</v>
      </c>
      <c r="J25" s="536"/>
      <c r="K25" s="1" t="s">
        <v>484</v>
      </c>
      <c r="L25" s="543" t="s">
        <v>485</v>
      </c>
      <c r="M25" s="540"/>
      <c r="N25" s="2" t="s">
        <v>9</v>
      </c>
      <c r="O25" s="4" t="s">
        <v>8</v>
      </c>
      <c r="Q25" s="535" t="s">
        <v>0</v>
      </c>
      <c r="R25" s="536"/>
      <c r="S25" s="1" t="s">
        <v>484</v>
      </c>
      <c r="T25" s="543" t="s">
        <v>485</v>
      </c>
      <c r="U25" s="540"/>
      <c r="V25" s="2" t="s">
        <v>9</v>
      </c>
      <c r="W25" s="4" t="s">
        <v>8</v>
      </c>
      <c r="Y25" s="535" t="s">
        <v>0</v>
      </c>
      <c r="Z25" s="536"/>
      <c r="AA25" s="1" t="s">
        <v>484</v>
      </c>
      <c r="AB25" s="543" t="s">
        <v>485</v>
      </c>
      <c r="AC25" s="540"/>
      <c r="AD25" s="2" t="s">
        <v>9</v>
      </c>
      <c r="AE25" s="4" t="s">
        <v>8</v>
      </c>
      <c r="AG25" s="535" t="s">
        <v>0</v>
      </c>
      <c r="AH25" s="536"/>
      <c r="AI25" s="1" t="s">
        <v>484</v>
      </c>
      <c r="AJ25" s="543" t="s">
        <v>485</v>
      </c>
      <c r="AK25" s="540"/>
      <c r="AL25" s="2" t="s">
        <v>9</v>
      </c>
      <c r="AM25" s="4" t="s">
        <v>8</v>
      </c>
      <c r="AO25" s="535" t="s">
        <v>0</v>
      </c>
      <c r="AP25" s="536"/>
      <c r="AQ25" s="1" t="s">
        <v>484</v>
      </c>
      <c r="AR25" s="543" t="s">
        <v>485</v>
      </c>
      <c r="AS25" s="540"/>
      <c r="AT25" s="2" t="s">
        <v>9</v>
      </c>
      <c r="AU25" s="4" t="s">
        <v>8</v>
      </c>
      <c r="AW25" s="535" t="s">
        <v>0</v>
      </c>
      <c r="AX25" s="536"/>
      <c r="AY25" s="1" t="s">
        <v>484</v>
      </c>
      <c r="AZ25" s="543" t="s">
        <v>485</v>
      </c>
      <c r="BA25" s="540"/>
      <c r="BB25" s="2" t="s">
        <v>9</v>
      </c>
      <c r="BC25" s="4" t="s">
        <v>8</v>
      </c>
      <c r="BE25" s="535" t="s">
        <v>0</v>
      </c>
      <c r="BF25" s="536"/>
      <c r="BG25" s="1" t="s">
        <v>484</v>
      </c>
      <c r="BH25" s="543" t="s">
        <v>485</v>
      </c>
      <c r="BI25" s="540"/>
      <c r="BJ25" s="2" t="s">
        <v>9</v>
      </c>
      <c r="BK25" s="4" t="s">
        <v>8</v>
      </c>
      <c r="BM25" s="535" t="s">
        <v>0</v>
      </c>
      <c r="BN25" s="536"/>
      <c r="BO25" s="1" t="s">
        <v>484</v>
      </c>
      <c r="BP25" s="543" t="s">
        <v>485</v>
      </c>
      <c r="BQ25" s="540"/>
      <c r="BR25" s="2" t="s">
        <v>9</v>
      </c>
      <c r="BS25" s="4" t="s">
        <v>8</v>
      </c>
      <c r="BU25" s="535" t="s">
        <v>0</v>
      </c>
      <c r="BV25" s="536"/>
      <c r="BW25" s="1" t="s">
        <v>484</v>
      </c>
      <c r="BX25" s="543" t="s">
        <v>485</v>
      </c>
      <c r="BY25" s="540"/>
      <c r="BZ25" s="2" t="s">
        <v>9</v>
      </c>
      <c r="CA25" s="4" t="s">
        <v>8</v>
      </c>
      <c r="CC25" s="535" t="s">
        <v>0</v>
      </c>
      <c r="CD25" s="536"/>
      <c r="CE25" s="1" t="s">
        <v>484</v>
      </c>
      <c r="CF25" s="543" t="s">
        <v>485</v>
      </c>
      <c r="CG25" s="540"/>
      <c r="CH25" s="2" t="s">
        <v>9</v>
      </c>
      <c r="CI25" s="4" t="s">
        <v>8</v>
      </c>
      <c r="CK25" s="535" t="s">
        <v>0</v>
      </c>
      <c r="CL25" s="536"/>
      <c r="CM25" s="1" t="s">
        <v>484</v>
      </c>
      <c r="CN25" s="543" t="s">
        <v>485</v>
      </c>
      <c r="CO25" s="540"/>
      <c r="CP25" s="2" t="s">
        <v>9</v>
      </c>
      <c r="CQ25" s="4" t="s">
        <v>8</v>
      </c>
      <c r="CS25" s="535" t="s">
        <v>0</v>
      </c>
      <c r="CT25" s="536"/>
      <c r="CU25" s="1" t="s">
        <v>484</v>
      </c>
      <c r="CV25" s="543" t="s">
        <v>485</v>
      </c>
      <c r="CW25" s="540"/>
      <c r="CX25" s="2" t="s">
        <v>9</v>
      </c>
      <c r="CY25" s="4" t="s">
        <v>8</v>
      </c>
      <c r="DA25" s="535" t="s">
        <v>0</v>
      </c>
      <c r="DB25" s="536"/>
      <c r="DC25" s="1" t="s">
        <v>484</v>
      </c>
      <c r="DD25" s="543" t="s">
        <v>485</v>
      </c>
      <c r="DE25" s="540"/>
      <c r="DF25" s="2" t="s">
        <v>9</v>
      </c>
      <c r="DG25" s="4" t="s">
        <v>8</v>
      </c>
      <c r="DI25" s="535" t="s">
        <v>0</v>
      </c>
      <c r="DJ25" s="536"/>
      <c r="DK25" s="1" t="s">
        <v>484</v>
      </c>
      <c r="DL25" s="543" t="s">
        <v>485</v>
      </c>
      <c r="DM25" s="540"/>
      <c r="DN25" s="2" t="s">
        <v>9</v>
      </c>
      <c r="DO25" s="4" t="s">
        <v>8</v>
      </c>
      <c r="DQ25" s="535" t="s">
        <v>0</v>
      </c>
      <c r="DR25" s="536"/>
      <c r="DS25" s="1" t="s">
        <v>484</v>
      </c>
      <c r="DT25" s="543" t="s">
        <v>485</v>
      </c>
      <c r="DU25" s="540"/>
      <c r="DV25" s="2" t="s">
        <v>9</v>
      </c>
      <c r="DW25" s="4" t="s">
        <v>8</v>
      </c>
      <c r="DY25" s="535" t="s">
        <v>0</v>
      </c>
      <c r="DZ25" s="536"/>
      <c r="EA25" s="1" t="s">
        <v>484</v>
      </c>
      <c r="EB25" s="543" t="s">
        <v>485</v>
      </c>
      <c r="EC25" s="540"/>
      <c r="ED25" s="2" t="s">
        <v>9</v>
      </c>
      <c r="EE25" s="4" t="s">
        <v>8</v>
      </c>
      <c r="EG25" s="535" t="s">
        <v>0</v>
      </c>
      <c r="EH25" s="536"/>
      <c r="EI25" s="1" t="s">
        <v>484</v>
      </c>
      <c r="EJ25" s="543" t="s">
        <v>485</v>
      </c>
      <c r="EK25" s="540"/>
      <c r="EL25" s="2" t="s">
        <v>9</v>
      </c>
      <c r="EM25" s="4" t="s">
        <v>8</v>
      </c>
      <c r="EO25" s="535" t="s">
        <v>0</v>
      </c>
      <c r="EP25" s="536"/>
      <c r="EQ25" s="1" t="s">
        <v>484</v>
      </c>
      <c r="ER25" s="543" t="s">
        <v>485</v>
      </c>
      <c r="ES25" s="540"/>
      <c r="ET25" s="2" t="s">
        <v>9</v>
      </c>
      <c r="EU25" s="4" t="s">
        <v>8</v>
      </c>
      <c r="EW25" s="535" t="s">
        <v>0</v>
      </c>
      <c r="EX25" s="536"/>
      <c r="EY25" s="1" t="s">
        <v>484</v>
      </c>
      <c r="EZ25" s="543" t="s">
        <v>485</v>
      </c>
      <c r="FA25" s="540"/>
      <c r="FB25" s="2" t="s">
        <v>9</v>
      </c>
      <c r="FC25" s="4" t="s">
        <v>8</v>
      </c>
      <c r="FE25" s="535" t="s">
        <v>0</v>
      </c>
      <c r="FF25" s="536"/>
      <c r="FG25" s="1" t="s">
        <v>484</v>
      </c>
      <c r="FH25" s="543" t="s">
        <v>485</v>
      </c>
      <c r="FI25" s="540"/>
      <c r="FJ25" s="2" t="s">
        <v>9</v>
      </c>
      <c r="FK25" s="4" t="s">
        <v>8</v>
      </c>
      <c r="FM25" s="535" t="s">
        <v>0</v>
      </c>
      <c r="FN25" s="536"/>
      <c r="FO25" s="1" t="s">
        <v>484</v>
      </c>
      <c r="FP25" s="543" t="s">
        <v>485</v>
      </c>
      <c r="FQ25" s="540"/>
      <c r="FR25" s="2" t="s">
        <v>9</v>
      </c>
      <c r="FS25" s="4" t="s">
        <v>8</v>
      </c>
      <c r="FU25" s="535" t="s">
        <v>0</v>
      </c>
      <c r="FV25" s="536"/>
      <c r="FW25" s="1" t="s">
        <v>484</v>
      </c>
      <c r="FX25" s="543" t="s">
        <v>485</v>
      </c>
      <c r="FY25" s="540"/>
      <c r="FZ25" s="2" t="s">
        <v>9</v>
      </c>
      <c r="GA25" s="4" t="s">
        <v>8</v>
      </c>
      <c r="GC25" s="535" t="s">
        <v>0</v>
      </c>
      <c r="GD25" s="536"/>
      <c r="GE25" s="1" t="s">
        <v>484</v>
      </c>
      <c r="GF25" s="543" t="s">
        <v>485</v>
      </c>
      <c r="GG25" s="540"/>
      <c r="GH25" s="2" t="s">
        <v>9</v>
      </c>
      <c r="GI25" s="4" t="s">
        <v>8</v>
      </c>
      <c r="GK25" s="535" t="s">
        <v>0</v>
      </c>
      <c r="GL25" s="536"/>
      <c r="GM25" s="1" t="s">
        <v>484</v>
      </c>
      <c r="GN25" s="543" t="s">
        <v>485</v>
      </c>
      <c r="GO25" s="540"/>
      <c r="GP25" s="2" t="s">
        <v>9</v>
      </c>
      <c r="GQ25" s="4" t="s">
        <v>8</v>
      </c>
      <c r="GS25" s="535" t="s">
        <v>0</v>
      </c>
      <c r="GT25" s="536"/>
      <c r="GU25" s="1" t="s">
        <v>484</v>
      </c>
      <c r="GV25" s="543" t="s">
        <v>485</v>
      </c>
      <c r="GW25" s="540"/>
      <c r="GX25" s="2" t="s">
        <v>9</v>
      </c>
      <c r="GY25" s="4" t="s">
        <v>8</v>
      </c>
      <c r="HA25" s="535" t="s">
        <v>0</v>
      </c>
      <c r="HB25" s="536"/>
      <c r="HC25" s="1" t="s">
        <v>484</v>
      </c>
      <c r="HD25" s="543" t="s">
        <v>485</v>
      </c>
      <c r="HE25" s="540"/>
      <c r="HF25" s="2" t="s">
        <v>9</v>
      </c>
      <c r="HG25" s="4" t="s">
        <v>8</v>
      </c>
      <c r="HI25" s="535" t="s">
        <v>0</v>
      </c>
      <c r="HJ25" s="536"/>
      <c r="HK25" s="1" t="s">
        <v>484</v>
      </c>
      <c r="HL25" s="543" t="s">
        <v>485</v>
      </c>
      <c r="HM25" s="540"/>
      <c r="HN25" s="2" t="s">
        <v>9</v>
      </c>
      <c r="HO25" s="4" t="s">
        <v>8</v>
      </c>
      <c r="HQ25" s="535" t="s">
        <v>0</v>
      </c>
      <c r="HR25" s="536"/>
      <c r="HS25" s="1" t="s">
        <v>484</v>
      </c>
      <c r="HT25" s="543" t="s">
        <v>485</v>
      </c>
      <c r="HU25" s="540"/>
      <c r="HV25" s="2" t="s">
        <v>9</v>
      </c>
      <c r="HW25" s="4" t="s">
        <v>8</v>
      </c>
      <c r="HY25" s="535" t="s">
        <v>0</v>
      </c>
      <c r="HZ25" s="536"/>
      <c r="IA25" s="1" t="s">
        <v>484</v>
      </c>
      <c r="IB25" s="543" t="s">
        <v>485</v>
      </c>
      <c r="IC25" s="540"/>
      <c r="ID25" s="2" t="s">
        <v>9</v>
      </c>
      <c r="IE25" s="4" t="s">
        <v>8</v>
      </c>
      <c r="IG25" s="535" t="s">
        <v>0</v>
      </c>
      <c r="IH25" s="536"/>
      <c r="II25" s="1" t="s">
        <v>484</v>
      </c>
      <c r="IJ25" s="543" t="s">
        <v>485</v>
      </c>
      <c r="IK25" s="540"/>
      <c r="IL25" s="2" t="s">
        <v>9</v>
      </c>
      <c r="IM25" s="4" t="s">
        <v>8</v>
      </c>
      <c r="IO25" s="535" t="s">
        <v>0</v>
      </c>
      <c r="IP25" s="536"/>
      <c r="IQ25" s="1" t="s">
        <v>484</v>
      </c>
      <c r="IR25" s="543" t="s">
        <v>485</v>
      </c>
      <c r="IS25" s="540"/>
      <c r="IT25" s="2" t="s">
        <v>9</v>
      </c>
      <c r="IU25" s="4" t="s">
        <v>8</v>
      </c>
      <c r="IW25" s="535" t="s">
        <v>0</v>
      </c>
      <c r="IX25" s="536"/>
      <c r="IY25" s="1" t="s">
        <v>484</v>
      </c>
      <c r="IZ25" s="543" t="s">
        <v>485</v>
      </c>
      <c r="JA25" s="540"/>
      <c r="JB25" s="2" t="s">
        <v>9</v>
      </c>
      <c r="JC25" s="4" t="s">
        <v>8</v>
      </c>
      <c r="JE25" s="535" t="s">
        <v>0</v>
      </c>
      <c r="JF25" s="536"/>
      <c r="JG25" s="1" t="s">
        <v>484</v>
      </c>
      <c r="JH25" s="543" t="s">
        <v>485</v>
      </c>
      <c r="JI25" s="540"/>
      <c r="JJ25" s="2" t="s">
        <v>9</v>
      </c>
      <c r="JK25" s="4" t="s">
        <v>8</v>
      </c>
      <c r="JM25" s="535" t="s">
        <v>0</v>
      </c>
      <c r="JN25" s="536"/>
      <c r="JO25" s="1" t="s">
        <v>484</v>
      </c>
      <c r="JP25" s="543" t="s">
        <v>485</v>
      </c>
      <c r="JQ25" s="540"/>
      <c r="JR25" s="2" t="s">
        <v>9</v>
      </c>
      <c r="JS25" s="4" t="s">
        <v>8</v>
      </c>
      <c r="JU25" s="535" t="s">
        <v>0</v>
      </c>
      <c r="JV25" s="536"/>
      <c r="JW25" s="1" t="s">
        <v>484</v>
      </c>
      <c r="JX25" s="543" t="s">
        <v>485</v>
      </c>
      <c r="JY25" s="540"/>
      <c r="JZ25" s="2" t="s">
        <v>9</v>
      </c>
      <c r="KA25" s="4" t="s">
        <v>8</v>
      </c>
      <c r="KC25" s="535" t="s">
        <v>0</v>
      </c>
      <c r="KD25" s="536"/>
      <c r="KE25" s="1" t="s">
        <v>484</v>
      </c>
      <c r="KF25" s="543" t="s">
        <v>485</v>
      </c>
      <c r="KG25" s="540"/>
      <c r="KH25" s="2" t="s">
        <v>9</v>
      </c>
      <c r="KI25" s="4" t="s">
        <v>8</v>
      </c>
      <c r="KK25" s="535" t="s">
        <v>0</v>
      </c>
      <c r="KL25" s="536"/>
      <c r="KM25" s="1" t="s">
        <v>484</v>
      </c>
      <c r="KN25" s="543" t="s">
        <v>485</v>
      </c>
      <c r="KO25" s="540"/>
      <c r="KP25" s="2" t="s">
        <v>9</v>
      </c>
      <c r="KQ25" s="4" t="s">
        <v>8</v>
      </c>
      <c r="KS25" s="535" t="s">
        <v>0</v>
      </c>
      <c r="KT25" s="536"/>
      <c r="KU25" s="1" t="s">
        <v>484</v>
      </c>
      <c r="KV25" s="543" t="s">
        <v>485</v>
      </c>
      <c r="KW25" s="540"/>
      <c r="KX25" s="2" t="s">
        <v>9</v>
      </c>
      <c r="KY25" s="4" t="s">
        <v>8</v>
      </c>
      <c r="LA25" s="535" t="s">
        <v>0</v>
      </c>
      <c r="LB25" s="536"/>
      <c r="LC25" s="1" t="s">
        <v>484</v>
      </c>
      <c r="LD25" s="543" t="s">
        <v>485</v>
      </c>
      <c r="LE25" s="540"/>
      <c r="LF25" s="2" t="s">
        <v>9</v>
      </c>
      <c r="LG25" s="4" t="s">
        <v>8</v>
      </c>
      <c r="LI25" s="535" t="s">
        <v>0</v>
      </c>
      <c r="LJ25" s="536"/>
      <c r="LK25" s="1" t="s">
        <v>484</v>
      </c>
      <c r="LL25" s="543" t="s">
        <v>485</v>
      </c>
      <c r="LM25" s="540"/>
      <c r="LN25" s="2" t="s">
        <v>9</v>
      </c>
      <c r="LO25" s="4" t="s">
        <v>8</v>
      </c>
      <c r="LQ25" s="535" t="s">
        <v>0</v>
      </c>
      <c r="LR25" s="536"/>
      <c r="LS25" s="1" t="s">
        <v>484</v>
      </c>
      <c r="LT25" s="543" t="s">
        <v>485</v>
      </c>
      <c r="LU25" s="540"/>
      <c r="LV25" s="2" t="s">
        <v>9</v>
      </c>
      <c r="LW25" s="4" t="s">
        <v>8</v>
      </c>
      <c r="LY25" s="535" t="s">
        <v>0</v>
      </c>
      <c r="LZ25" s="536"/>
      <c r="MA25" s="1" t="s">
        <v>484</v>
      </c>
      <c r="MB25" s="543" t="s">
        <v>485</v>
      </c>
      <c r="MC25" s="540"/>
      <c r="MD25" s="2" t="s">
        <v>9</v>
      </c>
      <c r="ME25" s="4" t="s">
        <v>8</v>
      </c>
      <c r="MG25" s="535" t="s">
        <v>0</v>
      </c>
      <c r="MH25" s="536"/>
      <c r="MI25" s="1" t="s">
        <v>484</v>
      </c>
      <c r="MJ25" s="543" t="s">
        <v>485</v>
      </c>
      <c r="MK25" s="540"/>
      <c r="ML25" s="2" t="s">
        <v>9</v>
      </c>
      <c r="MM25" s="4" t="s">
        <v>8</v>
      </c>
      <c r="MO25" s="535" t="s">
        <v>0</v>
      </c>
      <c r="MP25" s="536"/>
      <c r="MQ25" s="1" t="s">
        <v>484</v>
      </c>
      <c r="MR25" s="543" t="s">
        <v>485</v>
      </c>
      <c r="MS25" s="540"/>
      <c r="MT25" s="2" t="s">
        <v>9</v>
      </c>
      <c r="MU25" s="4" t="s">
        <v>8</v>
      </c>
      <c r="MW25" s="535" t="s">
        <v>0</v>
      </c>
      <c r="MX25" s="536"/>
      <c r="MY25" s="1" t="s">
        <v>484</v>
      </c>
      <c r="MZ25" s="543" t="s">
        <v>485</v>
      </c>
      <c r="NA25" s="540"/>
      <c r="NB25" s="2" t="s">
        <v>9</v>
      </c>
      <c r="NC25" s="4" t="s">
        <v>8</v>
      </c>
      <c r="NE25" s="535" t="s">
        <v>0</v>
      </c>
      <c r="NF25" s="536"/>
      <c r="NG25" s="1" t="s">
        <v>484</v>
      </c>
      <c r="NH25" s="543" t="s">
        <v>485</v>
      </c>
      <c r="NI25" s="540"/>
      <c r="NJ25" s="2" t="s">
        <v>9</v>
      </c>
      <c r="NK25" s="4" t="s">
        <v>8</v>
      </c>
      <c r="NM25" s="535" t="s">
        <v>0</v>
      </c>
      <c r="NN25" s="536"/>
      <c r="NO25" s="1" t="s">
        <v>484</v>
      </c>
      <c r="NP25" s="543" t="s">
        <v>485</v>
      </c>
      <c r="NQ25" s="540"/>
      <c r="NR25" s="2" t="s">
        <v>9</v>
      </c>
      <c r="NS25" s="4" t="s">
        <v>8</v>
      </c>
      <c r="NU25" s="535" t="s">
        <v>0</v>
      </c>
      <c r="NV25" s="536"/>
      <c r="NW25" s="1" t="s">
        <v>484</v>
      </c>
      <c r="NX25" s="543" t="s">
        <v>485</v>
      </c>
      <c r="NY25" s="540"/>
      <c r="NZ25" s="2" t="s">
        <v>9</v>
      </c>
      <c r="OA25" s="4" t="s">
        <v>8</v>
      </c>
      <c r="OC25" s="535" t="s">
        <v>0</v>
      </c>
      <c r="OD25" s="536"/>
      <c r="OE25" s="1" t="s">
        <v>484</v>
      </c>
      <c r="OF25" s="543" t="s">
        <v>485</v>
      </c>
      <c r="OG25" s="540"/>
      <c r="OH25" s="2" t="s">
        <v>9</v>
      </c>
      <c r="OI25" s="4" t="s">
        <v>8</v>
      </c>
      <c r="OK25" s="535" t="s">
        <v>0</v>
      </c>
      <c r="OL25" s="536"/>
      <c r="OM25" s="1" t="s">
        <v>484</v>
      </c>
      <c r="ON25" s="543" t="s">
        <v>485</v>
      </c>
      <c r="OO25" s="540"/>
      <c r="OP25" s="2" t="s">
        <v>9</v>
      </c>
      <c r="OQ25" s="4" t="s">
        <v>8</v>
      </c>
      <c r="OS25" s="535" t="s">
        <v>0</v>
      </c>
      <c r="OT25" s="536"/>
      <c r="OU25" s="1" t="s">
        <v>484</v>
      </c>
      <c r="OV25" s="543" t="s">
        <v>485</v>
      </c>
      <c r="OW25" s="540"/>
      <c r="OX25" s="2" t="s">
        <v>9</v>
      </c>
      <c r="OY25" s="4" t="s">
        <v>8</v>
      </c>
      <c r="PA25" s="535" t="s">
        <v>0</v>
      </c>
      <c r="PB25" s="536"/>
      <c r="PC25" s="1" t="s">
        <v>484</v>
      </c>
      <c r="PD25" s="543" t="s">
        <v>485</v>
      </c>
      <c r="PE25" s="540"/>
      <c r="PF25" s="2" t="s">
        <v>9</v>
      </c>
      <c r="PG25" s="4" t="s">
        <v>8</v>
      </c>
    </row>
    <row r="26" spans="1:423" ht="18" hidden="1" thickBot="1">
      <c r="A26" s="537"/>
      <c r="B26" s="538"/>
      <c r="C26" s="83" t="s">
        <v>134</v>
      </c>
      <c r="D26" s="83" t="s">
        <v>132</v>
      </c>
      <c r="E26" s="83" t="s">
        <v>134</v>
      </c>
      <c r="F26" s="3" t="s">
        <v>7</v>
      </c>
      <c r="G26" s="5" t="s">
        <v>7</v>
      </c>
      <c r="I26" s="537"/>
      <c r="J26" s="538"/>
      <c r="K26" s="83" t="s">
        <v>136</v>
      </c>
      <c r="L26" s="83" t="s">
        <v>134</v>
      </c>
      <c r="M26" s="83" t="s">
        <v>136</v>
      </c>
      <c r="N26" s="3" t="s">
        <v>7</v>
      </c>
      <c r="O26" s="5" t="s">
        <v>7</v>
      </c>
      <c r="Q26" s="537"/>
      <c r="R26" s="538"/>
      <c r="S26" s="83" t="s">
        <v>138</v>
      </c>
      <c r="T26" s="83" t="s">
        <v>136</v>
      </c>
      <c r="U26" s="83" t="s">
        <v>138</v>
      </c>
      <c r="V26" s="3" t="s">
        <v>7</v>
      </c>
      <c r="W26" s="5" t="s">
        <v>7</v>
      </c>
      <c r="Y26" s="537"/>
      <c r="Z26" s="538"/>
      <c r="AA26" s="83" t="s">
        <v>140</v>
      </c>
      <c r="AB26" s="83" t="s">
        <v>138</v>
      </c>
      <c r="AC26" s="83" t="s">
        <v>140</v>
      </c>
      <c r="AD26" s="3" t="s">
        <v>7</v>
      </c>
      <c r="AE26" s="5" t="s">
        <v>7</v>
      </c>
      <c r="AG26" s="537"/>
      <c r="AH26" s="538"/>
      <c r="AI26" s="83" t="s">
        <v>141</v>
      </c>
      <c r="AJ26" s="83" t="s">
        <v>140</v>
      </c>
      <c r="AK26" s="83" t="s">
        <v>141</v>
      </c>
      <c r="AL26" s="3" t="s">
        <v>7</v>
      </c>
      <c r="AM26" s="5" t="s">
        <v>7</v>
      </c>
      <c r="AO26" s="537"/>
      <c r="AP26" s="538"/>
      <c r="AQ26" s="83" t="s">
        <v>144</v>
      </c>
      <c r="AR26" s="83" t="s">
        <v>141</v>
      </c>
      <c r="AS26" s="83" t="s">
        <v>144</v>
      </c>
      <c r="AT26" s="3" t="s">
        <v>7</v>
      </c>
      <c r="AU26" s="5" t="s">
        <v>7</v>
      </c>
      <c r="AW26" s="537"/>
      <c r="AX26" s="538"/>
      <c r="AY26" s="83" t="s">
        <v>146</v>
      </c>
      <c r="AZ26" s="83" t="s">
        <v>144</v>
      </c>
      <c r="BA26" s="83" t="s">
        <v>146</v>
      </c>
      <c r="BB26" s="3" t="s">
        <v>7</v>
      </c>
      <c r="BC26" s="5" t="s">
        <v>7</v>
      </c>
      <c r="BE26" s="537"/>
      <c r="BF26" s="538"/>
      <c r="BG26" s="83" t="s">
        <v>147</v>
      </c>
      <c r="BH26" s="83" t="s">
        <v>146</v>
      </c>
      <c r="BI26" s="83" t="s">
        <v>147</v>
      </c>
      <c r="BJ26" s="3" t="s">
        <v>7</v>
      </c>
      <c r="BK26" s="5" t="s">
        <v>7</v>
      </c>
      <c r="BM26" s="537"/>
      <c r="BN26" s="538"/>
      <c r="BO26" s="83" t="s">
        <v>148</v>
      </c>
      <c r="BP26" s="83" t="s">
        <v>147</v>
      </c>
      <c r="BQ26" s="83" t="s">
        <v>148</v>
      </c>
      <c r="BR26" s="3" t="s">
        <v>7</v>
      </c>
      <c r="BS26" s="5" t="s">
        <v>7</v>
      </c>
      <c r="BU26" s="537"/>
      <c r="BV26" s="538"/>
      <c r="BW26" s="83" t="s">
        <v>149</v>
      </c>
      <c r="BX26" s="83" t="s">
        <v>148</v>
      </c>
      <c r="BY26" s="83" t="s">
        <v>149</v>
      </c>
      <c r="BZ26" s="3" t="s">
        <v>7</v>
      </c>
      <c r="CA26" s="5" t="s">
        <v>7</v>
      </c>
      <c r="CC26" s="537"/>
      <c r="CD26" s="538"/>
      <c r="CE26" s="83" t="s">
        <v>151</v>
      </c>
      <c r="CF26" s="83" t="s">
        <v>149</v>
      </c>
      <c r="CG26" s="83" t="s">
        <v>151</v>
      </c>
      <c r="CH26" s="3" t="s">
        <v>7</v>
      </c>
      <c r="CI26" s="5" t="s">
        <v>7</v>
      </c>
      <c r="CK26" s="537"/>
      <c r="CL26" s="538"/>
      <c r="CM26" s="83" t="s">
        <v>42</v>
      </c>
      <c r="CN26" s="83" t="s">
        <v>151</v>
      </c>
      <c r="CO26" s="83" t="s">
        <v>42</v>
      </c>
      <c r="CP26" s="3" t="s">
        <v>7</v>
      </c>
      <c r="CQ26" s="5" t="s">
        <v>7</v>
      </c>
      <c r="CS26" s="537"/>
      <c r="CT26" s="538"/>
      <c r="CU26" s="83" t="s">
        <v>152</v>
      </c>
      <c r="CV26" s="83" t="s">
        <v>42</v>
      </c>
      <c r="CW26" s="83" t="s">
        <v>152</v>
      </c>
      <c r="CX26" s="3" t="s">
        <v>7</v>
      </c>
      <c r="CY26" s="5" t="s">
        <v>7</v>
      </c>
      <c r="DA26" s="537"/>
      <c r="DB26" s="538"/>
      <c r="DC26" s="83" t="s">
        <v>153</v>
      </c>
      <c r="DD26" s="83" t="s">
        <v>152</v>
      </c>
      <c r="DE26" s="83" t="s">
        <v>153</v>
      </c>
      <c r="DF26" s="3" t="s">
        <v>7</v>
      </c>
      <c r="DG26" s="5" t="s">
        <v>7</v>
      </c>
      <c r="DI26" s="537"/>
      <c r="DJ26" s="538"/>
      <c r="DK26" s="83" t="s">
        <v>155</v>
      </c>
      <c r="DL26" s="83" t="s">
        <v>153</v>
      </c>
      <c r="DM26" s="83" t="s">
        <v>155</v>
      </c>
      <c r="DN26" s="3" t="s">
        <v>7</v>
      </c>
      <c r="DO26" s="5" t="s">
        <v>7</v>
      </c>
      <c r="DQ26" s="537"/>
      <c r="DR26" s="538"/>
      <c r="DS26" s="83" t="s">
        <v>156</v>
      </c>
      <c r="DT26" s="83" t="s">
        <v>155</v>
      </c>
      <c r="DU26" s="83" t="s">
        <v>156</v>
      </c>
      <c r="DV26" s="3" t="s">
        <v>7</v>
      </c>
      <c r="DW26" s="5" t="s">
        <v>7</v>
      </c>
      <c r="DY26" s="537"/>
      <c r="DZ26" s="538"/>
      <c r="EA26" s="83" t="s">
        <v>169</v>
      </c>
      <c r="EB26" s="83" t="s">
        <v>156</v>
      </c>
      <c r="EC26" s="83" t="s">
        <v>169</v>
      </c>
      <c r="ED26" s="3" t="s">
        <v>7</v>
      </c>
      <c r="EE26" s="5" t="s">
        <v>7</v>
      </c>
      <c r="EG26" s="537"/>
      <c r="EH26" s="538"/>
      <c r="EI26" s="83" t="s">
        <v>215</v>
      </c>
      <c r="EJ26" s="83" t="s">
        <v>169</v>
      </c>
      <c r="EK26" s="83" t="s">
        <v>215</v>
      </c>
      <c r="EL26" s="3" t="s">
        <v>7</v>
      </c>
      <c r="EM26" s="5" t="s">
        <v>7</v>
      </c>
      <c r="EO26" s="537"/>
      <c r="EP26" s="538"/>
      <c r="EQ26" s="83" t="s">
        <v>216</v>
      </c>
      <c r="ER26" s="83" t="s">
        <v>215</v>
      </c>
      <c r="ES26" s="83" t="s">
        <v>216</v>
      </c>
      <c r="ET26" s="3" t="s">
        <v>7</v>
      </c>
      <c r="EU26" s="5" t="s">
        <v>7</v>
      </c>
      <c r="EW26" s="537"/>
      <c r="EX26" s="538"/>
      <c r="EY26" s="83" t="s">
        <v>229</v>
      </c>
      <c r="EZ26" s="83" t="s">
        <v>216</v>
      </c>
      <c r="FA26" s="83" t="s">
        <v>229</v>
      </c>
      <c r="FB26" s="3" t="s">
        <v>7</v>
      </c>
      <c r="FC26" s="5" t="s">
        <v>7</v>
      </c>
      <c r="FE26" s="537"/>
      <c r="FF26" s="538"/>
      <c r="FG26" s="83" t="s">
        <v>230</v>
      </c>
      <c r="FH26" s="83" t="s">
        <v>229</v>
      </c>
      <c r="FI26" s="83" t="s">
        <v>230</v>
      </c>
      <c r="FJ26" s="3" t="s">
        <v>7</v>
      </c>
      <c r="FK26" s="5" t="s">
        <v>7</v>
      </c>
      <c r="FM26" s="537"/>
      <c r="FN26" s="538"/>
      <c r="FO26" s="83" t="s">
        <v>27</v>
      </c>
      <c r="FP26" s="83" t="s">
        <v>230</v>
      </c>
      <c r="FQ26" s="83" t="s">
        <v>27</v>
      </c>
      <c r="FR26" s="3" t="s">
        <v>7</v>
      </c>
      <c r="FS26" s="5" t="s">
        <v>7</v>
      </c>
      <c r="FU26" s="537"/>
      <c r="FV26" s="538"/>
      <c r="FW26" s="83" t="s">
        <v>26</v>
      </c>
      <c r="FX26" s="83" t="s">
        <v>27</v>
      </c>
      <c r="FY26" s="83" t="s">
        <v>26</v>
      </c>
      <c r="FZ26" s="3" t="s">
        <v>7</v>
      </c>
      <c r="GA26" s="5" t="s">
        <v>7</v>
      </c>
      <c r="GC26" s="537"/>
      <c r="GD26" s="538"/>
      <c r="GE26" s="83" t="s">
        <v>57</v>
      </c>
      <c r="GF26" s="83" t="s">
        <v>26</v>
      </c>
      <c r="GG26" s="83" t="s">
        <v>57</v>
      </c>
      <c r="GH26" s="3" t="s">
        <v>7</v>
      </c>
      <c r="GI26" s="5" t="s">
        <v>7</v>
      </c>
      <c r="GK26" s="537"/>
      <c r="GL26" s="538"/>
      <c r="GM26" s="83" t="s">
        <v>60</v>
      </c>
      <c r="GN26" s="83" t="s">
        <v>57</v>
      </c>
      <c r="GO26" s="83" t="s">
        <v>60</v>
      </c>
      <c r="GP26" s="3" t="s">
        <v>7</v>
      </c>
      <c r="GQ26" s="5" t="s">
        <v>7</v>
      </c>
      <c r="GS26" s="537"/>
      <c r="GT26" s="538"/>
      <c r="GU26" s="83" t="s">
        <v>65</v>
      </c>
      <c r="GV26" s="83" t="s">
        <v>60</v>
      </c>
      <c r="GW26" s="83" t="s">
        <v>65</v>
      </c>
      <c r="GX26" s="3" t="s">
        <v>7</v>
      </c>
      <c r="GY26" s="5" t="s">
        <v>7</v>
      </c>
      <c r="HA26" s="537"/>
      <c r="HB26" s="538"/>
      <c r="HC26" s="83" t="s">
        <v>360</v>
      </c>
      <c r="HD26" s="83" t="s">
        <v>65</v>
      </c>
      <c r="HE26" s="83" t="s">
        <v>360</v>
      </c>
      <c r="HF26" s="3" t="s">
        <v>7</v>
      </c>
      <c r="HG26" s="5" t="s">
        <v>7</v>
      </c>
      <c r="HI26" s="537"/>
      <c r="HJ26" s="538"/>
      <c r="HK26" s="83" t="s">
        <v>71</v>
      </c>
      <c r="HL26" s="83" t="s">
        <v>360</v>
      </c>
      <c r="HM26" s="83" t="s">
        <v>71</v>
      </c>
      <c r="HN26" s="3" t="s">
        <v>7</v>
      </c>
      <c r="HO26" s="5" t="s">
        <v>7</v>
      </c>
      <c r="HQ26" s="537"/>
      <c r="HR26" s="538"/>
      <c r="HS26" s="83" t="s">
        <v>234</v>
      </c>
      <c r="HT26" s="83" t="s">
        <v>71</v>
      </c>
      <c r="HU26" s="83" t="s">
        <v>234</v>
      </c>
      <c r="HV26" s="3" t="s">
        <v>7</v>
      </c>
      <c r="HW26" s="5" t="s">
        <v>7</v>
      </c>
      <c r="HY26" s="537"/>
      <c r="HZ26" s="538"/>
      <c r="IA26" s="83" t="s">
        <v>235</v>
      </c>
      <c r="IB26" s="83" t="s">
        <v>234</v>
      </c>
      <c r="IC26" s="83" t="s">
        <v>235</v>
      </c>
      <c r="ID26" s="3" t="s">
        <v>7</v>
      </c>
      <c r="IE26" s="5" t="s">
        <v>7</v>
      </c>
      <c r="IG26" s="537"/>
      <c r="IH26" s="538"/>
      <c r="II26" s="83" t="s">
        <v>236</v>
      </c>
      <c r="IJ26" s="83" t="s">
        <v>235</v>
      </c>
      <c r="IK26" s="83" t="s">
        <v>236</v>
      </c>
      <c r="IL26" s="3" t="s">
        <v>7</v>
      </c>
      <c r="IM26" s="5" t="s">
        <v>7</v>
      </c>
      <c r="IO26" s="537"/>
      <c r="IP26" s="538"/>
      <c r="IQ26" s="83" t="s">
        <v>241</v>
      </c>
      <c r="IR26" s="83" t="s">
        <v>236</v>
      </c>
      <c r="IS26" s="83" t="s">
        <v>241</v>
      </c>
      <c r="IT26" s="3" t="s">
        <v>7</v>
      </c>
      <c r="IU26" s="5" t="s">
        <v>7</v>
      </c>
      <c r="IW26" s="537"/>
      <c r="IX26" s="538"/>
      <c r="IY26" s="83" t="s">
        <v>242</v>
      </c>
      <c r="IZ26" s="83" t="s">
        <v>241</v>
      </c>
      <c r="JA26" s="83" t="s">
        <v>242</v>
      </c>
      <c r="JB26" s="3" t="s">
        <v>7</v>
      </c>
      <c r="JC26" s="5" t="s">
        <v>7</v>
      </c>
      <c r="JE26" s="537"/>
      <c r="JF26" s="538"/>
      <c r="JG26" s="83" t="s">
        <v>243</v>
      </c>
      <c r="JH26" s="83" t="s">
        <v>242</v>
      </c>
      <c r="JI26" s="83" t="s">
        <v>243</v>
      </c>
      <c r="JJ26" s="3" t="s">
        <v>7</v>
      </c>
      <c r="JK26" s="5" t="s">
        <v>7</v>
      </c>
      <c r="JM26" s="537"/>
      <c r="JN26" s="538"/>
      <c r="JO26" s="83" t="s">
        <v>244</v>
      </c>
      <c r="JP26" s="83" t="s">
        <v>243</v>
      </c>
      <c r="JQ26" s="83" t="s">
        <v>244</v>
      </c>
      <c r="JR26" s="3" t="s">
        <v>7</v>
      </c>
      <c r="JS26" s="5" t="s">
        <v>7</v>
      </c>
      <c r="JU26" s="537"/>
      <c r="JV26" s="538"/>
      <c r="JW26" s="83" t="s">
        <v>383</v>
      </c>
      <c r="JX26" s="83" t="s">
        <v>244</v>
      </c>
      <c r="JY26" s="83" t="s">
        <v>383</v>
      </c>
      <c r="JZ26" s="3" t="s">
        <v>7</v>
      </c>
      <c r="KA26" s="5" t="s">
        <v>7</v>
      </c>
      <c r="KC26" s="537"/>
      <c r="KD26" s="538"/>
      <c r="KE26" s="83" t="s">
        <v>245</v>
      </c>
      <c r="KF26" s="83" t="s">
        <v>383</v>
      </c>
      <c r="KG26" s="83" t="s">
        <v>245</v>
      </c>
      <c r="KH26" s="3" t="s">
        <v>7</v>
      </c>
      <c r="KI26" s="5" t="s">
        <v>7</v>
      </c>
      <c r="KK26" s="537"/>
      <c r="KL26" s="538"/>
      <c r="KM26" s="83" t="s">
        <v>283</v>
      </c>
      <c r="KN26" s="83" t="s">
        <v>245</v>
      </c>
      <c r="KO26" s="83" t="s">
        <v>283</v>
      </c>
      <c r="KP26" s="3" t="s">
        <v>7</v>
      </c>
      <c r="KQ26" s="5" t="s">
        <v>7</v>
      </c>
      <c r="KS26" s="537"/>
      <c r="KT26" s="538"/>
      <c r="KU26" s="83" t="s">
        <v>285</v>
      </c>
      <c r="KV26" s="83" t="s">
        <v>283</v>
      </c>
      <c r="KW26" s="83" t="s">
        <v>285</v>
      </c>
      <c r="KX26" s="3" t="s">
        <v>7</v>
      </c>
      <c r="KY26" s="5" t="s">
        <v>7</v>
      </c>
      <c r="LA26" s="537"/>
      <c r="LB26" s="538"/>
      <c r="LC26" s="83" t="s">
        <v>288</v>
      </c>
      <c r="LD26" s="83" t="s">
        <v>285</v>
      </c>
      <c r="LE26" s="83" t="s">
        <v>288</v>
      </c>
      <c r="LF26" s="3" t="s">
        <v>7</v>
      </c>
      <c r="LG26" s="5" t="s">
        <v>7</v>
      </c>
      <c r="LI26" s="537"/>
      <c r="LJ26" s="538"/>
      <c r="LK26" s="83" t="s">
        <v>111</v>
      </c>
      <c r="LL26" s="83" t="s">
        <v>288</v>
      </c>
      <c r="LM26" s="83" t="s">
        <v>111</v>
      </c>
      <c r="LN26" s="3" t="s">
        <v>7</v>
      </c>
      <c r="LO26" s="5" t="s">
        <v>7</v>
      </c>
      <c r="LQ26" s="537"/>
      <c r="LR26" s="538"/>
      <c r="LS26" s="83" t="s">
        <v>112</v>
      </c>
      <c r="LT26" s="83" t="s">
        <v>111</v>
      </c>
      <c r="LU26" s="83" t="s">
        <v>112</v>
      </c>
      <c r="LV26" s="3" t="s">
        <v>7</v>
      </c>
      <c r="LW26" s="5" t="s">
        <v>7</v>
      </c>
      <c r="LY26" s="537"/>
      <c r="LZ26" s="538"/>
      <c r="MA26" s="83" t="s">
        <v>115</v>
      </c>
      <c r="MB26" s="83" t="s">
        <v>112</v>
      </c>
      <c r="MC26" s="83" t="s">
        <v>115</v>
      </c>
      <c r="MD26" s="3" t="s">
        <v>7</v>
      </c>
      <c r="ME26" s="5" t="s">
        <v>7</v>
      </c>
      <c r="MG26" s="537"/>
      <c r="MH26" s="538"/>
      <c r="MI26" s="83" t="s">
        <v>117</v>
      </c>
      <c r="MJ26" s="83" t="s">
        <v>115</v>
      </c>
      <c r="MK26" s="83" t="s">
        <v>117</v>
      </c>
      <c r="ML26" s="3" t="s">
        <v>7</v>
      </c>
      <c r="MM26" s="5" t="s">
        <v>7</v>
      </c>
      <c r="MO26" s="537"/>
      <c r="MP26" s="538"/>
      <c r="MQ26" s="83" t="s">
        <v>119</v>
      </c>
      <c r="MR26" s="83" t="s">
        <v>117</v>
      </c>
      <c r="MS26" s="83" t="s">
        <v>119</v>
      </c>
      <c r="MT26" s="3" t="s">
        <v>7</v>
      </c>
      <c r="MU26" s="5" t="s">
        <v>7</v>
      </c>
      <c r="MW26" s="537"/>
      <c r="MX26" s="538"/>
      <c r="MY26" s="83" t="s">
        <v>121</v>
      </c>
      <c r="MZ26" s="83" t="s">
        <v>119</v>
      </c>
      <c r="NA26" s="83" t="s">
        <v>121</v>
      </c>
      <c r="NB26" s="3" t="s">
        <v>7</v>
      </c>
      <c r="NC26" s="5" t="s">
        <v>7</v>
      </c>
      <c r="NE26" s="537"/>
      <c r="NF26" s="538"/>
      <c r="NG26" s="83" t="s">
        <v>123</v>
      </c>
      <c r="NH26" s="83" t="s">
        <v>121</v>
      </c>
      <c r="NI26" s="83" t="s">
        <v>123</v>
      </c>
      <c r="NJ26" s="3" t="s">
        <v>7</v>
      </c>
      <c r="NK26" s="5" t="s">
        <v>7</v>
      </c>
      <c r="NM26" s="537"/>
      <c r="NN26" s="538"/>
      <c r="NO26" s="83" t="s">
        <v>125</v>
      </c>
      <c r="NP26" s="83" t="s">
        <v>123</v>
      </c>
      <c r="NQ26" s="83" t="s">
        <v>125</v>
      </c>
      <c r="NR26" s="3" t="s">
        <v>7</v>
      </c>
      <c r="NS26" s="5" t="s">
        <v>7</v>
      </c>
      <c r="NU26" s="537"/>
      <c r="NV26" s="538"/>
      <c r="NW26" s="83" t="s">
        <v>126</v>
      </c>
      <c r="NX26" s="83" t="s">
        <v>125</v>
      </c>
      <c r="NY26" s="83" t="s">
        <v>126</v>
      </c>
      <c r="NZ26" s="3" t="s">
        <v>7</v>
      </c>
      <c r="OA26" s="5" t="s">
        <v>7</v>
      </c>
      <c r="OC26" s="537"/>
      <c r="OD26" s="538"/>
      <c r="OE26" s="83" t="s">
        <v>129</v>
      </c>
      <c r="OF26" s="83" t="s">
        <v>126</v>
      </c>
      <c r="OG26" s="83" t="s">
        <v>129</v>
      </c>
      <c r="OH26" s="3" t="s">
        <v>7</v>
      </c>
      <c r="OI26" s="5" t="s">
        <v>7</v>
      </c>
      <c r="OK26" s="537"/>
      <c r="OL26" s="538"/>
      <c r="OM26" s="83" t="s">
        <v>548</v>
      </c>
      <c r="ON26" s="83" t="s">
        <v>129</v>
      </c>
      <c r="OO26" s="83" t="s">
        <v>548</v>
      </c>
      <c r="OP26" s="3" t="s">
        <v>7</v>
      </c>
      <c r="OQ26" s="5" t="s">
        <v>7</v>
      </c>
      <c r="OS26" s="537"/>
      <c r="OT26" s="538"/>
      <c r="OU26" s="83" t="s">
        <v>550</v>
      </c>
      <c r="OV26" s="83" t="s">
        <v>548</v>
      </c>
      <c r="OW26" s="83" t="s">
        <v>550</v>
      </c>
      <c r="OX26" s="3" t="s">
        <v>7</v>
      </c>
      <c r="OY26" s="5" t="s">
        <v>7</v>
      </c>
      <c r="PA26" s="537"/>
      <c r="PB26" s="538"/>
      <c r="PC26" s="83" t="s">
        <v>550</v>
      </c>
      <c r="PD26" s="83" t="s">
        <v>548</v>
      </c>
      <c r="PE26" s="83" t="s">
        <v>550</v>
      </c>
      <c r="PF26" s="3" t="s">
        <v>7</v>
      </c>
      <c r="PG26" s="5" t="s">
        <v>7</v>
      </c>
    </row>
    <row r="27" spans="1:423" ht="18" hidden="1" thickTop="1">
      <c r="A27" s="544" t="s">
        <v>1</v>
      </c>
      <c r="B27" s="7" t="s">
        <v>39</v>
      </c>
      <c r="C27" s="33" t="s">
        <v>98</v>
      </c>
      <c r="D27" s="33" t="s">
        <v>98</v>
      </c>
      <c r="E27" s="33"/>
      <c r="F27" s="55" t="e">
        <v>#VALUE!</v>
      </c>
      <c r="G27" s="56" t="e">
        <v>#VALUE!</v>
      </c>
      <c r="I27" s="544" t="s">
        <v>1</v>
      </c>
      <c r="J27" s="7" t="s">
        <v>39</v>
      </c>
      <c r="K27" s="33"/>
      <c r="L27" s="159"/>
      <c r="M27" s="33"/>
      <c r="N27" s="55" t="e">
        <v>#VALUE!</v>
      </c>
      <c r="O27" s="56" t="e">
        <v>#VALUE!</v>
      </c>
      <c r="Q27" s="544" t="s">
        <v>1</v>
      </c>
      <c r="R27" s="7" t="s">
        <v>39</v>
      </c>
      <c r="S27" s="33"/>
      <c r="T27" s="159"/>
      <c r="U27" s="33"/>
      <c r="V27" s="55" t="e">
        <v>#VALUE!</v>
      </c>
      <c r="W27" s="56" t="e">
        <v>#VALUE!</v>
      </c>
      <c r="Y27" s="544" t="s">
        <v>1</v>
      </c>
      <c r="Z27" s="7" t="s">
        <v>39</v>
      </c>
      <c r="AA27" s="33" t="s">
        <v>98</v>
      </c>
      <c r="AB27" s="159" t="s">
        <v>98</v>
      </c>
      <c r="AC27" s="33" t="s">
        <v>98</v>
      </c>
      <c r="AD27" s="55" t="e">
        <v>#VALUE!</v>
      </c>
      <c r="AE27" s="56" t="e">
        <v>#VALUE!</v>
      </c>
      <c r="AG27" s="544" t="s">
        <v>1</v>
      </c>
      <c r="AH27" s="7" t="s">
        <v>39</v>
      </c>
      <c r="AI27" s="33" t="s">
        <v>98</v>
      </c>
      <c r="AJ27" s="159" t="s">
        <v>98</v>
      </c>
      <c r="AK27" s="33" t="s">
        <v>98</v>
      </c>
      <c r="AL27" s="55" t="e">
        <v>#VALUE!</v>
      </c>
      <c r="AM27" s="56" t="e">
        <v>#VALUE!</v>
      </c>
      <c r="AO27" s="544" t="s">
        <v>1</v>
      </c>
      <c r="AP27" s="7" t="s">
        <v>39</v>
      </c>
      <c r="AQ27" s="33" t="s">
        <v>98</v>
      </c>
      <c r="AR27" s="159" t="s">
        <v>98</v>
      </c>
      <c r="AS27" s="33" t="s">
        <v>98</v>
      </c>
      <c r="AT27" s="55" t="e">
        <v>#VALUE!</v>
      </c>
      <c r="AU27" s="56" t="e">
        <v>#VALUE!</v>
      </c>
      <c r="AW27" s="544" t="s">
        <v>1</v>
      </c>
      <c r="AX27" s="7" t="s">
        <v>39</v>
      </c>
      <c r="AY27" s="33" t="s">
        <v>98</v>
      </c>
      <c r="AZ27" s="159" t="s">
        <v>98</v>
      </c>
      <c r="BA27" s="33" t="s">
        <v>98</v>
      </c>
      <c r="BB27" s="55" t="e">
        <v>#VALUE!</v>
      </c>
      <c r="BC27" s="56" t="e">
        <v>#VALUE!</v>
      </c>
      <c r="BE27" s="544" t="s">
        <v>1</v>
      </c>
      <c r="BF27" s="7" t="s">
        <v>39</v>
      </c>
      <c r="BG27" s="33" t="s">
        <v>98</v>
      </c>
      <c r="BH27" s="159" t="s">
        <v>98</v>
      </c>
      <c r="BI27" s="33" t="s">
        <v>98</v>
      </c>
      <c r="BJ27" s="55" t="e">
        <v>#VALUE!</v>
      </c>
      <c r="BK27" s="56" t="e">
        <v>#VALUE!</v>
      </c>
      <c r="BM27" s="544" t="s">
        <v>1</v>
      </c>
      <c r="BN27" s="7" t="s">
        <v>39</v>
      </c>
      <c r="BO27" s="33" t="s">
        <v>98</v>
      </c>
      <c r="BP27" s="159" t="s">
        <v>98</v>
      </c>
      <c r="BQ27" s="33" t="s">
        <v>98</v>
      </c>
      <c r="BR27" s="55" t="e">
        <v>#VALUE!</v>
      </c>
      <c r="BS27" s="56" t="e">
        <v>#VALUE!</v>
      </c>
      <c r="BU27" s="544" t="s">
        <v>1</v>
      </c>
      <c r="BV27" s="7" t="s">
        <v>39</v>
      </c>
      <c r="BW27" s="33" t="s">
        <v>98</v>
      </c>
      <c r="BX27" s="159" t="s">
        <v>98</v>
      </c>
      <c r="BY27" s="33" t="s">
        <v>98</v>
      </c>
      <c r="BZ27" s="55" t="e">
        <v>#VALUE!</v>
      </c>
      <c r="CA27" s="56" t="e">
        <v>#VALUE!</v>
      </c>
      <c r="CC27" s="544" t="s">
        <v>1</v>
      </c>
      <c r="CD27" s="7" t="s">
        <v>39</v>
      </c>
      <c r="CE27" s="33" t="s">
        <v>98</v>
      </c>
      <c r="CF27" s="159" t="s">
        <v>98</v>
      </c>
      <c r="CG27" s="33" t="s">
        <v>98</v>
      </c>
      <c r="CH27" s="55" t="e">
        <v>#VALUE!</v>
      </c>
      <c r="CI27" s="56" t="e">
        <v>#VALUE!</v>
      </c>
      <c r="CK27" s="544" t="s">
        <v>1</v>
      </c>
      <c r="CL27" s="7" t="s">
        <v>39</v>
      </c>
      <c r="CM27" s="33" t="s">
        <v>98</v>
      </c>
      <c r="CN27" s="159" t="s">
        <v>98</v>
      </c>
      <c r="CO27" s="33" t="s">
        <v>98</v>
      </c>
      <c r="CP27" s="55" t="e">
        <v>#VALUE!</v>
      </c>
      <c r="CQ27" s="56" t="e">
        <v>#VALUE!</v>
      </c>
      <c r="CS27" s="544" t="s">
        <v>1</v>
      </c>
      <c r="CT27" s="7" t="s">
        <v>39</v>
      </c>
      <c r="CU27" s="33" t="s">
        <v>98</v>
      </c>
      <c r="CV27" s="159" t="s">
        <v>98</v>
      </c>
      <c r="CW27" s="33"/>
      <c r="CX27" s="55" t="e">
        <v>#VALUE!</v>
      </c>
      <c r="CY27" s="56" t="e">
        <v>#VALUE!</v>
      </c>
      <c r="DA27" s="544" t="s">
        <v>1</v>
      </c>
      <c r="DB27" s="7" t="s">
        <v>39</v>
      </c>
      <c r="DC27" s="33" t="s">
        <v>98</v>
      </c>
      <c r="DD27" s="159" t="s">
        <v>98</v>
      </c>
      <c r="DE27" s="33"/>
      <c r="DF27" s="55" t="e">
        <v>#VALUE!</v>
      </c>
      <c r="DG27" s="56" t="e">
        <v>#VALUE!</v>
      </c>
      <c r="DI27" s="544" t="s">
        <v>1</v>
      </c>
      <c r="DJ27" s="7" t="s">
        <v>39</v>
      </c>
      <c r="DK27" s="33" t="s">
        <v>98</v>
      </c>
      <c r="DL27" s="159" t="s">
        <v>98</v>
      </c>
      <c r="DM27" s="33" t="s">
        <v>98</v>
      </c>
      <c r="DN27" s="55" t="e">
        <v>#VALUE!</v>
      </c>
      <c r="DO27" s="56" t="e">
        <v>#VALUE!</v>
      </c>
      <c r="DQ27" s="544" t="s">
        <v>1</v>
      </c>
      <c r="DR27" s="7" t="s">
        <v>39</v>
      </c>
      <c r="DS27" s="33" t="s">
        <v>98</v>
      </c>
      <c r="DT27" s="159" t="s">
        <v>98</v>
      </c>
      <c r="DU27" s="33" t="s">
        <v>98</v>
      </c>
      <c r="DV27" s="55" t="e">
        <v>#VALUE!</v>
      </c>
      <c r="DW27" s="56" t="e">
        <v>#VALUE!</v>
      </c>
      <c r="DY27" s="544" t="s">
        <v>1</v>
      </c>
      <c r="DZ27" s="7" t="s">
        <v>39</v>
      </c>
      <c r="EA27" s="33" t="s">
        <v>98</v>
      </c>
      <c r="EB27" s="159" t="s">
        <v>98</v>
      </c>
      <c r="EC27" s="33" t="s">
        <v>98</v>
      </c>
      <c r="ED27" s="55" t="e">
        <v>#VALUE!</v>
      </c>
      <c r="EE27" s="56" t="e">
        <v>#VALUE!</v>
      </c>
      <c r="EG27" s="544" t="s">
        <v>1</v>
      </c>
      <c r="EH27" s="7" t="s">
        <v>39</v>
      </c>
      <c r="EI27" s="33" t="s">
        <v>98</v>
      </c>
      <c r="EJ27" s="159" t="s">
        <v>98</v>
      </c>
      <c r="EK27" s="33" t="s">
        <v>98</v>
      </c>
      <c r="EL27" s="55" t="e">
        <v>#VALUE!</v>
      </c>
      <c r="EM27" s="56" t="e">
        <v>#VALUE!</v>
      </c>
      <c r="EO27" s="544" t="s">
        <v>1</v>
      </c>
      <c r="EP27" s="7" t="s">
        <v>39</v>
      </c>
      <c r="EQ27" s="33" t="s">
        <v>98</v>
      </c>
      <c r="ER27" s="159" t="s">
        <v>98</v>
      </c>
      <c r="ES27" s="33" t="s">
        <v>98</v>
      </c>
      <c r="ET27" s="55" t="e">
        <v>#VALUE!</v>
      </c>
      <c r="EU27" s="56" t="e">
        <v>#VALUE!</v>
      </c>
      <c r="EW27" s="544" t="s">
        <v>1</v>
      </c>
      <c r="EX27" s="7" t="s">
        <v>39</v>
      </c>
      <c r="EY27" s="33" t="s">
        <v>98</v>
      </c>
      <c r="EZ27" s="159" t="s">
        <v>98</v>
      </c>
      <c r="FA27" s="33" t="s">
        <v>98</v>
      </c>
      <c r="FB27" s="55" t="e">
        <v>#VALUE!</v>
      </c>
      <c r="FC27" s="56" t="e">
        <v>#VALUE!</v>
      </c>
      <c r="FE27" s="544" t="s">
        <v>1</v>
      </c>
      <c r="FF27" s="7" t="s">
        <v>39</v>
      </c>
      <c r="FG27" s="33" t="s">
        <v>98</v>
      </c>
      <c r="FH27" s="159" t="s">
        <v>98</v>
      </c>
      <c r="FI27" s="33" t="s">
        <v>98</v>
      </c>
      <c r="FJ27" s="55" t="e">
        <v>#VALUE!</v>
      </c>
      <c r="FK27" s="56" t="e">
        <v>#VALUE!</v>
      </c>
      <c r="FM27" s="544" t="s">
        <v>1</v>
      </c>
      <c r="FN27" s="7" t="s">
        <v>39</v>
      </c>
      <c r="FO27" s="33" t="s">
        <v>98</v>
      </c>
      <c r="FP27" s="159" t="s">
        <v>98</v>
      </c>
      <c r="FQ27" s="33" t="s">
        <v>98</v>
      </c>
      <c r="FR27" s="55" t="e">
        <v>#VALUE!</v>
      </c>
      <c r="FS27" s="56" t="e">
        <v>#VALUE!</v>
      </c>
      <c r="FU27" s="544" t="s">
        <v>1</v>
      </c>
      <c r="FV27" s="7" t="s">
        <v>39</v>
      </c>
      <c r="FW27" s="33" t="s">
        <v>98</v>
      </c>
      <c r="FX27" s="159" t="s">
        <v>98</v>
      </c>
      <c r="FY27" s="33"/>
      <c r="FZ27" s="55" t="e">
        <v>#VALUE!</v>
      </c>
      <c r="GA27" s="56" t="e">
        <v>#VALUE!</v>
      </c>
      <c r="GC27" s="544" t="s">
        <v>1</v>
      </c>
      <c r="GD27" s="7" t="s">
        <v>39</v>
      </c>
      <c r="GE27" s="33" t="s">
        <v>98</v>
      </c>
      <c r="GF27" s="159">
        <v>0</v>
      </c>
      <c r="GG27" s="33"/>
      <c r="GH27" s="55" t="e">
        <v>#DIV/0!</v>
      </c>
      <c r="GI27" s="56" t="e">
        <v>#VALUE!</v>
      </c>
      <c r="GK27" s="544" t="s">
        <v>1</v>
      </c>
      <c r="GL27" s="7" t="s">
        <v>39</v>
      </c>
      <c r="GM27" s="33" t="s">
        <v>98</v>
      </c>
      <c r="GN27" s="159">
        <v>0</v>
      </c>
      <c r="GO27" s="33"/>
      <c r="GP27" s="55" t="e">
        <v>#DIV/0!</v>
      </c>
      <c r="GQ27" s="56" t="e">
        <v>#VALUE!</v>
      </c>
      <c r="GS27" s="544" t="s">
        <v>1</v>
      </c>
      <c r="GT27" s="7" t="s">
        <v>39</v>
      </c>
      <c r="GU27" s="33" t="s">
        <v>98</v>
      </c>
      <c r="GV27" s="200">
        <v>0</v>
      </c>
      <c r="GW27" s="33"/>
      <c r="GX27" s="55" t="e">
        <v>#DIV/0!</v>
      </c>
      <c r="GY27" s="56" t="e">
        <v>#VALUE!</v>
      </c>
      <c r="HA27" s="544" t="s">
        <v>1</v>
      </c>
      <c r="HB27" s="7" t="s">
        <v>39</v>
      </c>
      <c r="HC27" s="33" t="s">
        <v>98</v>
      </c>
      <c r="HD27" s="200">
        <v>0</v>
      </c>
      <c r="HE27" s="33"/>
      <c r="HF27" s="55" t="e">
        <v>#DIV/0!</v>
      </c>
      <c r="HG27" s="56" t="e">
        <v>#VALUE!</v>
      </c>
      <c r="HI27" s="544" t="s">
        <v>1</v>
      </c>
      <c r="HJ27" s="7" t="s">
        <v>39</v>
      </c>
      <c r="HK27" s="33" t="s">
        <v>98</v>
      </c>
      <c r="HL27" s="200">
        <v>0</v>
      </c>
      <c r="HM27" s="33"/>
      <c r="HN27" s="55" t="e">
        <v>#DIV/0!</v>
      </c>
      <c r="HO27" s="56" t="e">
        <v>#VALUE!</v>
      </c>
      <c r="HQ27" s="544" t="s">
        <v>1</v>
      </c>
      <c r="HR27" s="7" t="s">
        <v>39</v>
      </c>
      <c r="HS27" s="33" t="s">
        <v>98</v>
      </c>
      <c r="HT27" s="200">
        <v>0</v>
      </c>
      <c r="HU27" s="33"/>
      <c r="HV27" s="55" t="e">
        <v>#DIV/0!</v>
      </c>
      <c r="HW27" s="56" t="e">
        <v>#VALUE!</v>
      </c>
      <c r="HY27" s="544" t="s">
        <v>1</v>
      </c>
      <c r="HZ27" s="7" t="s">
        <v>39</v>
      </c>
      <c r="IA27" s="33" t="s">
        <v>98</v>
      </c>
      <c r="IB27" s="200">
        <v>0</v>
      </c>
      <c r="IC27" s="33"/>
      <c r="ID27" s="55" t="e">
        <v>#DIV/0!</v>
      </c>
      <c r="IE27" s="56" t="e">
        <v>#VALUE!</v>
      </c>
      <c r="IG27" s="544" t="s">
        <v>1</v>
      </c>
      <c r="IH27" s="7" t="s">
        <v>39</v>
      </c>
      <c r="II27" s="33" t="s">
        <v>98</v>
      </c>
      <c r="IJ27" s="200">
        <v>0</v>
      </c>
      <c r="IK27" s="33"/>
      <c r="IL27" s="55" t="e">
        <v>#DIV/0!</v>
      </c>
      <c r="IM27" s="56" t="e">
        <v>#VALUE!</v>
      </c>
      <c r="IO27" s="544" t="s">
        <v>1</v>
      </c>
      <c r="IP27" s="7" t="s">
        <v>39</v>
      </c>
      <c r="IQ27" s="33" t="s">
        <v>98</v>
      </c>
      <c r="IR27" s="200">
        <v>0</v>
      </c>
      <c r="IS27" s="33"/>
      <c r="IT27" s="55" t="e">
        <v>#DIV/0!</v>
      </c>
      <c r="IU27" s="56" t="e">
        <v>#VALUE!</v>
      </c>
      <c r="IW27" s="544" t="s">
        <v>1</v>
      </c>
      <c r="IX27" s="7" t="s">
        <v>39</v>
      </c>
      <c r="IY27" s="33" t="s">
        <v>98</v>
      </c>
      <c r="IZ27" s="200">
        <v>0</v>
      </c>
      <c r="JA27" s="33"/>
      <c r="JB27" s="55" t="e">
        <v>#DIV/0!</v>
      </c>
      <c r="JC27" s="56" t="e">
        <v>#VALUE!</v>
      </c>
      <c r="JE27" s="544" t="s">
        <v>1</v>
      </c>
      <c r="JF27" s="7" t="s">
        <v>39</v>
      </c>
      <c r="JG27" s="33" t="s">
        <v>98</v>
      </c>
      <c r="JH27" s="200">
        <v>0</v>
      </c>
      <c r="JI27" s="33"/>
      <c r="JJ27" s="55" t="e">
        <v>#DIV/0!</v>
      </c>
      <c r="JK27" s="56" t="e">
        <v>#VALUE!</v>
      </c>
      <c r="JM27" s="544" t="s">
        <v>1</v>
      </c>
      <c r="JN27" s="7" t="s">
        <v>39</v>
      </c>
      <c r="JO27" s="33" t="s">
        <v>98</v>
      </c>
      <c r="JP27" s="200">
        <v>0</v>
      </c>
      <c r="JQ27" s="33"/>
      <c r="JR27" s="55" t="e">
        <v>#DIV/0!</v>
      </c>
      <c r="JS27" s="56" t="e">
        <v>#VALUE!</v>
      </c>
      <c r="JU27" s="544" t="s">
        <v>1</v>
      </c>
      <c r="JV27" s="7" t="s">
        <v>39</v>
      </c>
      <c r="JW27" s="33" t="s">
        <v>98</v>
      </c>
      <c r="JX27" s="200">
        <v>0</v>
      </c>
      <c r="JY27" s="33"/>
      <c r="JZ27" s="55" t="e">
        <v>#DIV/0!</v>
      </c>
      <c r="KA27" s="56" t="e">
        <v>#VALUE!</v>
      </c>
      <c r="KC27" s="544" t="s">
        <v>1</v>
      </c>
      <c r="KD27" s="7" t="s">
        <v>39</v>
      </c>
      <c r="KE27" s="33" t="s">
        <v>98</v>
      </c>
      <c r="KF27" s="200">
        <v>0</v>
      </c>
      <c r="KG27" s="33"/>
      <c r="KH27" s="55" t="e">
        <v>#DIV/0!</v>
      </c>
      <c r="KI27" s="56" t="e">
        <v>#VALUE!</v>
      </c>
      <c r="KK27" s="544" t="s">
        <v>1</v>
      </c>
      <c r="KL27" s="7" t="s">
        <v>39</v>
      </c>
      <c r="KM27" s="33" t="s">
        <v>98</v>
      </c>
      <c r="KN27" s="200">
        <v>0</v>
      </c>
      <c r="KO27" s="33"/>
      <c r="KP27" s="55" t="e">
        <v>#DIV/0!</v>
      </c>
      <c r="KQ27" s="56" t="e">
        <v>#VALUE!</v>
      </c>
      <c r="KS27" s="544" t="s">
        <v>1</v>
      </c>
      <c r="KT27" s="7" t="s">
        <v>39</v>
      </c>
      <c r="KU27" s="33" t="s">
        <v>98</v>
      </c>
      <c r="KV27" s="200">
        <v>0</v>
      </c>
      <c r="KW27" s="33"/>
      <c r="KX27" s="55" t="e">
        <v>#DIV/0!</v>
      </c>
      <c r="KY27" s="56" t="e">
        <v>#VALUE!</v>
      </c>
      <c r="LA27" s="544" t="s">
        <v>1</v>
      </c>
      <c r="LB27" s="7" t="s">
        <v>39</v>
      </c>
      <c r="LC27" s="33" t="s">
        <v>98</v>
      </c>
      <c r="LD27" s="200">
        <v>0</v>
      </c>
      <c r="LE27" s="33"/>
      <c r="LF27" s="55" t="e">
        <v>#DIV/0!</v>
      </c>
      <c r="LG27" s="56" t="e">
        <v>#VALUE!</v>
      </c>
      <c r="LI27" s="544" t="s">
        <v>1</v>
      </c>
      <c r="LJ27" s="7" t="s">
        <v>39</v>
      </c>
      <c r="LK27" s="33" t="s">
        <v>98</v>
      </c>
      <c r="LL27" s="200">
        <v>0</v>
      </c>
      <c r="LM27" s="33"/>
      <c r="LN27" s="55" t="e">
        <v>#DIV/0!</v>
      </c>
      <c r="LO27" s="56" t="e">
        <v>#VALUE!</v>
      </c>
      <c r="LQ27" s="544" t="s">
        <v>1</v>
      </c>
      <c r="LR27" s="7" t="s">
        <v>39</v>
      </c>
      <c r="LS27" s="33" t="s">
        <v>98</v>
      </c>
      <c r="LT27" s="200">
        <v>0</v>
      </c>
      <c r="LU27" s="33"/>
      <c r="LV27" s="55" t="e">
        <v>#DIV/0!</v>
      </c>
      <c r="LW27" s="56" t="e">
        <v>#VALUE!</v>
      </c>
      <c r="LY27" s="544" t="s">
        <v>1</v>
      </c>
      <c r="LZ27" s="7" t="s">
        <v>39</v>
      </c>
      <c r="MA27" s="33" t="s">
        <v>98</v>
      </c>
      <c r="MB27" s="200">
        <v>0</v>
      </c>
      <c r="MC27" s="33"/>
      <c r="MD27" s="55" t="e">
        <v>#DIV/0!</v>
      </c>
      <c r="ME27" s="56" t="e">
        <v>#VALUE!</v>
      </c>
      <c r="MG27" s="544" t="s">
        <v>1</v>
      </c>
      <c r="MH27" s="7" t="s">
        <v>39</v>
      </c>
      <c r="MI27" s="33" t="s">
        <v>98</v>
      </c>
      <c r="MJ27" s="200">
        <v>0</v>
      </c>
      <c r="MK27" s="33"/>
      <c r="ML27" s="55" t="e">
        <v>#DIV/0!</v>
      </c>
      <c r="MM27" s="56" t="e">
        <v>#VALUE!</v>
      </c>
      <c r="MO27" s="544" t="s">
        <v>1</v>
      </c>
      <c r="MP27" s="7" t="s">
        <v>39</v>
      </c>
      <c r="MQ27" s="33" t="s">
        <v>98</v>
      </c>
      <c r="MR27" s="200">
        <v>0</v>
      </c>
      <c r="MS27" s="33"/>
      <c r="MT27" s="55" t="e">
        <v>#DIV/0!</v>
      </c>
      <c r="MU27" s="56" t="e">
        <v>#VALUE!</v>
      </c>
      <c r="MW27" s="544" t="s">
        <v>1</v>
      </c>
      <c r="MX27" s="7" t="s">
        <v>39</v>
      </c>
      <c r="MY27" s="33" t="s">
        <v>98</v>
      </c>
      <c r="MZ27" s="200">
        <v>0</v>
      </c>
      <c r="NA27" s="33"/>
      <c r="NB27" s="55" t="e">
        <v>#DIV/0!</v>
      </c>
      <c r="NC27" s="56" t="e">
        <v>#VALUE!</v>
      </c>
      <c r="NE27" s="544" t="s">
        <v>1</v>
      </c>
      <c r="NF27" s="7" t="s">
        <v>39</v>
      </c>
      <c r="NG27" s="33" t="s">
        <v>98</v>
      </c>
      <c r="NH27" s="200">
        <v>0</v>
      </c>
      <c r="NI27" s="33"/>
      <c r="NJ27" s="55" t="e">
        <v>#DIV/0!</v>
      </c>
      <c r="NK27" s="56" t="e">
        <v>#VALUE!</v>
      </c>
      <c r="NM27" s="544" t="s">
        <v>1</v>
      </c>
      <c r="NN27" s="7" t="s">
        <v>39</v>
      </c>
      <c r="NO27" s="33" t="s">
        <v>98</v>
      </c>
      <c r="NP27" s="200">
        <v>0</v>
      </c>
      <c r="NQ27" s="33"/>
      <c r="NR27" s="55" t="e">
        <v>#DIV/0!</v>
      </c>
      <c r="NS27" s="56" t="e">
        <v>#VALUE!</v>
      </c>
      <c r="NU27" s="544" t="s">
        <v>1</v>
      </c>
      <c r="NV27" s="7" t="s">
        <v>39</v>
      </c>
      <c r="NW27" s="33" t="s">
        <v>98</v>
      </c>
      <c r="NX27" s="200">
        <v>0</v>
      </c>
      <c r="NY27" s="33"/>
      <c r="NZ27" s="55" t="e">
        <v>#DIV/0!</v>
      </c>
      <c r="OA27" s="56" t="e">
        <v>#VALUE!</v>
      </c>
      <c r="OC27" s="544" t="s">
        <v>1</v>
      </c>
      <c r="OD27" s="7" t="s">
        <v>39</v>
      </c>
      <c r="OE27" s="33"/>
      <c r="OF27" s="200"/>
      <c r="OG27" s="33"/>
      <c r="OH27" s="55" t="e">
        <v>#DIV/0!</v>
      </c>
      <c r="OI27" s="56" t="e">
        <v>#VALUE!</v>
      </c>
      <c r="OK27" s="544" t="s">
        <v>1</v>
      </c>
      <c r="OL27" s="7" t="s">
        <v>39</v>
      </c>
      <c r="OM27" s="33"/>
      <c r="ON27" s="200"/>
      <c r="OO27" s="33"/>
      <c r="OP27" s="55"/>
      <c r="OQ27" s="56"/>
      <c r="OS27" s="544" t="s">
        <v>1</v>
      </c>
      <c r="OT27" s="7" t="s">
        <v>39</v>
      </c>
      <c r="OU27" s="33"/>
      <c r="OV27" s="200"/>
      <c r="OW27" s="33"/>
      <c r="OX27" s="55"/>
      <c r="OY27" s="56"/>
      <c r="PA27" s="544" t="s">
        <v>1</v>
      </c>
      <c r="PB27" s="7" t="s">
        <v>39</v>
      </c>
      <c r="PC27" s="33"/>
      <c r="PD27" s="200"/>
      <c r="PE27" s="33">
        <v>760</v>
      </c>
      <c r="PF27" s="55"/>
      <c r="PG27" s="56"/>
    </row>
    <row r="28" spans="1:423" ht="17.25" hidden="1" customHeight="1">
      <c r="A28" s="542"/>
      <c r="B28" s="23" t="s">
        <v>40</v>
      </c>
      <c r="C28" s="36"/>
      <c r="D28" s="36"/>
      <c r="E28" s="36"/>
      <c r="F28" s="37" t="e">
        <v>#DIV/0!</v>
      </c>
      <c r="G28" s="38" t="e">
        <v>#DIV/0!</v>
      </c>
      <c r="I28" s="542"/>
      <c r="J28" s="23" t="s">
        <v>40</v>
      </c>
      <c r="K28" s="36"/>
      <c r="L28" s="24" t="e">
        <v>#REF!</v>
      </c>
      <c r="M28" s="36"/>
      <c r="N28" s="37" t="e">
        <v>#REF!</v>
      </c>
      <c r="O28" s="38" t="e">
        <v>#DIV/0!</v>
      </c>
      <c r="Q28" s="542"/>
      <c r="R28" s="23" t="s">
        <v>40</v>
      </c>
      <c r="S28" s="36"/>
      <c r="T28" s="24"/>
      <c r="U28" s="36"/>
      <c r="V28" s="37" t="e">
        <v>#REF!</v>
      </c>
      <c r="W28" s="38" t="e">
        <v>#DIV/0!</v>
      </c>
      <c r="Y28" s="542"/>
      <c r="Z28" s="23" t="s">
        <v>40</v>
      </c>
      <c r="AA28" s="36"/>
      <c r="AB28" s="24" t="e">
        <v>#REF!</v>
      </c>
      <c r="AC28" s="36"/>
      <c r="AD28" s="37" t="e">
        <v>#REF!</v>
      </c>
      <c r="AE28" s="38" t="e">
        <v>#DIV/0!</v>
      </c>
      <c r="AG28" s="542"/>
      <c r="AH28" s="23" t="s">
        <v>40</v>
      </c>
      <c r="AI28" s="36"/>
      <c r="AJ28" s="24" t="e">
        <v>#REF!</v>
      </c>
      <c r="AK28" s="36"/>
      <c r="AL28" s="37" t="e">
        <v>#REF!</v>
      </c>
      <c r="AM28" s="38" t="e">
        <v>#DIV/0!</v>
      </c>
      <c r="AO28" s="542"/>
      <c r="AP28" s="23" t="s">
        <v>40</v>
      </c>
      <c r="AQ28" s="36"/>
      <c r="AR28" s="24" t="e">
        <v>#REF!</v>
      </c>
      <c r="AS28" s="36"/>
      <c r="AT28" s="37" t="e">
        <v>#REF!</v>
      </c>
      <c r="AU28" s="38" t="e">
        <v>#DIV/0!</v>
      </c>
      <c r="AW28" s="542"/>
      <c r="AX28" s="23" t="s">
        <v>40</v>
      </c>
      <c r="AY28" s="36"/>
      <c r="AZ28" s="24" t="e">
        <v>#REF!</v>
      </c>
      <c r="BA28" s="36"/>
      <c r="BB28" s="37" t="e">
        <v>#REF!</v>
      </c>
      <c r="BC28" s="38" t="e">
        <v>#DIV/0!</v>
      </c>
      <c r="BE28" s="542"/>
      <c r="BF28" s="23" t="s">
        <v>40</v>
      </c>
      <c r="BG28" s="36"/>
      <c r="BH28" s="24" t="e">
        <v>#REF!</v>
      </c>
      <c r="BI28" s="36"/>
      <c r="BJ28" s="37" t="e">
        <v>#REF!</v>
      </c>
      <c r="BK28" s="38" t="e">
        <v>#DIV/0!</v>
      </c>
      <c r="BM28" s="542"/>
      <c r="BN28" s="23" t="s">
        <v>40</v>
      </c>
      <c r="BO28" s="36"/>
      <c r="BP28" s="24" t="e">
        <v>#REF!</v>
      </c>
      <c r="BQ28" s="36"/>
      <c r="BR28" s="37" t="e">
        <v>#REF!</v>
      </c>
      <c r="BS28" s="38" t="e">
        <v>#DIV/0!</v>
      </c>
      <c r="BU28" s="542"/>
      <c r="BV28" s="23" t="s">
        <v>40</v>
      </c>
      <c r="BW28" s="36"/>
      <c r="BX28" s="24" t="e">
        <v>#REF!</v>
      </c>
      <c r="BY28" s="36"/>
      <c r="BZ28" s="37" t="e">
        <v>#REF!</v>
      </c>
      <c r="CA28" s="38" t="e">
        <v>#DIV/0!</v>
      </c>
      <c r="CC28" s="542"/>
      <c r="CD28" s="23" t="s">
        <v>40</v>
      </c>
      <c r="CE28" s="36"/>
      <c r="CF28" s="24" t="e">
        <v>#REF!</v>
      </c>
      <c r="CG28" s="36"/>
      <c r="CH28" s="37" t="e">
        <v>#REF!</v>
      </c>
      <c r="CI28" s="38" t="e">
        <v>#DIV/0!</v>
      </c>
      <c r="CK28" s="542"/>
      <c r="CL28" s="23" t="s">
        <v>40</v>
      </c>
      <c r="CM28" s="36"/>
      <c r="CN28" s="24" t="e">
        <v>#REF!</v>
      </c>
      <c r="CO28" s="36"/>
      <c r="CP28" s="37" t="e">
        <v>#REF!</v>
      </c>
      <c r="CQ28" s="38" t="e">
        <v>#DIV/0!</v>
      </c>
      <c r="CS28" s="542"/>
      <c r="CT28" s="23" t="s">
        <v>40</v>
      </c>
      <c r="CU28" s="36"/>
      <c r="CV28" s="24" t="e">
        <v>#REF!</v>
      </c>
      <c r="CW28" s="36"/>
      <c r="CX28" s="37" t="e">
        <v>#REF!</v>
      </c>
      <c r="CY28" s="38" t="e">
        <v>#DIV/0!</v>
      </c>
      <c r="DA28" s="542"/>
      <c r="DB28" s="23" t="s">
        <v>40</v>
      </c>
      <c r="DC28" s="36"/>
      <c r="DD28" s="24" t="e">
        <v>#REF!</v>
      </c>
      <c r="DE28" s="36"/>
      <c r="DF28" s="37" t="e">
        <v>#REF!</v>
      </c>
      <c r="DG28" s="38" t="e">
        <v>#DIV/0!</v>
      </c>
      <c r="DI28" s="542"/>
      <c r="DJ28" s="23" t="s">
        <v>40</v>
      </c>
      <c r="DK28" s="36"/>
      <c r="DL28" s="24" t="e">
        <v>#REF!</v>
      </c>
      <c r="DM28" s="36"/>
      <c r="DN28" s="37" t="e">
        <v>#REF!</v>
      </c>
      <c r="DO28" s="38" t="e">
        <v>#DIV/0!</v>
      </c>
      <c r="DQ28" s="542"/>
      <c r="DR28" s="23" t="s">
        <v>40</v>
      </c>
      <c r="DS28" s="36"/>
      <c r="DT28" s="24" t="e">
        <v>#REF!</v>
      </c>
      <c r="DU28" s="36"/>
      <c r="DV28" s="37" t="e">
        <v>#REF!</v>
      </c>
      <c r="DW28" s="38" t="e">
        <v>#DIV/0!</v>
      </c>
      <c r="DY28" s="542"/>
      <c r="DZ28" s="23" t="s">
        <v>40</v>
      </c>
      <c r="EA28" s="36"/>
      <c r="EB28" s="24" t="e">
        <v>#REF!</v>
      </c>
      <c r="EC28" s="36"/>
      <c r="ED28" s="37" t="e">
        <v>#REF!</v>
      </c>
      <c r="EE28" s="38" t="e">
        <v>#DIV/0!</v>
      </c>
      <c r="EG28" s="542"/>
      <c r="EH28" s="23" t="s">
        <v>40</v>
      </c>
      <c r="EI28" s="36"/>
      <c r="EJ28" s="24" t="e">
        <v>#REF!</v>
      </c>
      <c r="EK28" s="36"/>
      <c r="EL28" s="37" t="e">
        <v>#REF!</v>
      </c>
      <c r="EM28" s="38" t="e">
        <v>#DIV/0!</v>
      </c>
      <c r="EO28" s="542"/>
      <c r="EP28" s="23" t="s">
        <v>40</v>
      </c>
      <c r="EQ28" s="36"/>
      <c r="ER28" s="24" t="e">
        <v>#REF!</v>
      </c>
      <c r="ES28" s="36"/>
      <c r="ET28" s="37" t="e">
        <v>#REF!</v>
      </c>
      <c r="EU28" s="38" t="e">
        <v>#DIV/0!</v>
      </c>
      <c r="EW28" s="542"/>
      <c r="EX28" s="23" t="s">
        <v>40</v>
      </c>
      <c r="EY28" s="36"/>
      <c r="EZ28" s="24" t="e">
        <v>#REF!</v>
      </c>
      <c r="FA28" s="36"/>
      <c r="FB28" s="37" t="e">
        <v>#REF!</v>
      </c>
      <c r="FC28" s="38" t="e">
        <v>#DIV/0!</v>
      </c>
      <c r="FE28" s="542"/>
      <c r="FF28" s="23" t="s">
        <v>40</v>
      </c>
      <c r="FG28" s="36"/>
      <c r="FH28" s="24" t="e">
        <v>#REF!</v>
      </c>
      <c r="FI28" s="36"/>
      <c r="FJ28" s="37" t="e">
        <v>#REF!</v>
      </c>
      <c r="FK28" s="38" t="e">
        <v>#DIV/0!</v>
      </c>
      <c r="FM28" s="542"/>
      <c r="FN28" s="23" t="s">
        <v>40</v>
      </c>
      <c r="FO28" s="36"/>
      <c r="FP28" s="24" t="e">
        <v>#REF!</v>
      </c>
      <c r="FQ28" s="36"/>
      <c r="FR28" s="37" t="e">
        <v>#REF!</v>
      </c>
      <c r="FS28" s="38" t="e">
        <v>#DIV/0!</v>
      </c>
      <c r="FU28" s="542"/>
      <c r="FV28" s="23" t="s">
        <v>40</v>
      </c>
      <c r="FW28" s="36"/>
      <c r="FX28" s="24" t="e">
        <v>#REF!</v>
      </c>
      <c r="FY28" s="36"/>
      <c r="FZ28" s="37" t="e">
        <v>#REF!</v>
      </c>
      <c r="GA28" s="38" t="e">
        <v>#DIV/0!</v>
      </c>
      <c r="GC28" s="542"/>
      <c r="GD28" s="23" t="s">
        <v>40</v>
      </c>
      <c r="GE28" s="36"/>
      <c r="GF28" s="24" t="e">
        <v>#REF!</v>
      </c>
      <c r="GG28" s="36"/>
      <c r="GH28" s="37" t="e">
        <v>#REF!</v>
      </c>
      <c r="GI28" s="38" t="e">
        <v>#DIV/0!</v>
      </c>
      <c r="GK28" s="542"/>
      <c r="GL28" s="23" t="s">
        <v>40</v>
      </c>
      <c r="GM28" s="36"/>
      <c r="GN28" s="24" t="e">
        <v>#REF!</v>
      </c>
      <c r="GO28" s="36"/>
      <c r="GP28" s="37" t="e">
        <v>#REF!</v>
      </c>
      <c r="GQ28" s="38" t="e">
        <v>#DIV/0!</v>
      </c>
      <c r="GS28" s="542"/>
      <c r="GT28" s="23" t="s">
        <v>40</v>
      </c>
      <c r="GU28" s="36"/>
      <c r="GV28" s="24" t="e">
        <v>#REF!</v>
      </c>
      <c r="GW28" s="36"/>
      <c r="GX28" s="37" t="e">
        <v>#REF!</v>
      </c>
      <c r="GY28" s="38" t="e">
        <v>#DIV/0!</v>
      </c>
      <c r="HA28" s="542"/>
      <c r="HB28" s="23" t="s">
        <v>40</v>
      </c>
      <c r="HC28" s="36"/>
      <c r="HD28" s="24" t="e">
        <v>#REF!</v>
      </c>
      <c r="HE28" s="36"/>
      <c r="HF28" s="37" t="e">
        <v>#REF!</v>
      </c>
      <c r="HG28" s="38" t="e">
        <v>#DIV/0!</v>
      </c>
      <c r="HI28" s="542"/>
      <c r="HJ28" s="23" t="s">
        <v>40</v>
      </c>
      <c r="HK28" s="36"/>
      <c r="HL28" s="24" t="e">
        <v>#REF!</v>
      </c>
      <c r="HM28" s="36"/>
      <c r="HN28" s="37" t="e">
        <v>#REF!</v>
      </c>
      <c r="HO28" s="38" t="e">
        <v>#DIV/0!</v>
      </c>
      <c r="HQ28" s="542"/>
      <c r="HR28" s="23" t="s">
        <v>40</v>
      </c>
      <c r="HS28" s="36"/>
      <c r="HT28" s="24" t="e">
        <v>#REF!</v>
      </c>
      <c r="HU28" s="36"/>
      <c r="HV28" s="37" t="e">
        <v>#REF!</v>
      </c>
      <c r="HW28" s="38" t="e">
        <v>#DIV/0!</v>
      </c>
      <c r="HY28" s="542"/>
      <c r="HZ28" s="23" t="s">
        <v>40</v>
      </c>
      <c r="IA28" s="36"/>
      <c r="IB28" s="24" t="e">
        <v>#REF!</v>
      </c>
      <c r="IC28" s="36"/>
      <c r="ID28" s="37" t="e">
        <v>#REF!</v>
      </c>
      <c r="IE28" s="38" t="e">
        <v>#DIV/0!</v>
      </c>
      <c r="IG28" s="542"/>
      <c r="IH28" s="23" t="s">
        <v>40</v>
      </c>
      <c r="II28" s="36"/>
      <c r="IJ28" s="24" t="e">
        <v>#REF!</v>
      </c>
      <c r="IK28" s="36"/>
      <c r="IL28" s="37" t="e">
        <v>#REF!</v>
      </c>
      <c r="IM28" s="38" t="e">
        <v>#DIV/0!</v>
      </c>
      <c r="IO28" s="542"/>
      <c r="IP28" s="23" t="s">
        <v>40</v>
      </c>
      <c r="IQ28" s="36"/>
      <c r="IR28" s="24" t="e">
        <v>#REF!</v>
      </c>
      <c r="IS28" s="36"/>
      <c r="IT28" s="37" t="e">
        <v>#REF!</v>
      </c>
      <c r="IU28" s="38" t="e">
        <v>#DIV/0!</v>
      </c>
      <c r="IW28" s="542"/>
      <c r="IX28" s="23" t="s">
        <v>40</v>
      </c>
      <c r="IY28" s="36"/>
      <c r="IZ28" s="24" t="e">
        <v>#REF!</v>
      </c>
      <c r="JA28" s="36"/>
      <c r="JB28" s="37" t="e">
        <v>#REF!</v>
      </c>
      <c r="JC28" s="38" t="e">
        <v>#DIV/0!</v>
      </c>
      <c r="JE28" s="542"/>
      <c r="JF28" s="23" t="s">
        <v>40</v>
      </c>
      <c r="JG28" s="36"/>
      <c r="JH28" s="24" t="e">
        <v>#REF!</v>
      </c>
      <c r="JI28" s="36"/>
      <c r="JJ28" s="37" t="e">
        <v>#REF!</v>
      </c>
      <c r="JK28" s="38" t="e">
        <v>#DIV/0!</v>
      </c>
      <c r="JM28" s="542"/>
      <c r="JN28" s="23" t="s">
        <v>40</v>
      </c>
      <c r="JO28" s="36"/>
      <c r="JP28" s="24" t="e">
        <v>#REF!</v>
      </c>
      <c r="JQ28" s="36"/>
      <c r="JR28" s="37" t="e">
        <v>#REF!</v>
      </c>
      <c r="JS28" s="38" t="e">
        <v>#DIV/0!</v>
      </c>
      <c r="JU28" s="542"/>
      <c r="JV28" s="23" t="s">
        <v>40</v>
      </c>
      <c r="JW28" s="36"/>
      <c r="JX28" s="24" t="e">
        <v>#REF!</v>
      </c>
      <c r="JY28" s="36"/>
      <c r="JZ28" s="37" t="e">
        <v>#REF!</v>
      </c>
      <c r="KA28" s="38" t="e">
        <v>#DIV/0!</v>
      </c>
      <c r="KC28" s="542"/>
      <c r="KD28" s="23" t="s">
        <v>40</v>
      </c>
      <c r="KE28" s="36"/>
      <c r="KF28" s="24" t="e">
        <v>#REF!</v>
      </c>
      <c r="KG28" s="36"/>
      <c r="KH28" s="37" t="e">
        <v>#REF!</v>
      </c>
      <c r="KI28" s="38" t="e">
        <v>#DIV/0!</v>
      </c>
      <c r="KK28" s="542"/>
      <c r="KL28" s="23" t="s">
        <v>40</v>
      </c>
      <c r="KM28" s="36"/>
      <c r="KN28" s="24" t="e">
        <v>#REF!</v>
      </c>
      <c r="KO28" s="36"/>
      <c r="KP28" s="37" t="e">
        <v>#REF!</v>
      </c>
      <c r="KQ28" s="38" t="e">
        <v>#DIV/0!</v>
      </c>
      <c r="KS28" s="542"/>
      <c r="KT28" s="23" t="s">
        <v>40</v>
      </c>
      <c r="KU28" s="36"/>
      <c r="KV28" s="24" t="e">
        <v>#REF!</v>
      </c>
      <c r="KW28" s="36"/>
      <c r="KX28" s="37" t="e">
        <v>#REF!</v>
      </c>
      <c r="KY28" s="38" t="e">
        <v>#DIV/0!</v>
      </c>
      <c r="LA28" s="542"/>
      <c r="LB28" s="23" t="s">
        <v>40</v>
      </c>
      <c r="LC28" s="36"/>
      <c r="LD28" s="24" t="e">
        <v>#REF!</v>
      </c>
      <c r="LE28" s="36"/>
      <c r="LF28" s="37" t="e">
        <v>#REF!</v>
      </c>
      <c r="LG28" s="38" t="e">
        <v>#DIV/0!</v>
      </c>
      <c r="LI28" s="542"/>
      <c r="LJ28" s="23" t="s">
        <v>40</v>
      </c>
      <c r="LK28" s="36"/>
      <c r="LL28" s="24" t="e">
        <v>#REF!</v>
      </c>
      <c r="LM28" s="36"/>
      <c r="LN28" s="37" t="e">
        <v>#REF!</v>
      </c>
      <c r="LO28" s="38" t="e">
        <v>#DIV/0!</v>
      </c>
      <c r="LQ28" s="542"/>
      <c r="LR28" s="23" t="s">
        <v>40</v>
      </c>
      <c r="LS28" s="36"/>
      <c r="LT28" s="24" t="e">
        <v>#REF!</v>
      </c>
      <c r="LU28" s="36"/>
      <c r="LV28" s="37" t="e">
        <v>#REF!</v>
      </c>
      <c r="LW28" s="38" t="e">
        <v>#DIV/0!</v>
      </c>
      <c r="LY28" s="542"/>
      <c r="LZ28" s="23" t="s">
        <v>40</v>
      </c>
      <c r="MA28" s="36"/>
      <c r="MB28" s="24" t="e">
        <v>#REF!</v>
      </c>
      <c r="MC28" s="36"/>
      <c r="MD28" s="37" t="e">
        <v>#REF!</v>
      </c>
      <c r="ME28" s="38" t="e">
        <v>#DIV/0!</v>
      </c>
      <c r="MG28" s="542"/>
      <c r="MH28" s="23" t="s">
        <v>40</v>
      </c>
      <c r="MI28" s="36"/>
      <c r="MJ28" s="24" t="e">
        <v>#REF!</v>
      </c>
      <c r="MK28" s="36"/>
      <c r="ML28" s="37" t="e">
        <v>#REF!</v>
      </c>
      <c r="MM28" s="38" t="e">
        <v>#DIV/0!</v>
      </c>
      <c r="MO28" s="542"/>
      <c r="MP28" s="23" t="s">
        <v>40</v>
      </c>
      <c r="MQ28" s="36"/>
      <c r="MR28" s="24" t="e">
        <v>#REF!</v>
      </c>
      <c r="MS28" s="36"/>
      <c r="MT28" s="37" t="e">
        <v>#REF!</v>
      </c>
      <c r="MU28" s="38" t="e">
        <v>#DIV/0!</v>
      </c>
      <c r="MW28" s="542"/>
      <c r="MX28" s="23" t="s">
        <v>40</v>
      </c>
      <c r="MY28" s="36"/>
      <c r="MZ28" s="24" t="e">
        <v>#REF!</v>
      </c>
      <c r="NA28" s="36"/>
      <c r="NB28" s="37" t="e">
        <v>#REF!</v>
      </c>
      <c r="NC28" s="38" t="e">
        <v>#DIV/0!</v>
      </c>
      <c r="NE28" s="542"/>
      <c r="NF28" s="23" t="s">
        <v>40</v>
      </c>
      <c r="NG28" s="36"/>
      <c r="NH28" s="24" t="e">
        <v>#REF!</v>
      </c>
      <c r="NI28" s="36"/>
      <c r="NJ28" s="37" t="e">
        <v>#REF!</v>
      </c>
      <c r="NK28" s="38" t="e">
        <v>#DIV/0!</v>
      </c>
      <c r="NM28" s="542"/>
      <c r="NN28" s="23" t="s">
        <v>40</v>
      </c>
      <c r="NO28" s="36"/>
      <c r="NP28" s="24" t="e">
        <v>#REF!</v>
      </c>
      <c r="NQ28" s="36"/>
      <c r="NR28" s="37" t="e">
        <v>#REF!</v>
      </c>
      <c r="NS28" s="38" t="e">
        <v>#DIV/0!</v>
      </c>
      <c r="NU28" s="542"/>
      <c r="NV28" s="23" t="s">
        <v>40</v>
      </c>
      <c r="NW28" s="36"/>
      <c r="NX28" s="24" t="e">
        <v>#REF!</v>
      </c>
      <c r="NY28" s="36"/>
      <c r="NZ28" s="37" t="e">
        <v>#REF!</v>
      </c>
      <c r="OA28" s="38" t="e">
        <v>#DIV/0!</v>
      </c>
      <c r="OC28" s="542"/>
      <c r="OD28" s="23" t="s">
        <v>40</v>
      </c>
      <c r="OE28" s="36"/>
      <c r="OF28" s="24"/>
      <c r="OG28" s="36"/>
      <c r="OH28" s="37" t="e">
        <v>#REF!</v>
      </c>
      <c r="OI28" s="38" t="e">
        <v>#DIV/0!</v>
      </c>
      <c r="OK28" s="542"/>
      <c r="OL28" s="23" t="s">
        <v>40</v>
      </c>
      <c r="OM28" s="36"/>
      <c r="ON28" s="24"/>
      <c r="OO28" s="36"/>
      <c r="OP28" s="37"/>
      <c r="OQ28" s="38"/>
      <c r="OS28" s="542"/>
      <c r="OT28" s="23" t="s">
        <v>40</v>
      </c>
      <c r="OU28" s="36"/>
      <c r="OV28" s="24"/>
      <c r="OW28" s="36"/>
      <c r="OX28" s="37"/>
      <c r="OY28" s="38"/>
      <c r="PA28" s="542"/>
      <c r="PB28" s="23" t="s">
        <v>40</v>
      </c>
      <c r="PC28" s="36"/>
      <c r="PD28" s="24"/>
      <c r="PE28" s="36"/>
      <c r="PF28" s="37"/>
      <c r="PG28" s="38"/>
    </row>
    <row r="29" spans="1:423" ht="17.25" hidden="1">
      <c r="A29" s="541" t="s">
        <v>2</v>
      </c>
      <c r="B29" s="77" t="s">
        <v>64</v>
      </c>
      <c r="C29" s="79" t="s">
        <v>98</v>
      </c>
      <c r="D29" s="183"/>
      <c r="E29" s="79"/>
      <c r="F29" s="58">
        <v>0</v>
      </c>
      <c r="G29" s="57" t="e">
        <v>#VALUE!</v>
      </c>
      <c r="I29" s="541" t="s">
        <v>2</v>
      </c>
      <c r="J29" s="77" t="s">
        <v>64</v>
      </c>
      <c r="K29" s="79"/>
      <c r="L29" s="160"/>
      <c r="M29" s="164"/>
      <c r="N29" s="58">
        <v>-4.5248868778279576E-3</v>
      </c>
      <c r="O29" s="57">
        <v>5.2631578947368578E-2</v>
      </c>
      <c r="Q29" s="541" t="s">
        <v>2</v>
      </c>
      <c r="R29" s="77" t="s">
        <v>64</v>
      </c>
      <c r="S29" s="79"/>
      <c r="T29" s="160"/>
      <c r="U29" s="164"/>
      <c r="V29" s="58">
        <v>0</v>
      </c>
      <c r="W29" s="57">
        <v>5.2631578947368578E-2</v>
      </c>
      <c r="Y29" s="541" t="s">
        <v>2</v>
      </c>
      <c r="Z29" s="77" t="s">
        <v>64</v>
      </c>
      <c r="AA29" s="79">
        <v>2.09</v>
      </c>
      <c r="AB29" s="160">
        <v>2.2000000000000002</v>
      </c>
      <c r="AC29" s="164">
        <v>2.21</v>
      </c>
      <c r="AD29" s="58">
        <v>4.5454545454544481E-3</v>
      </c>
      <c r="AE29" s="57">
        <v>5.7416267942583789E-2</v>
      </c>
      <c r="AG29" s="541" t="s">
        <v>2</v>
      </c>
      <c r="AH29" s="77" t="s">
        <v>64</v>
      </c>
      <c r="AI29" s="79">
        <v>2.08</v>
      </c>
      <c r="AJ29" s="160">
        <v>2.21</v>
      </c>
      <c r="AK29" s="164">
        <v>2.14</v>
      </c>
      <c r="AL29" s="58">
        <v>-3.1674208144796309E-2</v>
      </c>
      <c r="AM29" s="57">
        <v>2.8846153846153872E-2</v>
      </c>
      <c r="AO29" s="541" t="s">
        <v>2</v>
      </c>
      <c r="AP29" s="77" t="s">
        <v>64</v>
      </c>
      <c r="AQ29" s="79">
        <v>2.09</v>
      </c>
      <c r="AR29" s="160">
        <v>2.14</v>
      </c>
      <c r="AS29" s="164">
        <v>2.1</v>
      </c>
      <c r="AT29" s="58">
        <v>-1.8691588785046745E-2</v>
      </c>
      <c r="AU29" s="57">
        <v>4.7846889952154218E-3</v>
      </c>
      <c r="AW29" s="541" t="s">
        <v>2</v>
      </c>
      <c r="AX29" s="77" t="s">
        <v>64</v>
      </c>
      <c r="AY29" s="79">
        <v>2.14</v>
      </c>
      <c r="AZ29" s="160">
        <v>2.1</v>
      </c>
      <c r="BA29" s="164">
        <v>2.1</v>
      </c>
      <c r="BB29" s="58">
        <v>0</v>
      </c>
      <c r="BC29" s="57">
        <v>-1.8691588785046745E-2</v>
      </c>
      <c r="BE29" s="541" t="s">
        <v>2</v>
      </c>
      <c r="BF29" s="77" t="s">
        <v>64</v>
      </c>
      <c r="BG29" s="164">
        <v>2.2414999999999998</v>
      </c>
      <c r="BH29" s="160">
        <v>2.1</v>
      </c>
      <c r="BI29" s="164">
        <v>2.17</v>
      </c>
      <c r="BJ29" s="58">
        <v>3.3333333333333257E-2</v>
      </c>
      <c r="BK29" s="57">
        <v>-3.1898282400178411E-2</v>
      </c>
      <c r="BM29" s="541" t="s">
        <v>2</v>
      </c>
      <c r="BN29" s="77" t="s">
        <v>64</v>
      </c>
      <c r="BO29" s="164">
        <v>2.34</v>
      </c>
      <c r="BP29" s="160">
        <v>2.17</v>
      </c>
      <c r="BQ29" s="164">
        <v>2.2400000000000002</v>
      </c>
      <c r="BR29" s="58">
        <v>3.2258064516129163E-2</v>
      </c>
      <c r="BS29" s="57">
        <v>-4.2735042735042583E-2</v>
      </c>
      <c r="BU29" s="541" t="s">
        <v>2</v>
      </c>
      <c r="BV29" s="77" t="s">
        <v>64</v>
      </c>
      <c r="BW29" s="164">
        <v>2.36</v>
      </c>
      <c r="BX29" s="160">
        <v>2.2400000000000002</v>
      </c>
      <c r="BY29" s="164">
        <v>2.2599999999999998</v>
      </c>
      <c r="BZ29" s="58">
        <v>8.9285714285712373E-3</v>
      </c>
      <c r="CA29" s="57">
        <v>-4.2372881355932243E-2</v>
      </c>
      <c r="CC29" s="541" t="s">
        <v>2</v>
      </c>
      <c r="CD29" s="77" t="s">
        <v>64</v>
      </c>
      <c r="CE29" s="164">
        <v>2.37</v>
      </c>
      <c r="CF29" s="160">
        <v>2.2599999999999998</v>
      </c>
      <c r="CG29" s="164">
        <v>2.29</v>
      </c>
      <c r="CH29" s="58">
        <v>1.3274336283185952E-2</v>
      </c>
      <c r="CI29" s="57">
        <v>-3.3755274261603407E-2</v>
      </c>
      <c r="CK29" s="541" t="s">
        <v>2</v>
      </c>
      <c r="CL29" s="77" t="s">
        <v>64</v>
      </c>
      <c r="CM29" s="164">
        <v>2.38</v>
      </c>
      <c r="CN29" s="160">
        <v>2.29</v>
      </c>
      <c r="CO29" s="164">
        <v>2.31</v>
      </c>
      <c r="CP29" s="58">
        <v>8.7336244541484798E-3</v>
      </c>
      <c r="CQ29" s="57">
        <v>-2.9411764705882287E-2</v>
      </c>
      <c r="CS29" s="541" t="s">
        <v>2</v>
      </c>
      <c r="CT29" s="77" t="s">
        <v>64</v>
      </c>
      <c r="CU29" s="164">
        <v>2.38</v>
      </c>
      <c r="CV29" s="160">
        <v>2.31</v>
      </c>
      <c r="CW29" s="164"/>
      <c r="CX29" s="58">
        <v>0</v>
      </c>
      <c r="CY29" s="57">
        <v>-2.9411764705882287E-2</v>
      </c>
      <c r="DA29" s="541" t="s">
        <v>2</v>
      </c>
      <c r="DB29" s="77" t="s">
        <v>64</v>
      </c>
      <c r="DC29" s="164">
        <v>2.41</v>
      </c>
      <c r="DD29" s="160">
        <v>2.31</v>
      </c>
      <c r="DE29" s="164"/>
      <c r="DF29" s="58">
        <v>0</v>
      </c>
      <c r="DG29" s="57">
        <v>-4.1493775933609992E-2</v>
      </c>
      <c r="DI29" s="541" t="s">
        <v>2</v>
      </c>
      <c r="DJ29" s="77" t="s">
        <v>64</v>
      </c>
      <c r="DK29" s="164">
        <v>2.4300000000000002</v>
      </c>
      <c r="DL29" s="160">
        <v>2.31</v>
      </c>
      <c r="DM29" s="164">
        <v>2.31</v>
      </c>
      <c r="DN29" s="58">
        <v>0</v>
      </c>
      <c r="DO29" s="57">
        <v>-4.9382716049382755E-2</v>
      </c>
      <c r="DQ29" s="541" t="s">
        <v>2</v>
      </c>
      <c r="DR29" s="77" t="s">
        <v>64</v>
      </c>
      <c r="DS29" s="164">
        <v>2.4300000000000002</v>
      </c>
      <c r="DT29" s="160">
        <v>2.31</v>
      </c>
      <c r="DU29" s="164">
        <v>2.31</v>
      </c>
      <c r="DV29" s="58">
        <v>0</v>
      </c>
      <c r="DW29" s="57">
        <v>-4.9382716049382755E-2</v>
      </c>
      <c r="DY29" s="541" t="s">
        <v>2</v>
      </c>
      <c r="DZ29" s="77" t="s">
        <v>64</v>
      </c>
      <c r="EA29" s="164">
        <v>2.4300000000000002</v>
      </c>
      <c r="EB29" s="160">
        <v>2.31</v>
      </c>
      <c r="EC29" s="164">
        <v>2.31</v>
      </c>
      <c r="ED29" s="58">
        <v>0</v>
      </c>
      <c r="EE29" s="57">
        <v>-4.9382716049382755E-2</v>
      </c>
      <c r="EG29" s="541" t="s">
        <v>2</v>
      </c>
      <c r="EH29" s="77" t="s">
        <v>64</v>
      </c>
      <c r="EI29" s="164">
        <v>2.4300000000000002</v>
      </c>
      <c r="EJ29" s="160">
        <v>2.31</v>
      </c>
      <c r="EK29" s="164">
        <v>2.31</v>
      </c>
      <c r="EL29" s="58">
        <v>0</v>
      </c>
      <c r="EM29" s="57">
        <v>-4.9382716049382755E-2</v>
      </c>
      <c r="EO29" s="541" t="s">
        <v>2</v>
      </c>
      <c r="EP29" s="77" t="s">
        <v>64</v>
      </c>
      <c r="EQ29" s="164">
        <v>2.4300000000000002</v>
      </c>
      <c r="ER29" s="160">
        <v>2.31</v>
      </c>
      <c r="ES29" s="164">
        <v>2.2999999999999998</v>
      </c>
      <c r="ET29" s="58">
        <v>-4.3290043290044287E-3</v>
      </c>
      <c r="EU29" s="57">
        <v>-5.3497942386831414E-2</v>
      </c>
      <c r="EW29" s="541" t="s">
        <v>2</v>
      </c>
      <c r="EX29" s="77" t="s">
        <v>64</v>
      </c>
      <c r="EY29" s="164">
        <v>2.44</v>
      </c>
      <c r="EZ29" s="160">
        <v>2.2999999999999998</v>
      </c>
      <c r="FA29" s="164">
        <v>2.31</v>
      </c>
      <c r="FB29" s="58">
        <v>4.3478260869566224E-3</v>
      </c>
      <c r="FC29" s="57">
        <v>-5.3278688524590119E-2</v>
      </c>
      <c r="FE29" s="541" t="s">
        <v>2</v>
      </c>
      <c r="FF29" s="77" t="s">
        <v>64</v>
      </c>
      <c r="FG29" s="164">
        <v>2.4300000000000002</v>
      </c>
      <c r="FH29" s="160">
        <v>2.31</v>
      </c>
      <c r="FI29" s="164">
        <v>2.31</v>
      </c>
      <c r="FJ29" s="58">
        <v>0</v>
      </c>
      <c r="FK29" s="57">
        <v>-4.9382716049382755E-2</v>
      </c>
      <c r="FM29" s="541" t="s">
        <v>2</v>
      </c>
      <c r="FN29" s="77" t="s">
        <v>64</v>
      </c>
      <c r="FO29" s="164">
        <v>2.4300000000000002</v>
      </c>
      <c r="FP29" s="160">
        <v>2.31</v>
      </c>
      <c r="FQ29" s="164">
        <v>2.31</v>
      </c>
      <c r="FR29" s="58">
        <v>0</v>
      </c>
      <c r="FS29" s="57">
        <v>-4.9382716049382755E-2</v>
      </c>
      <c r="FU29" s="541" t="s">
        <v>2</v>
      </c>
      <c r="FV29" s="77" t="s">
        <v>64</v>
      </c>
      <c r="FW29" s="164">
        <v>2.46</v>
      </c>
      <c r="FX29" s="160">
        <v>2.31</v>
      </c>
      <c r="FY29" s="164">
        <v>2.31</v>
      </c>
      <c r="FZ29" s="58">
        <v>0</v>
      </c>
      <c r="GA29" s="57">
        <v>-6.0975609756097525E-2</v>
      </c>
      <c r="GC29" s="541" t="s">
        <v>2</v>
      </c>
      <c r="GD29" s="77" t="s">
        <v>64</v>
      </c>
      <c r="GE29" s="164">
        <v>2.48</v>
      </c>
      <c r="GF29" s="160">
        <v>2.31</v>
      </c>
      <c r="GG29" s="164">
        <v>2.31</v>
      </c>
      <c r="GH29" s="58">
        <v>0</v>
      </c>
      <c r="GI29" s="57">
        <v>-6.854838709677416E-2</v>
      </c>
      <c r="GK29" s="541" t="s">
        <v>2</v>
      </c>
      <c r="GL29" s="77" t="s">
        <v>64</v>
      </c>
      <c r="GM29" s="164">
        <v>2.5099999999999998</v>
      </c>
      <c r="GN29" s="160">
        <v>2.31</v>
      </c>
      <c r="GO29" s="164">
        <v>2.31</v>
      </c>
      <c r="GP29" s="58">
        <v>0</v>
      </c>
      <c r="GQ29" s="57">
        <v>-7.9681274900398308E-2</v>
      </c>
      <c r="GS29" s="541" t="s">
        <v>2</v>
      </c>
      <c r="GT29" s="77" t="s">
        <v>64</v>
      </c>
      <c r="GU29" s="164">
        <v>2.54</v>
      </c>
      <c r="GV29" s="160">
        <v>2.31</v>
      </c>
      <c r="GW29" s="164">
        <v>2.31</v>
      </c>
      <c r="GX29" s="58">
        <v>0</v>
      </c>
      <c r="GY29" s="57">
        <v>-9.0551181102362197E-2</v>
      </c>
      <c r="HA29" s="541" t="s">
        <v>2</v>
      </c>
      <c r="HB29" s="77" t="s">
        <v>64</v>
      </c>
      <c r="HC29" s="164">
        <v>2.5299999999999998</v>
      </c>
      <c r="HD29" s="160">
        <v>2.31</v>
      </c>
      <c r="HE29" s="164">
        <v>2.31</v>
      </c>
      <c r="HF29" s="58">
        <v>0</v>
      </c>
      <c r="HG29" s="57">
        <v>-8.6956521739130349E-2</v>
      </c>
      <c r="HI29" s="541" t="s">
        <v>2</v>
      </c>
      <c r="HJ29" s="77" t="s">
        <v>64</v>
      </c>
      <c r="HK29" s="164">
        <v>2.57</v>
      </c>
      <c r="HL29" s="160">
        <v>2.31</v>
      </c>
      <c r="HM29" s="164">
        <v>2.2400000000000002</v>
      </c>
      <c r="HN29" s="58">
        <v>-3.0303030303030234E-2</v>
      </c>
      <c r="HO29" s="57">
        <v>-0.12840466926070024</v>
      </c>
      <c r="HQ29" s="541" t="s">
        <v>2</v>
      </c>
      <c r="HR29" s="77" t="s">
        <v>64</v>
      </c>
      <c r="HS29" s="164">
        <v>2.6</v>
      </c>
      <c r="HT29" s="160">
        <v>2.2400000000000002</v>
      </c>
      <c r="HU29" s="164">
        <v>2.21</v>
      </c>
      <c r="HV29" s="58">
        <v>-1.3392857142857253E-2</v>
      </c>
      <c r="HW29" s="57">
        <v>-0.15000000000000005</v>
      </c>
      <c r="HY29" s="541" t="s">
        <v>2</v>
      </c>
      <c r="HZ29" s="77" t="s">
        <v>64</v>
      </c>
      <c r="IA29" s="164">
        <v>2.61</v>
      </c>
      <c r="IB29" s="160">
        <v>2.21</v>
      </c>
      <c r="IC29" s="164">
        <v>2.2000000000000002</v>
      </c>
      <c r="ID29" s="58">
        <v>-4.5248868778279576E-3</v>
      </c>
      <c r="IE29" s="57">
        <v>-0.15708812260536387</v>
      </c>
      <c r="IG29" s="541" t="s">
        <v>2</v>
      </c>
      <c r="IH29" s="77" t="s">
        <v>64</v>
      </c>
      <c r="II29" s="164">
        <v>2.61</v>
      </c>
      <c r="IJ29" s="160">
        <v>2.2000000000000002</v>
      </c>
      <c r="IK29" s="164">
        <v>2.21</v>
      </c>
      <c r="IL29" s="58">
        <v>4.5454545454544481E-3</v>
      </c>
      <c r="IM29" s="57">
        <v>-0.15325670498084287</v>
      </c>
      <c r="IO29" s="541" t="s">
        <v>2</v>
      </c>
      <c r="IP29" s="77" t="s">
        <v>64</v>
      </c>
      <c r="IQ29" s="164">
        <v>2.61</v>
      </c>
      <c r="IR29" s="160">
        <v>2.21</v>
      </c>
      <c r="IS29" s="164">
        <v>2.2000000000000002</v>
      </c>
      <c r="IT29" s="58">
        <v>-4.5248868778279576E-3</v>
      </c>
      <c r="IU29" s="57">
        <v>-0.15708812260536387</v>
      </c>
      <c r="IW29" s="541" t="s">
        <v>2</v>
      </c>
      <c r="IX29" s="77" t="s">
        <v>64</v>
      </c>
      <c r="IY29" s="164">
        <v>2.5499999999999998</v>
      </c>
      <c r="IZ29" s="160">
        <v>2.2000000000000002</v>
      </c>
      <c r="JA29" s="164"/>
      <c r="JB29" s="58">
        <v>-2.7272727272727296E-2</v>
      </c>
      <c r="JC29" s="57">
        <v>-0.1607843137254901</v>
      </c>
      <c r="JE29" s="541" t="s">
        <v>2</v>
      </c>
      <c r="JF29" s="77" t="s">
        <v>64</v>
      </c>
      <c r="JG29" s="164">
        <v>2.5099999999999998</v>
      </c>
      <c r="JH29" s="160">
        <v>2.14</v>
      </c>
      <c r="JI29" s="164"/>
      <c r="JJ29" s="58">
        <v>-1.4018691588785163E-2</v>
      </c>
      <c r="JK29" s="57">
        <v>-0.15936254980079678</v>
      </c>
      <c r="JM29" s="541" t="s">
        <v>2</v>
      </c>
      <c r="JN29" s="77" t="s">
        <v>64</v>
      </c>
      <c r="JO29" s="164">
        <v>2.4500000000000002</v>
      </c>
      <c r="JP29" s="160">
        <v>2.11</v>
      </c>
      <c r="JQ29" s="164"/>
      <c r="JR29" s="58">
        <v>-4.7393364928908941E-3</v>
      </c>
      <c r="JS29" s="57">
        <v>-0.14285714285714288</v>
      </c>
      <c r="JU29" s="541" t="s">
        <v>2</v>
      </c>
      <c r="JV29" s="77" t="s">
        <v>64</v>
      </c>
      <c r="JW29" s="164">
        <v>2.42</v>
      </c>
      <c r="JX29" s="160">
        <v>2.1</v>
      </c>
      <c r="JY29" s="164"/>
      <c r="JZ29" s="58">
        <v>0</v>
      </c>
      <c r="KA29" s="57">
        <v>-0.13223140495867763</v>
      </c>
      <c r="KC29" s="541" t="s">
        <v>2</v>
      </c>
      <c r="KD29" s="77" t="s">
        <v>64</v>
      </c>
      <c r="KE29" s="164">
        <v>2.41</v>
      </c>
      <c r="KF29" s="160">
        <v>2.1</v>
      </c>
      <c r="KG29" s="164"/>
      <c r="KH29" s="58">
        <v>0</v>
      </c>
      <c r="KI29" s="57">
        <v>-0.12863070539419089</v>
      </c>
      <c r="KK29" s="541" t="s">
        <v>2</v>
      </c>
      <c r="KL29" s="77" t="s">
        <v>64</v>
      </c>
      <c r="KM29" s="164">
        <v>2.41</v>
      </c>
      <c r="KN29" s="160">
        <v>2.1</v>
      </c>
      <c r="KO29" s="164"/>
      <c r="KP29" s="58">
        <v>0</v>
      </c>
      <c r="KQ29" s="57">
        <v>-0.12863070539419089</v>
      </c>
      <c r="KS29" s="541" t="s">
        <v>2</v>
      </c>
      <c r="KT29" s="77" t="s">
        <v>64</v>
      </c>
      <c r="KU29" s="164">
        <v>2.41</v>
      </c>
      <c r="KV29" s="160">
        <v>2.1</v>
      </c>
      <c r="KW29" s="164"/>
      <c r="KX29" s="58">
        <v>0</v>
      </c>
      <c r="KY29" s="57">
        <v>-0.12863070539419089</v>
      </c>
      <c r="LA29" s="541" t="s">
        <v>2</v>
      </c>
      <c r="LB29" s="77" t="s">
        <v>64</v>
      </c>
      <c r="LC29" s="164">
        <v>2.38</v>
      </c>
      <c r="LD29" s="160">
        <v>2.1</v>
      </c>
      <c r="LE29" s="164"/>
      <c r="LF29" s="58">
        <v>4.76190476190466E-3</v>
      </c>
      <c r="LG29" s="57">
        <v>-0.11344537815126052</v>
      </c>
      <c r="LI29" s="541" t="s">
        <v>2</v>
      </c>
      <c r="LJ29" s="77" t="s">
        <v>64</v>
      </c>
      <c r="LK29" s="164">
        <v>2.35</v>
      </c>
      <c r="LL29" s="160">
        <v>2.11</v>
      </c>
      <c r="LM29" s="164"/>
      <c r="LN29" s="58">
        <v>-4.7393364928908941E-3</v>
      </c>
      <c r="LO29" s="57">
        <v>-0.10638297872340426</v>
      </c>
      <c r="LQ29" s="541" t="s">
        <v>2</v>
      </c>
      <c r="LR29" s="77" t="s">
        <v>64</v>
      </c>
      <c r="LS29" s="164">
        <v>2.3199999999999998</v>
      </c>
      <c r="LT29" s="160">
        <v>2.1</v>
      </c>
      <c r="LU29" s="164"/>
      <c r="LV29" s="58">
        <v>-4.7619047619048716E-3</v>
      </c>
      <c r="LW29" s="57">
        <v>-9.9137931034482762E-2</v>
      </c>
      <c r="LY29" s="541" t="s">
        <v>2</v>
      </c>
      <c r="LZ29" s="77" t="s">
        <v>64</v>
      </c>
      <c r="MA29" s="164">
        <v>2.25</v>
      </c>
      <c r="MB29" s="160">
        <v>2.09</v>
      </c>
      <c r="MC29" s="164"/>
      <c r="MD29" s="58">
        <v>4.7846889952154218E-3</v>
      </c>
      <c r="ME29" s="57">
        <v>-6.6666666666666624E-2</v>
      </c>
      <c r="MG29" s="541" t="s">
        <v>2</v>
      </c>
      <c r="MH29" s="77" t="s">
        <v>64</v>
      </c>
      <c r="MI29" s="164">
        <v>2.21</v>
      </c>
      <c r="MJ29" s="160">
        <v>2.1</v>
      </c>
      <c r="MK29" s="164"/>
      <c r="ML29" s="58">
        <v>-2.3809523809523937E-2</v>
      </c>
      <c r="MM29" s="57">
        <v>-7.2398190045248931E-2</v>
      </c>
      <c r="MO29" s="541" t="s">
        <v>2</v>
      </c>
      <c r="MP29" s="77" t="s">
        <v>64</v>
      </c>
      <c r="MQ29" s="164">
        <v>2.2000000000000002</v>
      </c>
      <c r="MR29" s="160">
        <v>2.0499999999999998</v>
      </c>
      <c r="MS29" s="164"/>
      <c r="MT29" s="58">
        <v>-9.7560975609756184E-3</v>
      </c>
      <c r="MU29" s="57">
        <v>-7.7272727272727437E-2</v>
      </c>
      <c r="MW29" s="541" t="s">
        <v>2</v>
      </c>
      <c r="MX29" s="77" t="s">
        <v>64</v>
      </c>
      <c r="MY29" s="164">
        <v>2.2000000000000002</v>
      </c>
      <c r="MZ29" s="160">
        <v>2.0299999999999998</v>
      </c>
      <c r="NA29" s="164"/>
      <c r="NB29" s="58">
        <v>-4.9261083743841316E-3</v>
      </c>
      <c r="NC29" s="57">
        <v>-8.1818181818181887E-2</v>
      </c>
      <c r="NE29" s="541" t="s">
        <v>2</v>
      </c>
      <c r="NF29" s="77" t="s">
        <v>64</v>
      </c>
      <c r="NG29" s="164">
        <v>2.2000000000000002</v>
      </c>
      <c r="NH29" s="160">
        <v>2.02</v>
      </c>
      <c r="NI29" s="164"/>
      <c r="NJ29" s="58">
        <v>0</v>
      </c>
      <c r="NK29" s="57">
        <v>-8.1818181818181887E-2</v>
      </c>
      <c r="NM29" s="541" t="s">
        <v>2</v>
      </c>
      <c r="NN29" s="77" t="s">
        <v>64</v>
      </c>
      <c r="NO29" s="164">
        <v>2.2000000000000002</v>
      </c>
      <c r="NP29" s="160">
        <v>2.02</v>
      </c>
      <c r="NQ29" s="164"/>
      <c r="NR29" s="58">
        <v>0</v>
      </c>
      <c r="NS29" s="57">
        <v>-8.1818181818181887E-2</v>
      </c>
      <c r="NU29" s="541" t="s">
        <v>2</v>
      </c>
      <c r="NV29" s="77" t="s">
        <v>64</v>
      </c>
      <c r="NW29" s="164">
        <v>2.2000000000000002</v>
      </c>
      <c r="NX29" s="160">
        <v>2.02</v>
      </c>
      <c r="NY29" s="164"/>
      <c r="NZ29" s="58">
        <v>0</v>
      </c>
      <c r="OA29" s="57">
        <v>-8.1818181818181887E-2</v>
      </c>
      <c r="OC29" s="541" t="s">
        <v>2</v>
      </c>
      <c r="OD29" s="77" t="s">
        <v>64</v>
      </c>
      <c r="OE29" s="164"/>
      <c r="OF29" s="160"/>
      <c r="OG29" s="164"/>
      <c r="OH29" s="58">
        <v>0</v>
      </c>
      <c r="OI29" s="57">
        <v>-8.1818181818181887E-2</v>
      </c>
      <c r="OK29" s="541" t="s">
        <v>2</v>
      </c>
      <c r="OL29" s="77" t="s">
        <v>64</v>
      </c>
      <c r="OM29" s="164"/>
      <c r="ON29" s="160"/>
      <c r="OO29" s="164"/>
      <c r="OP29" s="58"/>
      <c r="OQ29" s="57"/>
      <c r="OS29" s="541" t="s">
        <v>2</v>
      </c>
      <c r="OT29" s="77" t="s">
        <v>64</v>
      </c>
      <c r="OU29" s="164"/>
      <c r="OV29" s="160"/>
      <c r="OW29" s="164"/>
      <c r="OX29" s="58"/>
      <c r="OY29" s="57"/>
      <c r="PA29" s="541" t="s">
        <v>2</v>
      </c>
      <c r="PB29" s="77" t="s">
        <v>64</v>
      </c>
      <c r="PC29" s="164"/>
      <c r="PD29" s="160"/>
      <c r="PE29" s="164">
        <v>290</v>
      </c>
      <c r="PF29" s="58"/>
      <c r="PG29" s="57"/>
    </row>
    <row r="30" spans="1:423" ht="17.25" hidden="1">
      <c r="A30" s="542"/>
      <c r="B30" s="78" t="s">
        <v>41</v>
      </c>
      <c r="C30" s="75" t="s">
        <v>98</v>
      </c>
      <c r="D30" s="75"/>
      <c r="E30" s="75"/>
      <c r="F30" s="72"/>
      <c r="G30" s="73"/>
      <c r="I30" s="542"/>
      <c r="J30" s="78" t="s">
        <v>41</v>
      </c>
      <c r="K30" s="75"/>
      <c r="L30" s="31"/>
      <c r="M30" s="75"/>
      <c r="N30" s="72"/>
      <c r="O30" s="73"/>
      <c r="Q30" s="542"/>
      <c r="R30" s="78" t="s">
        <v>41</v>
      </c>
      <c r="S30" s="75"/>
      <c r="T30" s="31"/>
      <c r="U30" s="75"/>
      <c r="V30" s="72"/>
      <c r="W30" s="73"/>
      <c r="Y30" s="542"/>
      <c r="Z30" s="78" t="s">
        <v>41</v>
      </c>
      <c r="AA30" s="75">
        <v>2809</v>
      </c>
      <c r="AB30" s="31">
        <v>3172</v>
      </c>
      <c r="AC30" s="75">
        <v>3178</v>
      </c>
      <c r="AD30" s="72"/>
      <c r="AE30" s="73"/>
      <c r="AG30" s="542"/>
      <c r="AH30" s="78" t="s">
        <v>41</v>
      </c>
      <c r="AI30" s="75">
        <v>2807</v>
      </c>
      <c r="AJ30" s="31">
        <v>3178</v>
      </c>
      <c r="AK30" s="75">
        <v>3116</v>
      </c>
      <c r="AL30" s="58"/>
      <c r="AM30" s="57"/>
      <c r="AO30" s="542"/>
      <c r="AP30" s="78" t="s">
        <v>41</v>
      </c>
      <c r="AQ30" s="75">
        <v>2802</v>
      </c>
      <c r="AR30" s="31">
        <v>3116</v>
      </c>
      <c r="AS30" s="75">
        <v>3057</v>
      </c>
      <c r="AT30" s="58"/>
      <c r="AU30" s="57"/>
      <c r="AW30" s="542"/>
      <c r="AX30" s="78" t="s">
        <v>41</v>
      </c>
      <c r="AY30" s="75">
        <v>2890</v>
      </c>
      <c r="AZ30" s="31">
        <v>3057</v>
      </c>
      <c r="BA30" s="75">
        <v>3041</v>
      </c>
      <c r="BB30" s="58"/>
      <c r="BC30" s="57"/>
      <c r="BE30" s="542"/>
      <c r="BF30" s="78" t="s">
        <v>41</v>
      </c>
      <c r="BG30" s="75">
        <v>3041.4689349999999</v>
      </c>
      <c r="BH30" s="31">
        <v>3041</v>
      </c>
      <c r="BI30" s="75">
        <v>3113</v>
      </c>
      <c r="BJ30" s="58"/>
      <c r="BK30" s="57"/>
      <c r="BM30" s="542"/>
      <c r="BN30" s="78" t="s">
        <v>41</v>
      </c>
      <c r="BO30" s="75">
        <v>3249</v>
      </c>
      <c r="BP30" s="31">
        <v>3113</v>
      </c>
      <c r="BQ30" s="75">
        <v>3222</v>
      </c>
      <c r="BR30" s="58"/>
      <c r="BS30" s="57"/>
      <c r="BU30" s="542"/>
      <c r="BV30" s="78" t="s">
        <v>41</v>
      </c>
      <c r="BW30" s="75">
        <v>3282.0284000000001</v>
      </c>
      <c r="BX30" s="31">
        <v>3222</v>
      </c>
      <c r="BY30" s="75">
        <v>3255</v>
      </c>
      <c r="BZ30" s="58"/>
      <c r="CA30" s="57"/>
      <c r="CC30" s="542"/>
      <c r="CD30" s="78" t="s">
        <v>41</v>
      </c>
      <c r="CE30" s="75">
        <v>3277</v>
      </c>
      <c r="CF30" s="31">
        <v>3255</v>
      </c>
      <c r="CG30" s="75">
        <v>3320</v>
      </c>
      <c r="CH30" s="58"/>
      <c r="CI30" s="57"/>
      <c r="CK30" s="542"/>
      <c r="CL30" s="78" t="s">
        <v>41</v>
      </c>
      <c r="CM30" s="75">
        <v>3345</v>
      </c>
      <c r="CN30" s="31">
        <v>3320</v>
      </c>
      <c r="CO30" s="75">
        <v>3333</v>
      </c>
      <c r="CP30" s="58"/>
      <c r="CQ30" s="57"/>
      <c r="CS30" s="542"/>
      <c r="CT30" s="78" t="s">
        <v>41</v>
      </c>
      <c r="CU30" s="75">
        <v>3310</v>
      </c>
      <c r="CV30" s="31">
        <v>3333</v>
      </c>
      <c r="CW30" s="75"/>
      <c r="CX30" s="58"/>
      <c r="CY30" s="57"/>
      <c r="DA30" s="542"/>
      <c r="DB30" s="78" t="s">
        <v>41</v>
      </c>
      <c r="DC30" s="75">
        <v>3371</v>
      </c>
      <c r="DD30" s="31">
        <v>3352</v>
      </c>
      <c r="DE30" s="75"/>
      <c r="DF30" s="58"/>
      <c r="DG30" s="57"/>
      <c r="DI30" s="542"/>
      <c r="DJ30" s="78" t="s">
        <v>41</v>
      </c>
      <c r="DK30" s="75">
        <v>3449</v>
      </c>
      <c r="DL30" s="31">
        <v>3357</v>
      </c>
      <c r="DM30" s="75">
        <v>3362</v>
      </c>
      <c r="DN30" s="58"/>
      <c r="DO30" s="57"/>
      <c r="DQ30" s="542"/>
      <c r="DR30" s="78" t="s">
        <v>41</v>
      </c>
      <c r="DS30" s="75">
        <v>3495.3546719999999</v>
      </c>
      <c r="DT30" s="31">
        <v>3362</v>
      </c>
      <c r="DU30" s="75">
        <v>3385</v>
      </c>
      <c r="DV30" s="58"/>
      <c r="DW30" s="57"/>
      <c r="DY30" s="542"/>
      <c r="DZ30" s="78" t="s">
        <v>41</v>
      </c>
      <c r="EA30" s="75">
        <v>3495</v>
      </c>
      <c r="EB30" s="31">
        <v>3385</v>
      </c>
      <c r="EC30" s="75">
        <v>3404</v>
      </c>
      <c r="ED30" s="58"/>
      <c r="EE30" s="57"/>
      <c r="EG30" s="542"/>
      <c r="EH30" s="78" t="s">
        <v>41</v>
      </c>
      <c r="EI30" s="75">
        <v>3558</v>
      </c>
      <c r="EJ30" s="31">
        <v>3404</v>
      </c>
      <c r="EK30" s="75">
        <v>3392</v>
      </c>
      <c r="EL30" s="58"/>
      <c r="EM30" s="57"/>
      <c r="EO30" s="542"/>
      <c r="EP30" s="78" t="s">
        <v>41</v>
      </c>
      <c r="EQ30" s="75">
        <v>3586</v>
      </c>
      <c r="ER30" s="31">
        <v>3392</v>
      </c>
      <c r="ES30" s="75">
        <v>3399</v>
      </c>
      <c r="ET30" s="58"/>
      <c r="EU30" s="57"/>
      <c r="EW30" s="542"/>
      <c r="EX30" s="78" t="s">
        <v>41</v>
      </c>
      <c r="EY30" s="75">
        <v>3547</v>
      </c>
      <c r="EZ30" s="31">
        <v>3399</v>
      </c>
      <c r="FA30" s="75">
        <v>3377</v>
      </c>
      <c r="FB30" s="58"/>
      <c r="FC30" s="57"/>
      <c r="FE30" s="542"/>
      <c r="FF30" s="78" t="s">
        <v>41</v>
      </c>
      <c r="FG30" s="75">
        <v>3545</v>
      </c>
      <c r="FH30" s="31">
        <v>3377</v>
      </c>
      <c r="FI30" s="75">
        <v>3419</v>
      </c>
      <c r="FJ30" s="58"/>
      <c r="FK30" s="57"/>
      <c r="FM30" s="542"/>
      <c r="FN30" s="78" t="s">
        <v>41</v>
      </c>
      <c r="FO30" s="75">
        <v>3494</v>
      </c>
      <c r="FP30" s="31">
        <v>3419</v>
      </c>
      <c r="FQ30" s="75">
        <v>3405</v>
      </c>
      <c r="FR30" s="58"/>
      <c r="FS30" s="57"/>
      <c r="FU30" s="542"/>
      <c r="FV30" s="78" t="s">
        <v>41</v>
      </c>
      <c r="FW30" s="75">
        <v>3509</v>
      </c>
      <c r="FX30" s="31">
        <v>3405</v>
      </c>
      <c r="FY30" s="75">
        <v>3433</v>
      </c>
      <c r="FZ30" s="58"/>
      <c r="GA30" s="57"/>
      <c r="GC30" s="542"/>
      <c r="GD30" s="78" t="s">
        <v>41</v>
      </c>
      <c r="GE30" s="75">
        <v>3476</v>
      </c>
      <c r="GF30" s="31">
        <v>3433</v>
      </c>
      <c r="GG30" s="75">
        <v>3473</v>
      </c>
      <c r="GH30" s="58"/>
      <c r="GI30" s="57"/>
      <c r="GK30" s="542"/>
      <c r="GL30" s="78" t="s">
        <v>41</v>
      </c>
      <c r="GM30" s="75">
        <v>3496</v>
      </c>
      <c r="GN30" s="31">
        <v>3473</v>
      </c>
      <c r="GO30" s="75">
        <v>3449</v>
      </c>
      <c r="GP30" s="58"/>
      <c r="GQ30" s="57"/>
      <c r="GS30" s="542"/>
      <c r="GT30" s="78" t="s">
        <v>41</v>
      </c>
      <c r="GU30" s="75">
        <v>3546</v>
      </c>
      <c r="GV30" s="31">
        <v>3449</v>
      </c>
      <c r="GW30" s="75">
        <v>3421</v>
      </c>
      <c r="GX30" s="58"/>
      <c r="GY30" s="57"/>
      <c r="HA30" s="542"/>
      <c r="HB30" s="78" t="s">
        <v>41</v>
      </c>
      <c r="HC30" s="75">
        <v>3623</v>
      </c>
      <c r="HD30" s="31">
        <v>3421</v>
      </c>
      <c r="HE30" s="75">
        <v>3416</v>
      </c>
      <c r="HF30" s="58"/>
      <c r="HG30" s="57"/>
      <c r="HI30" s="542"/>
      <c r="HJ30" s="78" t="s">
        <v>41</v>
      </c>
      <c r="HK30" s="75">
        <v>3703</v>
      </c>
      <c r="HL30" s="31">
        <v>3416</v>
      </c>
      <c r="HM30" s="75">
        <v>3364</v>
      </c>
      <c r="HN30" s="58"/>
      <c r="HO30" s="57"/>
      <c r="HQ30" s="542"/>
      <c r="HR30" s="78" t="s">
        <v>41</v>
      </c>
      <c r="HS30" s="75">
        <v>3712</v>
      </c>
      <c r="HT30" s="31">
        <v>3364</v>
      </c>
      <c r="HU30" s="75">
        <v>3322</v>
      </c>
      <c r="HV30" s="58"/>
      <c r="HW30" s="57"/>
      <c r="HY30" s="542"/>
      <c r="HZ30" s="78" t="s">
        <v>41</v>
      </c>
      <c r="IA30" s="75">
        <v>3727</v>
      </c>
      <c r="IB30" s="31">
        <v>3322</v>
      </c>
      <c r="IC30" s="75">
        <v>3336</v>
      </c>
      <c r="ID30" s="58"/>
      <c r="IE30" s="57"/>
      <c r="IG30" s="542"/>
      <c r="IH30" s="78" t="s">
        <v>41</v>
      </c>
      <c r="II30" s="75">
        <v>3742</v>
      </c>
      <c r="IJ30" s="31">
        <v>3336</v>
      </c>
      <c r="IK30" s="75">
        <v>3324</v>
      </c>
      <c r="IL30" s="58"/>
      <c r="IM30" s="57"/>
      <c r="IO30" s="542"/>
      <c r="IP30" s="78" t="s">
        <v>41</v>
      </c>
      <c r="IQ30" s="75">
        <v>3673</v>
      </c>
      <c r="IR30" s="31">
        <v>3324</v>
      </c>
      <c r="IS30" s="75">
        <v>3274</v>
      </c>
      <c r="IT30" s="58"/>
      <c r="IU30" s="57"/>
      <c r="IW30" s="542"/>
      <c r="IX30" s="78" t="s">
        <v>41</v>
      </c>
      <c r="IY30" s="75">
        <v>3670</v>
      </c>
      <c r="IZ30" s="31">
        <v>3274</v>
      </c>
      <c r="JA30" s="75"/>
      <c r="JB30" s="58"/>
      <c r="JC30" s="57"/>
      <c r="JE30" s="542"/>
      <c r="JF30" s="78" t="s">
        <v>41</v>
      </c>
      <c r="JG30" s="75">
        <v>3660</v>
      </c>
      <c r="JH30" s="31">
        <v>3194</v>
      </c>
      <c r="JI30" s="75"/>
      <c r="JJ30" s="58"/>
      <c r="JK30" s="57"/>
      <c r="JM30" s="542"/>
      <c r="JN30" s="78" t="s">
        <v>41</v>
      </c>
      <c r="JO30" s="75">
        <v>3580</v>
      </c>
      <c r="JP30" s="31">
        <v>3148</v>
      </c>
      <c r="JQ30" s="75"/>
      <c r="JR30" s="58"/>
      <c r="JS30" s="57"/>
      <c r="JU30" s="542"/>
      <c r="JV30" s="78" t="s">
        <v>41</v>
      </c>
      <c r="JW30" s="75">
        <v>3459</v>
      </c>
      <c r="JX30" s="31">
        <v>3126</v>
      </c>
      <c r="JY30" s="75"/>
      <c r="JZ30" s="58"/>
      <c r="KA30" s="57"/>
      <c r="KC30" s="542"/>
      <c r="KD30" s="78" t="s">
        <v>41</v>
      </c>
      <c r="KE30" s="75">
        <v>3425</v>
      </c>
      <c r="KF30" s="31">
        <v>3110</v>
      </c>
      <c r="KG30" s="75"/>
      <c r="KH30" s="58"/>
      <c r="KI30" s="57"/>
      <c r="KK30" s="542"/>
      <c r="KL30" s="78" t="s">
        <v>41</v>
      </c>
      <c r="KM30" s="75">
        <v>3442</v>
      </c>
      <c r="KN30" s="31">
        <v>3119</v>
      </c>
      <c r="KO30" s="75"/>
      <c r="KP30" s="58"/>
      <c r="KQ30" s="57"/>
      <c r="KS30" s="542"/>
      <c r="KT30" s="78" t="s">
        <v>41</v>
      </c>
      <c r="KU30" s="75">
        <v>3418</v>
      </c>
      <c r="KV30" s="31">
        <v>3101</v>
      </c>
      <c r="KW30" s="75"/>
      <c r="KX30" s="58"/>
      <c r="KY30" s="57"/>
      <c r="LA30" s="542"/>
      <c r="LB30" s="78" t="s">
        <v>41</v>
      </c>
      <c r="LC30" s="75">
        <v>3385</v>
      </c>
      <c r="LD30" s="31">
        <v>3134</v>
      </c>
      <c r="LE30" s="75"/>
      <c r="LF30" s="58"/>
      <c r="LG30" s="57"/>
      <c r="LI30" s="542"/>
      <c r="LJ30" s="78" t="s">
        <v>41</v>
      </c>
      <c r="LK30" s="75">
        <v>3349</v>
      </c>
      <c r="LL30" s="31">
        <v>3085</v>
      </c>
      <c r="LM30" s="75"/>
      <c r="LN30" s="58"/>
      <c r="LO30" s="57"/>
      <c r="LQ30" s="542"/>
      <c r="LR30" s="78" t="s">
        <v>41</v>
      </c>
      <c r="LS30" s="75">
        <v>3312</v>
      </c>
      <c r="LT30" s="31">
        <v>3111</v>
      </c>
      <c r="LU30" s="75"/>
      <c r="LV30" s="58"/>
      <c r="LW30" s="57"/>
      <c r="LY30" s="542"/>
      <c r="LZ30" s="78" t="s">
        <v>41</v>
      </c>
      <c r="MA30" s="75">
        <v>3198</v>
      </c>
      <c r="MB30" s="31">
        <v>3096</v>
      </c>
      <c r="MC30" s="75"/>
      <c r="MD30" s="58"/>
      <c r="ME30" s="57"/>
      <c r="MG30" s="542"/>
      <c r="MH30" s="78" t="s">
        <v>41</v>
      </c>
      <c r="MI30" s="75">
        <v>3164</v>
      </c>
      <c r="MJ30" s="31">
        <v>3124</v>
      </c>
      <c r="MK30" s="75"/>
      <c r="ML30" s="58"/>
      <c r="MM30" s="57"/>
      <c r="MO30" s="542"/>
      <c r="MP30" s="78" t="s">
        <v>41</v>
      </c>
      <c r="MQ30" s="75">
        <v>3163</v>
      </c>
      <c r="MR30" s="31">
        <v>3078</v>
      </c>
      <c r="MS30" s="75"/>
      <c r="MT30" s="58"/>
      <c r="MU30" s="57"/>
      <c r="MW30" s="542"/>
      <c r="MX30" s="78" t="s">
        <v>41</v>
      </c>
      <c r="MY30" s="75">
        <v>3100</v>
      </c>
      <c r="MZ30" s="31">
        <v>3030</v>
      </c>
      <c r="NA30" s="75"/>
      <c r="NB30" s="58"/>
      <c r="NC30" s="57"/>
      <c r="NE30" s="542"/>
      <c r="NF30" s="78" t="s">
        <v>41</v>
      </c>
      <c r="NG30" s="75">
        <v>3110</v>
      </c>
      <c r="NH30" s="31">
        <v>3031</v>
      </c>
      <c r="NI30" s="75"/>
      <c r="NJ30" s="58"/>
      <c r="NK30" s="57"/>
      <c r="NM30" s="542"/>
      <c r="NN30" s="78" t="s">
        <v>41</v>
      </c>
      <c r="NO30" s="75">
        <v>3117</v>
      </c>
      <c r="NP30" s="31">
        <v>2964</v>
      </c>
      <c r="NQ30" s="75"/>
      <c r="NR30" s="58"/>
      <c r="NS30" s="57"/>
      <c r="NU30" s="542"/>
      <c r="NV30" s="78" t="s">
        <v>41</v>
      </c>
      <c r="NW30" s="75">
        <v>3143</v>
      </c>
      <c r="NX30" s="31">
        <v>2954</v>
      </c>
      <c r="NY30" s="75"/>
      <c r="NZ30" s="58"/>
      <c r="OA30" s="57"/>
      <c r="OC30" s="542"/>
      <c r="OD30" s="78" t="s">
        <v>41</v>
      </c>
      <c r="OE30" s="75"/>
      <c r="OF30" s="31"/>
      <c r="OG30" s="75"/>
      <c r="OH30" s="58"/>
      <c r="OI30" s="57"/>
      <c r="OK30" s="542"/>
      <c r="OL30" s="78" t="s">
        <v>41</v>
      </c>
      <c r="OM30" s="75"/>
      <c r="ON30" s="31"/>
      <c r="OO30" s="75"/>
      <c r="OP30" s="58"/>
      <c r="OQ30" s="57"/>
      <c r="OS30" s="542"/>
      <c r="OT30" s="78" t="s">
        <v>41</v>
      </c>
      <c r="OU30" s="75"/>
      <c r="OV30" s="31"/>
      <c r="OW30" s="75"/>
      <c r="OX30" s="58"/>
      <c r="OY30" s="57"/>
      <c r="PA30" s="542"/>
      <c r="PB30" s="78" t="s">
        <v>41</v>
      </c>
      <c r="PC30" s="75"/>
      <c r="PD30" s="31"/>
      <c r="PE30" s="75">
        <v>2692</v>
      </c>
      <c r="PF30" s="58"/>
      <c r="PG30" s="57"/>
    </row>
    <row r="33" spans="1:423">
      <c r="A33" s="14" t="s">
        <v>549</v>
      </c>
      <c r="I33" s="14" t="s">
        <v>553</v>
      </c>
      <c r="Q33" s="14" t="s">
        <v>554</v>
      </c>
      <c r="Y33" s="14" t="s">
        <v>557</v>
      </c>
      <c r="AG33" s="14" t="s">
        <v>560</v>
      </c>
      <c r="AO33" s="14" t="s">
        <v>561</v>
      </c>
      <c r="AW33" s="14" t="s">
        <v>563</v>
      </c>
      <c r="BE33" s="14" t="s">
        <v>564</v>
      </c>
      <c r="BM33" s="14" t="s">
        <v>565</v>
      </c>
      <c r="BU33" s="14" t="s">
        <v>566</v>
      </c>
      <c r="CC33" s="14" t="s">
        <v>568</v>
      </c>
      <c r="CK33" s="14" t="s">
        <v>569</v>
      </c>
      <c r="CS33" s="14" t="s">
        <v>572</v>
      </c>
      <c r="DA33" s="14" t="s">
        <v>571</v>
      </c>
      <c r="DI33" s="14" t="s">
        <v>573</v>
      </c>
      <c r="DQ33" s="14" t="s">
        <v>574</v>
      </c>
      <c r="DY33" s="14" t="s">
        <v>575</v>
      </c>
      <c r="EG33" s="14" t="s">
        <v>576</v>
      </c>
      <c r="EO33" s="14" t="s">
        <v>577</v>
      </c>
      <c r="EW33" s="14" t="s">
        <v>578</v>
      </c>
      <c r="FE33" s="14" t="s">
        <v>579</v>
      </c>
      <c r="FM33" s="14" t="s">
        <v>580</v>
      </c>
      <c r="FU33" s="14" t="s">
        <v>581</v>
      </c>
      <c r="GC33" s="14" t="s">
        <v>583</v>
      </c>
      <c r="GK33" s="14" t="s">
        <v>584</v>
      </c>
      <c r="GS33" s="14" t="s">
        <v>585</v>
      </c>
      <c r="HA33" s="14" t="s">
        <v>586</v>
      </c>
      <c r="HI33" s="14" t="s">
        <v>588</v>
      </c>
      <c r="HQ33" s="14" t="s">
        <v>589</v>
      </c>
      <c r="HY33" s="14" t="s">
        <v>590</v>
      </c>
      <c r="IG33" s="14" t="s">
        <v>591</v>
      </c>
      <c r="IO33" s="14" t="s">
        <v>592</v>
      </c>
      <c r="IW33" s="14" t="s">
        <v>593</v>
      </c>
      <c r="JE33" s="14" t="s">
        <v>594</v>
      </c>
      <c r="JM33" s="14" t="s">
        <v>595</v>
      </c>
      <c r="JU33" s="14" t="s">
        <v>596</v>
      </c>
      <c r="KC33" s="14" t="s">
        <v>598</v>
      </c>
      <c r="KK33" s="14" t="s">
        <v>599</v>
      </c>
      <c r="KS33" s="14" t="s">
        <v>601</v>
      </c>
      <c r="LA33" s="14" t="s">
        <v>604</v>
      </c>
      <c r="LI33" s="14" t="s">
        <v>603</v>
      </c>
      <c r="LQ33" s="14" t="s">
        <v>605</v>
      </c>
      <c r="LS33" s="236" t="s">
        <v>607</v>
      </c>
      <c r="LY33" s="14" t="s">
        <v>608</v>
      </c>
      <c r="MG33" s="14" t="s">
        <v>609</v>
      </c>
      <c r="MO33" s="14" t="s">
        <v>610</v>
      </c>
      <c r="MW33" s="14" t="s">
        <v>612</v>
      </c>
      <c r="NE33" s="14" t="s">
        <v>613</v>
      </c>
      <c r="NM33" s="14" t="s">
        <v>615</v>
      </c>
      <c r="NU33" s="14" t="s">
        <v>616</v>
      </c>
      <c r="OC33" s="14" t="s">
        <v>624</v>
      </c>
      <c r="OK33" s="14" t="s">
        <v>625</v>
      </c>
      <c r="OS33" s="14" t="s">
        <v>627</v>
      </c>
      <c r="PA33" s="14" t="s">
        <v>685</v>
      </c>
    </row>
    <row r="35" spans="1:423">
      <c r="A35" s="236" t="s">
        <v>628</v>
      </c>
      <c r="I35" s="236" t="s">
        <v>628</v>
      </c>
      <c r="Q35" s="236" t="s">
        <v>628</v>
      </c>
      <c r="Y35" s="236" t="s">
        <v>628</v>
      </c>
      <c r="AG35" s="236" t="s">
        <v>628</v>
      </c>
      <c r="AO35" s="236" t="s">
        <v>628</v>
      </c>
      <c r="AW35" s="236" t="s">
        <v>628</v>
      </c>
      <c r="BE35" s="236" t="s">
        <v>628</v>
      </c>
      <c r="BM35" s="236" t="s">
        <v>628</v>
      </c>
      <c r="BU35" s="236" t="s">
        <v>628</v>
      </c>
      <c r="CC35" s="236" t="s">
        <v>628</v>
      </c>
      <c r="CK35" s="236" t="s">
        <v>628</v>
      </c>
      <c r="CS35" s="236" t="s">
        <v>628</v>
      </c>
      <c r="DA35" s="236" t="s">
        <v>628</v>
      </c>
      <c r="DI35" s="236" t="s">
        <v>628</v>
      </c>
      <c r="DQ35" s="236" t="s">
        <v>628</v>
      </c>
      <c r="DY35" s="236" t="s">
        <v>628</v>
      </c>
      <c r="EG35" s="236" t="s">
        <v>628</v>
      </c>
      <c r="EO35" s="236" t="s">
        <v>628</v>
      </c>
      <c r="EW35" s="236" t="s">
        <v>628</v>
      </c>
      <c r="FE35" s="236" t="s">
        <v>628</v>
      </c>
      <c r="FM35" s="236" t="s">
        <v>628</v>
      </c>
      <c r="FU35" s="236" t="s">
        <v>628</v>
      </c>
      <c r="GC35" s="236" t="s">
        <v>628</v>
      </c>
      <c r="GK35" s="236" t="s">
        <v>628</v>
      </c>
      <c r="GS35" s="236" t="s">
        <v>628</v>
      </c>
      <c r="HA35" s="236" t="s">
        <v>628</v>
      </c>
      <c r="HI35" s="236" t="s">
        <v>628</v>
      </c>
      <c r="HQ35" s="236" t="s">
        <v>628</v>
      </c>
      <c r="HY35" s="236" t="s">
        <v>628</v>
      </c>
      <c r="IG35" s="236" t="s">
        <v>628</v>
      </c>
      <c r="IO35" s="236" t="s">
        <v>628</v>
      </c>
      <c r="IW35" s="236" t="s">
        <v>628</v>
      </c>
      <c r="JE35" s="236" t="s">
        <v>628</v>
      </c>
      <c r="JM35" s="236" t="s">
        <v>628</v>
      </c>
      <c r="JU35" s="236" t="s">
        <v>628</v>
      </c>
      <c r="KC35" s="236" t="s">
        <v>628</v>
      </c>
      <c r="KK35" s="236" t="s">
        <v>628</v>
      </c>
      <c r="KS35" s="236" t="s">
        <v>628</v>
      </c>
      <c r="LA35" s="236" t="s">
        <v>628</v>
      </c>
      <c r="LI35" s="236" t="s">
        <v>628</v>
      </c>
      <c r="LQ35" s="236" t="s">
        <v>628</v>
      </c>
      <c r="LY35" s="236" t="s">
        <v>628</v>
      </c>
      <c r="MG35" s="236" t="s">
        <v>628</v>
      </c>
      <c r="MO35" s="236" t="s">
        <v>628</v>
      </c>
      <c r="MW35" s="236" t="s">
        <v>628</v>
      </c>
      <c r="NE35" s="236" t="s">
        <v>628</v>
      </c>
      <c r="NM35" s="236" t="s">
        <v>628</v>
      </c>
      <c r="NU35" s="236" t="s">
        <v>628</v>
      </c>
      <c r="OC35" s="236" t="s">
        <v>628</v>
      </c>
      <c r="OK35" s="236" t="s">
        <v>628</v>
      </c>
      <c r="OS35" s="236" t="s">
        <v>628</v>
      </c>
      <c r="PA35" s="236" t="s">
        <v>628</v>
      </c>
    </row>
    <row r="36" spans="1:423" ht="17.25">
      <c r="A36" s="535" t="s">
        <v>0</v>
      </c>
      <c r="B36" s="536"/>
      <c r="C36" s="1" t="s">
        <v>519</v>
      </c>
      <c r="D36" s="543" t="s">
        <v>520</v>
      </c>
      <c r="E36" s="540"/>
      <c r="F36" s="2" t="s">
        <v>9</v>
      </c>
      <c r="G36" s="4" t="s">
        <v>8</v>
      </c>
      <c r="I36" s="535" t="s">
        <v>0</v>
      </c>
      <c r="J36" s="536"/>
      <c r="K36" s="252" t="s">
        <v>558</v>
      </c>
      <c r="L36" s="539" t="s">
        <v>559</v>
      </c>
      <c r="M36" s="540"/>
      <c r="N36" s="2" t="s">
        <v>9</v>
      </c>
      <c r="O36" s="4" t="s">
        <v>8</v>
      </c>
      <c r="Q36" s="535" t="s">
        <v>0</v>
      </c>
      <c r="R36" s="536"/>
      <c r="S36" s="252" t="s">
        <v>558</v>
      </c>
      <c r="T36" s="539" t="s">
        <v>559</v>
      </c>
      <c r="U36" s="540"/>
      <c r="V36" s="2" t="s">
        <v>9</v>
      </c>
      <c r="W36" s="4" t="s">
        <v>8</v>
      </c>
      <c r="Y36" s="535" t="s">
        <v>0</v>
      </c>
      <c r="Z36" s="536"/>
      <c r="AA36" s="252" t="s">
        <v>558</v>
      </c>
      <c r="AB36" s="539" t="s">
        <v>559</v>
      </c>
      <c r="AC36" s="540"/>
      <c r="AD36" s="2" t="s">
        <v>9</v>
      </c>
      <c r="AE36" s="4" t="s">
        <v>8</v>
      </c>
      <c r="AG36" s="535" t="s">
        <v>0</v>
      </c>
      <c r="AH36" s="536"/>
      <c r="AI36" s="252" t="s">
        <v>558</v>
      </c>
      <c r="AJ36" s="539" t="s">
        <v>559</v>
      </c>
      <c r="AK36" s="540"/>
      <c r="AL36" s="2" t="s">
        <v>9</v>
      </c>
      <c r="AM36" s="4" t="s">
        <v>8</v>
      </c>
      <c r="AO36" s="535" t="s">
        <v>0</v>
      </c>
      <c r="AP36" s="536"/>
      <c r="AQ36" s="252" t="s">
        <v>558</v>
      </c>
      <c r="AR36" s="539" t="s">
        <v>559</v>
      </c>
      <c r="AS36" s="540"/>
      <c r="AT36" s="2" t="s">
        <v>9</v>
      </c>
      <c r="AU36" s="4" t="s">
        <v>8</v>
      </c>
      <c r="AW36" s="535" t="s">
        <v>0</v>
      </c>
      <c r="AX36" s="536"/>
      <c r="AY36" s="252" t="s">
        <v>558</v>
      </c>
      <c r="AZ36" s="539" t="s">
        <v>559</v>
      </c>
      <c r="BA36" s="540"/>
      <c r="BB36" s="2" t="s">
        <v>9</v>
      </c>
      <c r="BC36" s="4" t="s">
        <v>8</v>
      </c>
      <c r="BE36" s="535" t="s">
        <v>0</v>
      </c>
      <c r="BF36" s="536"/>
      <c r="BG36" s="252" t="s">
        <v>558</v>
      </c>
      <c r="BH36" s="539" t="s">
        <v>559</v>
      </c>
      <c r="BI36" s="540"/>
      <c r="BJ36" s="2" t="s">
        <v>9</v>
      </c>
      <c r="BK36" s="4" t="s">
        <v>8</v>
      </c>
      <c r="BM36" s="535" t="s">
        <v>0</v>
      </c>
      <c r="BN36" s="536"/>
      <c r="BO36" s="252" t="s">
        <v>558</v>
      </c>
      <c r="BP36" s="539" t="s">
        <v>559</v>
      </c>
      <c r="BQ36" s="540"/>
      <c r="BR36" s="2" t="s">
        <v>9</v>
      </c>
      <c r="BS36" s="4" t="s">
        <v>8</v>
      </c>
      <c r="BU36" s="535" t="s">
        <v>0</v>
      </c>
      <c r="BV36" s="536"/>
      <c r="BW36" s="252" t="s">
        <v>558</v>
      </c>
      <c r="BX36" s="539" t="s">
        <v>559</v>
      </c>
      <c r="BY36" s="540"/>
      <c r="BZ36" s="2" t="s">
        <v>9</v>
      </c>
      <c r="CA36" s="4" t="s">
        <v>8</v>
      </c>
      <c r="CC36" s="535" t="s">
        <v>0</v>
      </c>
      <c r="CD36" s="536"/>
      <c r="CE36" s="252" t="s">
        <v>558</v>
      </c>
      <c r="CF36" s="539" t="s">
        <v>559</v>
      </c>
      <c r="CG36" s="540"/>
      <c r="CH36" s="2" t="s">
        <v>9</v>
      </c>
      <c r="CI36" s="4" t="s">
        <v>8</v>
      </c>
      <c r="CK36" s="535" t="s">
        <v>0</v>
      </c>
      <c r="CL36" s="536"/>
      <c r="CM36" s="252" t="s">
        <v>558</v>
      </c>
      <c r="CN36" s="539" t="s">
        <v>559</v>
      </c>
      <c r="CO36" s="540"/>
      <c r="CP36" s="2" t="s">
        <v>9</v>
      </c>
      <c r="CQ36" s="4" t="s">
        <v>8</v>
      </c>
      <c r="CS36" s="535" t="s">
        <v>0</v>
      </c>
      <c r="CT36" s="536"/>
      <c r="CU36" s="252" t="s">
        <v>558</v>
      </c>
      <c r="CV36" s="539" t="s">
        <v>559</v>
      </c>
      <c r="CW36" s="540"/>
      <c r="CX36" s="2" t="s">
        <v>9</v>
      </c>
      <c r="CY36" s="4" t="s">
        <v>8</v>
      </c>
      <c r="DA36" s="535" t="s">
        <v>0</v>
      </c>
      <c r="DB36" s="536"/>
      <c r="DC36" s="252" t="s">
        <v>558</v>
      </c>
      <c r="DD36" s="539" t="s">
        <v>559</v>
      </c>
      <c r="DE36" s="540"/>
      <c r="DF36" s="2" t="s">
        <v>9</v>
      </c>
      <c r="DG36" s="4" t="s">
        <v>8</v>
      </c>
      <c r="DI36" s="535" t="s">
        <v>0</v>
      </c>
      <c r="DJ36" s="536"/>
      <c r="DK36" s="252" t="s">
        <v>558</v>
      </c>
      <c r="DL36" s="539" t="s">
        <v>559</v>
      </c>
      <c r="DM36" s="540"/>
      <c r="DN36" s="2" t="s">
        <v>9</v>
      </c>
      <c r="DO36" s="4" t="s">
        <v>8</v>
      </c>
      <c r="DQ36" s="535" t="s">
        <v>0</v>
      </c>
      <c r="DR36" s="536"/>
      <c r="DS36" s="252" t="s">
        <v>558</v>
      </c>
      <c r="DT36" s="539" t="s">
        <v>559</v>
      </c>
      <c r="DU36" s="540"/>
      <c r="DV36" s="2" t="s">
        <v>9</v>
      </c>
      <c r="DW36" s="4" t="s">
        <v>8</v>
      </c>
      <c r="DY36" s="535" t="s">
        <v>0</v>
      </c>
      <c r="DZ36" s="536"/>
      <c r="EA36" s="252" t="s">
        <v>558</v>
      </c>
      <c r="EB36" s="539" t="s">
        <v>559</v>
      </c>
      <c r="EC36" s="540"/>
      <c r="ED36" s="2" t="s">
        <v>9</v>
      </c>
      <c r="EE36" s="4" t="s">
        <v>8</v>
      </c>
      <c r="EG36" s="535" t="s">
        <v>0</v>
      </c>
      <c r="EH36" s="536"/>
      <c r="EI36" s="252" t="s">
        <v>558</v>
      </c>
      <c r="EJ36" s="539" t="s">
        <v>559</v>
      </c>
      <c r="EK36" s="540"/>
      <c r="EL36" s="2" t="s">
        <v>9</v>
      </c>
      <c r="EM36" s="4" t="s">
        <v>8</v>
      </c>
      <c r="EO36" s="535" t="s">
        <v>0</v>
      </c>
      <c r="EP36" s="536"/>
      <c r="EQ36" s="252" t="s">
        <v>558</v>
      </c>
      <c r="ER36" s="539" t="s">
        <v>559</v>
      </c>
      <c r="ES36" s="540"/>
      <c r="ET36" s="2" t="s">
        <v>9</v>
      </c>
      <c r="EU36" s="4" t="s">
        <v>8</v>
      </c>
      <c r="EW36" s="535" t="s">
        <v>0</v>
      </c>
      <c r="EX36" s="536"/>
      <c r="EY36" s="252" t="s">
        <v>558</v>
      </c>
      <c r="EZ36" s="539" t="s">
        <v>559</v>
      </c>
      <c r="FA36" s="540"/>
      <c r="FB36" s="2" t="s">
        <v>9</v>
      </c>
      <c r="FC36" s="4" t="s">
        <v>8</v>
      </c>
      <c r="FE36" s="535" t="s">
        <v>0</v>
      </c>
      <c r="FF36" s="536"/>
      <c r="FG36" s="252" t="s">
        <v>558</v>
      </c>
      <c r="FH36" s="539" t="s">
        <v>559</v>
      </c>
      <c r="FI36" s="540"/>
      <c r="FJ36" s="2" t="s">
        <v>9</v>
      </c>
      <c r="FK36" s="4" t="s">
        <v>8</v>
      </c>
      <c r="FM36" s="535" t="s">
        <v>0</v>
      </c>
      <c r="FN36" s="536"/>
      <c r="FO36" s="252" t="s">
        <v>558</v>
      </c>
      <c r="FP36" s="539" t="s">
        <v>559</v>
      </c>
      <c r="FQ36" s="540"/>
      <c r="FR36" s="2" t="s">
        <v>9</v>
      </c>
      <c r="FS36" s="4" t="s">
        <v>8</v>
      </c>
      <c r="FU36" s="535" t="s">
        <v>0</v>
      </c>
      <c r="FV36" s="536"/>
      <c r="FW36" s="252" t="s">
        <v>558</v>
      </c>
      <c r="FX36" s="539" t="s">
        <v>559</v>
      </c>
      <c r="FY36" s="540"/>
      <c r="FZ36" s="2" t="s">
        <v>9</v>
      </c>
      <c r="GA36" s="4" t="s">
        <v>8</v>
      </c>
      <c r="GC36" s="535" t="s">
        <v>0</v>
      </c>
      <c r="GD36" s="536"/>
      <c r="GE36" s="252" t="s">
        <v>558</v>
      </c>
      <c r="GF36" s="539" t="s">
        <v>559</v>
      </c>
      <c r="GG36" s="540"/>
      <c r="GH36" s="2" t="s">
        <v>9</v>
      </c>
      <c r="GI36" s="4" t="s">
        <v>8</v>
      </c>
      <c r="GK36" s="535" t="s">
        <v>0</v>
      </c>
      <c r="GL36" s="536"/>
      <c r="GM36" s="252" t="s">
        <v>558</v>
      </c>
      <c r="GN36" s="539" t="s">
        <v>559</v>
      </c>
      <c r="GO36" s="540"/>
      <c r="GP36" s="2" t="s">
        <v>9</v>
      </c>
      <c r="GQ36" s="4" t="s">
        <v>8</v>
      </c>
      <c r="GS36" s="535" t="s">
        <v>0</v>
      </c>
      <c r="GT36" s="536"/>
      <c r="GU36" s="252" t="s">
        <v>558</v>
      </c>
      <c r="GV36" s="539" t="s">
        <v>559</v>
      </c>
      <c r="GW36" s="540"/>
      <c r="GX36" s="2" t="s">
        <v>9</v>
      </c>
      <c r="GY36" s="4" t="s">
        <v>8</v>
      </c>
      <c r="HA36" s="535" t="s">
        <v>0</v>
      </c>
      <c r="HB36" s="536"/>
      <c r="HC36" s="252" t="s">
        <v>558</v>
      </c>
      <c r="HD36" s="539" t="s">
        <v>559</v>
      </c>
      <c r="HE36" s="540"/>
      <c r="HF36" s="2" t="s">
        <v>9</v>
      </c>
      <c r="HG36" s="4" t="s">
        <v>8</v>
      </c>
      <c r="HI36" s="535" t="s">
        <v>0</v>
      </c>
      <c r="HJ36" s="536"/>
      <c r="HK36" s="252" t="s">
        <v>558</v>
      </c>
      <c r="HL36" s="539" t="s">
        <v>559</v>
      </c>
      <c r="HM36" s="540"/>
      <c r="HN36" s="2" t="s">
        <v>9</v>
      </c>
      <c r="HO36" s="4" t="s">
        <v>8</v>
      </c>
      <c r="HQ36" s="535" t="s">
        <v>0</v>
      </c>
      <c r="HR36" s="536"/>
      <c r="HS36" s="252" t="s">
        <v>558</v>
      </c>
      <c r="HT36" s="539" t="s">
        <v>559</v>
      </c>
      <c r="HU36" s="540"/>
      <c r="HV36" s="2" t="s">
        <v>9</v>
      </c>
      <c r="HW36" s="4" t="s">
        <v>8</v>
      </c>
      <c r="HY36" s="535" t="s">
        <v>0</v>
      </c>
      <c r="HZ36" s="536"/>
      <c r="IA36" s="252" t="s">
        <v>558</v>
      </c>
      <c r="IB36" s="539" t="s">
        <v>559</v>
      </c>
      <c r="IC36" s="540"/>
      <c r="ID36" s="2" t="s">
        <v>9</v>
      </c>
      <c r="IE36" s="4" t="s">
        <v>8</v>
      </c>
      <c r="IG36" s="535" t="s">
        <v>0</v>
      </c>
      <c r="IH36" s="536"/>
      <c r="II36" s="252" t="s">
        <v>558</v>
      </c>
      <c r="IJ36" s="539" t="s">
        <v>559</v>
      </c>
      <c r="IK36" s="540"/>
      <c r="IL36" s="2" t="s">
        <v>9</v>
      </c>
      <c r="IM36" s="4" t="s">
        <v>8</v>
      </c>
      <c r="IO36" s="535" t="s">
        <v>0</v>
      </c>
      <c r="IP36" s="536"/>
      <c r="IQ36" s="252" t="s">
        <v>558</v>
      </c>
      <c r="IR36" s="539" t="s">
        <v>559</v>
      </c>
      <c r="IS36" s="540"/>
      <c r="IT36" s="2" t="s">
        <v>9</v>
      </c>
      <c r="IU36" s="4" t="s">
        <v>8</v>
      </c>
      <c r="IW36" s="535" t="s">
        <v>0</v>
      </c>
      <c r="IX36" s="536"/>
      <c r="IY36" s="252" t="s">
        <v>558</v>
      </c>
      <c r="IZ36" s="539" t="s">
        <v>559</v>
      </c>
      <c r="JA36" s="540"/>
      <c r="JB36" s="2" t="s">
        <v>9</v>
      </c>
      <c r="JC36" s="4" t="s">
        <v>8</v>
      </c>
      <c r="JE36" s="535" t="s">
        <v>0</v>
      </c>
      <c r="JF36" s="536"/>
      <c r="JG36" s="252" t="s">
        <v>558</v>
      </c>
      <c r="JH36" s="539" t="s">
        <v>559</v>
      </c>
      <c r="JI36" s="540"/>
      <c r="JJ36" s="2" t="s">
        <v>9</v>
      </c>
      <c r="JK36" s="4" t="s">
        <v>8</v>
      </c>
      <c r="JM36" s="535" t="s">
        <v>0</v>
      </c>
      <c r="JN36" s="536"/>
      <c r="JO36" s="252" t="s">
        <v>558</v>
      </c>
      <c r="JP36" s="539" t="s">
        <v>559</v>
      </c>
      <c r="JQ36" s="540"/>
      <c r="JR36" s="2" t="s">
        <v>9</v>
      </c>
      <c r="JS36" s="4" t="s">
        <v>8</v>
      </c>
      <c r="JU36" s="535" t="s">
        <v>0</v>
      </c>
      <c r="JV36" s="536"/>
      <c r="JW36" s="252" t="s">
        <v>558</v>
      </c>
      <c r="JX36" s="539" t="s">
        <v>559</v>
      </c>
      <c r="JY36" s="540"/>
      <c r="JZ36" s="2" t="s">
        <v>9</v>
      </c>
      <c r="KA36" s="4" t="s">
        <v>8</v>
      </c>
      <c r="KC36" s="535" t="s">
        <v>0</v>
      </c>
      <c r="KD36" s="536"/>
      <c r="KE36" s="252" t="s">
        <v>558</v>
      </c>
      <c r="KF36" s="539" t="s">
        <v>559</v>
      </c>
      <c r="KG36" s="540"/>
      <c r="KH36" s="2" t="s">
        <v>9</v>
      </c>
      <c r="KI36" s="4" t="s">
        <v>8</v>
      </c>
      <c r="KK36" s="535" t="s">
        <v>0</v>
      </c>
      <c r="KL36" s="536"/>
      <c r="KM36" s="252" t="s">
        <v>558</v>
      </c>
      <c r="KN36" s="539" t="s">
        <v>559</v>
      </c>
      <c r="KO36" s="540"/>
      <c r="KP36" s="2" t="s">
        <v>9</v>
      </c>
      <c r="KQ36" s="4" t="s">
        <v>8</v>
      </c>
      <c r="KS36" s="535" t="s">
        <v>0</v>
      </c>
      <c r="KT36" s="536"/>
      <c r="KU36" s="252" t="s">
        <v>558</v>
      </c>
      <c r="KV36" s="539" t="s">
        <v>559</v>
      </c>
      <c r="KW36" s="540"/>
      <c r="KX36" s="2" t="s">
        <v>9</v>
      </c>
      <c r="KY36" s="4" t="s">
        <v>8</v>
      </c>
      <c r="LA36" s="535" t="s">
        <v>0</v>
      </c>
      <c r="LB36" s="536"/>
      <c r="LC36" s="252" t="s">
        <v>558</v>
      </c>
      <c r="LD36" s="539" t="s">
        <v>559</v>
      </c>
      <c r="LE36" s="540"/>
      <c r="LF36" s="2" t="s">
        <v>9</v>
      </c>
      <c r="LG36" s="4" t="s">
        <v>8</v>
      </c>
      <c r="LI36" s="535" t="s">
        <v>0</v>
      </c>
      <c r="LJ36" s="536"/>
      <c r="LK36" s="252" t="s">
        <v>558</v>
      </c>
      <c r="LL36" s="539" t="s">
        <v>559</v>
      </c>
      <c r="LM36" s="540"/>
      <c r="LN36" s="2" t="s">
        <v>9</v>
      </c>
      <c r="LO36" s="4" t="s">
        <v>8</v>
      </c>
      <c r="LQ36" s="535" t="s">
        <v>0</v>
      </c>
      <c r="LR36" s="536"/>
      <c r="LS36" s="252" t="s">
        <v>558</v>
      </c>
      <c r="LT36" s="539" t="s">
        <v>559</v>
      </c>
      <c r="LU36" s="540"/>
      <c r="LV36" s="2" t="s">
        <v>9</v>
      </c>
      <c r="LW36" s="4" t="s">
        <v>8</v>
      </c>
      <c r="LY36" s="535" t="s">
        <v>0</v>
      </c>
      <c r="LZ36" s="536"/>
      <c r="MA36" s="252" t="s">
        <v>558</v>
      </c>
      <c r="MB36" s="539" t="s">
        <v>559</v>
      </c>
      <c r="MC36" s="540"/>
      <c r="MD36" s="2" t="s">
        <v>9</v>
      </c>
      <c r="ME36" s="4" t="s">
        <v>8</v>
      </c>
      <c r="MG36" s="535" t="s">
        <v>0</v>
      </c>
      <c r="MH36" s="536"/>
      <c r="MI36" s="252" t="s">
        <v>558</v>
      </c>
      <c r="MJ36" s="539" t="s">
        <v>559</v>
      </c>
      <c r="MK36" s="540"/>
      <c r="ML36" s="2" t="s">
        <v>9</v>
      </c>
      <c r="MM36" s="4" t="s">
        <v>8</v>
      </c>
      <c r="MO36" s="535" t="s">
        <v>0</v>
      </c>
      <c r="MP36" s="536"/>
      <c r="MQ36" s="252" t="s">
        <v>558</v>
      </c>
      <c r="MR36" s="539" t="s">
        <v>559</v>
      </c>
      <c r="MS36" s="540"/>
      <c r="MT36" s="2" t="s">
        <v>9</v>
      </c>
      <c r="MU36" s="4" t="s">
        <v>8</v>
      </c>
      <c r="MW36" s="535" t="s">
        <v>0</v>
      </c>
      <c r="MX36" s="536"/>
      <c r="MY36" s="252" t="s">
        <v>558</v>
      </c>
      <c r="MZ36" s="539" t="s">
        <v>559</v>
      </c>
      <c r="NA36" s="540"/>
      <c r="NB36" s="2" t="s">
        <v>9</v>
      </c>
      <c r="NC36" s="4" t="s">
        <v>8</v>
      </c>
      <c r="NE36" s="535" t="s">
        <v>0</v>
      </c>
      <c r="NF36" s="536"/>
      <c r="NG36" s="252" t="s">
        <v>558</v>
      </c>
      <c r="NH36" s="539" t="s">
        <v>559</v>
      </c>
      <c r="NI36" s="540"/>
      <c r="NJ36" s="2" t="s">
        <v>9</v>
      </c>
      <c r="NK36" s="4" t="s">
        <v>8</v>
      </c>
      <c r="NM36" s="535" t="s">
        <v>0</v>
      </c>
      <c r="NN36" s="536"/>
      <c r="NO36" s="252" t="s">
        <v>558</v>
      </c>
      <c r="NP36" s="539" t="s">
        <v>559</v>
      </c>
      <c r="NQ36" s="540"/>
      <c r="NR36" s="2" t="s">
        <v>9</v>
      </c>
      <c r="NS36" s="4" t="s">
        <v>8</v>
      </c>
      <c r="NU36" s="535" t="s">
        <v>0</v>
      </c>
      <c r="NV36" s="536"/>
      <c r="NW36" s="252" t="s">
        <v>558</v>
      </c>
      <c r="NX36" s="539" t="s">
        <v>559</v>
      </c>
      <c r="NY36" s="540"/>
      <c r="NZ36" s="2" t="s">
        <v>9</v>
      </c>
      <c r="OA36" s="4" t="s">
        <v>8</v>
      </c>
      <c r="OC36" s="535" t="s">
        <v>0</v>
      </c>
      <c r="OD36" s="536"/>
      <c r="OE36" s="252" t="s">
        <v>558</v>
      </c>
      <c r="OF36" s="539" t="s">
        <v>559</v>
      </c>
      <c r="OG36" s="540"/>
      <c r="OH36" s="2" t="s">
        <v>9</v>
      </c>
      <c r="OI36" s="4" t="s">
        <v>8</v>
      </c>
      <c r="OK36" s="535" t="s">
        <v>0</v>
      </c>
      <c r="OL36" s="536"/>
      <c r="OM36" s="252" t="s">
        <v>558</v>
      </c>
      <c r="ON36" s="539" t="s">
        <v>559</v>
      </c>
      <c r="OO36" s="540"/>
      <c r="OP36" s="2" t="s">
        <v>9</v>
      </c>
      <c r="OQ36" s="4" t="s">
        <v>8</v>
      </c>
      <c r="OS36" s="535" t="s">
        <v>0</v>
      </c>
      <c r="OT36" s="536"/>
      <c r="OU36" s="252" t="s">
        <v>558</v>
      </c>
      <c r="OV36" s="539" t="s">
        <v>559</v>
      </c>
      <c r="OW36" s="540"/>
      <c r="OX36" s="2" t="s">
        <v>9</v>
      </c>
      <c r="OY36" s="4" t="s">
        <v>8</v>
      </c>
      <c r="PA36" s="535" t="s">
        <v>0</v>
      </c>
      <c r="PB36" s="536"/>
      <c r="PC36" s="252" t="s">
        <v>558</v>
      </c>
      <c r="PD36" s="539" t="s">
        <v>559</v>
      </c>
      <c r="PE36" s="540"/>
      <c r="PF36" s="2" t="s">
        <v>9</v>
      </c>
      <c r="PG36" s="4" t="s">
        <v>8</v>
      </c>
    </row>
    <row r="37" spans="1:423" ht="18" thickBot="1">
      <c r="A37" s="537"/>
      <c r="B37" s="538"/>
      <c r="C37" s="83" t="s">
        <v>550</v>
      </c>
      <c r="D37" s="83" t="s">
        <v>548</v>
      </c>
      <c r="E37" s="83" t="s">
        <v>550</v>
      </c>
      <c r="F37" s="3" t="s">
        <v>7</v>
      </c>
      <c r="G37" s="5" t="s">
        <v>7</v>
      </c>
      <c r="I37" s="537"/>
      <c r="J37" s="538"/>
      <c r="K37" s="83" t="str">
        <f>M6</f>
        <v>1월1주</v>
      </c>
      <c r="L37" s="83" t="str">
        <f>E37</f>
        <v>12월 4주</v>
      </c>
      <c r="M37" s="83" t="str">
        <f>K37</f>
        <v>1월1주</v>
      </c>
      <c r="N37" s="3" t="s">
        <v>7</v>
      </c>
      <c r="O37" s="5" t="s">
        <v>7</v>
      </c>
      <c r="Q37" s="537"/>
      <c r="R37" s="538"/>
      <c r="S37" s="83" t="str">
        <f>U6</f>
        <v>1월2주</v>
      </c>
      <c r="T37" s="83" t="str">
        <f>M37</f>
        <v>1월1주</v>
      </c>
      <c r="U37" s="83" t="str">
        <f>S37</f>
        <v>1월2주</v>
      </c>
      <c r="V37" s="3" t="s">
        <v>7</v>
      </c>
      <c r="W37" s="5" t="s">
        <v>7</v>
      </c>
      <c r="Y37" s="537"/>
      <c r="Z37" s="538"/>
      <c r="AA37" s="83" t="str">
        <f>AC6</f>
        <v>1월3주</v>
      </c>
      <c r="AB37" s="83" t="str">
        <f>U37</f>
        <v>1월2주</v>
      </c>
      <c r="AC37" s="83" t="str">
        <f>AA37</f>
        <v>1월3주</v>
      </c>
      <c r="AD37" s="3" t="s">
        <v>7</v>
      </c>
      <c r="AE37" s="5" t="s">
        <v>7</v>
      </c>
      <c r="AG37" s="537"/>
      <c r="AH37" s="538"/>
      <c r="AI37" s="83" t="str">
        <f>AK6</f>
        <v>1월4주</v>
      </c>
      <c r="AJ37" s="83" t="str">
        <f>AC37</f>
        <v>1월3주</v>
      </c>
      <c r="AK37" s="83" t="str">
        <f>AI37</f>
        <v>1월4주</v>
      </c>
      <c r="AL37" s="3" t="s">
        <v>7</v>
      </c>
      <c r="AM37" s="5" t="s">
        <v>7</v>
      </c>
      <c r="AO37" s="537"/>
      <c r="AP37" s="538"/>
      <c r="AQ37" s="83" t="s">
        <v>562</v>
      </c>
      <c r="AR37" s="83" t="str">
        <f>AK37</f>
        <v>1월4주</v>
      </c>
      <c r="AS37" s="83" t="s">
        <v>562</v>
      </c>
      <c r="AT37" s="3" t="s">
        <v>7</v>
      </c>
      <c r="AU37" s="5" t="s">
        <v>7</v>
      </c>
      <c r="AW37" s="537"/>
      <c r="AX37" s="538"/>
      <c r="AY37" s="83" t="str">
        <f>BA37</f>
        <v>2월1주</v>
      </c>
      <c r="AZ37" s="83" t="str">
        <f>AS37</f>
        <v>1월5주</v>
      </c>
      <c r="BA37" s="83" t="str">
        <f>AS6</f>
        <v>2월1주</v>
      </c>
      <c r="BB37" s="3" t="s">
        <v>7</v>
      </c>
      <c r="BC37" s="5" t="s">
        <v>7</v>
      </c>
      <c r="BE37" s="537"/>
      <c r="BF37" s="538"/>
      <c r="BG37" s="83" t="str">
        <f>BI37</f>
        <v>2월2주</v>
      </c>
      <c r="BH37" s="83" t="str">
        <f>BA37</f>
        <v>2월1주</v>
      </c>
      <c r="BI37" s="83" t="str">
        <f>BA6</f>
        <v>2월2주</v>
      </c>
      <c r="BJ37" s="3" t="s">
        <v>7</v>
      </c>
      <c r="BK37" s="5" t="s">
        <v>7</v>
      </c>
      <c r="BM37" s="537"/>
      <c r="BN37" s="538"/>
      <c r="BO37" s="83" t="str">
        <f>BQ37</f>
        <v>2월3주</v>
      </c>
      <c r="BP37" s="83" t="str">
        <f>BI37</f>
        <v>2월2주</v>
      </c>
      <c r="BQ37" s="83" t="str">
        <f>BI6</f>
        <v>2월3주</v>
      </c>
      <c r="BR37" s="3" t="s">
        <v>7</v>
      </c>
      <c r="BS37" s="5" t="s">
        <v>7</v>
      </c>
      <c r="BU37" s="537"/>
      <c r="BV37" s="538"/>
      <c r="BW37" s="83" t="str">
        <f>BY37</f>
        <v>2월4주</v>
      </c>
      <c r="BX37" s="83" t="str">
        <f>BQ37</f>
        <v>2월3주</v>
      </c>
      <c r="BY37" s="83" t="str">
        <f>BQ6</f>
        <v>2월4주</v>
      </c>
      <c r="BZ37" s="3" t="s">
        <v>7</v>
      </c>
      <c r="CA37" s="5" t="s">
        <v>7</v>
      </c>
      <c r="CC37" s="537"/>
      <c r="CD37" s="538"/>
      <c r="CE37" s="83" t="str">
        <f>CG37</f>
        <v>3월1주</v>
      </c>
      <c r="CF37" s="83" t="str">
        <f>BY37</f>
        <v>2월4주</v>
      </c>
      <c r="CG37" s="83" t="str">
        <f>BY6</f>
        <v>3월1주</v>
      </c>
      <c r="CH37" s="3" t="s">
        <v>7</v>
      </c>
      <c r="CI37" s="5" t="s">
        <v>7</v>
      </c>
      <c r="CK37" s="537"/>
      <c r="CL37" s="538"/>
      <c r="CM37" s="83" t="str">
        <f>CO37</f>
        <v>3월2주</v>
      </c>
      <c r="CN37" s="83" t="str">
        <f>CG37</f>
        <v>3월1주</v>
      </c>
      <c r="CO37" s="83" t="str">
        <f>CG6</f>
        <v>3월2주</v>
      </c>
      <c r="CP37" s="3" t="s">
        <v>7</v>
      </c>
      <c r="CQ37" s="5" t="s">
        <v>7</v>
      </c>
      <c r="CS37" s="537"/>
      <c r="CT37" s="538"/>
      <c r="CU37" s="83" t="str">
        <f>CW37</f>
        <v>3월3주</v>
      </c>
      <c r="CV37" s="83" t="str">
        <f>CO37</f>
        <v>3월2주</v>
      </c>
      <c r="CW37" s="83" t="str">
        <f>CO6</f>
        <v>3월3주</v>
      </c>
      <c r="CX37" s="3" t="s">
        <v>7</v>
      </c>
      <c r="CY37" s="5" t="s">
        <v>7</v>
      </c>
      <c r="DA37" s="537"/>
      <c r="DB37" s="538"/>
      <c r="DC37" s="83" t="str">
        <f>DE37</f>
        <v>3월4주</v>
      </c>
      <c r="DD37" s="83" t="str">
        <f>CW37</f>
        <v>3월3주</v>
      </c>
      <c r="DE37" s="83" t="str">
        <f>CW6</f>
        <v>3월4주</v>
      </c>
      <c r="DF37" s="3" t="s">
        <v>7</v>
      </c>
      <c r="DG37" s="5" t="s">
        <v>7</v>
      </c>
      <c r="DI37" s="537"/>
      <c r="DJ37" s="538"/>
      <c r="DK37" s="83" t="str">
        <f>DM37</f>
        <v>4월1주</v>
      </c>
      <c r="DL37" s="83" t="str">
        <f>DE37</f>
        <v>3월4주</v>
      </c>
      <c r="DM37" s="83" t="str">
        <f>DM6</f>
        <v>4월1주</v>
      </c>
      <c r="DN37" s="3" t="s">
        <v>7</v>
      </c>
      <c r="DO37" s="5" t="s">
        <v>7</v>
      </c>
      <c r="DQ37" s="537"/>
      <c r="DR37" s="538"/>
      <c r="DS37" s="83" t="str">
        <f>DU37</f>
        <v>4월2주</v>
      </c>
      <c r="DT37" s="83" t="str">
        <f>DM37</f>
        <v>4월1주</v>
      </c>
      <c r="DU37" s="83" t="str">
        <f>DU6</f>
        <v>4월2주</v>
      </c>
      <c r="DV37" s="3" t="s">
        <v>7</v>
      </c>
      <c r="DW37" s="5" t="s">
        <v>7</v>
      </c>
      <c r="DY37" s="537"/>
      <c r="DZ37" s="538"/>
      <c r="EA37" s="83" t="str">
        <f>EC37</f>
        <v>4월3주</v>
      </c>
      <c r="EB37" s="83" t="str">
        <f>DU37</f>
        <v>4월2주</v>
      </c>
      <c r="EC37" s="83" t="str">
        <f>EC6</f>
        <v>4월3주</v>
      </c>
      <c r="ED37" s="3" t="s">
        <v>7</v>
      </c>
      <c r="EE37" s="5" t="s">
        <v>7</v>
      </c>
      <c r="EG37" s="537"/>
      <c r="EH37" s="538"/>
      <c r="EI37" s="83" t="str">
        <f>EK37</f>
        <v>4월4주</v>
      </c>
      <c r="EJ37" s="83" t="str">
        <f>EC37</f>
        <v>4월3주</v>
      </c>
      <c r="EK37" s="83" t="str">
        <f>EK6</f>
        <v>4월4주</v>
      </c>
      <c r="EL37" s="3" t="s">
        <v>7</v>
      </c>
      <c r="EM37" s="5" t="s">
        <v>7</v>
      </c>
      <c r="EO37" s="537"/>
      <c r="EP37" s="538"/>
      <c r="EQ37" s="83" t="str">
        <f>ES37</f>
        <v>5월1주</v>
      </c>
      <c r="ER37" s="83" t="str">
        <f>EK37</f>
        <v>4월4주</v>
      </c>
      <c r="ES37" s="83" t="str">
        <f>ES6</f>
        <v>5월1주</v>
      </c>
      <c r="ET37" s="3" t="s">
        <v>7</v>
      </c>
      <c r="EU37" s="5" t="s">
        <v>7</v>
      </c>
      <c r="EW37" s="537"/>
      <c r="EX37" s="538"/>
      <c r="EY37" s="83" t="str">
        <f>FA37</f>
        <v>5월2주</v>
      </c>
      <c r="EZ37" s="83" t="str">
        <f>ES37</f>
        <v>5월1주</v>
      </c>
      <c r="FA37" s="83" t="str">
        <f>FA6</f>
        <v>5월2주</v>
      </c>
      <c r="FB37" s="3" t="s">
        <v>7</v>
      </c>
      <c r="FC37" s="5" t="s">
        <v>7</v>
      </c>
      <c r="FE37" s="537"/>
      <c r="FF37" s="538"/>
      <c r="FG37" s="83" t="str">
        <f>FI37</f>
        <v>5월3주</v>
      </c>
      <c r="FH37" s="83" t="str">
        <f>FA37</f>
        <v>5월2주</v>
      </c>
      <c r="FI37" s="83" t="str">
        <f>FI6</f>
        <v>5월3주</v>
      </c>
      <c r="FJ37" s="3" t="s">
        <v>7</v>
      </c>
      <c r="FK37" s="5" t="s">
        <v>7</v>
      </c>
      <c r="FM37" s="537"/>
      <c r="FN37" s="538"/>
      <c r="FO37" s="83" t="str">
        <f>FQ37</f>
        <v>5월4주</v>
      </c>
      <c r="FP37" s="83" t="str">
        <f>FI37</f>
        <v>5월3주</v>
      </c>
      <c r="FQ37" s="83" t="str">
        <f>FQ6</f>
        <v>5월4주</v>
      </c>
      <c r="FR37" s="3" t="s">
        <v>7</v>
      </c>
      <c r="FS37" s="5" t="s">
        <v>7</v>
      </c>
      <c r="FU37" s="537"/>
      <c r="FV37" s="538"/>
      <c r="FW37" s="83" t="str">
        <f>FY37</f>
        <v>5월5주</v>
      </c>
      <c r="FX37" s="83" t="str">
        <f>FQ37</f>
        <v>5월4주</v>
      </c>
      <c r="FY37" s="83" t="s">
        <v>582</v>
      </c>
      <c r="FZ37" s="3" t="s">
        <v>7</v>
      </c>
      <c r="GA37" s="5" t="s">
        <v>7</v>
      </c>
      <c r="GC37" s="537"/>
      <c r="GD37" s="538"/>
      <c r="GE37" s="83" t="str">
        <f>GG37</f>
        <v>6월1주</v>
      </c>
      <c r="GF37" s="83" t="str">
        <f>FY37</f>
        <v>5월5주</v>
      </c>
      <c r="GG37" s="83" t="str">
        <f>FY6</f>
        <v>6월1주</v>
      </c>
      <c r="GH37" s="3" t="s">
        <v>7</v>
      </c>
      <c r="GI37" s="5" t="s">
        <v>7</v>
      </c>
      <c r="GK37" s="537"/>
      <c r="GL37" s="538"/>
      <c r="GM37" s="83" t="str">
        <f>GO37</f>
        <v>6월2주</v>
      </c>
      <c r="GN37" s="83" t="str">
        <f>GG37</f>
        <v>6월1주</v>
      </c>
      <c r="GO37" s="83" t="str">
        <f>GG6</f>
        <v>6월2주</v>
      </c>
      <c r="GP37" s="3" t="s">
        <v>7</v>
      </c>
      <c r="GQ37" s="5" t="s">
        <v>7</v>
      </c>
      <c r="GS37" s="537"/>
      <c r="GT37" s="538"/>
      <c r="GU37" s="83" t="str">
        <f>GW37</f>
        <v>6월3주</v>
      </c>
      <c r="GV37" s="83" t="str">
        <f>GO37</f>
        <v>6월2주</v>
      </c>
      <c r="GW37" s="83" t="str">
        <f>GO6</f>
        <v>6월3주</v>
      </c>
      <c r="GX37" s="3" t="s">
        <v>7</v>
      </c>
      <c r="GY37" s="5" t="s">
        <v>7</v>
      </c>
      <c r="HA37" s="537"/>
      <c r="HB37" s="538"/>
      <c r="HC37" s="83" t="str">
        <f>HE37</f>
        <v>6월4주</v>
      </c>
      <c r="HD37" s="83" t="str">
        <f>GW37</f>
        <v>6월3주</v>
      </c>
      <c r="HE37" s="83" t="str">
        <f>GW6</f>
        <v>6월4주</v>
      </c>
      <c r="HF37" s="3" t="s">
        <v>7</v>
      </c>
      <c r="HG37" s="5" t="s">
        <v>7</v>
      </c>
      <c r="HI37" s="537"/>
      <c r="HJ37" s="538"/>
      <c r="HK37" s="83" t="str">
        <f>HM37</f>
        <v>6월5주</v>
      </c>
      <c r="HL37" s="83" t="str">
        <f>HE37</f>
        <v>6월4주</v>
      </c>
      <c r="HM37" s="83" t="str">
        <f>HE6</f>
        <v>6월5주</v>
      </c>
      <c r="HN37" s="3" t="s">
        <v>7</v>
      </c>
      <c r="HO37" s="5" t="s">
        <v>7</v>
      </c>
      <c r="HQ37" s="537"/>
      <c r="HR37" s="538"/>
      <c r="HS37" s="83" t="str">
        <f>HU37</f>
        <v>7월1주</v>
      </c>
      <c r="HT37" s="83" t="str">
        <f>HM37</f>
        <v>6월5주</v>
      </c>
      <c r="HU37" s="83" t="str">
        <f>HM6</f>
        <v>7월1주</v>
      </c>
      <c r="HV37" s="3" t="s">
        <v>7</v>
      </c>
      <c r="HW37" s="5" t="s">
        <v>7</v>
      </c>
      <c r="HY37" s="537"/>
      <c r="HZ37" s="538"/>
      <c r="IA37" s="83" t="str">
        <f>IC37</f>
        <v>7월2주</v>
      </c>
      <c r="IB37" s="83" t="str">
        <f>HU37</f>
        <v>7월1주</v>
      </c>
      <c r="IC37" s="83" t="str">
        <f>HU6</f>
        <v>7월2주</v>
      </c>
      <c r="ID37" s="3" t="s">
        <v>7</v>
      </c>
      <c r="IE37" s="5" t="s">
        <v>7</v>
      </c>
      <c r="IG37" s="537"/>
      <c r="IH37" s="538"/>
      <c r="II37" s="83" t="str">
        <f>IK37</f>
        <v>7월3주</v>
      </c>
      <c r="IJ37" s="83" t="str">
        <f>IC37</f>
        <v>7월2주</v>
      </c>
      <c r="IK37" s="83" t="str">
        <f>IC6</f>
        <v>7월3주</v>
      </c>
      <c r="IL37" s="3" t="s">
        <v>7</v>
      </c>
      <c r="IM37" s="5" t="s">
        <v>7</v>
      </c>
      <c r="IO37" s="537"/>
      <c r="IP37" s="538"/>
      <c r="IQ37" s="83" t="str">
        <f>IS37</f>
        <v>7월4주</v>
      </c>
      <c r="IR37" s="83" t="str">
        <f>IK37</f>
        <v>7월3주</v>
      </c>
      <c r="IS37" s="83" t="str">
        <f>IK6</f>
        <v>7월4주</v>
      </c>
      <c r="IT37" s="3" t="s">
        <v>7</v>
      </c>
      <c r="IU37" s="5" t="s">
        <v>7</v>
      </c>
      <c r="IW37" s="537"/>
      <c r="IX37" s="538"/>
      <c r="IY37" s="83" t="str">
        <f>JA37</f>
        <v>8월1주</v>
      </c>
      <c r="IZ37" s="83" t="str">
        <f>IS37</f>
        <v>7월4주</v>
      </c>
      <c r="JA37" s="83" t="str">
        <f>IS6</f>
        <v>8월1주</v>
      </c>
      <c r="JB37" s="3" t="s">
        <v>7</v>
      </c>
      <c r="JC37" s="5" t="s">
        <v>7</v>
      </c>
      <c r="JE37" s="537"/>
      <c r="JF37" s="538"/>
      <c r="JG37" s="83" t="str">
        <f>JI37</f>
        <v>8월2주</v>
      </c>
      <c r="JH37" s="83" t="str">
        <f>JA37</f>
        <v>8월1주</v>
      </c>
      <c r="JI37" s="83" t="str">
        <f>JA6</f>
        <v>8월2주</v>
      </c>
      <c r="JJ37" s="3" t="s">
        <v>7</v>
      </c>
      <c r="JK37" s="5" t="s">
        <v>7</v>
      </c>
      <c r="JM37" s="537"/>
      <c r="JN37" s="538"/>
      <c r="JO37" s="83" t="str">
        <f>JQ37</f>
        <v>8월3주</v>
      </c>
      <c r="JP37" s="83" t="str">
        <f>JI37</f>
        <v>8월2주</v>
      </c>
      <c r="JQ37" s="83" t="str">
        <f>JI6</f>
        <v>8월3주</v>
      </c>
      <c r="JR37" s="3" t="s">
        <v>7</v>
      </c>
      <c r="JS37" s="5" t="s">
        <v>7</v>
      </c>
      <c r="JU37" s="537"/>
      <c r="JV37" s="538"/>
      <c r="JW37" s="83" t="str">
        <f>JY37</f>
        <v>8월4주</v>
      </c>
      <c r="JX37" s="83" t="str">
        <f>JQ37</f>
        <v>8월3주</v>
      </c>
      <c r="JY37" s="83" t="str">
        <f>JQ6</f>
        <v>8월4주</v>
      </c>
      <c r="JZ37" s="3" t="s">
        <v>7</v>
      </c>
      <c r="KA37" s="5" t="s">
        <v>7</v>
      </c>
      <c r="KC37" s="537"/>
      <c r="KD37" s="538"/>
      <c r="KE37" s="83" t="str">
        <f>KG37</f>
        <v>9월1주</v>
      </c>
      <c r="KF37" s="83" t="str">
        <f>JY37</f>
        <v>8월4주</v>
      </c>
      <c r="KG37" s="83" t="str">
        <f>KG6</f>
        <v>9월1주</v>
      </c>
      <c r="KH37" s="3" t="s">
        <v>7</v>
      </c>
      <c r="KI37" s="5" t="s">
        <v>7</v>
      </c>
      <c r="KK37" s="537"/>
      <c r="KL37" s="538"/>
      <c r="KM37" s="83" t="str">
        <f>KO37</f>
        <v>9월2주</v>
      </c>
      <c r="KN37" s="83" t="str">
        <f>KG37</f>
        <v>9월1주</v>
      </c>
      <c r="KO37" s="83" t="str">
        <f>KO6</f>
        <v>9월2주</v>
      </c>
      <c r="KP37" s="3" t="s">
        <v>7</v>
      </c>
      <c r="KQ37" s="5" t="s">
        <v>7</v>
      </c>
      <c r="KS37" s="537"/>
      <c r="KT37" s="538"/>
      <c r="KU37" s="83" t="str">
        <f>KW37</f>
        <v>9월3주</v>
      </c>
      <c r="KV37" s="83" t="str">
        <f>KO37</f>
        <v>9월2주</v>
      </c>
      <c r="KW37" s="83" t="str">
        <f>KW6</f>
        <v>9월3주</v>
      </c>
      <c r="KX37" s="3" t="s">
        <v>7</v>
      </c>
      <c r="KY37" s="5" t="s">
        <v>7</v>
      </c>
      <c r="LA37" s="537"/>
      <c r="LB37" s="538"/>
      <c r="LC37" s="83" t="str">
        <f>LE37</f>
        <v>9월4주</v>
      </c>
      <c r="LD37" s="83" t="str">
        <f>KW37</f>
        <v>9월3주</v>
      </c>
      <c r="LE37" s="83" t="str">
        <f>LE6</f>
        <v>9월4주</v>
      </c>
      <c r="LF37" s="3" t="s">
        <v>7</v>
      </c>
      <c r="LG37" s="5" t="s">
        <v>7</v>
      </c>
      <c r="LI37" s="537"/>
      <c r="LJ37" s="538"/>
      <c r="LK37" s="83" t="str">
        <f>LM37</f>
        <v>10월1주</v>
      </c>
      <c r="LL37" s="83" t="str">
        <f>LE37</f>
        <v>9월4주</v>
      </c>
      <c r="LM37" s="83" t="str">
        <f>LM6</f>
        <v>10월1주</v>
      </c>
      <c r="LN37" s="3" t="s">
        <v>7</v>
      </c>
      <c r="LO37" s="5" t="s">
        <v>7</v>
      </c>
      <c r="LQ37" s="537"/>
      <c r="LR37" s="538"/>
      <c r="LS37" s="83" t="str">
        <f>LU37</f>
        <v>10월2주</v>
      </c>
      <c r="LT37" s="83" t="str">
        <f>LM37</f>
        <v>10월1주</v>
      </c>
      <c r="LU37" s="83" t="str">
        <f>LU6</f>
        <v>10월2주</v>
      </c>
      <c r="LV37" s="3" t="s">
        <v>7</v>
      </c>
      <c r="LW37" s="5" t="s">
        <v>7</v>
      </c>
      <c r="LY37" s="537"/>
      <c r="LZ37" s="538"/>
      <c r="MA37" s="83" t="str">
        <f>MC37</f>
        <v>10월3주</v>
      </c>
      <c r="MB37" s="83" t="str">
        <f>LU37</f>
        <v>10월2주</v>
      </c>
      <c r="MC37" s="83" t="str">
        <f>MC6</f>
        <v>10월3주</v>
      </c>
      <c r="MD37" s="3" t="s">
        <v>7</v>
      </c>
      <c r="ME37" s="5" t="s">
        <v>7</v>
      </c>
      <c r="MG37" s="537"/>
      <c r="MH37" s="538"/>
      <c r="MI37" s="83" t="str">
        <f>MK37</f>
        <v>10월4주</v>
      </c>
      <c r="MJ37" s="83" t="str">
        <f>MC37</f>
        <v>10월3주</v>
      </c>
      <c r="MK37" s="83" t="str">
        <f>MK6</f>
        <v>10월4주</v>
      </c>
      <c r="ML37" s="3" t="s">
        <v>7</v>
      </c>
      <c r="MM37" s="5" t="s">
        <v>7</v>
      </c>
      <c r="MO37" s="537"/>
      <c r="MP37" s="538"/>
      <c r="MQ37" s="83" t="str">
        <f>MS37</f>
        <v>10월5주</v>
      </c>
      <c r="MR37" s="83" t="str">
        <f>MK37</f>
        <v>10월4주</v>
      </c>
      <c r="MS37" s="83" t="s">
        <v>611</v>
      </c>
      <c r="MT37" s="3" t="s">
        <v>7</v>
      </c>
      <c r="MU37" s="5" t="s">
        <v>7</v>
      </c>
      <c r="MW37" s="537"/>
      <c r="MX37" s="538"/>
      <c r="MY37" s="83" t="str">
        <f>NA37</f>
        <v>11월1주</v>
      </c>
      <c r="MZ37" s="83" t="str">
        <f>MS37</f>
        <v>10월5주</v>
      </c>
      <c r="NA37" s="83" t="str">
        <f>MZ26</f>
        <v>11월1주</v>
      </c>
      <c r="NB37" s="3" t="s">
        <v>7</v>
      </c>
      <c r="NC37" s="5" t="s">
        <v>7</v>
      </c>
      <c r="NE37" s="537"/>
      <c r="NF37" s="538"/>
      <c r="NG37" s="83" t="str">
        <f>NI37</f>
        <v>11월2주</v>
      </c>
      <c r="NH37" s="83" t="str">
        <f>NA37</f>
        <v>11월1주</v>
      </c>
      <c r="NI37" s="83" t="str">
        <f>NH26</f>
        <v>11월2주</v>
      </c>
      <c r="NJ37" s="3" t="s">
        <v>7</v>
      </c>
      <c r="NK37" s="5" t="s">
        <v>7</v>
      </c>
      <c r="NM37" s="537"/>
      <c r="NN37" s="538"/>
      <c r="NO37" s="83" t="str">
        <f>NQ37</f>
        <v>11월3주</v>
      </c>
      <c r="NP37" s="83" t="str">
        <f>NI37</f>
        <v>11월2주</v>
      </c>
      <c r="NQ37" s="83" t="str">
        <f>NP26</f>
        <v>11월3주</v>
      </c>
      <c r="NR37" s="3" t="s">
        <v>7</v>
      </c>
      <c r="NS37" s="5" t="s">
        <v>7</v>
      </c>
      <c r="NU37" s="537"/>
      <c r="NV37" s="538"/>
      <c r="NW37" s="83" t="str">
        <f>NY37</f>
        <v>11월4주</v>
      </c>
      <c r="NX37" s="83" t="str">
        <f>NQ37</f>
        <v>11월3주</v>
      </c>
      <c r="NY37" s="83" t="str">
        <f>NX26</f>
        <v>11월4주</v>
      </c>
      <c r="NZ37" s="3" t="s">
        <v>7</v>
      </c>
      <c r="OA37" s="5" t="s">
        <v>7</v>
      </c>
      <c r="OC37" s="537"/>
      <c r="OD37" s="538"/>
      <c r="OE37" s="83" t="str">
        <f>OG37</f>
        <v>12월1주</v>
      </c>
      <c r="OF37" s="83" t="str">
        <f>NY37</f>
        <v>11월4주</v>
      </c>
      <c r="OG37" s="83" t="str">
        <f>OF26</f>
        <v>12월1주</v>
      </c>
      <c r="OH37" s="3" t="s">
        <v>7</v>
      </c>
      <c r="OI37" s="5" t="s">
        <v>7</v>
      </c>
      <c r="OK37" s="537"/>
      <c r="OL37" s="538"/>
      <c r="OM37" s="83" t="str">
        <f>OO37</f>
        <v>12월2주</v>
      </c>
      <c r="ON37" s="83" t="str">
        <f>OG37</f>
        <v>12월1주</v>
      </c>
      <c r="OO37" s="83" t="str">
        <f>ON26</f>
        <v>12월2주</v>
      </c>
      <c r="OP37" s="3" t="s">
        <v>7</v>
      </c>
      <c r="OQ37" s="5" t="s">
        <v>7</v>
      </c>
      <c r="OS37" s="537"/>
      <c r="OT37" s="538"/>
      <c r="OU37" s="83" t="str">
        <f>OW37</f>
        <v>12월 3주</v>
      </c>
      <c r="OV37" s="83" t="str">
        <f>OO37</f>
        <v>12월2주</v>
      </c>
      <c r="OW37" s="83" t="str">
        <f>OV26</f>
        <v>12월 3주</v>
      </c>
      <c r="OX37" s="3" t="s">
        <v>7</v>
      </c>
      <c r="OY37" s="5" t="s">
        <v>7</v>
      </c>
      <c r="PA37" s="537"/>
      <c r="PB37" s="538"/>
      <c r="PC37" s="83" t="s">
        <v>686</v>
      </c>
      <c r="PD37" s="83" t="s">
        <v>687</v>
      </c>
      <c r="PE37" s="83" t="s">
        <v>686</v>
      </c>
      <c r="PF37" s="3" t="s">
        <v>7</v>
      </c>
      <c r="PG37" s="5" t="s">
        <v>7</v>
      </c>
    </row>
    <row r="38" spans="1:423" s="180" customFormat="1" ht="18" thickTop="1">
      <c r="A38" s="314" t="s">
        <v>1</v>
      </c>
      <c r="B38" s="315" t="s">
        <v>39</v>
      </c>
      <c r="C38" s="320">
        <v>621</v>
      </c>
      <c r="D38" s="319">
        <v>609</v>
      </c>
      <c r="E38" s="322"/>
      <c r="F38" s="316">
        <v>1.3136288998357963E-2</v>
      </c>
      <c r="G38" s="317">
        <v>-6.4412238325281803E-3</v>
      </c>
      <c r="I38" s="314" t="s">
        <v>1</v>
      </c>
      <c r="J38" s="315" t="s">
        <v>12</v>
      </c>
      <c r="K38" s="320">
        <f>M7</f>
        <v>0</v>
      </c>
      <c r="L38" s="318">
        <f>E38</f>
        <v>0</v>
      </c>
      <c r="M38" s="318">
        <v>137984</v>
      </c>
      <c r="N38" s="316" t="e">
        <f>(M38-L38)/L38</f>
        <v>#DIV/0!</v>
      </c>
      <c r="O38" s="317" t="e">
        <f>(M38-K38)/K38</f>
        <v>#DIV/0!</v>
      </c>
      <c r="Q38" s="314" t="s">
        <v>1</v>
      </c>
      <c r="R38" s="315" t="s">
        <v>12</v>
      </c>
      <c r="S38" s="320">
        <f>U7</f>
        <v>0</v>
      </c>
      <c r="T38" s="318">
        <f>M38</f>
        <v>137984</v>
      </c>
      <c r="U38" s="318">
        <v>172213</v>
      </c>
      <c r="V38" s="316">
        <f>(U38-T38)/T38</f>
        <v>0.24806499304267163</v>
      </c>
      <c r="W38" s="317" t="e">
        <f>(U38-S38)/S38</f>
        <v>#DIV/0!</v>
      </c>
      <c r="Y38" s="314" t="s">
        <v>1</v>
      </c>
      <c r="Z38" s="315" t="s">
        <v>12</v>
      </c>
      <c r="AA38" s="320"/>
      <c r="AB38" s="318">
        <f>U38</f>
        <v>172213</v>
      </c>
      <c r="AC38" s="318">
        <v>178469</v>
      </c>
      <c r="AD38" s="316">
        <f>(AC38-AB38)/AB38</f>
        <v>3.6327106548286137E-2</v>
      </c>
      <c r="AE38" s="317" t="e">
        <f>(AC38-AA38)/AA38</f>
        <v>#DIV/0!</v>
      </c>
      <c r="AG38" s="314" t="s">
        <v>1</v>
      </c>
      <c r="AH38" s="315" t="s">
        <v>12</v>
      </c>
      <c r="AI38" s="320"/>
      <c r="AJ38" s="318">
        <f>AC38</f>
        <v>178469</v>
      </c>
      <c r="AK38" s="318">
        <v>169523</v>
      </c>
      <c r="AL38" s="316">
        <f>(AK38-AJ38)/AJ38</f>
        <v>-5.0126352475780109E-2</v>
      </c>
      <c r="AM38" s="317" t="e">
        <f>(AK38-AI38)/AI38</f>
        <v>#DIV/0!</v>
      </c>
      <c r="AO38" s="314" t="s">
        <v>1</v>
      </c>
      <c r="AP38" s="315" t="s">
        <v>12</v>
      </c>
      <c r="AQ38" s="320"/>
      <c r="AR38" s="318">
        <f>AK38</f>
        <v>169523</v>
      </c>
      <c r="AS38" s="318">
        <v>173134</v>
      </c>
      <c r="AT38" s="316">
        <f>(AS38-AR38)/AR38</f>
        <v>2.1300944414622203E-2</v>
      </c>
      <c r="AU38" s="317" t="e">
        <f>(AS38-AQ38)/AQ38</f>
        <v>#DIV/0!</v>
      </c>
      <c r="AW38" s="314" t="s">
        <v>1</v>
      </c>
      <c r="AX38" s="315" t="s">
        <v>12</v>
      </c>
      <c r="AY38" s="318"/>
      <c r="AZ38" s="318">
        <f>AS38</f>
        <v>173134</v>
      </c>
      <c r="BA38" s="318">
        <v>172893</v>
      </c>
      <c r="BB38" s="316">
        <f>(BA38-AZ38)/AZ38</f>
        <v>-1.3919853985929972E-3</v>
      </c>
      <c r="BC38" s="317" t="e">
        <f>(BA38-AY38)/AY38</f>
        <v>#DIV/0!</v>
      </c>
      <c r="BE38" s="314" t="s">
        <v>1</v>
      </c>
      <c r="BF38" s="315" t="s">
        <v>12</v>
      </c>
      <c r="BG38" s="318">
        <f>BA7</f>
        <v>622</v>
      </c>
      <c r="BH38" s="318">
        <f>BA38</f>
        <v>172893</v>
      </c>
      <c r="BI38" s="318">
        <v>174533</v>
      </c>
      <c r="BJ38" s="316">
        <f>(BI38-BH38)/BH38</f>
        <v>9.4856356243456941E-3</v>
      </c>
      <c r="BK38" s="317">
        <f>(BI38-BG38)/BG38</f>
        <v>279.59967845659162</v>
      </c>
      <c r="BM38" s="314" t="s">
        <v>1</v>
      </c>
      <c r="BN38" s="315" t="s">
        <v>12</v>
      </c>
      <c r="BO38" s="318"/>
      <c r="BP38" s="318">
        <f>BI38</f>
        <v>174533</v>
      </c>
      <c r="BQ38" s="318">
        <v>169288</v>
      </c>
      <c r="BR38" s="316">
        <f>(BQ38-BP38)/BP38</f>
        <v>-3.005162347521672E-2</v>
      </c>
      <c r="BS38" s="317" t="e">
        <f>(BQ38-BO38)/BO38</f>
        <v>#DIV/0!</v>
      </c>
      <c r="BU38" s="314" t="s">
        <v>1</v>
      </c>
      <c r="BV38" s="315" t="s">
        <v>12</v>
      </c>
      <c r="BW38" s="318"/>
      <c r="BX38" s="318">
        <f>BQ38</f>
        <v>169288</v>
      </c>
      <c r="BY38" s="318">
        <v>172503</v>
      </c>
      <c r="BZ38" s="316">
        <f>(BY38-BX38)/BX38</f>
        <v>1.8991304758754313E-2</v>
      </c>
      <c r="CA38" s="317" t="e">
        <f>(BY38-BW38)/BW38</f>
        <v>#DIV/0!</v>
      </c>
      <c r="CC38" s="314" t="s">
        <v>1</v>
      </c>
      <c r="CD38" s="315" t="s">
        <v>12</v>
      </c>
      <c r="CE38" s="318"/>
      <c r="CF38" s="318">
        <f>BY38</f>
        <v>172503</v>
      </c>
      <c r="CG38" s="318">
        <v>170721</v>
      </c>
      <c r="CH38" s="316">
        <f>(CG38-CF38)/CF38</f>
        <v>-1.0330255125997809E-2</v>
      </c>
      <c r="CI38" s="317" t="e">
        <f>(CG38-CE38)/CE38</f>
        <v>#DIV/0!</v>
      </c>
      <c r="CK38" s="314" t="s">
        <v>1</v>
      </c>
      <c r="CL38" s="315" t="s">
        <v>12</v>
      </c>
      <c r="CM38" s="318"/>
      <c r="CN38" s="318">
        <f>CG38</f>
        <v>170721</v>
      </c>
      <c r="CO38" s="318">
        <v>169612</v>
      </c>
      <c r="CP38" s="316">
        <f>(CO38-CN38)/CN38</f>
        <v>-6.4959788192430921E-3</v>
      </c>
      <c r="CQ38" s="317" t="e">
        <f>(CO38-CM38)/CM38</f>
        <v>#DIV/0!</v>
      </c>
      <c r="CS38" s="314" t="s">
        <v>1</v>
      </c>
      <c r="CT38" s="315" t="s">
        <v>12</v>
      </c>
      <c r="CU38" s="318"/>
      <c r="CV38" s="318">
        <f>CO38</f>
        <v>169612</v>
      </c>
      <c r="CW38" s="318">
        <v>170057</v>
      </c>
      <c r="CX38" s="316">
        <f>(CW38-CV38)/CV38</f>
        <v>2.6236351201565926E-3</v>
      </c>
      <c r="CY38" s="317" t="e">
        <f>(CW38-CU38)/CU38</f>
        <v>#DIV/0!</v>
      </c>
      <c r="DA38" s="314" t="s">
        <v>1</v>
      </c>
      <c r="DB38" s="315" t="s">
        <v>12</v>
      </c>
      <c r="DC38" s="318"/>
      <c r="DD38" s="318">
        <f>CW38</f>
        <v>170057</v>
      </c>
      <c r="DE38" s="318">
        <v>170259</v>
      </c>
      <c r="DF38" s="316">
        <f>(DE38-DD38)/DD38</f>
        <v>1.1878370193523348E-3</v>
      </c>
      <c r="DG38" s="317" t="e">
        <f>(DE38-DC38)/DC38</f>
        <v>#DIV/0!</v>
      </c>
      <c r="DI38" s="314" t="s">
        <v>1</v>
      </c>
      <c r="DJ38" s="315" t="s">
        <v>12</v>
      </c>
      <c r="DK38" s="318"/>
      <c r="DL38" s="318">
        <f>DE38</f>
        <v>170259</v>
      </c>
      <c r="DM38" s="318">
        <v>170035</v>
      </c>
      <c r="DN38" s="316">
        <f>(DM38-DL38)/DL38</f>
        <v>-1.3156426385682988E-3</v>
      </c>
      <c r="DO38" s="317" t="e">
        <f>(DM38-DK38)/DK38</f>
        <v>#DIV/0!</v>
      </c>
      <c r="DQ38" s="314" t="s">
        <v>1</v>
      </c>
      <c r="DR38" s="315" t="s">
        <v>12</v>
      </c>
      <c r="DS38" s="318"/>
      <c r="DT38" s="318">
        <f>DM38</f>
        <v>170035</v>
      </c>
      <c r="DU38" s="318">
        <v>169630</v>
      </c>
      <c r="DV38" s="316">
        <f>(DU38-DT38)/DT38</f>
        <v>-2.3818625577087071E-3</v>
      </c>
      <c r="DW38" s="317" t="e">
        <f>(DU38-DS38)/DS38</f>
        <v>#DIV/0!</v>
      </c>
      <c r="DY38" s="314" t="s">
        <v>1</v>
      </c>
      <c r="DZ38" s="315" t="s">
        <v>12</v>
      </c>
      <c r="EA38" s="318"/>
      <c r="EB38" s="318">
        <f>DU38</f>
        <v>169630</v>
      </c>
      <c r="EC38" s="318">
        <v>169350</v>
      </c>
      <c r="ED38" s="316">
        <f>(EC38-EB38)/EB38</f>
        <v>-1.6506514177916643E-3</v>
      </c>
      <c r="EE38" s="317" t="e">
        <f>(EC38-EA38)/EA38</f>
        <v>#DIV/0!</v>
      </c>
      <c r="EG38" s="314" t="s">
        <v>1</v>
      </c>
      <c r="EH38" s="315" t="s">
        <v>12</v>
      </c>
      <c r="EI38" s="318"/>
      <c r="EJ38" s="318">
        <f>EC38</f>
        <v>169350</v>
      </c>
      <c r="EK38" s="318">
        <v>167435</v>
      </c>
      <c r="EL38" s="316">
        <f>(EK38-EJ38)/EJ38</f>
        <v>-1.1307942131679953E-2</v>
      </c>
      <c r="EM38" s="317" t="e">
        <f>(EK38-EI38)/EI38</f>
        <v>#DIV/0!</v>
      </c>
      <c r="EO38" s="314" t="s">
        <v>1</v>
      </c>
      <c r="EP38" s="315" t="s">
        <v>12</v>
      </c>
      <c r="EQ38" s="318"/>
      <c r="ER38" s="318">
        <f>EK38</f>
        <v>167435</v>
      </c>
      <c r="ES38" s="318">
        <v>170232</v>
      </c>
      <c r="ET38" s="316">
        <f>(ES38-ER38)/ER38</f>
        <v>1.6704989996117896E-2</v>
      </c>
      <c r="EU38" s="317" t="e">
        <f>(ES38-EQ38)/EQ38</f>
        <v>#DIV/0!</v>
      </c>
      <c r="EW38" s="314" t="s">
        <v>1</v>
      </c>
      <c r="EX38" s="315" t="s">
        <v>12</v>
      </c>
      <c r="EY38" s="318"/>
      <c r="EZ38" s="318">
        <f>ES38</f>
        <v>170232</v>
      </c>
      <c r="FA38" s="318">
        <v>170468</v>
      </c>
      <c r="FB38" s="316">
        <f>(FA38-EZ38)/EZ38</f>
        <v>1.3863433432022181E-3</v>
      </c>
      <c r="FC38" s="317" t="e">
        <f>(FA38-EY38)/EY38</f>
        <v>#DIV/0!</v>
      </c>
      <c r="FE38" s="314" t="s">
        <v>1</v>
      </c>
      <c r="FF38" s="315" t="s">
        <v>12</v>
      </c>
      <c r="FG38" s="318"/>
      <c r="FH38" s="318">
        <f>FA38</f>
        <v>170468</v>
      </c>
      <c r="FI38" s="318">
        <v>170917</v>
      </c>
      <c r="FJ38" s="316">
        <f>(FI38-FH38)/FH38</f>
        <v>2.6339254288194852E-3</v>
      </c>
      <c r="FK38" s="317" t="e">
        <f>(FI38-FG38)/FG38</f>
        <v>#DIV/0!</v>
      </c>
      <c r="FM38" s="314" t="s">
        <v>1</v>
      </c>
      <c r="FN38" s="315" t="s">
        <v>12</v>
      </c>
      <c r="FO38" s="318"/>
      <c r="FP38" s="318">
        <f>FI38</f>
        <v>170917</v>
      </c>
      <c r="FQ38" s="318">
        <v>171810</v>
      </c>
      <c r="FR38" s="316">
        <f>(FQ38-FP38)/FP38</f>
        <v>5.2247582159761757E-3</v>
      </c>
      <c r="FS38" s="317" t="e">
        <f>(FQ38-FO38)/FO38</f>
        <v>#DIV/0!</v>
      </c>
      <c r="FU38" s="314" t="s">
        <v>1</v>
      </c>
      <c r="FV38" s="315" t="s">
        <v>12</v>
      </c>
      <c r="FW38" s="318"/>
      <c r="FX38" s="318">
        <f>FQ38</f>
        <v>171810</v>
      </c>
      <c r="FY38" s="318">
        <v>151495</v>
      </c>
      <c r="FZ38" s="316">
        <f>(FY38-FX38)/FX38</f>
        <v>-0.11824108026308131</v>
      </c>
      <c r="GA38" s="317" t="e">
        <f>(FY38-FW38)/FW38</f>
        <v>#DIV/0!</v>
      </c>
      <c r="GC38" s="314" t="s">
        <v>1</v>
      </c>
      <c r="GD38" s="315" t="s">
        <v>12</v>
      </c>
      <c r="GE38" s="318"/>
      <c r="GF38" s="318">
        <f>FY38</f>
        <v>151495</v>
      </c>
      <c r="GG38" s="318">
        <v>170706</v>
      </c>
      <c r="GH38" s="316">
        <f>(GG38-GF38)/GF38</f>
        <v>0.12680946565893264</v>
      </c>
      <c r="GI38" s="317" t="e">
        <f>(GG38-GE38)/GE38</f>
        <v>#DIV/0!</v>
      </c>
      <c r="GK38" s="314" t="s">
        <v>1</v>
      </c>
      <c r="GL38" s="315" t="s">
        <v>12</v>
      </c>
      <c r="GM38" s="318"/>
      <c r="GN38" s="318">
        <f>GG38</f>
        <v>170706</v>
      </c>
      <c r="GO38" s="318">
        <v>172729</v>
      </c>
      <c r="GP38" s="316">
        <f>(GO38-GN38)/GN38</f>
        <v>1.1850784389535225E-2</v>
      </c>
      <c r="GQ38" s="317" t="e">
        <f>(GO38-GM38)/GM38</f>
        <v>#DIV/0!</v>
      </c>
      <c r="GS38" s="314" t="s">
        <v>1</v>
      </c>
      <c r="GT38" s="315" t="s">
        <v>12</v>
      </c>
      <c r="GU38" s="318"/>
      <c r="GV38" s="318">
        <f>GO38</f>
        <v>172729</v>
      </c>
      <c r="GW38" s="318">
        <v>171197</v>
      </c>
      <c r="GX38" s="316">
        <f>(GW38-GV38)/GV38</f>
        <v>-8.8693849903606226E-3</v>
      </c>
      <c r="GY38" s="317" t="e">
        <f>(GW38-GU38)/GU38</f>
        <v>#DIV/0!</v>
      </c>
      <c r="HA38" s="314" t="s">
        <v>1</v>
      </c>
      <c r="HB38" s="315" t="s">
        <v>12</v>
      </c>
      <c r="HC38" s="318"/>
      <c r="HD38" s="318">
        <f>GW38</f>
        <v>171197</v>
      </c>
      <c r="HE38" s="318">
        <v>170997</v>
      </c>
      <c r="HF38" s="316">
        <f>(HE38-HD38)/HD38</f>
        <v>-1.1682447706443454E-3</v>
      </c>
      <c r="HG38" s="317" t="e">
        <f>(HE38-HC38)/HC38</f>
        <v>#DIV/0!</v>
      </c>
      <c r="HI38" s="314" t="s">
        <v>1</v>
      </c>
      <c r="HJ38" s="315" t="s">
        <v>12</v>
      </c>
      <c r="HK38" s="318"/>
      <c r="HL38" s="318">
        <f>HE38</f>
        <v>170997</v>
      </c>
      <c r="HM38" s="318">
        <v>144630</v>
      </c>
      <c r="HN38" s="316">
        <f>(HM38-HL38)/HL38</f>
        <v>-0.15419568764364286</v>
      </c>
      <c r="HO38" s="317" t="e">
        <f>(HM38-HK38)/HK38</f>
        <v>#DIV/0!</v>
      </c>
      <c r="HQ38" s="314" t="s">
        <v>1</v>
      </c>
      <c r="HR38" s="315" t="s">
        <v>12</v>
      </c>
      <c r="HS38" s="318"/>
      <c r="HT38" s="318">
        <f>HM38</f>
        <v>144630</v>
      </c>
      <c r="HU38" s="318">
        <v>171785</v>
      </c>
      <c r="HV38" s="316">
        <f>(HU38-HT38)/HT38</f>
        <v>0.18775496093479915</v>
      </c>
      <c r="HW38" s="317" t="e">
        <f>(HU38-HS38)/HS38</f>
        <v>#DIV/0!</v>
      </c>
      <c r="HY38" s="314" t="s">
        <v>1</v>
      </c>
      <c r="HZ38" s="315" t="s">
        <v>12</v>
      </c>
      <c r="IA38" s="318"/>
      <c r="IB38" s="318">
        <f>HU38</f>
        <v>171785</v>
      </c>
      <c r="IC38" s="318">
        <v>173460</v>
      </c>
      <c r="ID38" s="316">
        <f>(IC38-IB38)/IB38</f>
        <v>9.750560293389993E-3</v>
      </c>
      <c r="IE38" s="317" t="e">
        <f>(IC38-IA38)/IA38</f>
        <v>#DIV/0!</v>
      </c>
      <c r="IG38" s="314" t="s">
        <v>1</v>
      </c>
      <c r="IH38" s="315" t="s">
        <v>12</v>
      </c>
      <c r="II38" s="318"/>
      <c r="IJ38" s="318">
        <f>IC38</f>
        <v>173460</v>
      </c>
      <c r="IK38" s="318">
        <v>171705</v>
      </c>
      <c r="IL38" s="316">
        <f>(IK38-IJ38)/IJ38</f>
        <v>-1.011760636457973E-2</v>
      </c>
      <c r="IM38" s="317" t="e">
        <f>(IK38-II38)/II38</f>
        <v>#DIV/0!</v>
      </c>
      <c r="IO38" s="314" t="s">
        <v>1</v>
      </c>
      <c r="IP38" s="315" t="s">
        <v>12</v>
      </c>
      <c r="IQ38" s="318"/>
      <c r="IR38" s="318">
        <f>IK38</f>
        <v>171705</v>
      </c>
      <c r="IS38" s="318">
        <v>172021</v>
      </c>
      <c r="IT38" s="316">
        <f>(IS38-IR38)/IR38</f>
        <v>1.8403657435718237E-3</v>
      </c>
      <c r="IU38" s="317" t="e">
        <f>(IS38-IQ38)/IQ38</f>
        <v>#DIV/0!</v>
      </c>
      <c r="IW38" s="314" t="s">
        <v>1</v>
      </c>
      <c r="IX38" s="315" t="s">
        <v>12</v>
      </c>
      <c r="IY38" s="318"/>
      <c r="IZ38" s="318">
        <f>IS38</f>
        <v>172021</v>
      </c>
      <c r="JA38" s="318">
        <v>173177</v>
      </c>
      <c r="JB38" s="316">
        <f>(JA38-IZ38)/IZ38</f>
        <v>6.7201097540416574E-3</v>
      </c>
      <c r="JC38" s="317" t="e">
        <f>(JA38-IY38)/IY38</f>
        <v>#DIV/0!</v>
      </c>
      <c r="JE38" s="314" t="s">
        <v>1</v>
      </c>
      <c r="JF38" s="315" t="s">
        <v>12</v>
      </c>
      <c r="JG38" s="318"/>
      <c r="JH38" s="318">
        <f>JA38</f>
        <v>173177</v>
      </c>
      <c r="JI38" s="318">
        <v>172479</v>
      </c>
      <c r="JJ38" s="316">
        <f>(JI38-JH38)/JH38</f>
        <v>-4.0305583304942345E-3</v>
      </c>
      <c r="JK38" s="317" t="e">
        <f>(JI38-JG38)/JG38</f>
        <v>#DIV/0!</v>
      </c>
      <c r="JM38" s="314" t="s">
        <v>1</v>
      </c>
      <c r="JN38" s="315" t="s">
        <v>12</v>
      </c>
      <c r="JO38" s="318"/>
      <c r="JP38" s="318">
        <f>JI38</f>
        <v>172479</v>
      </c>
      <c r="JQ38" s="318"/>
      <c r="JR38" s="316">
        <f>(JQ38-JP38)/JP38</f>
        <v>-1</v>
      </c>
      <c r="JS38" s="317" t="e">
        <f>(JQ38-JO38)/JO38</f>
        <v>#DIV/0!</v>
      </c>
      <c r="JU38" s="314" t="s">
        <v>1</v>
      </c>
      <c r="JV38" s="315" t="s">
        <v>12</v>
      </c>
      <c r="JW38" s="318"/>
      <c r="JX38" s="318">
        <f>JQ38</f>
        <v>0</v>
      </c>
      <c r="JY38" s="318"/>
      <c r="JZ38" s="316" t="e">
        <f>(JY38-JX38)/JX38</f>
        <v>#DIV/0!</v>
      </c>
      <c r="KA38" s="317" t="e">
        <f>(JY38-JW38)/JW38</f>
        <v>#DIV/0!</v>
      </c>
      <c r="KC38" s="314" t="s">
        <v>1</v>
      </c>
      <c r="KD38" s="315" t="s">
        <v>12</v>
      </c>
      <c r="KE38" s="318"/>
      <c r="KF38" s="318">
        <f>JY38</f>
        <v>0</v>
      </c>
      <c r="KG38" s="318"/>
      <c r="KH38" s="316" t="e">
        <f>(KG38-KF38)/KF38</f>
        <v>#DIV/0!</v>
      </c>
      <c r="KI38" s="317" t="e">
        <f>(KG38-KE38)/KE38</f>
        <v>#DIV/0!</v>
      </c>
      <c r="KK38" s="314" t="s">
        <v>1</v>
      </c>
      <c r="KL38" s="315" t="s">
        <v>12</v>
      </c>
      <c r="KM38" s="318"/>
      <c r="KN38" s="318">
        <f>KG38</f>
        <v>0</v>
      </c>
      <c r="KO38" s="318"/>
      <c r="KP38" s="316" t="e">
        <f>(KO38-KN38)/KN38</f>
        <v>#DIV/0!</v>
      </c>
      <c r="KQ38" s="317" t="e">
        <f>(KO38-KM38)/KM38</f>
        <v>#DIV/0!</v>
      </c>
      <c r="KS38" s="314" t="s">
        <v>1</v>
      </c>
      <c r="KT38" s="315" t="s">
        <v>12</v>
      </c>
      <c r="KU38" s="318"/>
      <c r="KV38" s="318">
        <f>KO38</f>
        <v>0</v>
      </c>
      <c r="KW38" s="318"/>
      <c r="KX38" s="316" t="e">
        <f>(KW38-KV38)/KV38</f>
        <v>#DIV/0!</v>
      </c>
      <c r="KY38" s="317" t="e">
        <f>(KW38-KU38)/KU38</f>
        <v>#DIV/0!</v>
      </c>
      <c r="LA38" s="314" t="s">
        <v>1</v>
      </c>
      <c r="LB38" s="315" t="s">
        <v>12</v>
      </c>
      <c r="LC38" s="318"/>
      <c r="LD38" s="318">
        <f>KW38</f>
        <v>0</v>
      </c>
      <c r="LE38" s="318"/>
      <c r="LF38" s="316" t="e">
        <f>(LE38-LD38)/LD38</f>
        <v>#DIV/0!</v>
      </c>
      <c r="LG38" s="317" t="e">
        <f>(LE38-LC38)/LC38</f>
        <v>#DIV/0!</v>
      </c>
      <c r="LI38" s="314" t="s">
        <v>1</v>
      </c>
      <c r="LJ38" s="315" t="s">
        <v>12</v>
      </c>
      <c r="LK38" s="318"/>
      <c r="LL38" s="318">
        <f>LE38</f>
        <v>0</v>
      </c>
      <c r="LM38" s="318"/>
      <c r="LN38" s="316" t="e">
        <f>(LM38-LL38)/LL38</f>
        <v>#DIV/0!</v>
      </c>
      <c r="LO38" s="317" t="e">
        <f>(LM38-LK38)/LK38</f>
        <v>#DIV/0!</v>
      </c>
      <c r="LQ38" s="314" t="s">
        <v>1</v>
      </c>
      <c r="LR38" s="315" t="s">
        <v>12</v>
      </c>
      <c r="LS38" s="318"/>
      <c r="LT38" s="318">
        <f>LM38</f>
        <v>0</v>
      </c>
      <c r="LU38" s="318"/>
      <c r="LV38" s="316" t="e">
        <f>(LU38-LT38)/LT38</f>
        <v>#DIV/0!</v>
      </c>
      <c r="LW38" s="317" t="e">
        <f>(LU38-LS38)/LS38</f>
        <v>#DIV/0!</v>
      </c>
      <c r="LY38" s="314" t="s">
        <v>1</v>
      </c>
      <c r="LZ38" s="315" t="s">
        <v>12</v>
      </c>
      <c r="MA38" s="318"/>
      <c r="MB38" s="318">
        <f>LU38</f>
        <v>0</v>
      </c>
      <c r="MC38" s="318"/>
      <c r="MD38" s="316" t="e">
        <f>(MC38-MB38)/MB38</f>
        <v>#DIV/0!</v>
      </c>
      <c r="ME38" s="317" t="e">
        <f>(MC38-MA38)/MA38</f>
        <v>#DIV/0!</v>
      </c>
      <c r="MG38" s="314" t="s">
        <v>1</v>
      </c>
      <c r="MH38" s="315" t="s">
        <v>12</v>
      </c>
      <c r="MI38" s="318"/>
      <c r="MJ38" s="318">
        <f>MC38</f>
        <v>0</v>
      </c>
      <c r="MK38" s="318"/>
      <c r="ML38" s="316" t="e">
        <f>(MK38-MJ38)/MJ38</f>
        <v>#DIV/0!</v>
      </c>
      <c r="MM38" s="317" t="e">
        <f>(MK38-MI38)/MI38</f>
        <v>#DIV/0!</v>
      </c>
      <c r="MO38" s="314" t="s">
        <v>1</v>
      </c>
      <c r="MP38" s="315" t="s">
        <v>12</v>
      </c>
      <c r="MQ38" s="318"/>
      <c r="MR38" s="318">
        <f>MK38</f>
        <v>0</v>
      </c>
      <c r="MS38" s="318"/>
      <c r="MT38" s="316" t="e">
        <f>(MS38-MR38)/MR38</f>
        <v>#DIV/0!</v>
      </c>
      <c r="MU38" s="317" t="e">
        <f>(MS38-MQ38)/MQ38</f>
        <v>#DIV/0!</v>
      </c>
      <c r="MW38" s="314" t="s">
        <v>1</v>
      </c>
      <c r="MX38" s="315" t="s">
        <v>12</v>
      </c>
      <c r="MY38" s="318"/>
      <c r="MZ38" s="318">
        <f>MS38</f>
        <v>0</v>
      </c>
      <c r="NA38" s="318"/>
      <c r="NB38" s="316" t="e">
        <f>(NA38-MZ38)/MZ38</f>
        <v>#DIV/0!</v>
      </c>
      <c r="NC38" s="317" t="e">
        <f>(NA38-MY38)/MY38</f>
        <v>#DIV/0!</v>
      </c>
      <c r="NE38" s="314" t="s">
        <v>1</v>
      </c>
      <c r="NF38" s="315" t="s">
        <v>12</v>
      </c>
      <c r="NG38" s="318"/>
      <c r="NH38" s="318">
        <f>NA38</f>
        <v>0</v>
      </c>
      <c r="NI38" s="318"/>
      <c r="NJ38" s="316" t="e">
        <f>(NI38-NH38)/NH38</f>
        <v>#DIV/0!</v>
      </c>
      <c r="NK38" s="317" t="e">
        <f>(NI38-NG38)/NG38</f>
        <v>#DIV/0!</v>
      </c>
      <c r="NM38" s="314" t="s">
        <v>1</v>
      </c>
      <c r="NN38" s="315" t="s">
        <v>12</v>
      </c>
      <c r="NO38" s="318"/>
      <c r="NP38" s="318">
        <f>NI38</f>
        <v>0</v>
      </c>
      <c r="NQ38" s="318"/>
      <c r="NR38" s="316" t="e">
        <f>(NQ38-NP38)/NP38</f>
        <v>#DIV/0!</v>
      </c>
      <c r="NS38" s="317" t="e">
        <f>(NQ38-NO38)/NO38</f>
        <v>#DIV/0!</v>
      </c>
      <c r="NU38" s="314" t="s">
        <v>1</v>
      </c>
      <c r="NV38" s="315" t="s">
        <v>12</v>
      </c>
      <c r="NW38" s="318"/>
      <c r="NX38" s="318">
        <f>NQ38</f>
        <v>0</v>
      </c>
      <c r="NY38" s="318"/>
      <c r="NZ38" s="316" t="e">
        <f>(NY38-NX38)/NX38</f>
        <v>#DIV/0!</v>
      </c>
      <c r="OA38" s="317" t="e">
        <f>(NY38-NW38)/NW38</f>
        <v>#DIV/0!</v>
      </c>
      <c r="OC38" s="314" t="s">
        <v>1</v>
      </c>
      <c r="OD38" s="315" t="s">
        <v>12</v>
      </c>
      <c r="OE38" s="318"/>
      <c r="OF38" s="318">
        <f>NY38</f>
        <v>0</v>
      </c>
      <c r="OG38" s="318"/>
      <c r="OH38" s="316" t="e">
        <f>(OG38-OF38)/OF38</f>
        <v>#DIV/0!</v>
      </c>
      <c r="OI38" s="317" t="e">
        <f>(OG38-OE38)/OE38</f>
        <v>#DIV/0!</v>
      </c>
      <c r="OK38" s="314" t="s">
        <v>1</v>
      </c>
      <c r="OL38" s="315" t="s">
        <v>12</v>
      </c>
      <c r="OM38" s="318"/>
      <c r="ON38" s="318">
        <f>OG38</f>
        <v>0</v>
      </c>
      <c r="OO38" s="318"/>
      <c r="OP38" s="316" t="e">
        <f>(OO38-ON38)/ON38</f>
        <v>#DIV/0!</v>
      </c>
      <c r="OQ38" s="317" t="e">
        <f>(OO38-OM38)/OM38</f>
        <v>#DIV/0!</v>
      </c>
      <c r="OS38" s="314" t="s">
        <v>1</v>
      </c>
      <c r="OT38" s="315" t="s">
        <v>629</v>
      </c>
      <c r="OU38" s="318"/>
      <c r="OV38" s="318">
        <f>OO38</f>
        <v>0</v>
      </c>
      <c r="OW38" s="318"/>
      <c r="OX38" s="316" t="e">
        <f>(OW38-OV38)/OV38</f>
        <v>#DIV/0!</v>
      </c>
      <c r="OY38" s="317" t="e">
        <f>(OW38-OU38)/OU38</f>
        <v>#DIV/0!</v>
      </c>
      <c r="PA38" s="314" t="s">
        <v>1</v>
      </c>
      <c r="PB38" s="315" t="s">
        <v>629</v>
      </c>
      <c r="PC38" s="318">
        <f>PE7</f>
        <v>173170</v>
      </c>
      <c r="PD38" s="318">
        <f>OW38</f>
        <v>0</v>
      </c>
      <c r="PE38" s="318">
        <v>122495</v>
      </c>
      <c r="PF38" s="316" t="e">
        <f>(PE38-PD38)/PD38</f>
        <v>#DIV/0!</v>
      </c>
      <c r="PG38" s="317">
        <f>(PE38-PC38)/PC38</f>
        <v>-0.29263151816134436</v>
      </c>
    </row>
    <row r="39" spans="1:423" s="180" customFormat="1" ht="17.25">
      <c r="A39" s="548" t="s">
        <v>2</v>
      </c>
      <c r="B39" s="343" t="s">
        <v>63</v>
      </c>
      <c r="C39" s="336">
        <v>6.39</v>
      </c>
      <c r="D39" s="336">
        <v>6.92</v>
      </c>
      <c r="E39" s="336"/>
      <c r="F39" s="355">
        <v>1.0115606936416227E-2</v>
      </c>
      <c r="G39" s="346">
        <v>9.3896713615023567E-2</v>
      </c>
      <c r="I39" s="548" t="s">
        <v>2</v>
      </c>
      <c r="J39" s="343" t="s">
        <v>63</v>
      </c>
      <c r="K39" s="365">
        <f>M8</f>
        <v>0</v>
      </c>
      <c r="L39" s="336">
        <f>E39</f>
        <v>0</v>
      </c>
      <c r="M39" s="336">
        <v>2.97</v>
      </c>
      <c r="N39" s="355" t="e">
        <f>(M39-L39)/L39</f>
        <v>#DIV/0!</v>
      </c>
      <c r="O39" s="346" t="e">
        <f>(M39-K39)/K39</f>
        <v>#DIV/0!</v>
      </c>
      <c r="Q39" s="548" t="s">
        <v>2</v>
      </c>
      <c r="R39" s="343" t="s">
        <v>63</v>
      </c>
      <c r="S39" s="365">
        <f>U8</f>
        <v>0</v>
      </c>
      <c r="T39" s="336">
        <f>M39</f>
        <v>2.97</v>
      </c>
      <c r="U39" s="336">
        <v>2.95</v>
      </c>
      <c r="V39" s="355">
        <f>(U39-T39)/T39</f>
        <v>-6.7340067340067398E-3</v>
      </c>
      <c r="W39" s="346" t="e">
        <f>(U39-S39)/S39</f>
        <v>#DIV/0!</v>
      </c>
      <c r="Y39" s="548" t="s">
        <v>2</v>
      </c>
      <c r="Z39" s="343" t="s">
        <v>63</v>
      </c>
      <c r="AA39" s="365"/>
      <c r="AB39" s="336">
        <f>U39</f>
        <v>2.95</v>
      </c>
      <c r="AC39" s="336">
        <v>2.92</v>
      </c>
      <c r="AD39" s="355">
        <f>(AC39-AB39)/AB39</f>
        <v>-1.0169491525423813E-2</v>
      </c>
      <c r="AE39" s="346" t="e">
        <f>(AC39-AA39)/AA39</f>
        <v>#DIV/0!</v>
      </c>
      <c r="AG39" s="548" t="s">
        <v>2</v>
      </c>
      <c r="AH39" s="343" t="s">
        <v>63</v>
      </c>
      <c r="AI39" s="365"/>
      <c r="AJ39" s="336">
        <f>AC39</f>
        <v>2.92</v>
      </c>
      <c r="AK39" s="336">
        <v>2.93</v>
      </c>
      <c r="AL39" s="355">
        <f>(AK39-AJ39)/AJ39</f>
        <v>3.4246575342466545E-3</v>
      </c>
      <c r="AM39" s="346" t="e">
        <f>(AK39-AI39)/AI39</f>
        <v>#DIV/0!</v>
      </c>
      <c r="AO39" s="548" t="s">
        <v>2</v>
      </c>
      <c r="AP39" s="343" t="s">
        <v>63</v>
      </c>
      <c r="AQ39" s="365"/>
      <c r="AR39" s="336">
        <f>AK39</f>
        <v>2.93</v>
      </c>
      <c r="AS39" s="336">
        <v>2.86</v>
      </c>
      <c r="AT39" s="355">
        <f>(AS39-AR39)/AR39</f>
        <v>-2.3890784982935249E-2</v>
      </c>
      <c r="AU39" s="346" t="e">
        <f>(AS39-AQ39)/AQ39</f>
        <v>#DIV/0!</v>
      </c>
      <c r="AW39" s="548" t="s">
        <v>2</v>
      </c>
      <c r="AX39" s="343" t="s">
        <v>63</v>
      </c>
      <c r="AY39" s="336"/>
      <c r="AZ39" s="336">
        <f>AS39</f>
        <v>2.86</v>
      </c>
      <c r="BA39" s="336">
        <v>2.82</v>
      </c>
      <c r="BB39" s="355">
        <f>(BA39-AZ39)/AZ39</f>
        <v>-1.3986013986014E-2</v>
      </c>
      <c r="BC39" s="346" t="e">
        <f>(BA39-AY39)/AY39</f>
        <v>#DIV/0!</v>
      </c>
      <c r="BE39" s="548" t="s">
        <v>2</v>
      </c>
      <c r="BF39" s="343" t="s">
        <v>63</v>
      </c>
      <c r="BG39" s="336">
        <f>BA8</f>
        <v>6.48</v>
      </c>
      <c r="BH39" s="336">
        <f>BA39</f>
        <v>2.82</v>
      </c>
      <c r="BI39" s="336">
        <v>2.78</v>
      </c>
      <c r="BJ39" s="355">
        <f>(BI39-BH39)/BH39</f>
        <v>-1.4184397163120581E-2</v>
      </c>
      <c r="BK39" s="346">
        <f>(BI39-BG39)/BG39</f>
        <v>-0.57098765432098775</v>
      </c>
      <c r="BM39" s="548" t="s">
        <v>2</v>
      </c>
      <c r="BN39" s="343" t="s">
        <v>63</v>
      </c>
      <c r="BO39" s="336"/>
      <c r="BP39" s="336">
        <f>BI39</f>
        <v>2.78</v>
      </c>
      <c r="BQ39" s="336">
        <v>2.74</v>
      </c>
      <c r="BR39" s="355">
        <f>(BQ39-BP39)/BP39</f>
        <v>-1.4388489208632947E-2</v>
      </c>
      <c r="BS39" s="346" t="e">
        <f>(BQ39-BO39)/BO39</f>
        <v>#DIV/0!</v>
      </c>
      <c r="BU39" s="548" t="s">
        <v>2</v>
      </c>
      <c r="BV39" s="343" t="s">
        <v>63</v>
      </c>
      <c r="BW39" s="336"/>
      <c r="BX39" s="336">
        <f>BQ39</f>
        <v>2.74</v>
      </c>
      <c r="BY39" s="336">
        <v>2.76</v>
      </c>
      <c r="BZ39" s="355">
        <f>(BY39-BX39)/BX39</f>
        <v>7.2992700729925444E-3</v>
      </c>
      <c r="CA39" s="346" t="e">
        <f>(BY39-BW39)/BW39</f>
        <v>#DIV/0!</v>
      </c>
      <c r="CC39" s="548" t="s">
        <v>2</v>
      </c>
      <c r="CD39" s="343" t="s">
        <v>63</v>
      </c>
      <c r="CE39" s="336"/>
      <c r="CF39" s="336">
        <f>BY39</f>
        <v>2.76</v>
      </c>
      <c r="CG39" s="336">
        <v>2.82</v>
      </c>
      <c r="CH39" s="355">
        <f>(CG39-CF39)/CF39</f>
        <v>2.1739130434782629E-2</v>
      </c>
      <c r="CI39" s="346" t="e">
        <f>(CG39-CE39)/CE39</f>
        <v>#DIV/0!</v>
      </c>
      <c r="CK39" s="548" t="s">
        <v>2</v>
      </c>
      <c r="CL39" s="343" t="s">
        <v>63</v>
      </c>
      <c r="CM39" s="336"/>
      <c r="CN39" s="336">
        <f>CG39</f>
        <v>2.82</v>
      </c>
      <c r="CO39" s="336">
        <v>2.88</v>
      </c>
      <c r="CP39" s="355">
        <f>(CO39-CN39)/CN39</f>
        <v>2.1276595744680871E-2</v>
      </c>
      <c r="CQ39" s="346" t="e">
        <f>(CO39-CM39)/CM39</f>
        <v>#DIV/0!</v>
      </c>
      <c r="CS39" s="548" t="s">
        <v>2</v>
      </c>
      <c r="CT39" s="343" t="s">
        <v>63</v>
      </c>
      <c r="CU39" s="336"/>
      <c r="CV39" s="336">
        <f>CO39</f>
        <v>2.88</v>
      </c>
      <c r="CW39" s="336">
        <v>2.94</v>
      </c>
      <c r="CX39" s="355">
        <f>(CW39-CV39)/CV39</f>
        <v>2.0833333333333353E-2</v>
      </c>
      <c r="CY39" s="346" t="e">
        <f>(CW39-CU39)/CU39</f>
        <v>#DIV/0!</v>
      </c>
      <c r="DA39" s="548" t="s">
        <v>2</v>
      </c>
      <c r="DB39" s="343" t="s">
        <v>63</v>
      </c>
      <c r="DC39" s="336"/>
      <c r="DD39" s="336">
        <f>CW39</f>
        <v>2.94</v>
      </c>
      <c r="DE39" s="336">
        <v>2.97</v>
      </c>
      <c r="DF39" s="355">
        <f>(DE39-DD39)/DD39</f>
        <v>1.0204081632653145E-2</v>
      </c>
      <c r="DG39" s="346" t="e">
        <f>(DE39-DC39)/DC39</f>
        <v>#DIV/0!</v>
      </c>
      <c r="DI39" s="548" t="s">
        <v>2</v>
      </c>
      <c r="DJ39" s="343" t="s">
        <v>63</v>
      </c>
      <c r="DK39" s="336"/>
      <c r="DL39" s="336">
        <f>DE39</f>
        <v>2.97</v>
      </c>
      <c r="DM39" s="336">
        <v>2.98</v>
      </c>
      <c r="DN39" s="355">
        <f>(DM39-DL39)/DL39</f>
        <v>3.3670033670032949E-3</v>
      </c>
      <c r="DO39" s="346" t="e">
        <f>(DM39-DK39)/DK39</f>
        <v>#DIV/0!</v>
      </c>
      <c r="DQ39" s="548" t="s">
        <v>2</v>
      </c>
      <c r="DR39" s="343" t="s">
        <v>63</v>
      </c>
      <c r="DS39" s="336"/>
      <c r="DT39" s="336">
        <f>DM39</f>
        <v>2.98</v>
      </c>
      <c r="DU39" s="336">
        <v>2.99</v>
      </c>
      <c r="DV39" s="355">
        <f>(DU39-DT39)/DT39</f>
        <v>3.3557046979866547E-3</v>
      </c>
      <c r="DW39" s="346" t="e">
        <f>(DU39-DS39)/DS39</f>
        <v>#DIV/0!</v>
      </c>
      <c r="DY39" s="548" t="s">
        <v>2</v>
      </c>
      <c r="DZ39" s="343" t="s">
        <v>63</v>
      </c>
      <c r="EA39" s="336"/>
      <c r="EB39" s="336">
        <f>DU39</f>
        <v>2.99</v>
      </c>
      <c r="EC39" s="336">
        <v>2.99</v>
      </c>
      <c r="ED39" s="355">
        <f>(EC39-EB39)/EB39</f>
        <v>0</v>
      </c>
      <c r="EE39" s="346" t="e">
        <f>(EC39-EA39)/EA39</f>
        <v>#DIV/0!</v>
      </c>
      <c r="EG39" s="548" t="s">
        <v>2</v>
      </c>
      <c r="EH39" s="343" t="s">
        <v>63</v>
      </c>
      <c r="EI39" s="336"/>
      <c r="EJ39" s="336">
        <f>EC39</f>
        <v>2.99</v>
      </c>
      <c r="EK39" s="336">
        <v>2.99</v>
      </c>
      <c r="EL39" s="355">
        <f>(EK39-EJ39)/EJ39</f>
        <v>0</v>
      </c>
      <c r="EM39" s="346" t="e">
        <f>(EK39-EI39)/EI39</f>
        <v>#DIV/0!</v>
      </c>
      <c r="EO39" s="548" t="s">
        <v>2</v>
      </c>
      <c r="EP39" s="343" t="s">
        <v>63</v>
      </c>
      <c r="EQ39" s="336"/>
      <c r="ER39" s="336">
        <f>EK39</f>
        <v>2.99</v>
      </c>
      <c r="ES39" s="336">
        <v>2.98</v>
      </c>
      <c r="ET39" s="355">
        <f>(ES39-ER39)/ER39</f>
        <v>-3.3444816053512477E-3</v>
      </c>
      <c r="EU39" s="346" t="e">
        <f>(ES39-EQ39)/EQ39</f>
        <v>#DIV/0!</v>
      </c>
      <c r="EW39" s="548" t="s">
        <v>2</v>
      </c>
      <c r="EX39" s="343" t="s">
        <v>63</v>
      </c>
      <c r="EY39" s="336"/>
      <c r="EZ39" s="336">
        <f>ES39</f>
        <v>2.98</v>
      </c>
      <c r="FA39" s="336">
        <v>2.99</v>
      </c>
      <c r="FB39" s="355">
        <f>(FA39-EZ39)/EZ39</f>
        <v>3.3557046979866547E-3</v>
      </c>
      <c r="FC39" s="346" t="e">
        <f>(FA39-EY39)/EY39</f>
        <v>#DIV/0!</v>
      </c>
      <c r="FE39" s="548" t="s">
        <v>2</v>
      </c>
      <c r="FF39" s="343" t="s">
        <v>63</v>
      </c>
      <c r="FG39" s="336"/>
      <c r="FH39" s="336">
        <f>FA39</f>
        <v>2.99</v>
      </c>
      <c r="FI39" s="336">
        <v>2.98</v>
      </c>
      <c r="FJ39" s="355">
        <f>(FI39-FH39)/FH39</f>
        <v>-3.3444816053512477E-3</v>
      </c>
      <c r="FK39" s="346" t="e">
        <f>(FI39-FG39)/FG39</f>
        <v>#DIV/0!</v>
      </c>
      <c r="FM39" s="548" t="s">
        <v>2</v>
      </c>
      <c r="FN39" s="343" t="s">
        <v>63</v>
      </c>
      <c r="FO39" s="336"/>
      <c r="FP39" s="336">
        <f>FI39</f>
        <v>2.98</v>
      </c>
      <c r="FQ39" s="336">
        <v>2.98</v>
      </c>
      <c r="FR39" s="355">
        <f>(FQ39-FP39)/FP39</f>
        <v>0</v>
      </c>
      <c r="FS39" s="346" t="e">
        <f>(FQ39-FO39)/FO39</f>
        <v>#DIV/0!</v>
      </c>
      <c r="FU39" s="548" t="s">
        <v>2</v>
      </c>
      <c r="FV39" s="343" t="s">
        <v>63</v>
      </c>
      <c r="FW39" s="336"/>
      <c r="FX39" s="336">
        <f>FQ39</f>
        <v>2.98</v>
      </c>
      <c r="FY39" s="336">
        <v>3</v>
      </c>
      <c r="FZ39" s="355">
        <f>(FY39-FX39)/FX39</f>
        <v>6.7114093959731603E-3</v>
      </c>
      <c r="GA39" s="346" t="e">
        <f>(FY39-FW39)/FW39</f>
        <v>#DIV/0!</v>
      </c>
      <c r="GC39" s="548" t="s">
        <v>2</v>
      </c>
      <c r="GD39" s="343" t="s">
        <v>63</v>
      </c>
      <c r="GE39" s="336"/>
      <c r="GF39" s="336">
        <f>FY39</f>
        <v>3</v>
      </c>
      <c r="GG39" s="336">
        <v>3.02</v>
      </c>
      <c r="GH39" s="355">
        <f>(GG39-GF39)/GF39</f>
        <v>6.6666666666666723E-3</v>
      </c>
      <c r="GI39" s="346" t="e">
        <f>(GG39-GE39)/GE39</f>
        <v>#DIV/0!</v>
      </c>
      <c r="GK39" s="548" t="s">
        <v>2</v>
      </c>
      <c r="GL39" s="343" t="s">
        <v>63</v>
      </c>
      <c r="GM39" s="336"/>
      <c r="GN39" s="336">
        <f>GG39</f>
        <v>3.02</v>
      </c>
      <c r="GO39" s="336">
        <v>3.02</v>
      </c>
      <c r="GP39" s="355">
        <f>(GO39-GN39)/GN39</f>
        <v>0</v>
      </c>
      <c r="GQ39" s="346" t="e">
        <f>(GO39-GM39)/GM39</f>
        <v>#DIV/0!</v>
      </c>
      <c r="GS39" s="548" t="s">
        <v>2</v>
      </c>
      <c r="GT39" s="343" t="s">
        <v>63</v>
      </c>
      <c r="GU39" s="336"/>
      <c r="GV39" s="336">
        <f>GO39</f>
        <v>3.02</v>
      </c>
      <c r="GW39" s="336">
        <v>3.01</v>
      </c>
      <c r="GX39" s="355">
        <f>(GW39-GV39)/GV39</f>
        <v>-3.3112582781457717E-3</v>
      </c>
      <c r="GY39" s="346" t="e">
        <f>(GW39-GU39)/GU39</f>
        <v>#DIV/0!</v>
      </c>
      <c r="HA39" s="548" t="s">
        <v>2</v>
      </c>
      <c r="HB39" s="343" t="s">
        <v>63</v>
      </c>
      <c r="HC39" s="336"/>
      <c r="HD39" s="336">
        <f>GW39</f>
        <v>3.01</v>
      </c>
      <c r="HE39" s="336">
        <v>3.02</v>
      </c>
      <c r="HF39" s="355">
        <f>(HE39-HD39)/HD39</f>
        <v>3.3222591362127014E-3</v>
      </c>
      <c r="HG39" s="346" t="e">
        <f>(HE39-HC39)/HC39</f>
        <v>#DIV/0!</v>
      </c>
      <c r="HI39" s="548" t="s">
        <v>2</v>
      </c>
      <c r="HJ39" s="343" t="s">
        <v>63</v>
      </c>
      <c r="HK39" s="336"/>
      <c r="HL39" s="336">
        <f>HE39</f>
        <v>3.02</v>
      </c>
      <c r="HM39" s="336">
        <v>2.99</v>
      </c>
      <c r="HN39" s="355">
        <f>(HM39-HL39)/HL39</f>
        <v>-9.9337748344370206E-3</v>
      </c>
      <c r="HO39" s="346" t="e">
        <f>(HM39-HK39)/HK39</f>
        <v>#DIV/0!</v>
      </c>
      <c r="HQ39" s="548" t="s">
        <v>2</v>
      </c>
      <c r="HR39" s="343" t="s">
        <v>63</v>
      </c>
      <c r="HS39" s="336"/>
      <c r="HT39" s="336">
        <f>HM39</f>
        <v>2.99</v>
      </c>
      <c r="HU39" s="336">
        <v>2.96</v>
      </c>
      <c r="HV39" s="355">
        <f>(HU39-HT39)/HT39</f>
        <v>-1.0033444816053593E-2</v>
      </c>
      <c r="HW39" s="346" t="e">
        <f>(HU39-HS39)/HS39</f>
        <v>#DIV/0!</v>
      </c>
      <c r="HY39" s="548" t="s">
        <v>2</v>
      </c>
      <c r="HZ39" s="343" t="s">
        <v>63</v>
      </c>
      <c r="IA39" s="336"/>
      <c r="IB39" s="336">
        <f>HU39</f>
        <v>2.96</v>
      </c>
      <c r="IC39" s="336">
        <v>2.9</v>
      </c>
      <c r="ID39" s="355">
        <f>(IC39-IB39)/IB39</f>
        <v>-2.0270270270270289E-2</v>
      </c>
      <c r="IE39" s="346" t="e">
        <f>(IC39-IA39)/IA39</f>
        <v>#DIV/0!</v>
      </c>
      <c r="IG39" s="548" t="s">
        <v>2</v>
      </c>
      <c r="IH39" s="343" t="s">
        <v>63</v>
      </c>
      <c r="II39" s="336"/>
      <c r="IJ39" s="336">
        <f>IC39</f>
        <v>2.9</v>
      </c>
      <c r="IK39" s="336">
        <v>2.84</v>
      </c>
      <c r="IL39" s="355">
        <f>(IK39-IJ39)/IJ39</f>
        <v>-2.0689655172413814E-2</v>
      </c>
      <c r="IM39" s="346" t="e">
        <f>(IK39-II39)/II39</f>
        <v>#DIV/0!</v>
      </c>
      <c r="IO39" s="548" t="s">
        <v>2</v>
      </c>
      <c r="IP39" s="343" t="s">
        <v>63</v>
      </c>
      <c r="IQ39" s="336"/>
      <c r="IR39" s="336">
        <f>IK39</f>
        <v>2.84</v>
      </c>
      <c r="IS39" s="336">
        <v>2.73</v>
      </c>
      <c r="IT39" s="355">
        <f>(IS39-IR39)/IR39</f>
        <v>-3.8732394366197138E-2</v>
      </c>
      <c r="IU39" s="346" t="e">
        <f>(IS39-IQ39)/IQ39</f>
        <v>#DIV/0!</v>
      </c>
      <c r="IW39" s="548" t="s">
        <v>2</v>
      </c>
      <c r="IX39" s="343" t="s">
        <v>63</v>
      </c>
      <c r="IY39" s="336"/>
      <c r="IZ39" s="336">
        <f>IS39</f>
        <v>2.73</v>
      </c>
      <c r="JA39" s="336">
        <v>2.61</v>
      </c>
      <c r="JB39" s="355">
        <f>(JA39-IZ39)/IZ39</f>
        <v>-4.3956043956043994E-2</v>
      </c>
      <c r="JC39" s="346" t="e">
        <f>(JA39-IY39)/IY39</f>
        <v>#DIV/0!</v>
      </c>
      <c r="JE39" s="548" t="s">
        <v>2</v>
      </c>
      <c r="JF39" s="343" t="s">
        <v>63</v>
      </c>
      <c r="JG39" s="336"/>
      <c r="JH39" s="336">
        <f>JA39</f>
        <v>2.61</v>
      </c>
      <c r="JI39" s="336">
        <v>2.56</v>
      </c>
      <c r="JJ39" s="355">
        <f>(JI39-JH39)/JH39</f>
        <v>-1.9157088122605297E-2</v>
      </c>
      <c r="JK39" s="346" t="e">
        <f>(JI39-JG39)/JG39</f>
        <v>#DIV/0!</v>
      </c>
      <c r="JM39" s="548" t="s">
        <v>2</v>
      </c>
      <c r="JN39" s="343" t="s">
        <v>63</v>
      </c>
      <c r="JO39" s="336"/>
      <c r="JP39" s="336">
        <f>JI39</f>
        <v>2.56</v>
      </c>
      <c r="JQ39" s="336"/>
      <c r="JR39" s="355">
        <f>(JQ39-JP39)/JP39</f>
        <v>-1</v>
      </c>
      <c r="JS39" s="346" t="e">
        <f>(JQ39-JO39)/JO39</f>
        <v>#DIV/0!</v>
      </c>
      <c r="JU39" s="548" t="s">
        <v>2</v>
      </c>
      <c r="JV39" s="343" t="s">
        <v>63</v>
      </c>
      <c r="JW39" s="336"/>
      <c r="JX39" s="336">
        <f>JQ39</f>
        <v>0</v>
      </c>
      <c r="JY39" s="336"/>
      <c r="JZ39" s="355" t="e">
        <f>(JY39-JX39)/JX39</f>
        <v>#DIV/0!</v>
      </c>
      <c r="KA39" s="346" t="e">
        <f>(JY39-JW39)/JW39</f>
        <v>#DIV/0!</v>
      </c>
      <c r="KC39" s="548" t="s">
        <v>2</v>
      </c>
      <c r="KD39" s="343" t="s">
        <v>63</v>
      </c>
      <c r="KE39" s="336"/>
      <c r="KF39" s="336">
        <f>JY39</f>
        <v>0</v>
      </c>
      <c r="KG39" s="336"/>
      <c r="KH39" s="355" t="e">
        <f>(KG39-KF39)/KF39</f>
        <v>#DIV/0!</v>
      </c>
      <c r="KI39" s="346" t="e">
        <f>(KG39-KE39)/KE39</f>
        <v>#DIV/0!</v>
      </c>
      <c r="KK39" s="548" t="s">
        <v>2</v>
      </c>
      <c r="KL39" s="343" t="s">
        <v>63</v>
      </c>
      <c r="KM39" s="336"/>
      <c r="KN39" s="336">
        <f>KG39</f>
        <v>0</v>
      </c>
      <c r="KO39" s="336"/>
      <c r="KP39" s="355" t="e">
        <f>(KO39-KN39)/KN39</f>
        <v>#DIV/0!</v>
      </c>
      <c r="KQ39" s="346" t="e">
        <f>(KO39-KM39)/KM39</f>
        <v>#DIV/0!</v>
      </c>
      <c r="KS39" s="548" t="s">
        <v>2</v>
      </c>
      <c r="KT39" s="343" t="s">
        <v>63</v>
      </c>
      <c r="KU39" s="336"/>
      <c r="KV39" s="336">
        <f>KO39</f>
        <v>0</v>
      </c>
      <c r="KW39" s="336"/>
      <c r="KX39" s="355" t="e">
        <f>(KW39-KV39)/KV39</f>
        <v>#DIV/0!</v>
      </c>
      <c r="KY39" s="346" t="e">
        <f>(KW39-KU39)/KU39</f>
        <v>#DIV/0!</v>
      </c>
      <c r="LA39" s="548" t="s">
        <v>2</v>
      </c>
      <c r="LB39" s="343" t="s">
        <v>63</v>
      </c>
      <c r="LC39" s="336"/>
      <c r="LD39" s="336">
        <f>KW39</f>
        <v>0</v>
      </c>
      <c r="LE39" s="336"/>
      <c r="LF39" s="355" t="e">
        <f>(LE39-LD39)/LD39</f>
        <v>#DIV/0!</v>
      </c>
      <c r="LG39" s="346" t="e">
        <f>(LE39-LC39)/LC39</f>
        <v>#DIV/0!</v>
      </c>
      <c r="LI39" s="548" t="s">
        <v>2</v>
      </c>
      <c r="LJ39" s="343" t="s">
        <v>63</v>
      </c>
      <c r="LK39" s="336"/>
      <c r="LL39" s="336">
        <f>LE39</f>
        <v>0</v>
      </c>
      <c r="LM39" s="336"/>
      <c r="LN39" s="355" t="e">
        <f>(LM39-LL39)/LL39</f>
        <v>#DIV/0!</v>
      </c>
      <c r="LO39" s="346" t="e">
        <f>(LM39-LK39)/LK39</f>
        <v>#DIV/0!</v>
      </c>
      <c r="LQ39" s="548" t="s">
        <v>2</v>
      </c>
      <c r="LR39" s="343" t="s">
        <v>63</v>
      </c>
      <c r="LS39" s="336"/>
      <c r="LT39" s="336">
        <f>LM39</f>
        <v>0</v>
      </c>
      <c r="LU39" s="336"/>
      <c r="LV39" s="355" t="e">
        <f>(LU39-LT39)/LT39</f>
        <v>#DIV/0!</v>
      </c>
      <c r="LW39" s="346" t="e">
        <f>(LU39-LS39)/LS39</f>
        <v>#DIV/0!</v>
      </c>
      <c r="LY39" s="548" t="s">
        <v>2</v>
      </c>
      <c r="LZ39" s="343" t="s">
        <v>63</v>
      </c>
      <c r="MA39" s="336"/>
      <c r="MB39" s="336">
        <f>LU39</f>
        <v>0</v>
      </c>
      <c r="MC39" s="336"/>
      <c r="MD39" s="355" t="e">
        <f>(MC39-MB39)/MB39</f>
        <v>#DIV/0!</v>
      </c>
      <c r="ME39" s="346" t="e">
        <f>(MC39-MA39)/MA39</f>
        <v>#DIV/0!</v>
      </c>
      <c r="MG39" s="548" t="s">
        <v>2</v>
      </c>
      <c r="MH39" s="343" t="s">
        <v>63</v>
      </c>
      <c r="MI39" s="336"/>
      <c r="MJ39" s="336">
        <f>MC39</f>
        <v>0</v>
      </c>
      <c r="MK39" s="336"/>
      <c r="ML39" s="355" t="e">
        <f>(MK39-MJ39)/MJ39</f>
        <v>#DIV/0!</v>
      </c>
      <c r="MM39" s="346" t="e">
        <f>(MK39-MI39)/MI39</f>
        <v>#DIV/0!</v>
      </c>
      <c r="MO39" s="548" t="s">
        <v>2</v>
      </c>
      <c r="MP39" s="343" t="s">
        <v>63</v>
      </c>
      <c r="MQ39" s="336"/>
      <c r="MR39" s="336">
        <f>MK39</f>
        <v>0</v>
      </c>
      <c r="MS39" s="336"/>
      <c r="MT39" s="355" t="e">
        <f>(MS39-MR39)/MR39</f>
        <v>#DIV/0!</v>
      </c>
      <c r="MU39" s="346" t="e">
        <f>(MS39-MQ39)/MQ39</f>
        <v>#DIV/0!</v>
      </c>
      <c r="MW39" s="548" t="s">
        <v>2</v>
      </c>
      <c r="MX39" s="343" t="s">
        <v>63</v>
      </c>
      <c r="MY39" s="336"/>
      <c r="MZ39" s="336">
        <f>MS39</f>
        <v>0</v>
      </c>
      <c r="NA39" s="336"/>
      <c r="NB39" s="355" t="e">
        <f>(NA39-MZ39)/MZ39</f>
        <v>#DIV/0!</v>
      </c>
      <c r="NC39" s="346" t="e">
        <f>(NA39-MY39)/MY39</f>
        <v>#DIV/0!</v>
      </c>
      <c r="NE39" s="548" t="s">
        <v>2</v>
      </c>
      <c r="NF39" s="343" t="s">
        <v>63</v>
      </c>
      <c r="NG39" s="336"/>
      <c r="NH39" s="336">
        <f>NA39</f>
        <v>0</v>
      </c>
      <c r="NI39" s="336"/>
      <c r="NJ39" s="355" t="e">
        <f>(NI39-NH39)/NH39</f>
        <v>#DIV/0!</v>
      </c>
      <c r="NK39" s="346" t="e">
        <f>(NI39-NG39)/NG39</f>
        <v>#DIV/0!</v>
      </c>
      <c r="NM39" s="548" t="s">
        <v>2</v>
      </c>
      <c r="NN39" s="343" t="s">
        <v>63</v>
      </c>
      <c r="NO39" s="336"/>
      <c r="NP39" s="336">
        <f>NI39</f>
        <v>0</v>
      </c>
      <c r="NQ39" s="336"/>
      <c r="NR39" s="355" t="e">
        <f>(NQ39-NP39)/NP39</f>
        <v>#DIV/0!</v>
      </c>
      <c r="NS39" s="346" t="e">
        <f>(NQ39-NO39)/NO39</f>
        <v>#DIV/0!</v>
      </c>
      <c r="NU39" s="548" t="s">
        <v>2</v>
      </c>
      <c r="NV39" s="343" t="s">
        <v>63</v>
      </c>
      <c r="NW39" s="336"/>
      <c r="NX39" s="336">
        <f>NQ39</f>
        <v>0</v>
      </c>
      <c r="NY39" s="336"/>
      <c r="NZ39" s="355" t="e">
        <f>(NY39-NX39)/NX39</f>
        <v>#DIV/0!</v>
      </c>
      <c r="OA39" s="346" t="e">
        <f>(NY39-NW39)/NW39</f>
        <v>#DIV/0!</v>
      </c>
      <c r="OC39" s="548" t="s">
        <v>2</v>
      </c>
      <c r="OD39" s="343" t="s">
        <v>63</v>
      </c>
      <c r="OE39" s="336"/>
      <c r="OF39" s="336">
        <f>NY39</f>
        <v>0</v>
      </c>
      <c r="OG39" s="336"/>
      <c r="OH39" s="355" t="e">
        <f>(OG39-OF39)/OF39</f>
        <v>#DIV/0!</v>
      </c>
      <c r="OI39" s="346" t="e">
        <f>(OG39-OE39)/OE39</f>
        <v>#DIV/0!</v>
      </c>
      <c r="OK39" s="548" t="s">
        <v>2</v>
      </c>
      <c r="OL39" s="343" t="s">
        <v>63</v>
      </c>
      <c r="OM39" s="336"/>
      <c r="ON39" s="336">
        <f>OG39</f>
        <v>0</v>
      </c>
      <c r="OO39" s="336"/>
      <c r="OP39" s="355" t="e">
        <f>(OO39-ON39)/ON39</f>
        <v>#DIV/0!</v>
      </c>
      <c r="OQ39" s="346" t="e">
        <f>(OO39-OM39)/OM39</f>
        <v>#DIV/0!</v>
      </c>
      <c r="OS39" s="548" t="s">
        <v>2</v>
      </c>
      <c r="OT39" s="343" t="s">
        <v>630</v>
      </c>
      <c r="OU39" s="336"/>
      <c r="OV39" s="336">
        <f>OO39</f>
        <v>0</v>
      </c>
      <c r="OW39" s="336"/>
      <c r="OX39" s="355" t="e">
        <f>(OW39-OV39)/OV39</f>
        <v>#DIV/0!</v>
      </c>
      <c r="OY39" s="346" t="e">
        <f>(OW39-OU39)/OU39</f>
        <v>#DIV/0!</v>
      </c>
      <c r="PA39" s="548" t="s">
        <v>2</v>
      </c>
      <c r="PB39" s="343" t="s">
        <v>630</v>
      </c>
      <c r="PC39" s="336">
        <f>PE8</f>
        <v>290.58999999999997</v>
      </c>
      <c r="PD39" s="336">
        <f>OW39</f>
        <v>0</v>
      </c>
      <c r="PE39" s="336">
        <v>258.12</v>
      </c>
      <c r="PF39" s="355" t="e">
        <f>(PE39-PD39)/PD39</f>
        <v>#DIV/0!</v>
      </c>
      <c r="PG39" s="346">
        <f>(PE39-PC39)/PC39</f>
        <v>-0.1117381878247702</v>
      </c>
    </row>
    <row r="40" spans="1:423" s="180" customFormat="1" ht="17.25">
      <c r="A40" s="547"/>
      <c r="B40" s="348" t="s">
        <v>41</v>
      </c>
      <c r="C40" s="340">
        <v>8331</v>
      </c>
      <c r="D40" s="340">
        <v>9942</v>
      </c>
      <c r="E40" s="340"/>
      <c r="F40" s="366"/>
      <c r="G40" s="367"/>
      <c r="I40" s="547"/>
      <c r="J40" s="348" t="s">
        <v>41</v>
      </c>
      <c r="K40" s="340">
        <f>M9</f>
        <v>0</v>
      </c>
      <c r="L40" s="340">
        <f>E40</f>
        <v>0</v>
      </c>
      <c r="M40" s="340">
        <v>4375</v>
      </c>
      <c r="N40" s="366"/>
      <c r="O40" s="367"/>
      <c r="Q40" s="547"/>
      <c r="R40" s="348" t="s">
        <v>41</v>
      </c>
      <c r="S40" s="340">
        <f>U9</f>
        <v>0</v>
      </c>
      <c r="T40" s="340">
        <f>M40</f>
        <v>4375</v>
      </c>
      <c r="U40" s="340">
        <v>4351</v>
      </c>
      <c r="V40" s="366"/>
      <c r="W40" s="367"/>
      <c r="Y40" s="547"/>
      <c r="Z40" s="348" t="s">
        <v>41</v>
      </c>
      <c r="AA40" s="368"/>
      <c r="AB40" s="368">
        <f>U40</f>
        <v>4351</v>
      </c>
      <c r="AC40" s="340">
        <v>4259</v>
      </c>
      <c r="AD40" s="366"/>
      <c r="AE40" s="367"/>
      <c r="AG40" s="547"/>
      <c r="AH40" s="348" t="s">
        <v>41</v>
      </c>
      <c r="AI40" s="368"/>
      <c r="AJ40" s="368">
        <f>AC40</f>
        <v>4259</v>
      </c>
      <c r="AK40" s="340">
        <v>4241</v>
      </c>
      <c r="AL40" s="366"/>
      <c r="AM40" s="367"/>
      <c r="AO40" s="547"/>
      <c r="AP40" s="348" t="s">
        <v>41</v>
      </c>
      <c r="AQ40" s="368"/>
      <c r="AR40" s="368">
        <f>AK40</f>
        <v>4241</v>
      </c>
      <c r="AS40" s="340">
        <v>4168</v>
      </c>
      <c r="AT40" s="366"/>
      <c r="AU40" s="367"/>
      <c r="AW40" s="547"/>
      <c r="AX40" s="348" t="s">
        <v>41</v>
      </c>
      <c r="AY40" s="369"/>
      <c r="AZ40" s="368">
        <f>AS40</f>
        <v>4168</v>
      </c>
      <c r="BA40" s="340">
        <v>4113</v>
      </c>
      <c r="BB40" s="366"/>
      <c r="BC40" s="367"/>
      <c r="BE40" s="547"/>
      <c r="BF40" s="348" t="s">
        <v>41</v>
      </c>
      <c r="BG40" s="369">
        <f>BA9</f>
        <v>8633</v>
      </c>
      <c r="BH40" s="368">
        <f>BA40</f>
        <v>4113</v>
      </c>
      <c r="BI40" s="340">
        <v>4012</v>
      </c>
      <c r="BJ40" s="366"/>
      <c r="BK40" s="367"/>
      <c r="BM40" s="547"/>
      <c r="BN40" s="348" t="s">
        <v>41</v>
      </c>
      <c r="BO40" s="369"/>
      <c r="BP40" s="368">
        <f>BI40</f>
        <v>4012</v>
      </c>
      <c r="BQ40" s="340">
        <v>3942</v>
      </c>
      <c r="BR40" s="366"/>
      <c r="BS40" s="367"/>
      <c r="BU40" s="547"/>
      <c r="BV40" s="348" t="s">
        <v>41</v>
      </c>
      <c r="BW40" s="369"/>
      <c r="BX40" s="368">
        <f>BQ40</f>
        <v>3942</v>
      </c>
      <c r="BY40" s="340">
        <v>4034</v>
      </c>
      <c r="BZ40" s="366"/>
      <c r="CA40" s="367"/>
      <c r="CC40" s="547"/>
      <c r="CD40" s="348" t="s">
        <v>41</v>
      </c>
      <c r="CE40" s="369"/>
      <c r="CF40" s="368">
        <f>BY40</f>
        <v>4034</v>
      </c>
      <c r="CG40" s="340">
        <v>4086</v>
      </c>
      <c r="CH40" s="366"/>
      <c r="CI40" s="367"/>
      <c r="CK40" s="547"/>
      <c r="CL40" s="348" t="s">
        <v>41</v>
      </c>
      <c r="CM40" s="369"/>
      <c r="CN40" s="368">
        <f>CG40</f>
        <v>4086</v>
      </c>
      <c r="CO40" s="340">
        <v>4192</v>
      </c>
      <c r="CP40" s="366"/>
      <c r="CQ40" s="367"/>
      <c r="CS40" s="547"/>
      <c r="CT40" s="348" t="s">
        <v>41</v>
      </c>
      <c r="CU40" s="369"/>
      <c r="CV40" s="368">
        <f>CO40</f>
        <v>4192</v>
      </c>
      <c r="CW40" s="340">
        <v>4307</v>
      </c>
      <c r="CX40" s="366"/>
      <c r="CY40" s="367"/>
      <c r="DA40" s="547"/>
      <c r="DB40" s="348" t="s">
        <v>41</v>
      </c>
      <c r="DC40" s="369"/>
      <c r="DD40" s="368">
        <f>CW40</f>
        <v>4307</v>
      </c>
      <c r="DE40" s="340">
        <v>4373</v>
      </c>
      <c r="DF40" s="366"/>
      <c r="DG40" s="367"/>
      <c r="DI40" s="547"/>
      <c r="DJ40" s="348" t="s">
        <v>41</v>
      </c>
      <c r="DK40" s="369"/>
      <c r="DL40" s="368">
        <f>DE40</f>
        <v>4373</v>
      </c>
      <c r="DM40" s="340">
        <v>4354</v>
      </c>
      <c r="DN40" s="366"/>
      <c r="DO40" s="367"/>
      <c r="DQ40" s="547"/>
      <c r="DR40" s="348" t="s">
        <v>41</v>
      </c>
      <c r="DS40" s="369"/>
      <c r="DT40" s="368">
        <f>DM40</f>
        <v>4354</v>
      </c>
      <c r="DU40" s="340">
        <v>4274</v>
      </c>
      <c r="DV40" s="366"/>
      <c r="DW40" s="367"/>
      <c r="DY40" s="547"/>
      <c r="DZ40" s="348" t="s">
        <v>41</v>
      </c>
      <c r="EA40" s="369"/>
      <c r="EB40" s="368">
        <f>DU40</f>
        <v>4274</v>
      </c>
      <c r="EC40" s="340">
        <v>4255</v>
      </c>
      <c r="ED40" s="366"/>
      <c r="EE40" s="367"/>
      <c r="EG40" s="547"/>
      <c r="EH40" s="348" t="s">
        <v>41</v>
      </c>
      <c r="EI40" s="369"/>
      <c r="EJ40" s="368">
        <f>EC40</f>
        <v>4255</v>
      </c>
      <c r="EK40" s="340">
        <v>4302</v>
      </c>
      <c r="EL40" s="366"/>
      <c r="EM40" s="367"/>
      <c r="EO40" s="547"/>
      <c r="EP40" s="348" t="s">
        <v>41</v>
      </c>
      <c r="EQ40" s="369"/>
      <c r="ER40" s="368">
        <f>EK40</f>
        <v>4302</v>
      </c>
      <c r="ES40" s="340">
        <v>4121</v>
      </c>
      <c r="ET40" s="366"/>
      <c r="EU40" s="367"/>
      <c r="EW40" s="547"/>
      <c r="EX40" s="348" t="s">
        <v>41</v>
      </c>
      <c r="EY40" s="369"/>
      <c r="EZ40" s="368">
        <f>ES40</f>
        <v>4121</v>
      </c>
      <c r="FA40" s="340">
        <v>4181</v>
      </c>
      <c r="FB40" s="366"/>
      <c r="FC40" s="367"/>
      <c r="FE40" s="547"/>
      <c r="FF40" s="348" t="s">
        <v>41</v>
      </c>
      <c r="FG40" s="369"/>
      <c r="FH40" s="368">
        <f>FA40</f>
        <v>4181</v>
      </c>
      <c r="FI40" s="340">
        <v>4171</v>
      </c>
      <c r="FJ40" s="366"/>
      <c r="FK40" s="367"/>
      <c r="FM40" s="547"/>
      <c r="FN40" s="348" t="s">
        <v>41</v>
      </c>
      <c r="FO40" s="369"/>
      <c r="FP40" s="368">
        <f>FI40</f>
        <v>4171</v>
      </c>
      <c r="FQ40" s="340">
        <v>4078</v>
      </c>
      <c r="FR40" s="366"/>
      <c r="FS40" s="367"/>
      <c r="FU40" s="547"/>
      <c r="FV40" s="348" t="s">
        <v>41</v>
      </c>
      <c r="FW40" s="369"/>
      <c r="FX40" s="368">
        <f>FQ40</f>
        <v>4078</v>
      </c>
      <c r="FY40" s="340">
        <v>4153</v>
      </c>
      <c r="FZ40" s="366"/>
      <c r="GA40" s="367"/>
      <c r="GC40" s="547"/>
      <c r="GD40" s="348" t="s">
        <v>41</v>
      </c>
      <c r="GE40" s="369"/>
      <c r="GF40" s="368">
        <f>FY40</f>
        <v>4153</v>
      </c>
      <c r="GG40" s="340">
        <v>4119</v>
      </c>
      <c r="GH40" s="366"/>
      <c r="GI40" s="367"/>
      <c r="GK40" s="547"/>
      <c r="GL40" s="348" t="s">
        <v>41</v>
      </c>
      <c r="GM40" s="369"/>
      <c r="GN40" s="368">
        <f>GG40</f>
        <v>4119</v>
      </c>
      <c r="GO40" s="340">
        <v>4126</v>
      </c>
      <c r="GP40" s="366"/>
      <c r="GQ40" s="367"/>
      <c r="GS40" s="547"/>
      <c r="GT40" s="348" t="s">
        <v>41</v>
      </c>
      <c r="GU40" s="369"/>
      <c r="GV40" s="368">
        <f>GO40</f>
        <v>4126</v>
      </c>
      <c r="GW40" s="340">
        <v>4147</v>
      </c>
      <c r="GX40" s="366"/>
      <c r="GY40" s="367"/>
      <c r="HA40" s="547"/>
      <c r="HB40" s="348" t="s">
        <v>41</v>
      </c>
      <c r="HC40" s="369"/>
      <c r="HD40" s="368">
        <f>GW40</f>
        <v>4147</v>
      </c>
      <c r="HE40" s="340">
        <v>4115</v>
      </c>
      <c r="HF40" s="366"/>
      <c r="HG40" s="367"/>
      <c r="HI40" s="547"/>
      <c r="HJ40" s="348" t="s">
        <v>41</v>
      </c>
      <c r="HK40" s="369"/>
      <c r="HL40" s="368">
        <f>HE40</f>
        <v>4115</v>
      </c>
      <c r="HM40" s="340">
        <v>4080</v>
      </c>
      <c r="HN40" s="366"/>
      <c r="HO40" s="367"/>
      <c r="HQ40" s="547"/>
      <c r="HR40" s="348" t="s">
        <v>41</v>
      </c>
      <c r="HS40" s="369"/>
      <c r="HT40" s="368">
        <f>HM40</f>
        <v>4080</v>
      </c>
      <c r="HU40" s="340">
        <v>4089</v>
      </c>
      <c r="HV40" s="366"/>
      <c r="HW40" s="367"/>
      <c r="HY40" s="547"/>
      <c r="HZ40" s="348" t="s">
        <v>41</v>
      </c>
      <c r="IA40" s="369"/>
      <c r="IB40" s="368">
        <f>HU40</f>
        <v>4089</v>
      </c>
      <c r="IC40" s="340">
        <v>4032</v>
      </c>
      <c r="ID40" s="366"/>
      <c r="IE40" s="367"/>
      <c r="IG40" s="547"/>
      <c r="IH40" s="348" t="s">
        <v>41</v>
      </c>
      <c r="II40" s="369"/>
      <c r="IJ40" s="368">
        <f>IC40</f>
        <v>4032</v>
      </c>
      <c r="IK40" s="340">
        <v>3930</v>
      </c>
      <c r="IL40" s="366"/>
      <c r="IM40" s="367"/>
      <c r="IO40" s="547"/>
      <c r="IP40" s="348" t="s">
        <v>41</v>
      </c>
      <c r="IQ40" s="369"/>
      <c r="IR40" s="368">
        <f>IK40</f>
        <v>3930</v>
      </c>
      <c r="IS40" s="340">
        <v>3796</v>
      </c>
      <c r="IT40" s="366"/>
      <c r="IU40" s="367"/>
      <c r="IW40" s="547"/>
      <c r="IX40" s="348" t="s">
        <v>41</v>
      </c>
      <c r="IY40" s="369"/>
      <c r="IZ40" s="368">
        <f>IS40</f>
        <v>3796</v>
      </c>
      <c r="JA40" s="340">
        <v>3627</v>
      </c>
      <c r="JB40" s="366"/>
      <c r="JC40" s="367"/>
      <c r="JE40" s="547"/>
      <c r="JF40" s="348" t="s">
        <v>41</v>
      </c>
      <c r="JG40" s="369"/>
      <c r="JH40" s="368">
        <f>JA40</f>
        <v>3627</v>
      </c>
      <c r="JI40" s="340">
        <v>3556</v>
      </c>
      <c r="JJ40" s="366"/>
      <c r="JK40" s="367"/>
      <c r="JM40" s="547"/>
      <c r="JN40" s="348" t="s">
        <v>41</v>
      </c>
      <c r="JO40" s="369"/>
      <c r="JP40" s="368">
        <f>JI40</f>
        <v>3556</v>
      </c>
      <c r="JQ40" s="340"/>
      <c r="JR40" s="366"/>
      <c r="JS40" s="367"/>
      <c r="JU40" s="547"/>
      <c r="JV40" s="348" t="s">
        <v>41</v>
      </c>
      <c r="JW40" s="369"/>
      <c r="JX40" s="368">
        <f>JQ40</f>
        <v>0</v>
      </c>
      <c r="JY40" s="340"/>
      <c r="JZ40" s="366"/>
      <c r="KA40" s="367"/>
      <c r="KC40" s="547"/>
      <c r="KD40" s="348" t="s">
        <v>41</v>
      </c>
      <c r="KE40" s="369"/>
      <c r="KF40" s="368">
        <f>JY40</f>
        <v>0</v>
      </c>
      <c r="KG40" s="340"/>
      <c r="KH40" s="366"/>
      <c r="KI40" s="367"/>
      <c r="KK40" s="547"/>
      <c r="KL40" s="348" t="s">
        <v>41</v>
      </c>
      <c r="KM40" s="369"/>
      <c r="KN40" s="368">
        <f>KG40</f>
        <v>0</v>
      </c>
      <c r="KO40" s="340"/>
      <c r="KP40" s="366"/>
      <c r="KQ40" s="367"/>
      <c r="KS40" s="547"/>
      <c r="KT40" s="348" t="s">
        <v>41</v>
      </c>
      <c r="KU40" s="369"/>
      <c r="KV40" s="368">
        <f>KO40</f>
        <v>0</v>
      </c>
      <c r="KW40" s="340"/>
      <c r="KX40" s="366"/>
      <c r="KY40" s="367"/>
      <c r="LA40" s="547"/>
      <c r="LB40" s="348" t="s">
        <v>41</v>
      </c>
      <c r="LC40" s="369"/>
      <c r="LD40" s="368">
        <f>KW40</f>
        <v>0</v>
      </c>
      <c r="LE40" s="340"/>
      <c r="LF40" s="366"/>
      <c r="LG40" s="367"/>
      <c r="LI40" s="547"/>
      <c r="LJ40" s="348" t="s">
        <v>41</v>
      </c>
      <c r="LK40" s="369"/>
      <c r="LL40" s="368">
        <f>LE40</f>
        <v>0</v>
      </c>
      <c r="LM40" s="340"/>
      <c r="LN40" s="366"/>
      <c r="LO40" s="367"/>
      <c r="LQ40" s="547"/>
      <c r="LR40" s="348" t="s">
        <v>41</v>
      </c>
      <c r="LS40" s="369"/>
      <c r="LT40" s="368">
        <f>LM40</f>
        <v>0</v>
      </c>
      <c r="LU40" s="340"/>
      <c r="LV40" s="366"/>
      <c r="LW40" s="367"/>
      <c r="LY40" s="547"/>
      <c r="LZ40" s="348" t="s">
        <v>41</v>
      </c>
      <c r="MA40" s="369"/>
      <c r="MB40" s="368">
        <f>LU40</f>
        <v>0</v>
      </c>
      <c r="MC40" s="340"/>
      <c r="MD40" s="366"/>
      <c r="ME40" s="367"/>
      <c r="MG40" s="547"/>
      <c r="MH40" s="348" t="s">
        <v>41</v>
      </c>
      <c r="MI40" s="369"/>
      <c r="MJ40" s="368">
        <f>MC40</f>
        <v>0</v>
      </c>
      <c r="MK40" s="340"/>
      <c r="ML40" s="366"/>
      <c r="MM40" s="367"/>
      <c r="MO40" s="547"/>
      <c r="MP40" s="348" t="s">
        <v>41</v>
      </c>
      <c r="MQ40" s="369"/>
      <c r="MR40" s="340">
        <f>MK40</f>
        <v>0</v>
      </c>
      <c r="MS40" s="340"/>
      <c r="MT40" s="366"/>
      <c r="MU40" s="367"/>
      <c r="MW40" s="547"/>
      <c r="MX40" s="348" t="s">
        <v>41</v>
      </c>
      <c r="MY40" s="369"/>
      <c r="MZ40" s="340">
        <f>MS40</f>
        <v>0</v>
      </c>
      <c r="NA40" s="340"/>
      <c r="NB40" s="366"/>
      <c r="NC40" s="367"/>
      <c r="NE40" s="547"/>
      <c r="NF40" s="348" t="s">
        <v>41</v>
      </c>
      <c r="NG40" s="369"/>
      <c r="NH40" s="340">
        <f>NA40</f>
        <v>0</v>
      </c>
      <c r="NI40" s="340"/>
      <c r="NJ40" s="366"/>
      <c r="NK40" s="367"/>
      <c r="NM40" s="547"/>
      <c r="NN40" s="348" t="s">
        <v>41</v>
      </c>
      <c r="NO40" s="369"/>
      <c r="NP40" s="340">
        <f>NI40</f>
        <v>0</v>
      </c>
      <c r="NQ40" s="340"/>
      <c r="NR40" s="366"/>
      <c r="NS40" s="367"/>
      <c r="NU40" s="547"/>
      <c r="NV40" s="348" t="s">
        <v>41</v>
      </c>
      <c r="NW40" s="369"/>
      <c r="NX40" s="340">
        <f>NQ40</f>
        <v>0</v>
      </c>
      <c r="NY40" s="340"/>
      <c r="NZ40" s="366"/>
      <c r="OA40" s="367"/>
      <c r="OC40" s="547"/>
      <c r="OD40" s="348" t="s">
        <v>41</v>
      </c>
      <c r="OE40" s="369"/>
      <c r="OF40" s="340">
        <f>NY40</f>
        <v>0</v>
      </c>
      <c r="OG40" s="340"/>
      <c r="OH40" s="366"/>
      <c r="OI40" s="367"/>
      <c r="OK40" s="547"/>
      <c r="OL40" s="348" t="s">
        <v>41</v>
      </c>
      <c r="OM40" s="369"/>
      <c r="ON40" s="340">
        <f>OG40</f>
        <v>0</v>
      </c>
      <c r="OO40" s="340"/>
      <c r="OP40" s="366"/>
      <c r="OQ40" s="367"/>
      <c r="OS40" s="547"/>
      <c r="OT40" s="348" t="s">
        <v>631</v>
      </c>
      <c r="OU40" s="369"/>
      <c r="OV40" s="340">
        <f>OO40</f>
        <v>0</v>
      </c>
      <c r="OW40" s="340"/>
      <c r="OX40" s="366"/>
      <c r="OY40" s="367"/>
      <c r="PA40" s="547"/>
      <c r="PB40" s="348" t="s">
        <v>631</v>
      </c>
      <c r="PC40" s="369">
        <f>PE9</f>
        <v>4212</v>
      </c>
      <c r="PD40" s="340">
        <f>OW40</f>
        <v>0</v>
      </c>
      <c r="PE40" s="340">
        <v>3730</v>
      </c>
      <c r="PF40" s="366"/>
      <c r="PG40" s="367"/>
    </row>
    <row r="42" spans="1:423">
      <c r="A42" s="236" t="s">
        <v>632</v>
      </c>
      <c r="I42" s="236" t="s">
        <v>632</v>
      </c>
      <c r="Q42" s="236" t="s">
        <v>632</v>
      </c>
      <c r="Y42" s="236" t="s">
        <v>632</v>
      </c>
      <c r="AG42" s="236" t="s">
        <v>632</v>
      </c>
      <c r="AO42" s="236" t="s">
        <v>632</v>
      </c>
      <c r="AW42" s="236" t="s">
        <v>632</v>
      </c>
      <c r="BE42" s="236" t="s">
        <v>632</v>
      </c>
      <c r="BM42" s="236" t="s">
        <v>632</v>
      </c>
      <c r="BU42" s="236" t="s">
        <v>632</v>
      </c>
      <c r="CC42" s="236" t="s">
        <v>632</v>
      </c>
      <c r="CK42" s="236" t="s">
        <v>632</v>
      </c>
      <c r="CS42" s="236" t="s">
        <v>632</v>
      </c>
      <c r="DA42" s="236" t="s">
        <v>632</v>
      </c>
      <c r="DI42" s="236" t="s">
        <v>632</v>
      </c>
      <c r="DQ42" s="236" t="s">
        <v>632</v>
      </c>
      <c r="DY42" s="236" t="s">
        <v>632</v>
      </c>
      <c r="EG42" s="236" t="s">
        <v>632</v>
      </c>
      <c r="EO42" s="236" t="s">
        <v>632</v>
      </c>
      <c r="EW42" s="236" t="s">
        <v>632</v>
      </c>
      <c r="FE42" s="236" t="s">
        <v>632</v>
      </c>
      <c r="FM42" s="236" t="s">
        <v>632</v>
      </c>
      <c r="FU42" s="236" t="s">
        <v>632</v>
      </c>
      <c r="GC42" s="236" t="s">
        <v>632</v>
      </c>
      <c r="GK42" s="236" t="s">
        <v>632</v>
      </c>
      <c r="GS42" s="236" t="s">
        <v>632</v>
      </c>
      <c r="HA42" s="236" t="s">
        <v>632</v>
      </c>
      <c r="HI42" s="236" t="s">
        <v>632</v>
      </c>
      <c r="HQ42" s="236" t="s">
        <v>632</v>
      </c>
      <c r="HY42" s="236" t="s">
        <v>632</v>
      </c>
      <c r="IG42" s="236" t="s">
        <v>632</v>
      </c>
      <c r="IO42" s="236" t="s">
        <v>632</v>
      </c>
      <c r="IW42" s="236" t="s">
        <v>632</v>
      </c>
      <c r="JE42" s="236" t="s">
        <v>632</v>
      </c>
      <c r="JM42" s="236" t="s">
        <v>632</v>
      </c>
      <c r="JU42" s="236" t="s">
        <v>632</v>
      </c>
      <c r="KC42" s="236" t="s">
        <v>632</v>
      </c>
      <c r="KK42" s="236" t="s">
        <v>632</v>
      </c>
      <c r="KS42" s="236" t="s">
        <v>632</v>
      </c>
      <c r="LA42" s="236" t="s">
        <v>632</v>
      </c>
      <c r="LI42" s="236" t="s">
        <v>632</v>
      </c>
      <c r="LQ42" s="236" t="s">
        <v>632</v>
      </c>
      <c r="LY42" s="236" t="s">
        <v>632</v>
      </c>
      <c r="MG42" s="236" t="s">
        <v>632</v>
      </c>
      <c r="MO42" s="236" t="s">
        <v>632</v>
      </c>
      <c r="MW42" s="236" t="s">
        <v>632</v>
      </c>
      <c r="NE42" s="236" t="s">
        <v>632</v>
      </c>
      <c r="NM42" s="236" t="s">
        <v>632</v>
      </c>
      <c r="NU42" s="236" t="s">
        <v>632</v>
      </c>
      <c r="OC42" s="236" t="s">
        <v>632</v>
      </c>
      <c r="OK42" s="236" t="s">
        <v>632</v>
      </c>
      <c r="OS42" s="236" t="s">
        <v>632</v>
      </c>
      <c r="PA42" s="236" t="s">
        <v>632</v>
      </c>
    </row>
    <row r="43" spans="1:423" ht="17.25">
      <c r="A43" s="535" t="s">
        <v>0</v>
      </c>
      <c r="B43" s="536"/>
      <c r="C43" s="1" t="s">
        <v>519</v>
      </c>
      <c r="D43" s="543" t="s">
        <v>520</v>
      </c>
      <c r="E43" s="540"/>
      <c r="F43" s="2" t="s">
        <v>9</v>
      </c>
      <c r="G43" s="4" t="s">
        <v>8</v>
      </c>
      <c r="I43" s="535" t="s">
        <v>0</v>
      </c>
      <c r="J43" s="536"/>
      <c r="K43" s="252" t="s">
        <v>558</v>
      </c>
      <c r="L43" s="539" t="s">
        <v>559</v>
      </c>
      <c r="M43" s="540"/>
      <c r="N43" s="2" t="s">
        <v>9</v>
      </c>
      <c r="O43" s="4" t="s">
        <v>8</v>
      </c>
      <c r="Q43" s="535" t="s">
        <v>0</v>
      </c>
      <c r="R43" s="536"/>
      <c r="S43" s="252" t="s">
        <v>558</v>
      </c>
      <c r="T43" s="539" t="s">
        <v>559</v>
      </c>
      <c r="U43" s="540"/>
      <c r="V43" s="2" t="s">
        <v>9</v>
      </c>
      <c r="W43" s="4" t="s">
        <v>8</v>
      </c>
      <c r="Y43" s="535" t="s">
        <v>0</v>
      </c>
      <c r="Z43" s="536"/>
      <c r="AA43" s="252" t="s">
        <v>558</v>
      </c>
      <c r="AB43" s="539" t="s">
        <v>559</v>
      </c>
      <c r="AC43" s="540"/>
      <c r="AD43" s="2" t="s">
        <v>9</v>
      </c>
      <c r="AE43" s="4" t="s">
        <v>8</v>
      </c>
      <c r="AG43" s="535" t="s">
        <v>0</v>
      </c>
      <c r="AH43" s="536"/>
      <c r="AI43" s="252" t="s">
        <v>558</v>
      </c>
      <c r="AJ43" s="539" t="s">
        <v>559</v>
      </c>
      <c r="AK43" s="540"/>
      <c r="AL43" s="2" t="s">
        <v>9</v>
      </c>
      <c r="AM43" s="4" t="s">
        <v>8</v>
      </c>
      <c r="AO43" s="535" t="s">
        <v>0</v>
      </c>
      <c r="AP43" s="536"/>
      <c r="AQ43" s="252" t="s">
        <v>558</v>
      </c>
      <c r="AR43" s="539" t="s">
        <v>559</v>
      </c>
      <c r="AS43" s="540"/>
      <c r="AT43" s="2" t="s">
        <v>9</v>
      </c>
      <c r="AU43" s="4" t="s">
        <v>8</v>
      </c>
      <c r="AW43" s="535" t="s">
        <v>0</v>
      </c>
      <c r="AX43" s="536"/>
      <c r="AY43" s="252" t="s">
        <v>558</v>
      </c>
      <c r="AZ43" s="539" t="s">
        <v>559</v>
      </c>
      <c r="BA43" s="540"/>
      <c r="BB43" s="2" t="s">
        <v>9</v>
      </c>
      <c r="BC43" s="4" t="s">
        <v>8</v>
      </c>
      <c r="BE43" s="535" t="s">
        <v>0</v>
      </c>
      <c r="BF43" s="536"/>
      <c r="BG43" s="252" t="s">
        <v>558</v>
      </c>
      <c r="BH43" s="539" t="s">
        <v>559</v>
      </c>
      <c r="BI43" s="540"/>
      <c r="BJ43" s="2" t="s">
        <v>9</v>
      </c>
      <c r="BK43" s="4" t="s">
        <v>8</v>
      </c>
      <c r="BM43" s="535" t="s">
        <v>0</v>
      </c>
      <c r="BN43" s="536"/>
      <c r="BO43" s="252" t="s">
        <v>558</v>
      </c>
      <c r="BP43" s="539" t="s">
        <v>559</v>
      </c>
      <c r="BQ43" s="540"/>
      <c r="BR43" s="2" t="s">
        <v>9</v>
      </c>
      <c r="BS43" s="4" t="s">
        <v>8</v>
      </c>
      <c r="BU43" s="535" t="s">
        <v>0</v>
      </c>
      <c r="BV43" s="536"/>
      <c r="BW43" s="252" t="s">
        <v>558</v>
      </c>
      <c r="BX43" s="539" t="s">
        <v>559</v>
      </c>
      <c r="BY43" s="540"/>
      <c r="BZ43" s="2" t="s">
        <v>9</v>
      </c>
      <c r="CA43" s="4" t="s">
        <v>8</v>
      </c>
      <c r="CC43" s="535" t="s">
        <v>0</v>
      </c>
      <c r="CD43" s="536"/>
      <c r="CE43" s="252" t="s">
        <v>558</v>
      </c>
      <c r="CF43" s="539" t="s">
        <v>559</v>
      </c>
      <c r="CG43" s="540"/>
      <c r="CH43" s="2" t="s">
        <v>9</v>
      </c>
      <c r="CI43" s="4" t="s">
        <v>8</v>
      </c>
      <c r="CK43" s="535" t="s">
        <v>0</v>
      </c>
      <c r="CL43" s="536"/>
      <c r="CM43" s="252" t="s">
        <v>558</v>
      </c>
      <c r="CN43" s="539" t="s">
        <v>559</v>
      </c>
      <c r="CO43" s="540"/>
      <c r="CP43" s="2" t="s">
        <v>9</v>
      </c>
      <c r="CQ43" s="4" t="s">
        <v>8</v>
      </c>
      <c r="CS43" s="535" t="s">
        <v>0</v>
      </c>
      <c r="CT43" s="536"/>
      <c r="CU43" s="252" t="s">
        <v>558</v>
      </c>
      <c r="CV43" s="539" t="s">
        <v>559</v>
      </c>
      <c r="CW43" s="540"/>
      <c r="CX43" s="2" t="s">
        <v>9</v>
      </c>
      <c r="CY43" s="4" t="s">
        <v>8</v>
      </c>
      <c r="DA43" s="535" t="s">
        <v>0</v>
      </c>
      <c r="DB43" s="536"/>
      <c r="DC43" s="252" t="s">
        <v>558</v>
      </c>
      <c r="DD43" s="539" t="s">
        <v>559</v>
      </c>
      <c r="DE43" s="540"/>
      <c r="DF43" s="2" t="s">
        <v>9</v>
      </c>
      <c r="DG43" s="4" t="s">
        <v>8</v>
      </c>
      <c r="DI43" s="535" t="s">
        <v>0</v>
      </c>
      <c r="DJ43" s="536"/>
      <c r="DK43" s="252" t="s">
        <v>558</v>
      </c>
      <c r="DL43" s="539" t="s">
        <v>559</v>
      </c>
      <c r="DM43" s="540"/>
      <c r="DN43" s="2" t="s">
        <v>9</v>
      </c>
      <c r="DO43" s="4" t="s">
        <v>8</v>
      </c>
      <c r="DQ43" s="535" t="s">
        <v>0</v>
      </c>
      <c r="DR43" s="536"/>
      <c r="DS43" s="252" t="s">
        <v>558</v>
      </c>
      <c r="DT43" s="539" t="s">
        <v>559</v>
      </c>
      <c r="DU43" s="540"/>
      <c r="DV43" s="2" t="s">
        <v>9</v>
      </c>
      <c r="DW43" s="4" t="s">
        <v>8</v>
      </c>
      <c r="DY43" s="535" t="s">
        <v>0</v>
      </c>
      <c r="DZ43" s="536"/>
      <c r="EA43" s="252" t="s">
        <v>558</v>
      </c>
      <c r="EB43" s="539" t="s">
        <v>559</v>
      </c>
      <c r="EC43" s="540"/>
      <c r="ED43" s="2" t="s">
        <v>9</v>
      </c>
      <c r="EE43" s="4" t="s">
        <v>8</v>
      </c>
      <c r="EG43" s="535" t="s">
        <v>0</v>
      </c>
      <c r="EH43" s="536"/>
      <c r="EI43" s="252" t="s">
        <v>558</v>
      </c>
      <c r="EJ43" s="539" t="s">
        <v>559</v>
      </c>
      <c r="EK43" s="540"/>
      <c r="EL43" s="2" t="s">
        <v>9</v>
      </c>
      <c r="EM43" s="4" t="s">
        <v>8</v>
      </c>
      <c r="EO43" s="535" t="s">
        <v>0</v>
      </c>
      <c r="EP43" s="536"/>
      <c r="EQ43" s="252" t="s">
        <v>558</v>
      </c>
      <c r="ER43" s="539" t="s">
        <v>559</v>
      </c>
      <c r="ES43" s="540"/>
      <c r="ET43" s="2" t="s">
        <v>9</v>
      </c>
      <c r="EU43" s="4" t="s">
        <v>8</v>
      </c>
      <c r="EW43" s="535" t="s">
        <v>0</v>
      </c>
      <c r="EX43" s="536"/>
      <c r="EY43" s="252" t="s">
        <v>558</v>
      </c>
      <c r="EZ43" s="539" t="s">
        <v>559</v>
      </c>
      <c r="FA43" s="540"/>
      <c r="FB43" s="2" t="s">
        <v>9</v>
      </c>
      <c r="FC43" s="4" t="s">
        <v>8</v>
      </c>
      <c r="FE43" s="535" t="s">
        <v>0</v>
      </c>
      <c r="FF43" s="536"/>
      <c r="FG43" s="252" t="s">
        <v>558</v>
      </c>
      <c r="FH43" s="539" t="s">
        <v>559</v>
      </c>
      <c r="FI43" s="540"/>
      <c r="FJ43" s="2" t="s">
        <v>9</v>
      </c>
      <c r="FK43" s="4" t="s">
        <v>8</v>
      </c>
      <c r="FM43" s="535" t="s">
        <v>0</v>
      </c>
      <c r="FN43" s="536"/>
      <c r="FO43" s="252" t="s">
        <v>558</v>
      </c>
      <c r="FP43" s="539" t="s">
        <v>559</v>
      </c>
      <c r="FQ43" s="540"/>
      <c r="FR43" s="2" t="s">
        <v>9</v>
      </c>
      <c r="FS43" s="4" t="s">
        <v>8</v>
      </c>
      <c r="FU43" s="535" t="s">
        <v>0</v>
      </c>
      <c r="FV43" s="536"/>
      <c r="FW43" s="252" t="s">
        <v>558</v>
      </c>
      <c r="FX43" s="539" t="s">
        <v>559</v>
      </c>
      <c r="FY43" s="540"/>
      <c r="FZ43" s="2" t="s">
        <v>9</v>
      </c>
      <c r="GA43" s="4" t="s">
        <v>8</v>
      </c>
      <c r="GC43" s="535" t="s">
        <v>0</v>
      </c>
      <c r="GD43" s="536"/>
      <c r="GE43" s="252" t="s">
        <v>558</v>
      </c>
      <c r="GF43" s="539" t="s">
        <v>559</v>
      </c>
      <c r="GG43" s="540"/>
      <c r="GH43" s="2" t="s">
        <v>9</v>
      </c>
      <c r="GI43" s="4" t="s">
        <v>8</v>
      </c>
      <c r="GK43" s="535" t="s">
        <v>0</v>
      </c>
      <c r="GL43" s="536"/>
      <c r="GM43" s="252" t="s">
        <v>558</v>
      </c>
      <c r="GN43" s="539" t="s">
        <v>559</v>
      </c>
      <c r="GO43" s="540"/>
      <c r="GP43" s="2" t="s">
        <v>9</v>
      </c>
      <c r="GQ43" s="4" t="s">
        <v>8</v>
      </c>
      <c r="GS43" s="535" t="s">
        <v>0</v>
      </c>
      <c r="GT43" s="536"/>
      <c r="GU43" s="252" t="s">
        <v>558</v>
      </c>
      <c r="GV43" s="539" t="s">
        <v>559</v>
      </c>
      <c r="GW43" s="540"/>
      <c r="GX43" s="2" t="s">
        <v>9</v>
      </c>
      <c r="GY43" s="4" t="s">
        <v>8</v>
      </c>
      <c r="HA43" s="535" t="s">
        <v>0</v>
      </c>
      <c r="HB43" s="536"/>
      <c r="HC43" s="252" t="s">
        <v>558</v>
      </c>
      <c r="HD43" s="539" t="s">
        <v>559</v>
      </c>
      <c r="HE43" s="540"/>
      <c r="HF43" s="2" t="s">
        <v>9</v>
      </c>
      <c r="HG43" s="4" t="s">
        <v>8</v>
      </c>
      <c r="HI43" s="535" t="s">
        <v>0</v>
      </c>
      <c r="HJ43" s="536"/>
      <c r="HK43" s="252" t="s">
        <v>558</v>
      </c>
      <c r="HL43" s="539" t="s">
        <v>559</v>
      </c>
      <c r="HM43" s="540"/>
      <c r="HN43" s="2" t="s">
        <v>9</v>
      </c>
      <c r="HO43" s="4" t="s">
        <v>8</v>
      </c>
      <c r="HQ43" s="535" t="s">
        <v>0</v>
      </c>
      <c r="HR43" s="536"/>
      <c r="HS43" s="252" t="s">
        <v>558</v>
      </c>
      <c r="HT43" s="539" t="s">
        <v>559</v>
      </c>
      <c r="HU43" s="540"/>
      <c r="HV43" s="2" t="s">
        <v>9</v>
      </c>
      <c r="HW43" s="4" t="s">
        <v>8</v>
      </c>
      <c r="HY43" s="535" t="s">
        <v>0</v>
      </c>
      <c r="HZ43" s="536"/>
      <c r="IA43" s="252" t="s">
        <v>558</v>
      </c>
      <c r="IB43" s="539" t="s">
        <v>559</v>
      </c>
      <c r="IC43" s="540"/>
      <c r="ID43" s="2" t="s">
        <v>9</v>
      </c>
      <c r="IE43" s="4" t="s">
        <v>8</v>
      </c>
      <c r="IG43" s="535" t="s">
        <v>0</v>
      </c>
      <c r="IH43" s="536"/>
      <c r="II43" s="252" t="s">
        <v>558</v>
      </c>
      <c r="IJ43" s="539" t="s">
        <v>559</v>
      </c>
      <c r="IK43" s="540"/>
      <c r="IL43" s="2" t="s">
        <v>9</v>
      </c>
      <c r="IM43" s="4" t="s">
        <v>8</v>
      </c>
      <c r="IO43" s="535" t="s">
        <v>0</v>
      </c>
      <c r="IP43" s="536"/>
      <c r="IQ43" s="252" t="s">
        <v>558</v>
      </c>
      <c r="IR43" s="539" t="s">
        <v>559</v>
      </c>
      <c r="IS43" s="540"/>
      <c r="IT43" s="2" t="s">
        <v>9</v>
      </c>
      <c r="IU43" s="4" t="s">
        <v>8</v>
      </c>
      <c r="IW43" s="535" t="s">
        <v>0</v>
      </c>
      <c r="IX43" s="536"/>
      <c r="IY43" s="252" t="s">
        <v>558</v>
      </c>
      <c r="IZ43" s="539" t="s">
        <v>559</v>
      </c>
      <c r="JA43" s="540"/>
      <c r="JB43" s="2" t="s">
        <v>9</v>
      </c>
      <c r="JC43" s="4" t="s">
        <v>8</v>
      </c>
      <c r="JE43" s="535" t="s">
        <v>0</v>
      </c>
      <c r="JF43" s="536"/>
      <c r="JG43" s="252" t="s">
        <v>558</v>
      </c>
      <c r="JH43" s="539" t="s">
        <v>559</v>
      </c>
      <c r="JI43" s="540"/>
      <c r="JJ43" s="2" t="s">
        <v>9</v>
      </c>
      <c r="JK43" s="4" t="s">
        <v>8</v>
      </c>
      <c r="JM43" s="535" t="s">
        <v>0</v>
      </c>
      <c r="JN43" s="536"/>
      <c r="JO43" s="252" t="s">
        <v>558</v>
      </c>
      <c r="JP43" s="539" t="s">
        <v>559</v>
      </c>
      <c r="JQ43" s="540"/>
      <c r="JR43" s="2" t="s">
        <v>9</v>
      </c>
      <c r="JS43" s="4" t="s">
        <v>8</v>
      </c>
      <c r="JU43" s="535" t="s">
        <v>0</v>
      </c>
      <c r="JV43" s="536"/>
      <c r="JW43" s="252" t="s">
        <v>558</v>
      </c>
      <c r="JX43" s="539" t="s">
        <v>559</v>
      </c>
      <c r="JY43" s="540"/>
      <c r="JZ43" s="2" t="s">
        <v>9</v>
      </c>
      <c r="KA43" s="4" t="s">
        <v>8</v>
      </c>
      <c r="KC43" s="535" t="s">
        <v>0</v>
      </c>
      <c r="KD43" s="536"/>
      <c r="KE43" s="252" t="s">
        <v>558</v>
      </c>
      <c r="KF43" s="539" t="s">
        <v>559</v>
      </c>
      <c r="KG43" s="540"/>
      <c r="KH43" s="2" t="s">
        <v>9</v>
      </c>
      <c r="KI43" s="4" t="s">
        <v>8</v>
      </c>
      <c r="KK43" s="535" t="s">
        <v>0</v>
      </c>
      <c r="KL43" s="536"/>
      <c r="KM43" s="252" t="s">
        <v>558</v>
      </c>
      <c r="KN43" s="539" t="s">
        <v>559</v>
      </c>
      <c r="KO43" s="540"/>
      <c r="KP43" s="2" t="s">
        <v>9</v>
      </c>
      <c r="KQ43" s="4" t="s">
        <v>8</v>
      </c>
      <c r="KS43" s="535" t="s">
        <v>0</v>
      </c>
      <c r="KT43" s="536"/>
      <c r="KU43" s="252" t="s">
        <v>558</v>
      </c>
      <c r="KV43" s="539" t="s">
        <v>559</v>
      </c>
      <c r="KW43" s="540"/>
      <c r="KX43" s="2" t="s">
        <v>9</v>
      </c>
      <c r="KY43" s="4" t="s">
        <v>8</v>
      </c>
      <c r="LA43" s="535" t="s">
        <v>0</v>
      </c>
      <c r="LB43" s="536"/>
      <c r="LC43" s="252" t="s">
        <v>558</v>
      </c>
      <c r="LD43" s="539" t="s">
        <v>559</v>
      </c>
      <c r="LE43" s="540"/>
      <c r="LF43" s="2" t="s">
        <v>9</v>
      </c>
      <c r="LG43" s="4" t="s">
        <v>8</v>
      </c>
      <c r="LI43" s="535" t="s">
        <v>0</v>
      </c>
      <c r="LJ43" s="536"/>
      <c r="LK43" s="252" t="s">
        <v>558</v>
      </c>
      <c r="LL43" s="539" t="s">
        <v>559</v>
      </c>
      <c r="LM43" s="540"/>
      <c r="LN43" s="2" t="s">
        <v>9</v>
      </c>
      <c r="LO43" s="4" t="s">
        <v>8</v>
      </c>
      <c r="LQ43" s="535" t="s">
        <v>0</v>
      </c>
      <c r="LR43" s="536"/>
      <c r="LS43" s="252" t="s">
        <v>558</v>
      </c>
      <c r="LT43" s="539" t="s">
        <v>559</v>
      </c>
      <c r="LU43" s="540"/>
      <c r="LV43" s="2" t="s">
        <v>9</v>
      </c>
      <c r="LW43" s="4" t="s">
        <v>8</v>
      </c>
      <c r="LY43" s="535" t="s">
        <v>0</v>
      </c>
      <c r="LZ43" s="536"/>
      <c r="MA43" s="252" t="s">
        <v>558</v>
      </c>
      <c r="MB43" s="539" t="s">
        <v>559</v>
      </c>
      <c r="MC43" s="540"/>
      <c r="MD43" s="2" t="s">
        <v>9</v>
      </c>
      <c r="ME43" s="4" t="s">
        <v>8</v>
      </c>
      <c r="MG43" s="535" t="s">
        <v>0</v>
      </c>
      <c r="MH43" s="536"/>
      <c r="MI43" s="252" t="s">
        <v>558</v>
      </c>
      <c r="MJ43" s="539" t="s">
        <v>559</v>
      </c>
      <c r="MK43" s="540"/>
      <c r="ML43" s="2" t="s">
        <v>9</v>
      </c>
      <c r="MM43" s="4" t="s">
        <v>8</v>
      </c>
      <c r="MO43" s="535" t="s">
        <v>0</v>
      </c>
      <c r="MP43" s="536"/>
      <c r="MQ43" s="252" t="s">
        <v>558</v>
      </c>
      <c r="MR43" s="539" t="s">
        <v>559</v>
      </c>
      <c r="MS43" s="540"/>
      <c r="MT43" s="2" t="s">
        <v>9</v>
      </c>
      <c r="MU43" s="4" t="s">
        <v>8</v>
      </c>
      <c r="MW43" s="535" t="s">
        <v>0</v>
      </c>
      <c r="MX43" s="536"/>
      <c r="MY43" s="252" t="s">
        <v>558</v>
      </c>
      <c r="MZ43" s="539" t="s">
        <v>559</v>
      </c>
      <c r="NA43" s="540"/>
      <c r="NB43" s="2" t="s">
        <v>9</v>
      </c>
      <c r="NC43" s="4" t="s">
        <v>8</v>
      </c>
      <c r="NE43" s="535" t="s">
        <v>0</v>
      </c>
      <c r="NF43" s="536"/>
      <c r="NG43" s="252" t="s">
        <v>558</v>
      </c>
      <c r="NH43" s="539" t="s">
        <v>559</v>
      </c>
      <c r="NI43" s="540"/>
      <c r="NJ43" s="2" t="s">
        <v>9</v>
      </c>
      <c r="NK43" s="4" t="s">
        <v>8</v>
      </c>
      <c r="NM43" s="535" t="s">
        <v>0</v>
      </c>
      <c r="NN43" s="536"/>
      <c r="NO43" s="252" t="s">
        <v>558</v>
      </c>
      <c r="NP43" s="539" t="s">
        <v>559</v>
      </c>
      <c r="NQ43" s="540"/>
      <c r="NR43" s="2" t="s">
        <v>9</v>
      </c>
      <c r="NS43" s="4" t="s">
        <v>8</v>
      </c>
      <c r="NU43" s="535" t="s">
        <v>0</v>
      </c>
      <c r="NV43" s="536"/>
      <c r="NW43" s="252" t="s">
        <v>558</v>
      </c>
      <c r="NX43" s="539" t="s">
        <v>559</v>
      </c>
      <c r="NY43" s="540"/>
      <c r="NZ43" s="2" t="s">
        <v>9</v>
      </c>
      <c r="OA43" s="4" t="s">
        <v>8</v>
      </c>
      <c r="OC43" s="535" t="s">
        <v>0</v>
      </c>
      <c r="OD43" s="536"/>
      <c r="OE43" s="252" t="s">
        <v>558</v>
      </c>
      <c r="OF43" s="539" t="s">
        <v>559</v>
      </c>
      <c r="OG43" s="540"/>
      <c r="OH43" s="2" t="s">
        <v>9</v>
      </c>
      <c r="OI43" s="4" t="s">
        <v>8</v>
      </c>
      <c r="OK43" s="535" t="s">
        <v>0</v>
      </c>
      <c r="OL43" s="536"/>
      <c r="OM43" s="252" t="s">
        <v>558</v>
      </c>
      <c r="ON43" s="539" t="s">
        <v>559</v>
      </c>
      <c r="OO43" s="540"/>
      <c r="OP43" s="2" t="s">
        <v>9</v>
      </c>
      <c r="OQ43" s="4" t="s">
        <v>8</v>
      </c>
      <c r="OS43" s="535" t="s">
        <v>0</v>
      </c>
      <c r="OT43" s="536"/>
      <c r="OU43" s="252" t="s">
        <v>558</v>
      </c>
      <c r="OV43" s="539" t="s">
        <v>559</v>
      </c>
      <c r="OW43" s="540"/>
      <c r="OX43" s="2" t="s">
        <v>9</v>
      </c>
      <c r="OY43" s="4" t="s">
        <v>8</v>
      </c>
      <c r="PA43" s="535" t="s">
        <v>0</v>
      </c>
      <c r="PB43" s="536"/>
      <c r="PC43" s="252" t="s">
        <v>558</v>
      </c>
      <c r="PD43" s="539" t="s">
        <v>559</v>
      </c>
      <c r="PE43" s="540"/>
      <c r="PF43" s="2" t="s">
        <v>9</v>
      </c>
      <c r="PG43" s="4" t="s">
        <v>8</v>
      </c>
    </row>
    <row r="44" spans="1:423" ht="18" thickBot="1">
      <c r="A44" s="537"/>
      <c r="B44" s="538"/>
      <c r="C44" s="83" t="s">
        <v>550</v>
      </c>
      <c r="D44" s="83" t="s">
        <v>548</v>
      </c>
      <c r="E44" s="83" t="s">
        <v>550</v>
      </c>
      <c r="F44" s="3" t="s">
        <v>7</v>
      </c>
      <c r="G44" s="5" t="s">
        <v>7</v>
      </c>
      <c r="I44" s="537"/>
      <c r="J44" s="538"/>
      <c r="K44" s="83" t="str">
        <f>M13</f>
        <v>1월1주</v>
      </c>
      <c r="L44" s="83" t="str">
        <f>E44</f>
        <v>12월 4주</v>
      </c>
      <c r="M44" s="83" t="str">
        <f>K44</f>
        <v>1월1주</v>
      </c>
      <c r="N44" s="3" t="s">
        <v>7</v>
      </c>
      <c r="O44" s="5" t="s">
        <v>7</v>
      </c>
      <c r="Q44" s="537"/>
      <c r="R44" s="538"/>
      <c r="S44" s="83" t="str">
        <f>U13</f>
        <v>1월2주</v>
      </c>
      <c r="T44" s="83" t="str">
        <f>M44</f>
        <v>1월1주</v>
      </c>
      <c r="U44" s="83" t="str">
        <f>S44</f>
        <v>1월2주</v>
      </c>
      <c r="V44" s="3" t="s">
        <v>7</v>
      </c>
      <c r="W44" s="5" t="s">
        <v>7</v>
      </c>
      <c r="Y44" s="537"/>
      <c r="Z44" s="538"/>
      <c r="AA44" s="83" t="str">
        <f>AC13</f>
        <v>1월3주</v>
      </c>
      <c r="AB44" s="83" t="str">
        <f>U44</f>
        <v>1월2주</v>
      </c>
      <c r="AC44" s="83" t="str">
        <f>AA44</f>
        <v>1월3주</v>
      </c>
      <c r="AD44" s="3" t="s">
        <v>7</v>
      </c>
      <c r="AE44" s="5" t="s">
        <v>7</v>
      </c>
      <c r="AG44" s="537"/>
      <c r="AH44" s="538"/>
      <c r="AI44" s="83" t="str">
        <f>AK13</f>
        <v>1월4주</v>
      </c>
      <c r="AJ44" s="83" t="str">
        <f>AC44</f>
        <v>1월3주</v>
      </c>
      <c r="AK44" s="83" t="str">
        <f>AI44</f>
        <v>1월4주</v>
      </c>
      <c r="AL44" s="3" t="s">
        <v>7</v>
      </c>
      <c r="AM44" s="5" t="s">
        <v>7</v>
      </c>
      <c r="AO44" s="537"/>
      <c r="AP44" s="538"/>
      <c r="AQ44" s="83" t="s">
        <v>562</v>
      </c>
      <c r="AR44" s="83" t="str">
        <f>AK44</f>
        <v>1월4주</v>
      </c>
      <c r="AS44" s="83" t="s">
        <v>562</v>
      </c>
      <c r="AT44" s="3" t="s">
        <v>7</v>
      </c>
      <c r="AU44" s="5" t="s">
        <v>7</v>
      </c>
      <c r="AW44" s="537"/>
      <c r="AX44" s="538"/>
      <c r="AY44" s="83" t="str">
        <f>AY37</f>
        <v>2월1주</v>
      </c>
      <c r="AZ44" s="83" t="str">
        <f>AZ37</f>
        <v>1월5주</v>
      </c>
      <c r="BA44" s="83" t="str">
        <f>BA37</f>
        <v>2월1주</v>
      </c>
      <c r="BB44" s="3" t="s">
        <v>7</v>
      </c>
      <c r="BC44" s="5" t="s">
        <v>7</v>
      </c>
      <c r="BE44" s="537"/>
      <c r="BF44" s="538"/>
      <c r="BG44" s="83" t="str">
        <f>BG37</f>
        <v>2월2주</v>
      </c>
      <c r="BH44" s="83" t="str">
        <f>BH37</f>
        <v>2월1주</v>
      </c>
      <c r="BI44" s="83" t="str">
        <f>BI37</f>
        <v>2월2주</v>
      </c>
      <c r="BJ44" s="3" t="s">
        <v>7</v>
      </c>
      <c r="BK44" s="5" t="s">
        <v>7</v>
      </c>
      <c r="BM44" s="537"/>
      <c r="BN44" s="538"/>
      <c r="BO44" s="83" t="str">
        <f>BO37</f>
        <v>2월3주</v>
      </c>
      <c r="BP44" s="83" t="str">
        <f>BP37</f>
        <v>2월2주</v>
      </c>
      <c r="BQ44" s="83" t="str">
        <f>BQ37</f>
        <v>2월3주</v>
      </c>
      <c r="BR44" s="3" t="s">
        <v>7</v>
      </c>
      <c r="BS44" s="5" t="s">
        <v>7</v>
      </c>
      <c r="BU44" s="537"/>
      <c r="BV44" s="538"/>
      <c r="BW44" s="83" t="str">
        <f>BW37</f>
        <v>2월4주</v>
      </c>
      <c r="BX44" s="83" t="str">
        <f>BX37</f>
        <v>2월3주</v>
      </c>
      <c r="BY44" s="83" t="str">
        <f>BY37</f>
        <v>2월4주</v>
      </c>
      <c r="BZ44" s="3" t="s">
        <v>7</v>
      </c>
      <c r="CA44" s="5" t="s">
        <v>7</v>
      </c>
      <c r="CC44" s="537"/>
      <c r="CD44" s="538"/>
      <c r="CE44" s="83" t="str">
        <f>CE37</f>
        <v>3월1주</v>
      </c>
      <c r="CF44" s="83" t="str">
        <f>CF37</f>
        <v>2월4주</v>
      </c>
      <c r="CG44" s="83" t="str">
        <f>CG37</f>
        <v>3월1주</v>
      </c>
      <c r="CH44" s="3" t="s">
        <v>7</v>
      </c>
      <c r="CI44" s="5" t="s">
        <v>7</v>
      </c>
      <c r="CK44" s="537"/>
      <c r="CL44" s="538"/>
      <c r="CM44" s="83" t="str">
        <f>CM37</f>
        <v>3월2주</v>
      </c>
      <c r="CN44" s="83" t="str">
        <f>CN37</f>
        <v>3월1주</v>
      </c>
      <c r="CO44" s="83" t="str">
        <f>CO37</f>
        <v>3월2주</v>
      </c>
      <c r="CP44" s="3" t="s">
        <v>7</v>
      </c>
      <c r="CQ44" s="5" t="s">
        <v>7</v>
      </c>
      <c r="CS44" s="537"/>
      <c r="CT44" s="538"/>
      <c r="CU44" s="83" t="str">
        <f>CU37</f>
        <v>3월3주</v>
      </c>
      <c r="CV44" s="83" t="str">
        <f>CV37</f>
        <v>3월2주</v>
      </c>
      <c r="CW44" s="83" t="str">
        <f>CW37</f>
        <v>3월3주</v>
      </c>
      <c r="CX44" s="3" t="s">
        <v>7</v>
      </c>
      <c r="CY44" s="5" t="s">
        <v>7</v>
      </c>
      <c r="DA44" s="537"/>
      <c r="DB44" s="538"/>
      <c r="DC44" s="83" t="str">
        <f>DC37</f>
        <v>3월4주</v>
      </c>
      <c r="DD44" s="83" t="str">
        <f>DD37</f>
        <v>3월3주</v>
      </c>
      <c r="DE44" s="83" t="str">
        <f>DE37</f>
        <v>3월4주</v>
      </c>
      <c r="DF44" s="3" t="s">
        <v>7</v>
      </c>
      <c r="DG44" s="5" t="s">
        <v>7</v>
      </c>
      <c r="DI44" s="537"/>
      <c r="DJ44" s="538"/>
      <c r="DK44" s="83" t="str">
        <f>DK37</f>
        <v>4월1주</v>
      </c>
      <c r="DL44" s="83" t="str">
        <f>DL37</f>
        <v>3월4주</v>
      </c>
      <c r="DM44" s="83" t="str">
        <f>DM37</f>
        <v>4월1주</v>
      </c>
      <c r="DN44" s="3" t="s">
        <v>7</v>
      </c>
      <c r="DO44" s="5" t="s">
        <v>7</v>
      </c>
      <c r="DQ44" s="537"/>
      <c r="DR44" s="538"/>
      <c r="DS44" s="83" t="str">
        <f>DS37</f>
        <v>4월2주</v>
      </c>
      <c r="DT44" s="83" t="str">
        <f>DT37</f>
        <v>4월1주</v>
      </c>
      <c r="DU44" s="83" t="str">
        <f>DU37</f>
        <v>4월2주</v>
      </c>
      <c r="DV44" s="3" t="s">
        <v>7</v>
      </c>
      <c r="DW44" s="5" t="s">
        <v>7</v>
      </c>
      <c r="DY44" s="537"/>
      <c r="DZ44" s="538"/>
      <c r="EA44" s="83" t="str">
        <f>EA37</f>
        <v>4월3주</v>
      </c>
      <c r="EB44" s="83" t="str">
        <f>EB37</f>
        <v>4월2주</v>
      </c>
      <c r="EC44" s="83" t="str">
        <f>EC37</f>
        <v>4월3주</v>
      </c>
      <c r="ED44" s="3" t="s">
        <v>7</v>
      </c>
      <c r="EE44" s="5" t="s">
        <v>7</v>
      </c>
      <c r="EG44" s="537"/>
      <c r="EH44" s="538"/>
      <c r="EI44" s="83" t="str">
        <f>EI37</f>
        <v>4월4주</v>
      </c>
      <c r="EJ44" s="83" t="str">
        <f>EJ37</f>
        <v>4월3주</v>
      </c>
      <c r="EK44" s="83" t="str">
        <f>EK37</f>
        <v>4월4주</v>
      </c>
      <c r="EL44" s="3" t="s">
        <v>7</v>
      </c>
      <c r="EM44" s="5" t="s">
        <v>7</v>
      </c>
      <c r="EO44" s="537"/>
      <c r="EP44" s="538"/>
      <c r="EQ44" s="83" t="str">
        <f>EQ37</f>
        <v>5월1주</v>
      </c>
      <c r="ER44" s="83" t="str">
        <f>ER37</f>
        <v>4월4주</v>
      </c>
      <c r="ES44" s="83" t="str">
        <f>ES37</f>
        <v>5월1주</v>
      </c>
      <c r="ET44" s="3" t="s">
        <v>7</v>
      </c>
      <c r="EU44" s="5" t="s">
        <v>7</v>
      </c>
      <c r="EW44" s="537"/>
      <c r="EX44" s="538"/>
      <c r="EY44" s="83" t="str">
        <f>EY37</f>
        <v>5월2주</v>
      </c>
      <c r="EZ44" s="83" t="str">
        <f>EZ37</f>
        <v>5월1주</v>
      </c>
      <c r="FA44" s="83" t="str">
        <f>FA37</f>
        <v>5월2주</v>
      </c>
      <c r="FB44" s="3" t="s">
        <v>7</v>
      </c>
      <c r="FC44" s="5" t="s">
        <v>7</v>
      </c>
      <c r="FE44" s="537"/>
      <c r="FF44" s="538"/>
      <c r="FG44" s="83" t="str">
        <f>FG37</f>
        <v>5월3주</v>
      </c>
      <c r="FH44" s="83" t="str">
        <f>FH37</f>
        <v>5월2주</v>
      </c>
      <c r="FI44" s="83" t="str">
        <f>FI37</f>
        <v>5월3주</v>
      </c>
      <c r="FJ44" s="3" t="s">
        <v>7</v>
      </c>
      <c r="FK44" s="5" t="s">
        <v>7</v>
      </c>
      <c r="FM44" s="537"/>
      <c r="FN44" s="538"/>
      <c r="FO44" s="83" t="str">
        <f>FO37</f>
        <v>5월4주</v>
      </c>
      <c r="FP44" s="83" t="str">
        <f>FP37</f>
        <v>5월3주</v>
      </c>
      <c r="FQ44" s="83" t="str">
        <f>FQ37</f>
        <v>5월4주</v>
      </c>
      <c r="FR44" s="3" t="s">
        <v>7</v>
      </c>
      <c r="FS44" s="5" t="s">
        <v>7</v>
      </c>
      <c r="FU44" s="537"/>
      <c r="FV44" s="538"/>
      <c r="FW44" s="83" t="str">
        <f>FW37</f>
        <v>5월5주</v>
      </c>
      <c r="FX44" s="83" t="str">
        <f>FX37</f>
        <v>5월4주</v>
      </c>
      <c r="FY44" s="83" t="str">
        <f>FY37</f>
        <v>5월5주</v>
      </c>
      <c r="FZ44" s="3" t="s">
        <v>7</v>
      </c>
      <c r="GA44" s="5" t="s">
        <v>7</v>
      </c>
      <c r="GC44" s="537"/>
      <c r="GD44" s="538"/>
      <c r="GE44" s="83" t="str">
        <f>GE37</f>
        <v>6월1주</v>
      </c>
      <c r="GF44" s="83" t="str">
        <f>GF37</f>
        <v>5월5주</v>
      </c>
      <c r="GG44" s="83" t="str">
        <f>GG37</f>
        <v>6월1주</v>
      </c>
      <c r="GH44" s="3" t="s">
        <v>7</v>
      </c>
      <c r="GI44" s="5" t="s">
        <v>7</v>
      </c>
      <c r="GK44" s="537"/>
      <c r="GL44" s="538"/>
      <c r="GM44" s="83" t="str">
        <f>GM37</f>
        <v>6월2주</v>
      </c>
      <c r="GN44" s="83" t="str">
        <f>GN37</f>
        <v>6월1주</v>
      </c>
      <c r="GO44" s="83" t="str">
        <f>GO37</f>
        <v>6월2주</v>
      </c>
      <c r="GP44" s="3" t="s">
        <v>7</v>
      </c>
      <c r="GQ44" s="5" t="s">
        <v>7</v>
      </c>
      <c r="GS44" s="537"/>
      <c r="GT44" s="538"/>
      <c r="GU44" s="83" t="str">
        <f>GU37</f>
        <v>6월3주</v>
      </c>
      <c r="GV44" s="83" t="str">
        <f>GV37</f>
        <v>6월2주</v>
      </c>
      <c r="GW44" s="83" t="str">
        <f>GW37</f>
        <v>6월3주</v>
      </c>
      <c r="GX44" s="3" t="s">
        <v>7</v>
      </c>
      <c r="GY44" s="5" t="s">
        <v>7</v>
      </c>
      <c r="HA44" s="537"/>
      <c r="HB44" s="538"/>
      <c r="HC44" s="83" t="str">
        <f>HC37</f>
        <v>6월4주</v>
      </c>
      <c r="HD44" s="83" t="str">
        <f>HD37</f>
        <v>6월3주</v>
      </c>
      <c r="HE44" s="83" t="str">
        <f>HE37</f>
        <v>6월4주</v>
      </c>
      <c r="HF44" s="3" t="s">
        <v>7</v>
      </c>
      <c r="HG44" s="5" t="s">
        <v>7</v>
      </c>
      <c r="HI44" s="537"/>
      <c r="HJ44" s="538"/>
      <c r="HK44" s="83" t="str">
        <f>HK37</f>
        <v>6월5주</v>
      </c>
      <c r="HL44" s="83" t="str">
        <f>HL37</f>
        <v>6월4주</v>
      </c>
      <c r="HM44" s="83" t="str">
        <f>HM37</f>
        <v>6월5주</v>
      </c>
      <c r="HN44" s="3" t="s">
        <v>7</v>
      </c>
      <c r="HO44" s="5" t="s">
        <v>7</v>
      </c>
      <c r="HQ44" s="537"/>
      <c r="HR44" s="538"/>
      <c r="HS44" s="83" t="str">
        <f>HS37</f>
        <v>7월1주</v>
      </c>
      <c r="HT44" s="83" t="str">
        <f>HT37</f>
        <v>6월5주</v>
      </c>
      <c r="HU44" s="83" t="str">
        <f>HU37</f>
        <v>7월1주</v>
      </c>
      <c r="HV44" s="3" t="s">
        <v>7</v>
      </c>
      <c r="HW44" s="5" t="s">
        <v>7</v>
      </c>
      <c r="HY44" s="537"/>
      <c r="HZ44" s="538"/>
      <c r="IA44" s="83" t="str">
        <f>IA37</f>
        <v>7월2주</v>
      </c>
      <c r="IB44" s="83" t="str">
        <f>IB37</f>
        <v>7월1주</v>
      </c>
      <c r="IC44" s="83" t="str">
        <f>IC37</f>
        <v>7월2주</v>
      </c>
      <c r="ID44" s="3" t="s">
        <v>7</v>
      </c>
      <c r="IE44" s="5" t="s">
        <v>7</v>
      </c>
      <c r="IG44" s="537"/>
      <c r="IH44" s="538"/>
      <c r="II44" s="83" t="str">
        <f>II37</f>
        <v>7월3주</v>
      </c>
      <c r="IJ44" s="83" t="str">
        <f>IJ37</f>
        <v>7월2주</v>
      </c>
      <c r="IK44" s="83" t="str">
        <f>IK37</f>
        <v>7월3주</v>
      </c>
      <c r="IL44" s="3" t="s">
        <v>7</v>
      </c>
      <c r="IM44" s="5" t="s">
        <v>7</v>
      </c>
      <c r="IO44" s="537"/>
      <c r="IP44" s="538"/>
      <c r="IQ44" s="83" t="str">
        <f>IQ37</f>
        <v>7월4주</v>
      </c>
      <c r="IR44" s="83" t="str">
        <f>IR37</f>
        <v>7월3주</v>
      </c>
      <c r="IS44" s="83" t="str">
        <f>IS37</f>
        <v>7월4주</v>
      </c>
      <c r="IT44" s="3" t="s">
        <v>7</v>
      </c>
      <c r="IU44" s="5" t="s">
        <v>7</v>
      </c>
      <c r="IW44" s="537"/>
      <c r="IX44" s="538"/>
      <c r="IY44" s="83" t="str">
        <f>IY37</f>
        <v>8월1주</v>
      </c>
      <c r="IZ44" s="83" t="str">
        <f>IZ37</f>
        <v>7월4주</v>
      </c>
      <c r="JA44" s="83" t="str">
        <f>JA37</f>
        <v>8월1주</v>
      </c>
      <c r="JB44" s="3" t="s">
        <v>7</v>
      </c>
      <c r="JC44" s="5" t="s">
        <v>7</v>
      </c>
      <c r="JE44" s="537"/>
      <c r="JF44" s="538"/>
      <c r="JG44" s="83" t="str">
        <f>JG37</f>
        <v>8월2주</v>
      </c>
      <c r="JH44" s="83" t="str">
        <f>JH37</f>
        <v>8월1주</v>
      </c>
      <c r="JI44" s="83" t="str">
        <f>JI37</f>
        <v>8월2주</v>
      </c>
      <c r="JJ44" s="3" t="s">
        <v>7</v>
      </c>
      <c r="JK44" s="5" t="s">
        <v>7</v>
      </c>
      <c r="JM44" s="537"/>
      <c r="JN44" s="538"/>
      <c r="JO44" s="83" t="str">
        <f>JO37</f>
        <v>8월3주</v>
      </c>
      <c r="JP44" s="83" t="str">
        <f>JP37</f>
        <v>8월2주</v>
      </c>
      <c r="JQ44" s="83" t="str">
        <f>JQ37</f>
        <v>8월3주</v>
      </c>
      <c r="JR44" s="3" t="s">
        <v>7</v>
      </c>
      <c r="JS44" s="5" t="s">
        <v>7</v>
      </c>
      <c r="JU44" s="537"/>
      <c r="JV44" s="538"/>
      <c r="JW44" s="83" t="str">
        <f>JW37</f>
        <v>8월4주</v>
      </c>
      <c r="JX44" s="83" t="str">
        <f>JX37</f>
        <v>8월3주</v>
      </c>
      <c r="JY44" s="83" t="str">
        <f>JY37</f>
        <v>8월4주</v>
      </c>
      <c r="JZ44" s="3" t="s">
        <v>7</v>
      </c>
      <c r="KA44" s="5" t="s">
        <v>7</v>
      </c>
      <c r="KC44" s="537"/>
      <c r="KD44" s="538"/>
      <c r="KE44" s="83" t="str">
        <f>KE37</f>
        <v>9월1주</v>
      </c>
      <c r="KF44" s="83" t="str">
        <f>KF37</f>
        <v>8월4주</v>
      </c>
      <c r="KG44" s="83" t="str">
        <f>KG37</f>
        <v>9월1주</v>
      </c>
      <c r="KH44" s="3" t="s">
        <v>7</v>
      </c>
      <c r="KI44" s="5" t="s">
        <v>7</v>
      </c>
      <c r="KK44" s="537"/>
      <c r="KL44" s="538"/>
      <c r="KM44" s="83" t="str">
        <f>KM37</f>
        <v>9월2주</v>
      </c>
      <c r="KN44" s="83" t="str">
        <f>KN37</f>
        <v>9월1주</v>
      </c>
      <c r="KO44" s="83" t="str">
        <f>KO37</f>
        <v>9월2주</v>
      </c>
      <c r="KP44" s="3" t="s">
        <v>7</v>
      </c>
      <c r="KQ44" s="5" t="s">
        <v>7</v>
      </c>
      <c r="KS44" s="537"/>
      <c r="KT44" s="538"/>
      <c r="KU44" s="83" t="str">
        <f>KU37</f>
        <v>9월3주</v>
      </c>
      <c r="KV44" s="83" t="str">
        <f>KV37</f>
        <v>9월2주</v>
      </c>
      <c r="KW44" s="83" t="str">
        <f>KW37</f>
        <v>9월3주</v>
      </c>
      <c r="KX44" s="3" t="s">
        <v>7</v>
      </c>
      <c r="KY44" s="5" t="s">
        <v>7</v>
      </c>
      <c r="LA44" s="537"/>
      <c r="LB44" s="538"/>
      <c r="LC44" s="83" t="str">
        <f>LC37</f>
        <v>9월4주</v>
      </c>
      <c r="LD44" s="83" t="str">
        <f>LD37</f>
        <v>9월3주</v>
      </c>
      <c r="LE44" s="83" t="str">
        <f>LE37</f>
        <v>9월4주</v>
      </c>
      <c r="LF44" s="3" t="s">
        <v>7</v>
      </c>
      <c r="LG44" s="5" t="s">
        <v>7</v>
      </c>
      <c r="LI44" s="537"/>
      <c r="LJ44" s="538"/>
      <c r="LK44" s="83" t="str">
        <f>LK37</f>
        <v>10월1주</v>
      </c>
      <c r="LL44" s="83" t="str">
        <f>LL37</f>
        <v>9월4주</v>
      </c>
      <c r="LM44" s="83" t="str">
        <f>LM37</f>
        <v>10월1주</v>
      </c>
      <c r="LN44" s="3" t="s">
        <v>7</v>
      </c>
      <c r="LO44" s="5" t="s">
        <v>7</v>
      </c>
      <c r="LQ44" s="537"/>
      <c r="LR44" s="538"/>
      <c r="LS44" s="83" t="str">
        <f>LS37</f>
        <v>10월2주</v>
      </c>
      <c r="LT44" s="83" t="str">
        <f>LT37</f>
        <v>10월1주</v>
      </c>
      <c r="LU44" s="83" t="str">
        <f>LU37</f>
        <v>10월2주</v>
      </c>
      <c r="LV44" s="3" t="s">
        <v>7</v>
      </c>
      <c r="LW44" s="5" t="s">
        <v>7</v>
      </c>
      <c r="LY44" s="537"/>
      <c r="LZ44" s="538"/>
      <c r="MA44" s="83" t="str">
        <f>MA37</f>
        <v>10월3주</v>
      </c>
      <c r="MB44" s="83" t="str">
        <f>MB37</f>
        <v>10월2주</v>
      </c>
      <c r="MC44" s="83" t="str">
        <f>MC37</f>
        <v>10월3주</v>
      </c>
      <c r="MD44" s="3" t="s">
        <v>7</v>
      </c>
      <c r="ME44" s="5" t="s">
        <v>7</v>
      </c>
      <c r="MG44" s="537"/>
      <c r="MH44" s="538"/>
      <c r="MI44" s="83" t="str">
        <f>MI37</f>
        <v>10월4주</v>
      </c>
      <c r="MJ44" s="83" t="str">
        <f>MJ37</f>
        <v>10월3주</v>
      </c>
      <c r="MK44" s="83" t="str">
        <f>MK37</f>
        <v>10월4주</v>
      </c>
      <c r="ML44" s="3" t="s">
        <v>7</v>
      </c>
      <c r="MM44" s="5" t="s">
        <v>7</v>
      </c>
      <c r="MO44" s="537"/>
      <c r="MP44" s="538"/>
      <c r="MQ44" s="83" t="str">
        <f>MQ37</f>
        <v>10월5주</v>
      </c>
      <c r="MR44" s="83" t="str">
        <f>MR37</f>
        <v>10월4주</v>
      </c>
      <c r="MS44" s="83" t="str">
        <f>MS37</f>
        <v>10월5주</v>
      </c>
      <c r="MT44" s="3" t="s">
        <v>7</v>
      </c>
      <c r="MU44" s="5" t="s">
        <v>7</v>
      </c>
      <c r="MW44" s="537"/>
      <c r="MX44" s="538"/>
      <c r="MY44" s="83" t="str">
        <f>MY37</f>
        <v>11월1주</v>
      </c>
      <c r="MZ44" s="83" t="str">
        <f>MZ37</f>
        <v>10월5주</v>
      </c>
      <c r="NA44" s="83" t="str">
        <f>NA37</f>
        <v>11월1주</v>
      </c>
      <c r="NB44" s="3" t="s">
        <v>7</v>
      </c>
      <c r="NC44" s="5" t="s">
        <v>7</v>
      </c>
      <c r="NE44" s="537"/>
      <c r="NF44" s="538"/>
      <c r="NG44" s="83" t="str">
        <f>NG37</f>
        <v>11월2주</v>
      </c>
      <c r="NH44" s="83" t="str">
        <f>NH37</f>
        <v>11월1주</v>
      </c>
      <c r="NI44" s="83" t="str">
        <f>NI37</f>
        <v>11월2주</v>
      </c>
      <c r="NJ44" s="3" t="s">
        <v>7</v>
      </c>
      <c r="NK44" s="5" t="s">
        <v>7</v>
      </c>
      <c r="NM44" s="537"/>
      <c r="NN44" s="538"/>
      <c r="NO44" s="83" t="str">
        <f>NO37</f>
        <v>11월3주</v>
      </c>
      <c r="NP44" s="83" t="str">
        <f>NP37</f>
        <v>11월2주</v>
      </c>
      <c r="NQ44" s="83" t="str">
        <f>NQ37</f>
        <v>11월3주</v>
      </c>
      <c r="NR44" s="3" t="s">
        <v>7</v>
      </c>
      <c r="NS44" s="5" t="s">
        <v>7</v>
      </c>
      <c r="NU44" s="537"/>
      <c r="NV44" s="538"/>
      <c r="NW44" s="83" t="str">
        <f>NW37</f>
        <v>11월4주</v>
      </c>
      <c r="NX44" s="83" t="str">
        <f>NX37</f>
        <v>11월3주</v>
      </c>
      <c r="NY44" s="83" t="str">
        <f>NY37</f>
        <v>11월4주</v>
      </c>
      <c r="NZ44" s="3" t="s">
        <v>7</v>
      </c>
      <c r="OA44" s="5" t="s">
        <v>7</v>
      </c>
      <c r="OC44" s="537"/>
      <c r="OD44" s="538"/>
      <c r="OE44" s="83" t="str">
        <f>OE37</f>
        <v>12월1주</v>
      </c>
      <c r="OF44" s="83" t="str">
        <f>OF37</f>
        <v>11월4주</v>
      </c>
      <c r="OG44" s="83" t="str">
        <f>OG37</f>
        <v>12월1주</v>
      </c>
      <c r="OH44" s="3" t="s">
        <v>7</v>
      </c>
      <c r="OI44" s="5" t="s">
        <v>7</v>
      </c>
      <c r="OK44" s="537"/>
      <c r="OL44" s="538"/>
      <c r="OM44" s="83" t="str">
        <f>OM37</f>
        <v>12월2주</v>
      </c>
      <c r="ON44" s="83" t="str">
        <f>ON37</f>
        <v>12월1주</v>
      </c>
      <c r="OO44" s="83" t="str">
        <f>OO37</f>
        <v>12월2주</v>
      </c>
      <c r="OP44" s="3" t="s">
        <v>7</v>
      </c>
      <c r="OQ44" s="5" t="s">
        <v>7</v>
      </c>
      <c r="OS44" s="537"/>
      <c r="OT44" s="538"/>
      <c r="OU44" s="83" t="str">
        <f>OU37</f>
        <v>12월 3주</v>
      </c>
      <c r="OV44" s="83" t="str">
        <f>OV37</f>
        <v>12월2주</v>
      </c>
      <c r="OW44" s="83" t="str">
        <f>OW37</f>
        <v>12월 3주</v>
      </c>
      <c r="OX44" s="3" t="s">
        <v>7</v>
      </c>
      <c r="OY44" s="5" t="s">
        <v>7</v>
      </c>
      <c r="PA44" s="537"/>
      <c r="PB44" s="538"/>
      <c r="PC44" s="83" t="str">
        <f>PC37</f>
        <v>12월 5주</v>
      </c>
      <c r="PD44" s="83" t="str">
        <f>PD37</f>
        <v>12월 4주</v>
      </c>
      <c r="PE44" s="83" t="str">
        <f>PE37</f>
        <v>12월 5주</v>
      </c>
      <c r="PF44" s="3" t="s">
        <v>7</v>
      </c>
      <c r="PG44" s="5" t="s">
        <v>7</v>
      </c>
    </row>
    <row r="45" spans="1:423" s="180" customFormat="1" ht="18.75" thickTop="1" thickBot="1">
      <c r="A45" s="548" t="s">
        <v>2</v>
      </c>
      <c r="B45" s="343" t="s">
        <v>62</v>
      </c>
      <c r="C45" s="347">
        <v>4.8099999999999996</v>
      </c>
      <c r="D45" s="336">
        <v>6.85</v>
      </c>
      <c r="E45" s="344"/>
      <c r="F45" s="355">
        <v>-2.3357664233576533E-2</v>
      </c>
      <c r="G45" s="356">
        <v>0.39085239085239104</v>
      </c>
      <c r="I45" s="548" t="s">
        <v>2</v>
      </c>
      <c r="J45" s="343" t="s">
        <v>62</v>
      </c>
      <c r="K45" s="419">
        <f>M14</f>
        <v>0</v>
      </c>
      <c r="L45" s="336">
        <f>E45</f>
        <v>0</v>
      </c>
      <c r="M45" s="357">
        <v>8.42</v>
      </c>
      <c r="N45" s="355" t="e">
        <f>(M45-L45)/L45</f>
        <v>#DIV/0!</v>
      </c>
      <c r="O45" s="356" t="e">
        <f>(M45-K45)/K45</f>
        <v>#DIV/0!</v>
      </c>
      <c r="Q45" s="548" t="s">
        <v>2</v>
      </c>
      <c r="R45" s="343" t="s">
        <v>62</v>
      </c>
      <c r="S45" s="358">
        <f>U14</f>
        <v>0</v>
      </c>
      <c r="T45" s="336">
        <f>M45</f>
        <v>8.42</v>
      </c>
      <c r="U45" s="357">
        <v>8.5</v>
      </c>
      <c r="V45" s="355">
        <f>(U45-T45)/T45</f>
        <v>9.5011876484560661E-3</v>
      </c>
      <c r="W45" s="356" t="e">
        <f>(U45-S45)/S45</f>
        <v>#DIV/0!</v>
      </c>
      <c r="Y45" s="548" t="s">
        <v>2</v>
      </c>
      <c r="Z45" s="343" t="s">
        <v>62</v>
      </c>
      <c r="AA45" s="358">
        <f>AC14</f>
        <v>6.16</v>
      </c>
      <c r="AB45" s="336">
        <f>U45</f>
        <v>8.5</v>
      </c>
      <c r="AC45" s="357">
        <v>8.39</v>
      </c>
      <c r="AD45" s="355">
        <f>(AC45-AB45)/AB45</f>
        <v>-1.2941176470588168E-2</v>
      </c>
      <c r="AE45" s="356">
        <f>(AC45-AA45)/AA45</f>
        <v>0.36201298701298706</v>
      </c>
      <c r="AG45" s="548" t="s">
        <v>2</v>
      </c>
      <c r="AH45" s="343" t="s">
        <v>62</v>
      </c>
      <c r="AI45" s="358">
        <f>AK14</f>
        <v>6.45</v>
      </c>
      <c r="AJ45" s="336">
        <f>AC45</f>
        <v>8.39</v>
      </c>
      <c r="AK45" s="357">
        <v>8.35</v>
      </c>
      <c r="AL45" s="355">
        <f>(AK45-AJ45)/AJ45</f>
        <v>-4.7675804529202529E-3</v>
      </c>
      <c r="AM45" s="356">
        <f>(AK45-AI45)/AI45</f>
        <v>0.29457364341085263</v>
      </c>
      <c r="AO45" s="548" t="s">
        <v>2</v>
      </c>
      <c r="AP45" s="343" t="s">
        <v>62</v>
      </c>
      <c r="AQ45" s="358"/>
      <c r="AR45" s="336">
        <f>AK45</f>
        <v>8.35</v>
      </c>
      <c r="AS45" s="357">
        <v>8.24</v>
      </c>
      <c r="AT45" s="355">
        <f>(AS45-AR45)/AR45</f>
        <v>-1.317365269461071E-2</v>
      </c>
      <c r="AU45" s="356" t="e">
        <f>(AS45-AQ45)/AQ45</f>
        <v>#DIV/0!</v>
      </c>
      <c r="AW45" s="548" t="s">
        <v>2</v>
      </c>
      <c r="AX45" s="343" t="s">
        <v>62</v>
      </c>
      <c r="AY45" s="358"/>
      <c r="AZ45" s="336">
        <f>AS45</f>
        <v>8.24</v>
      </c>
      <c r="BA45" s="357">
        <v>8.4</v>
      </c>
      <c r="BB45" s="355">
        <f>(BA45-AZ45)/AZ45</f>
        <v>1.9417475728155355E-2</v>
      </c>
      <c r="BC45" s="356" t="e">
        <f>(BA45-AY45)/AY45</f>
        <v>#DIV/0!</v>
      </c>
      <c r="BE45" s="548" t="s">
        <v>2</v>
      </c>
      <c r="BF45" s="343" t="s">
        <v>62</v>
      </c>
      <c r="BG45" s="336">
        <f>BA14</f>
        <v>6.71</v>
      </c>
      <c r="BH45" s="336">
        <f>BA45</f>
        <v>8.4</v>
      </c>
      <c r="BI45" s="357">
        <v>8.41</v>
      </c>
      <c r="BJ45" s="355">
        <f>(BI45-BH45)/BH45</f>
        <v>1.190476190476165E-3</v>
      </c>
      <c r="BK45" s="356">
        <f>(BI45-BG45)/BG45</f>
        <v>0.25335320417287632</v>
      </c>
      <c r="BM45" s="548" t="s">
        <v>2</v>
      </c>
      <c r="BN45" s="343" t="s">
        <v>62</v>
      </c>
      <c r="BO45" s="336"/>
      <c r="BP45" s="336">
        <f>BI45</f>
        <v>8.41</v>
      </c>
      <c r="BQ45" s="357">
        <v>8.51</v>
      </c>
      <c r="BR45" s="355">
        <f>(BQ45-BP45)/BP45</f>
        <v>1.1890606420927425E-2</v>
      </c>
      <c r="BS45" s="356" t="e">
        <f>(BQ45-BO45)/BO45</f>
        <v>#DIV/0!</v>
      </c>
      <c r="BU45" s="548" t="s">
        <v>2</v>
      </c>
      <c r="BV45" s="343" t="s">
        <v>62</v>
      </c>
      <c r="BW45" s="336"/>
      <c r="BX45" s="336">
        <f>BQ45</f>
        <v>8.51</v>
      </c>
      <c r="BY45" s="357">
        <v>8.32</v>
      </c>
      <c r="BZ45" s="355">
        <f>(BY45-BX45)/BX45</f>
        <v>-2.2326674500587486E-2</v>
      </c>
      <c r="CA45" s="356" t="e">
        <f>(BY45-BW45)/BW45</f>
        <v>#DIV/0!</v>
      </c>
      <c r="CC45" s="548" t="s">
        <v>2</v>
      </c>
      <c r="CD45" s="343" t="s">
        <v>62</v>
      </c>
      <c r="CE45" s="336"/>
      <c r="CF45" s="336">
        <f>BY45</f>
        <v>8.32</v>
      </c>
      <c r="CG45" s="357">
        <v>8.35</v>
      </c>
      <c r="CH45" s="355">
        <f>(CG45-CF45)/CF45</f>
        <v>3.6057692307691538E-3</v>
      </c>
      <c r="CI45" s="356" t="e">
        <f>(CG45-CE45)/CE45</f>
        <v>#DIV/0!</v>
      </c>
      <c r="CK45" s="548" t="s">
        <v>2</v>
      </c>
      <c r="CL45" s="343" t="s">
        <v>62</v>
      </c>
      <c r="CM45" s="336"/>
      <c r="CN45" s="336">
        <f>CG45</f>
        <v>8.35</v>
      </c>
      <c r="CO45" s="357">
        <v>8.4700000000000006</v>
      </c>
      <c r="CP45" s="355">
        <f>(CO45-CN45)/CN45</f>
        <v>1.437125748503006E-2</v>
      </c>
      <c r="CQ45" s="356" t="e">
        <f>(CO45-CM45)/CM45</f>
        <v>#DIV/0!</v>
      </c>
      <c r="CS45" s="548" t="s">
        <v>2</v>
      </c>
      <c r="CT45" s="343" t="s">
        <v>62</v>
      </c>
      <c r="CU45" s="336"/>
      <c r="CV45" s="336">
        <f>CO45</f>
        <v>8.4700000000000006</v>
      </c>
      <c r="CW45" s="357">
        <v>8.39</v>
      </c>
      <c r="CX45" s="355">
        <f>(CW45-CV45)/CV45</f>
        <v>-9.4451003541912715E-3</v>
      </c>
      <c r="CY45" s="356" t="e">
        <f>(CW45-CU45)/CU45</f>
        <v>#DIV/0!</v>
      </c>
      <c r="DA45" s="548" t="s">
        <v>2</v>
      </c>
      <c r="DB45" s="343" t="s">
        <v>62</v>
      </c>
      <c r="DC45" s="336"/>
      <c r="DD45" s="336">
        <f>CW45</f>
        <v>8.39</v>
      </c>
      <c r="DE45" s="357">
        <v>8.33</v>
      </c>
      <c r="DF45" s="355">
        <f>(DE45-DD45)/DD45</f>
        <v>-7.1513706793802732E-3</v>
      </c>
      <c r="DG45" s="356" t="e">
        <f>(DE45-DC45)/DC45</f>
        <v>#DIV/0!</v>
      </c>
      <c r="DI45" s="548" t="s">
        <v>2</v>
      </c>
      <c r="DJ45" s="343" t="s">
        <v>62</v>
      </c>
      <c r="DK45" s="336"/>
      <c r="DL45" s="336">
        <f>DE45</f>
        <v>8.33</v>
      </c>
      <c r="DM45" s="357">
        <v>8.61</v>
      </c>
      <c r="DN45" s="355">
        <f>(DM45-DL45)/DL45</f>
        <v>3.3613445378151183E-2</v>
      </c>
      <c r="DO45" s="356" t="e">
        <f>(DM45-DK45)/DK45</f>
        <v>#DIV/0!</v>
      </c>
      <c r="DQ45" s="548" t="s">
        <v>2</v>
      </c>
      <c r="DR45" s="343" t="s">
        <v>62</v>
      </c>
      <c r="DS45" s="336"/>
      <c r="DT45" s="336">
        <f>DM45</f>
        <v>8.61</v>
      </c>
      <c r="DU45" s="357">
        <v>8.66</v>
      </c>
      <c r="DV45" s="355">
        <f>(DU45-DT45)/DT45</f>
        <v>5.8072009291522319E-3</v>
      </c>
      <c r="DW45" s="356" t="e">
        <f>(DU45-DS45)/DS45</f>
        <v>#DIV/0!</v>
      </c>
      <c r="DY45" s="548" t="s">
        <v>2</v>
      </c>
      <c r="DZ45" s="343" t="s">
        <v>62</v>
      </c>
      <c r="EA45" s="336"/>
      <c r="EB45" s="336">
        <f>DU45</f>
        <v>8.66</v>
      </c>
      <c r="EC45" s="357">
        <v>8.77</v>
      </c>
      <c r="ED45" s="355">
        <f>(EC45-EB45)/EB45</f>
        <v>1.2702078521939887E-2</v>
      </c>
      <c r="EE45" s="356" t="e">
        <f>(EC45-EA45)/EA45</f>
        <v>#DIV/0!</v>
      </c>
      <c r="EG45" s="548" t="s">
        <v>2</v>
      </c>
      <c r="EH45" s="343" t="s">
        <v>62</v>
      </c>
      <c r="EI45" s="336"/>
      <c r="EJ45" s="336">
        <f>EC45</f>
        <v>8.77</v>
      </c>
      <c r="EK45" s="357">
        <v>8.69</v>
      </c>
      <c r="EL45" s="355">
        <f>(EK45-EJ45)/EJ45</f>
        <v>-9.1220068415051401E-3</v>
      </c>
      <c r="EM45" s="356" t="e">
        <f>(EK45-EI45)/EI45</f>
        <v>#DIV/0!</v>
      </c>
      <c r="EO45" s="548" t="s">
        <v>2</v>
      </c>
      <c r="EP45" s="343" t="s">
        <v>62</v>
      </c>
      <c r="EQ45" s="336"/>
      <c r="ER45" s="336">
        <f>EK45</f>
        <v>8.69</v>
      </c>
      <c r="ES45" s="357">
        <v>8.57</v>
      </c>
      <c r="ET45" s="355">
        <f>(ES45-ER45)/ER45</f>
        <v>-1.3808975834292201E-2</v>
      </c>
      <c r="EU45" s="356" t="e">
        <f>(ES45-EQ45)/EQ45</f>
        <v>#DIV/0!</v>
      </c>
      <c r="EW45" s="548" t="s">
        <v>2</v>
      </c>
      <c r="EX45" s="343" t="s">
        <v>62</v>
      </c>
      <c r="EY45" s="336"/>
      <c r="EZ45" s="336">
        <f>ES45</f>
        <v>8.57</v>
      </c>
      <c r="FA45" s="357">
        <v>8.73</v>
      </c>
      <c r="FB45" s="355">
        <f>(FA45-EZ45)/EZ45</f>
        <v>1.8669778296382746E-2</v>
      </c>
      <c r="FC45" s="356" t="e">
        <f>(FA45-EY45)/EY45</f>
        <v>#DIV/0!</v>
      </c>
      <c r="FE45" s="548" t="s">
        <v>2</v>
      </c>
      <c r="FF45" s="343" t="s">
        <v>62</v>
      </c>
      <c r="FG45" s="336"/>
      <c r="FH45" s="336">
        <f>FA45</f>
        <v>8.73</v>
      </c>
      <c r="FI45" s="357">
        <v>8.6999999999999993</v>
      </c>
      <c r="FJ45" s="355">
        <f>(FI45-FH45)/FH45</f>
        <v>-3.436426116838618E-3</v>
      </c>
      <c r="FK45" s="356" t="e">
        <f>(FI45-FG45)/FG45</f>
        <v>#DIV/0!</v>
      </c>
      <c r="FM45" s="548" t="s">
        <v>2</v>
      </c>
      <c r="FN45" s="343" t="s">
        <v>62</v>
      </c>
      <c r="FO45" s="336"/>
      <c r="FP45" s="336">
        <f>FI45</f>
        <v>8.6999999999999993</v>
      </c>
      <c r="FQ45" s="357">
        <v>8.56</v>
      </c>
      <c r="FR45" s="355">
        <f>(FQ45-FP45)/FP45</f>
        <v>-1.6091954022988367E-2</v>
      </c>
      <c r="FS45" s="356" t="e">
        <f>(FQ45-FO45)/FO45</f>
        <v>#DIV/0!</v>
      </c>
      <c r="FU45" s="548" t="s">
        <v>2</v>
      </c>
      <c r="FV45" s="343" t="s">
        <v>62</v>
      </c>
      <c r="FW45" s="336"/>
      <c r="FX45" s="336">
        <f>FQ45</f>
        <v>8.56</v>
      </c>
      <c r="FY45" s="357">
        <v>8.14</v>
      </c>
      <c r="FZ45" s="355">
        <f>(FY45-FX45)/FX45</f>
        <v>-4.9065420560747655E-2</v>
      </c>
      <c r="GA45" s="356" t="e">
        <f>(FY45-FW45)/FW45</f>
        <v>#DIV/0!</v>
      </c>
      <c r="GC45" s="548" t="s">
        <v>2</v>
      </c>
      <c r="GD45" s="343" t="s">
        <v>62</v>
      </c>
      <c r="GE45" s="336"/>
      <c r="GF45" s="336">
        <f>FY45</f>
        <v>8.14</v>
      </c>
      <c r="GG45" s="357">
        <v>7.38</v>
      </c>
      <c r="GH45" s="355">
        <f>(GG45-GF45)/GF45</f>
        <v>-9.3366093366093444E-2</v>
      </c>
      <c r="GI45" s="356" t="e">
        <f>(GG45-GE45)/GE45</f>
        <v>#DIV/0!</v>
      </c>
      <c r="GK45" s="548" t="s">
        <v>2</v>
      </c>
      <c r="GL45" s="343" t="s">
        <v>62</v>
      </c>
      <c r="GM45" s="336"/>
      <c r="GN45" s="336">
        <f>GG45</f>
        <v>7.38</v>
      </c>
      <c r="GO45" s="357">
        <v>7.35</v>
      </c>
      <c r="GP45" s="355">
        <f>(GO45-GN45)/GN45</f>
        <v>-4.0650406504065375E-3</v>
      </c>
      <c r="GQ45" s="356" t="e">
        <f>(GO45-GM45)/GM45</f>
        <v>#DIV/0!</v>
      </c>
      <c r="GS45" s="548" t="s">
        <v>2</v>
      </c>
      <c r="GT45" s="343" t="s">
        <v>62</v>
      </c>
      <c r="GU45" s="336"/>
      <c r="GV45" s="336">
        <f>GO45</f>
        <v>7.35</v>
      </c>
      <c r="GW45" s="357">
        <v>7.43</v>
      </c>
      <c r="GX45" s="355">
        <f>(GW45-GV45)/GV45</f>
        <v>1.0884353741496608E-2</v>
      </c>
      <c r="GY45" s="356" t="e">
        <f>(GW45-GU45)/GU45</f>
        <v>#DIV/0!</v>
      </c>
      <c r="HA45" s="548" t="s">
        <v>2</v>
      </c>
      <c r="HB45" s="343" t="s">
        <v>62</v>
      </c>
      <c r="HC45" s="336"/>
      <c r="HD45" s="336">
        <f>GW45</f>
        <v>7.43</v>
      </c>
      <c r="HE45" s="357">
        <v>7.44</v>
      </c>
      <c r="HF45" s="355">
        <f>(HE45-HD45)/HD45</f>
        <v>1.3458950201885162E-3</v>
      </c>
      <c r="HG45" s="356" t="e">
        <f>(HE45-HC45)/HC45</f>
        <v>#DIV/0!</v>
      </c>
      <c r="HI45" s="548" t="s">
        <v>2</v>
      </c>
      <c r="HJ45" s="343" t="s">
        <v>62</v>
      </c>
      <c r="HK45" s="336"/>
      <c r="HL45" s="336">
        <f>HE45</f>
        <v>7.44</v>
      </c>
      <c r="HM45" s="357">
        <v>7.44</v>
      </c>
      <c r="HN45" s="355">
        <f>(HM45-HL45)/HL45</f>
        <v>0</v>
      </c>
      <c r="HO45" s="356" t="e">
        <f>(HM45-HK45)/HK45</f>
        <v>#DIV/0!</v>
      </c>
      <c r="HQ45" s="548" t="s">
        <v>2</v>
      </c>
      <c r="HR45" s="343" t="s">
        <v>62</v>
      </c>
      <c r="HS45" s="336"/>
      <c r="HT45" s="336">
        <f>HM45</f>
        <v>7.44</v>
      </c>
      <c r="HU45" s="357">
        <v>7.39</v>
      </c>
      <c r="HV45" s="355">
        <f>(HU45-HT45)/HT45</f>
        <v>-6.7204301075269772E-3</v>
      </c>
      <c r="HW45" s="356" t="e">
        <f>(HU45-HS45)/HS45</f>
        <v>#DIV/0!</v>
      </c>
      <c r="HY45" s="548" t="s">
        <v>2</v>
      </c>
      <c r="HZ45" s="343" t="s">
        <v>62</v>
      </c>
      <c r="IA45" s="336"/>
      <c r="IB45" s="336">
        <f>HU45</f>
        <v>7.39</v>
      </c>
      <c r="IC45" s="357">
        <v>7.25</v>
      </c>
      <c r="ID45" s="355">
        <f>(IC45-IB45)/IB45</f>
        <v>-1.8944519621109566E-2</v>
      </c>
      <c r="IE45" s="356" t="e">
        <f>(IC45-IA45)/IA45</f>
        <v>#DIV/0!</v>
      </c>
      <c r="IG45" s="548" t="s">
        <v>2</v>
      </c>
      <c r="IH45" s="343" t="s">
        <v>62</v>
      </c>
      <c r="II45" s="336"/>
      <c r="IJ45" s="336">
        <f>IC45</f>
        <v>7.25</v>
      </c>
      <c r="IK45" s="357">
        <v>7.2</v>
      </c>
      <c r="IL45" s="355">
        <f>(IK45-IJ45)/IJ45</f>
        <v>-6.8965517241379067E-3</v>
      </c>
      <c r="IM45" s="356" t="e">
        <f>(IK45-II45)/II45</f>
        <v>#DIV/0!</v>
      </c>
      <c r="IO45" s="548" t="s">
        <v>2</v>
      </c>
      <c r="IP45" s="343" t="s">
        <v>62</v>
      </c>
      <c r="IQ45" s="336"/>
      <c r="IR45" s="336">
        <f>IK45</f>
        <v>7.2</v>
      </c>
      <c r="IS45" s="357">
        <v>7.22</v>
      </c>
      <c r="IT45" s="355">
        <f>(IS45-IR45)/IR45</f>
        <v>2.7777777777777185E-3</v>
      </c>
      <c r="IU45" s="356" t="e">
        <f>(IS45-IQ45)/IQ45</f>
        <v>#DIV/0!</v>
      </c>
      <c r="IW45" s="548" t="s">
        <v>2</v>
      </c>
      <c r="IX45" s="343" t="s">
        <v>62</v>
      </c>
      <c r="IY45" s="336"/>
      <c r="IZ45" s="336">
        <f>IS45</f>
        <v>7.22</v>
      </c>
      <c r="JA45" s="357">
        <v>7.29</v>
      </c>
      <c r="JB45" s="355">
        <f>(JA45-IZ45)/IZ45</f>
        <v>9.695290858725801E-3</v>
      </c>
      <c r="JC45" s="356" t="e">
        <f>(JA45-IY45)/IY45</f>
        <v>#DIV/0!</v>
      </c>
      <c r="JE45" s="548" t="s">
        <v>2</v>
      </c>
      <c r="JF45" s="343" t="s">
        <v>62</v>
      </c>
      <c r="JG45" s="336"/>
      <c r="JH45" s="336">
        <f>JA45</f>
        <v>7.29</v>
      </c>
      <c r="JI45" s="357">
        <v>7.38</v>
      </c>
      <c r="JJ45" s="355">
        <f>(JI45-JH45)/JH45</f>
        <v>1.2345679012345659E-2</v>
      </c>
      <c r="JK45" s="356" t="e">
        <f>(JI45-JG45)/JG45</f>
        <v>#DIV/0!</v>
      </c>
      <c r="JM45" s="548" t="s">
        <v>2</v>
      </c>
      <c r="JN45" s="343" t="s">
        <v>62</v>
      </c>
      <c r="JO45" s="336"/>
      <c r="JP45" s="336">
        <f>JI45</f>
        <v>7.38</v>
      </c>
      <c r="JQ45" s="357"/>
      <c r="JR45" s="355">
        <f>(JQ45-JP45)/JP45</f>
        <v>-1</v>
      </c>
      <c r="JS45" s="356" t="e">
        <f>(JQ45-JO45)/JO45</f>
        <v>#DIV/0!</v>
      </c>
      <c r="JU45" s="548" t="s">
        <v>2</v>
      </c>
      <c r="JV45" s="343" t="s">
        <v>62</v>
      </c>
      <c r="JW45" s="336"/>
      <c r="JX45" s="336">
        <f>JQ45</f>
        <v>0</v>
      </c>
      <c r="JY45" s="357"/>
      <c r="JZ45" s="355" t="e">
        <f>(JY45-JX45)/JX45</f>
        <v>#DIV/0!</v>
      </c>
      <c r="KA45" s="356" t="e">
        <f>(JY45-JW45)/JW45</f>
        <v>#DIV/0!</v>
      </c>
      <c r="KC45" s="548" t="s">
        <v>2</v>
      </c>
      <c r="KD45" s="343" t="s">
        <v>62</v>
      </c>
      <c r="KE45" s="336"/>
      <c r="KF45" s="336">
        <f>JY45</f>
        <v>0</v>
      </c>
      <c r="KG45" s="357"/>
      <c r="KH45" s="355" t="e">
        <f>(KG45-KF45)/KF45</f>
        <v>#DIV/0!</v>
      </c>
      <c r="KI45" s="356" t="e">
        <f>(KG45-KE45)/KE45</f>
        <v>#DIV/0!</v>
      </c>
      <c r="KK45" s="548" t="s">
        <v>2</v>
      </c>
      <c r="KL45" s="343" t="s">
        <v>62</v>
      </c>
      <c r="KM45" s="336"/>
      <c r="KN45" s="336">
        <f>KG45</f>
        <v>0</v>
      </c>
      <c r="KO45" s="357"/>
      <c r="KP45" s="355" t="e">
        <f>(KO45-KN45)/KN45</f>
        <v>#DIV/0!</v>
      </c>
      <c r="KQ45" s="356" t="e">
        <f>(KO45-KM45)/KM45</f>
        <v>#DIV/0!</v>
      </c>
      <c r="KS45" s="548" t="s">
        <v>2</v>
      </c>
      <c r="KT45" s="343" t="s">
        <v>62</v>
      </c>
      <c r="KU45" s="336"/>
      <c r="KV45" s="336">
        <f>KO45</f>
        <v>0</v>
      </c>
      <c r="KW45" s="357"/>
      <c r="KX45" s="355" t="e">
        <f>(KW45-KV45)/KV45</f>
        <v>#DIV/0!</v>
      </c>
      <c r="KY45" s="356" t="e">
        <f>(KW45-KU45)/KU45</f>
        <v>#DIV/0!</v>
      </c>
      <c r="LA45" s="548" t="s">
        <v>2</v>
      </c>
      <c r="LB45" s="343" t="s">
        <v>62</v>
      </c>
      <c r="LC45" s="336"/>
      <c r="LD45" s="336">
        <f>KW45</f>
        <v>0</v>
      </c>
      <c r="LE45" s="357"/>
      <c r="LF45" s="355" t="e">
        <f>(LE45-LD45)/LD45</f>
        <v>#DIV/0!</v>
      </c>
      <c r="LG45" s="356" t="e">
        <f>(LE45-LC45)/LC45</f>
        <v>#DIV/0!</v>
      </c>
      <c r="LI45" s="548" t="s">
        <v>2</v>
      </c>
      <c r="LJ45" s="343" t="s">
        <v>62</v>
      </c>
      <c r="LK45" s="336"/>
      <c r="LL45" s="336">
        <f>LE45</f>
        <v>0</v>
      </c>
      <c r="LM45" s="357"/>
      <c r="LN45" s="355" t="e">
        <f>(LM45-LL45)/LL45</f>
        <v>#DIV/0!</v>
      </c>
      <c r="LO45" s="356" t="e">
        <f>(LM45-LK45)/LK45</f>
        <v>#DIV/0!</v>
      </c>
      <c r="LQ45" s="548" t="s">
        <v>2</v>
      </c>
      <c r="LR45" s="343" t="s">
        <v>62</v>
      </c>
      <c r="LS45" s="336"/>
      <c r="LT45" s="336">
        <f>LM45</f>
        <v>0</v>
      </c>
      <c r="LU45" s="357"/>
      <c r="LV45" s="355" t="e">
        <f>(LU45-LT45)/LT45</f>
        <v>#DIV/0!</v>
      </c>
      <c r="LW45" s="356" t="e">
        <f>(LU45-LS45)/LS45</f>
        <v>#DIV/0!</v>
      </c>
      <c r="LY45" s="548" t="s">
        <v>2</v>
      </c>
      <c r="LZ45" s="343" t="s">
        <v>62</v>
      </c>
      <c r="MA45" s="336"/>
      <c r="MB45" s="336">
        <f>LU45</f>
        <v>0</v>
      </c>
      <c r="MC45" s="357"/>
      <c r="MD45" s="355" t="e">
        <f>(MC45-MB45)/MB45</f>
        <v>#DIV/0!</v>
      </c>
      <c r="ME45" s="356" t="e">
        <f>(MC45-MA45)/MA45</f>
        <v>#DIV/0!</v>
      </c>
      <c r="MG45" s="548" t="s">
        <v>2</v>
      </c>
      <c r="MH45" s="343" t="s">
        <v>62</v>
      </c>
      <c r="MI45" s="336"/>
      <c r="MJ45" s="336">
        <f>MC45</f>
        <v>0</v>
      </c>
      <c r="MK45" s="357"/>
      <c r="ML45" s="355" t="e">
        <f>(MK45-MJ45)/MJ45</f>
        <v>#DIV/0!</v>
      </c>
      <c r="MM45" s="356" t="e">
        <f>(MK45-MI45)/MI45</f>
        <v>#DIV/0!</v>
      </c>
      <c r="MO45" s="548" t="s">
        <v>2</v>
      </c>
      <c r="MP45" s="343" t="s">
        <v>62</v>
      </c>
      <c r="MQ45" s="336"/>
      <c r="MR45" s="336">
        <f>MK45</f>
        <v>0</v>
      </c>
      <c r="MS45" s="357"/>
      <c r="MT45" s="355" t="e">
        <f>(MS45-MR45)/MR45</f>
        <v>#DIV/0!</v>
      </c>
      <c r="MU45" s="356" t="e">
        <f>(MS45-MQ45)/MQ45</f>
        <v>#DIV/0!</v>
      </c>
      <c r="MW45" s="548" t="s">
        <v>2</v>
      </c>
      <c r="MX45" s="343" t="s">
        <v>62</v>
      </c>
      <c r="MY45" s="336"/>
      <c r="MZ45" s="336">
        <f>MS45</f>
        <v>0</v>
      </c>
      <c r="NA45" s="357"/>
      <c r="NB45" s="355" t="e">
        <f>(NA45-MZ45)/MZ45</f>
        <v>#DIV/0!</v>
      </c>
      <c r="NC45" s="356" t="e">
        <f>(NA45-MY45)/MY45</f>
        <v>#DIV/0!</v>
      </c>
      <c r="NE45" s="548" t="s">
        <v>2</v>
      </c>
      <c r="NF45" s="343" t="s">
        <v>62</v>
      </c>
      <c r="NG45" s="336"/>
      <c r="NH45" s="336">
        <f>NA45</f>
        <v>0</v>
      </c>
      <c r="NI45" s="357"/>
      <c r="NJ45" s="355" t="e">
        <f>(NI45-NH45)/NH45</f>
        <v>#DIV/0!</v>
      </c>
      <c r="NK45" s="356" t="e">
        <f>(NI45-NG45)/NG45</f>
        <v>#DIV/0!</v>
      </c>
      <c r="NM45" s="548" t="s">
        <v>2</v>
      </c>
      <c r="NN45" s="343" t="s">
        <v>62</v>
      </c>
      <c r="NO45" s="336"/>
      <c r="NP45" s="336">
        <f>NI45</f>
        <v>0</v>
      </c>
      <c r="NQ45" s="357"/>
      <c r="NR45" s="355" t="e">
        <f>(NQ45-NP45)/NP45</f>
        <v>#DIV/0!</v>
      </c>
      <c r="NS45" s="356" t="e">
        <f>(NQ45-NO45)/NO45</f>
        <v>#DIV/0!</v>
      </c>
      <c r="NU45" s="548" t="s">
        <v>2</v>
      </c>
      <c r="NV45" s="343" t="s">
        <v>62</v>
      </c>
      <c r="NW45" s="336"/>
      <c r="NX45" s="336">
        <f>NQ45</f>
        <v>0</v>
      </c>
      <c r="NY45" s="357"/>
      <c r="NZ45" s="355" t="e">
        <f>(NY45-NX45)/NX45</f>
        <v>#DIV/0!</v>
      </c>
      <c r="OA45" s="356" t="e">
        <f>(NY45-NW45)/NW45</f>
        <v>#DIV/0!</v>
      </c>
      <c r="OC45" s="548" t="s">
        <v>2</v>
      </c>
      <c r="OD45" s="343" t="s">
        <v>62</v>
      </c>
      <c r="OE45" s="336"/>
      <c r="OF45" s="336">
        <f>NY45</f>
        <v>0</v>
      </c>
      <c r="OG45" s="357"/>
      <c r="OH45" s="355" t="e">
        <f>(OG45-OF45)/OF45</f>
        <v>#DIV/0!</v>
      </c>
      <c r="OI45" s="356" t="e">
        <f>(OG45-OE45)/OE45</f>
        <v>#DIV/0!</v>
      </c>
      <c r="OK45" s="548" t="s">
        <v>2</v>
      </c>
      <c r="OL45" s="343" t="s">
        <v>62</v>
      </c>
      <c r="OM45" s="336"/>
      <c r="ON45" s="336">
        <f>OG45</f>
        <v>0</v>
      </c>
      <c r="OO45" s="357"/>
      <c r="OP45" s="355" t="e">
        <f>(OO45-ON45)/ON45</f>
        <v>#DIV/0!</v>
      </c>
      <c r="OQ45" s="356" t="e">
        <f>(OO45-OM45)/OM45</f>
        <v>#DIV/0!</v>
      </c>
      <c r="OS45" s="548" t="s">
        <v>2</v>
      </c>
      <c r="OT45" s="343" t="s">
        <v>654</v>
      </c>
      <c r="OU45" s="336"/>
      <c r="OV45" s="336">
        <f>OO45</f>
        <v>0</v>
      </c>
      <c r="OW45" s="357"/>
      <c r="OX45" s="355" t="e">
        <f>(OW45-OV45)/OV45</f>
        <v>#DIV/0!</v>
      </c>
      <c r="OY45" s="356" t="e">
        <f>(OW45-OU45)/OU45</f>
        <v>#DIV/0!</v>
      </c>
      <c r="PA45" s="548" t="s">
        <v>2</v>
      </c>
      <c r="PB45" s="343" t="s">
        <v>654</v>
      </c>
      <c r="PC45" s="336">
        <f>PE14</f>
        <v>8.34</v>
      </c>
      <c r="PD45" s="336">
        <f>OW45</f>
        <v>0</v>
      </c>
      <c r="PE45" s="357">
        <v>8.1</v>
      </c>
      <c r="PF45" s="355" t="e">
        <f>(PE45-PD45)/PD45</f>
        <v>#DIV/0!</v>
      </c>
      <c r="PG45" s="356">
        <f>(PE45-PC45)/PC45</f>
        <v>-2.8776978417266213E-2</v>
      </c>
    </row>
    <row r="46" spans="1:423" s="180" customFormat="1" ht="18" thickTop="1">
      <c r="A46" s="547"/>
      <c r="B46" s="359" t="s">
        <v>41</v>
      </c>
      <c r="C46" s="350">
        <v>4248</v>
      </c>
      <c r="D46" s="350">
        <v>6248</v>
      </c>
      <c r="E46" s="350"/>
      <c r="F46" s="360"/>
      <c r="G46" s="361"/>
      <c r="I46" s="547"/>
      <c r="J46" s="417" t="s">
        <v>552</v>
      </c>
      <c r="K46" s="420">
        <f>M14</f>
        <v>0</v>
      </c>
      <c r="L46" s="418">
        <f>E46</f>
        <v>0</v>
      </c>
      <c r="M46" s="363">
        <v>2004</v>
      </c>
      <c r="N46" s="360"/>
      <c r="O46" s="361"/>
      <c r="Q46" s="547"/>
      <c r="R46" s="362" t="s">
        <v>552</v>
      </c>
      <c r="S46" s="364">
        <f>U15</f>
        <v>0</v>
      </c>
      <c r="T46" s="353">
        <f>M46</f>
        <v>2004</v>
      </c>
      <c r="U46" s="363">
        <v>2053</v>
      </c>
      <c r="V46" s="360"/>
      <c r="W46" s="361"/>
      <c r="Y46" s="547"/>
      <c r="Z46" s="362" t="s">
        <v>552</v>
      </c>
      <c r="AA46" s="364">
        <f>AC15</f>
        <v>5417</v>
      </c>
      <c r="AB46" s="353">
        <f>U46</f>
        <v>2053</v>
      </c>
      <c r="AC46" s="363">
        <v>2017</v>
      </c>
      <c r="AD46" s="360"/>
      <c r="AE46" s="361"/>
      <c r="AG46" s="547"/>
      <c r="AH46" s="362" t="s">
        <v>552</v>
      </c>
      <c r="AI46" s="364">
        <f>AK15</f>
        <v>5684</v>
      </c>
      <c r="AJ46" s="353">
        <f>AC46</f>
        <v>2017</v>
      </c>
      <c r="AK46" s="363">
        <v>2055</v>
      </c>
      <c r="AL46" s="360"/>
      <c r="AM46" s="361"/>
      <c r="AO46" s="547"/>
      <c r="AP46" s="362" t="s">
        <v>552</v>
      </c>
      <c r="AQ46" s="364"/>
      <c r="AR46" s="353">
        <f>AK46</f>
        <v>2055</v>
      </c>
      <c r="AS46" s="363">
        <v>2057</v>
      </c>
      <c r="AT46" s="360"/>
      <c r="AU46" s="361"/>
      <c r="AW46" s="547"/>
      <c r="AX46" s="362" t="s">
        <v>552</v>
      </c>
      <c r="AY46" s="364"/>
      <c r="AZ46" s="353">
        <f>AS46</f>
        <v>2057</v>
      </c>
      <c r="BA46" s="363">
        <v>2108</v>
      </c>
      <c r="BB46" s="360"/>
      <c r="BC46" s="361"/>
      <c r="BE46" s="547"/>
      <c r="BF46" s="362" t="s">
        <v>552</v>
      </c>
      <c r="BG46" s="353">
        <f>BA15</f>
        <v>5816</v>
      </c>
      <c r="BH46" s="353">
        <f>BA46</f>
        <v>2108</v>
      </c>
      <c r="BI46" s="363">
        <v>2128</v>
      </c>
      <c r="BJ46" s="360"/>
      <c r="BK46" s="361"/>
      <c r="BM46" s="547"/>
      <c r="BN46" s="362" t="s">
        <v>552</v>
      </c>
      <c r="BO46" s="353"/>
      <c r="BP46" s="353">
        <f>BI46</f>
        <v>2128</v>
      </c>
      <c r="BQ46" s="363">
        <v>2136</v>
      </c>
      <c r="BR46" s="360"/>
      <c r="BS46" s="361"/>
      <c r="BU46" s="547"/>
      <c r="BV46" s="362" t="s">
        <v>552</v>
      </c>
      <c r="BW46" s="353"/>
      <c r="BX46" s="353">
        <f>BQ46</f>
        <v>2136</v>
      </c>
      <c r="BY46" s="363">
        <v>2067</v>
      </c>
      <c r="BZ46" s="360"/>
      <c r="CA46" s="361"/>
      <c r="CC46" s="547"/>
      <c r="CD46" s="362" t="s">
        <v>552</v>
      </c>
      <c r="CE46" s="353"/>
      <c r="CF46" s="353">
        <f>BY46</f>
        <v>2067</v>
      </c>
      <c r="CG46" s="363">
        <v>2090</v>
      </c>
      <c r="CH46" s="360"/>
      <c r="CI46" s="361"/>
      <c r="CK46" s="547"/>
      <c r="CL46" s="362" t="s">
        <v>552</v>
      </c>
      <c r="CM46" s="353"/>
      <c r="CN46" s="353">
        <f>CG46</f>
        <v>2090</v>
      </c>
      <c r="CO46" s="363">
        <v>2144</v>
      </c>
      <c r="CP46" s="360"/>
      <c r="CQ46" s="361"/>
      <c r="CS46" s="547"/>
      <c r="CT46" s="362" t="s">
        <v>552</v>
      </c>
      <c r="CU46" s="353"/>
      <c r="CV46" s="353">
        <f>CO46</f>
        <v>2144</v>
      </c>
      <c r="CW46" s="363">
        <v>2146</v>
      </c>
      <c r="CX46" s="360"/>
      <c r="CY46" s="361"/>
      <c r="DA46" s="547"/>
      <c r="DB46" s="362" t="s">
        <v>552</v>
      </c>
      <c r="DC46" s="353"/>
      <c r="DD46" s="353">
        <f>CW46</f>
        <v>2146</v>
      </c>
      <c r="DE46" s="363">
        <v>2128</v>
      </c>
      <c r="DF46" s="360"/>
      <c r="DG46" s="361"/>
      <c r="DI46" s="547"/>
      <c r="DJ46" s="362" t="s">
        <v>552</v>
      </c>
      <c r="DK46" s="353"/>
      <c r="DL46" s="353">
        <f>DE46</f>
        <v>2128</v>
      </c>
      <c r="DM46" s="363">
        <v>2153</v>
      </c>
      <c r="DN46" s="360"/>
      <c r="DO46" s="361"/>
      <c r="DQ46" s="547"/>
      <c r="DR46" s="362" t="s">
        <v>552</v>
      </c>
      <c r="DS46" s="353"/>
      <c r="DT46" s="353">
        <f>DM46</f>
        <v>2153</v>
      </c>
      <c r="DU46" s="363">
        <v>2107</v>
      </c>
      <c r="DV46" s="360"/>
      <c r="DW46" s="361"/>
      <c r="DY46" s="547"/>
      <c r="DZ46" s="362" t="s">
        <v>552</v>
      </c>
      <c r="EA46" s="353"/>
      <c r="EB46" s="353">
        <f>DU46</f>
        <v>2107</v>
      </c>
      <c r="EC46" s="363">
        <v>2150</v>
      </c>
      <c r="ED46" s="360"/>
      <c r="EE46" s="361"/>
      <c r="EG46" s="547"/>
      <c r="EH46" s="362" t="s">
        <v>552</v>
      </c>
      <c r="EI46" s="353"/>
      <c r="EJ46" s="353">
        <f>EC46</f>
        <v>2150</v>
      </c>
      <c r="EK46" s="363">
        <v>2200</v>
      </c>
      <c r="EL46" s="360"/>
      <c r="EM46" s="361"/>
      <c r="EO46" s="547"/>
      <c r="EP46" s="362" t="s">
        <v>552</v>
      </c>
      <c r="EQ46" s="353"/>
      <c r="ER46" s="353">
        <f>EK46</f>
        <v>2200</v>
      </c>
      <c r="ES46" s="363">
        <v>2073</v>
      </c>
      <c r="ET46" s="360"/>
      <c r="EU46" s="361"/>
      <c r="EW46" s="547"/>
      <c r="EX46" s="362" t="s">
        <v>552</v>
      </c>
      <c r="EY46" s="353"/>
      <c r="EZ46" s="353">
        <f>ES46</f>
        <v>2073</v>
      </c>
      <c r="FA46" s="363">
        <v>2162</v>
      </c>
      <c r="FB46" s="360"/>
      <c r="FC46" s="361"/>
      <c r="FE46" s="547"/>
      <c r="FF46" s="362" t="s">
        <v>552</v>
      </c>
      <c r="FG46" s="353"/>
      <c r="FH46" s="353">
        <f>FA46</f>
        <v>2162</v>
      </c>
      <c r="FI46" s="363">
        <v>2149</v>
      </c>
      <c r="FJ46" s="360"/>
      <c r="FK46" s="361"/>
      <c r="FM46" s="547"/>
      <c r="FN46" s="362" t="s">
        <v>552</v>
      </c>
      <c r="FO46" s="353"/>
      <c r="FP46" s="353">
        <f>FI46</f>
        <v>2149</v>
      </c>
      <c r="FQ46" s="363">
        <v>2074</v>
      </c>
      <c r="FR46" s="360"/>
      <c r="FS46" s="361"/>
      <c r="FU46" s="547"/>
      <c r="FV46" s="362" t="s">
        <v>552</v>
      </c>
      <c r="FW46" s="353"/>
      <c r="FX46" s="353">
        <f>FQ46</f>
        <v>2074</v>
      </c>
      <c r="FY46" s="363">
        <v>1968</v>
      </c>
      <c r="FZ46" s="360"/>
      <c r="GA46" s="361"/>
      <c r="GC46" s="547"/>
      <c r="GD46" s="362" t="s">
        <v>552</v>
      </c>
      <c r="GE46" s="353"/>
      <c r="GF46" s="353">
        <f>FY46</f>
        <v>1968</v>
      </c>
      <c r="GG46" s="363">
        <v>1808</v>
      </c>
      <c r="GH46" s="360"/>
      <c r="GI46" s="361"/>
      <c r="GK46" s="547"/>
      <c r="GL46" s="362" t="s">
        <v>552</v>
      </c>
      <c r="GM46" s="353"/>
      <c r="GN46" s="353">
        <f>GG46</f>
        <v>1808</v>
      </c>
      <c r="GO46" s="363">
        <v>1814</v>
      </c>
      <c r="GP46" s="360"/>
      <c r="GQ46" s="361"/>
      <c r="GS46" s="547"/>
      <c r="GT46" s="362" t="s">
        <v>552</v>
      </c>
      <c r="GU46" s="353"/>
      <c r="GV46" s="353">
        <f>GO46</f>
        <v>1814</v>
      </c>
      <c r="GW46" s="363">
        <v>1855</v>
      </c>
      <c r="GX46" s="360"/>
      <c r="GY46" s="361"/>
      <c r="HA46" s="547"/>
      <c r="HB46" s="362" t="s">
        <v>552</v>
      </c>
      <c r="HC46" s="353"/>
      <c r="HD46" s="353">
        <f>GW46</f>
        <v>1855</v>
      </c>
      <c r="HE46" s="363">
        <v>1852</v>
      </c>
      <c r="HF46" s="360"/>
      <c r="HG46" s="361"/>
      <c r="HI46" s="547"/>
      <c r="HJ46" s="362" t="s">
        <v>552</v>
      </c>
      <c r="HK46" s="353"/>
      <c r="HL46" s="353">
        <f>HE46</f>
        <v>1852</v>
      </c>
      <c r="HM46" s="363">
        <v>1875</v>
      </c>
      <c r="HN46" s="360"/>
      <c r="HO46" s="361"/>
      <c r="HQ46" s="547"/>
      <c r="HR46" s="362" t="s">
        <v>552</v>
      </c>
      <c r="HS46" s="353"/>
      <c r="HT46" s="353">
        <f>HM46</f>
        <v>1875</v>
      </c>
      <c r="HU46" s="363">
        <v>1832</v>
      </c>
      <c r="HV46" s="360"/>
      <c r="HW46" s="361"/>
      <c r="HY46" s="547"/>
      <c r="HZ46" s="362" t="s">
        <v>552</v>
      </c>
      <c r="IA46" s="353"/>
      <c r="IB46" s="353">
        <f>HU46</f>
        <v>1832</v>
      </c>
      <c r="IC46" s="363">
        <v>1809</v>
      </c>
      <c r="ID46" s="360"/>
      <c r="IE46" s="361"/>
      <c r="IG46" s="547"/>
      <c r="IH46" s="362" t="s">
        <v>552</v>
      </c>
      <c r="II46" s="353"/>
      <c r="IJ46" s="353">
        <f>IC46</f>
        <v>1809</v>
      </c>
      <c r="IK46" s="363">
        <v>1793</v>
      </c>
      <c r="IL46" s="360"/>
      <c r="IM46" s="361"/>
      <c r="IO46" s="547"/>
      <c r="IP46" s="362" t="s">
        <v>552</v>
      </c>
      <c r="IQ46" s="353"/>
      <c r="IR46" s="353">
        <f>IK46</f>
        <v>1793</v>
      </c>
      <c r="IS46" s="363">
        <v>1813</v>
      </c>
      <c r="IT46" s="360"/>
      <c r="IU46" s="361"/>
      <c r="IW46" s="547"/>
      <c r="IX46" s="362" t="s">
        <v>552</v>
      </c>
      <c r="IY46" s="353"/>
      <c r="IZ46" s="353">
        <f>IS46</f>
        <v>1813</v>
      </c>
      <c r="JA46" s="363">
        <v>1867</v>
      </c>
      <c r="JB46" s="360"/>
      <c r="JC46" s="361"/>
      <c r="JE46" s="547"/>
      <c r="JF46" s="362" t="s">
        <v>552</v>
      </c>
      <c r="JG46" s="353"/>
      <c r="JH46" s="353">
        <f>JA46</f>
        <v>1867</v>
      </c>
      <c r="JI46" s="363">
        <v>1899</v>
      </c>
      <c r="JJ46" s="360"/>
      <c r="JK46" s="361"/>
      <c r="JM46" s="547"/>
      <c r="JN46" s="362" t="s">
        <v>552</v>
      </c>
      <c r="JO46" s="353"/>
      <c r="JP46" s="353">
        <f>JI46</f>
        <v>1899</v>
      </c>
      <c r="JQ46" s="363"/>
      <c r="JR46" s="360"/>
      <c r="JS46" s="361"/>
      <c r="JU46" s="547"/>
      <c r="JV46" s="362" t="s">
        <v>552</v>
      </c>
      <c r="JW46" s="353"/>
      <c r="JX46" s="353">
        <f>JQ46</f>
        <v>0</v>
      </c>
      <c r="JY46" s="363"/>
      <c r="JZ46" s="360"/>
      <c r="KA46" s="361"/>
      <c r="KC46" s="547"/>
      <c r="KD46" s="362" t="s">
        <v>552</v>
      </c>
      <c r="KE46" s="353"/>
      <c r="KF46" s="353">
        <f>JY46</f>
        <v>0</v>
      </c>
      <c r="KG46" s="363"/>
      <c r="KH46" s="360"/>
      <c r="KI46" s="361"/>
      <c r="KK46" s="547"/>
      <c r="KL46" s="362" t="s">
        <v>552</v>
      </c>
      <c r="KM46" s="353"/>
      <c r="KN46" s="353">
        <f>KG46</f>
        <v>0</v>
      </c>
      <c r="KO46" s="363"/>
      <c r="KP46" s="360"/>
      <c r="KQ46" s="361"/>
      <c r="KS46" s="547"/>
      <c r="KT46" s="362" t="s">
        <v>552</v>
      </c>
      <c r="KU46" s="353"/>
      <c r="KV46" s="353">
        <f>KO46</f>
        <v>0</v>
      </c>
      <c r="KW46" s="363"/>
      <c r="KX46" s="360"/>
      <c r="KY46" s="361"/>
      <c r="LA46" s="547"/>
      <c r="LB46" s="362" t="s">
        <v>552</v>
      </c>
      <c r="LC46" s="353"/>
      <c r="LD46" s="353">
        <f>KW46</f>
        <v>0</v>
      </c>
      <c r="LE46" s="363"/>
      <c r="LF46" s="360"/>
      <c r="LG46" s="361"/>
      <c r="LI46" s="547"/>
      <c r="LJ46" s="362" t="s">
        <v>552</v>
      </c>
      <c r="LK46" s="353"/>
      <c r="LL46" s="353">
        <f>LE46</f>
        <v>0</v>
      </c>
      <c r="LM46" s="363"/>
      <c r="LN46" s="360"/>
      <c r="LO46" s="361"/>
      <c r="LQ46" s="547"/>
      <c r="LR46" s="362" t="s">
        <v>552</v>
      </c>
      <c r="LS46" s="353"/>
      <c r="LT46" s="353">
        <f>LM46</f>
        <v>0</v>
      </c>
      <c r="LU46" s="363"/>
      <c r="LV46" s="360"/>
      <c r="LW46" s="361"/>
      <c r="LY46" s="547"/>
      <c r="LZ46" s="362" t="s">
        <v>552</v>
      </c>
      <c r="MA46" s="353"/>
      <c r="MB46" s="353">
        <f>LU46</f>
        <v>0</v>
      </c>
      <c r="MC46" s="363"/>
      <c r="MD46" s="360"/>
      <c r="ME46" s="361"/>
      <c r="MG46" s="547"/>
      <c r="MH46" s="362" t="s">
        <v>552</v>
      </c>
      <c r="MI46" s="353"/>
      <c r="MJ46" s="353">
        <f>MC46</f>
        <v>0</v>
      </c>
      <c r="MK46" s="363"/>
      <c r="ML46" s="360"/>
      <c r="MM46" s="361"/>
      <c r="MO46" s="547"/>
      <c r="MP46" s="362" t="s">
        <v>552</v>
      </c>
      <c r="MQ46" s="353"/>
      <c r="MR46" s="353">
        <f>MK46</f>
        <v>0</v>
      </c>
      <c r="MS46" s="363"/>
      <c r="MT46" s="360"/>
      <c r="MU46" s="361"/>
      <c r="MW46" s="547"/>
      <c r="MX46" s="362" t="s">
        <v>552</v>
      </c>
      <c r="MY46" s="353"/>
      <c r="MZ46" s="353">
        <f>MS46</f>
        <v>0</v>
      </c>
      <c r="NA46" s="363"/>
      <c r="NB46" s="360"/>
      <c r="NC46" s="361"/>
      <c r="NE46" s="547"/>
      <c r="NF46" s="362" t="s">
        <v>552</v>
      </c>
      <c r="NG46" s="353"/>
      <c r="NH46" s="353">
        <f>NA46</f>
        <v>0</v>
      </c>
      <c r="NI46" s="363"/>
      <c r="NJ46" s="360"/>
      <c r="NK46" s="361"/>
      <c r="NM46" s="547"/>
      <c r="NN46" s="362" t="s">
        <v>552</v>
      </c>
      <c r="NO46" s="353"/>
      <c r="NP46" s="353">
        <f>NI46</f>
        <v>0</v>
      </c>
      <c r="NQ46" s="363"/>
      <c r="NR46" s="360"/>
      <c r="NS46" s="361"/>
      <c r="NU46" s="547"/>
      <c r="NV46" s="362" t="s">
        <v>552</v>
      </c>
      <c r="NW46" s="353"/>
      <c r="NX46" s="353">
        <f>NQ46</f>
        <v>0</v>
      </c>
      <c r="NY46" s="363"/>
      <c r="NZ46" s="360"/>
      <c r="OA46" s="361"/>
      <c r="OC46" s="547"/>
      <c r="OD46" s="362" t="s">
        <v>552</v>
      </c>
      <c r="OE46" s="353"/>
      <c r="OF46" s="353">
        <f>NY46</f>
        <v>0</v>
      </c>
      <c r="OG46" s="363"/>
      <c r="OH46" s="360"/>
      <c r="OI46" s="361"/>
      <c r="OK46" s="547"/>
      <c r="OL46" s="362" t="s">
        <v>552</v>
      </c>
      <c r="OM46" s="353"/>
      <c r="ON46" s="353">
        <f>OG46</f>
        <v>0</v>
      </c>
      <c r="OO46" s="363"/>
      <c r="OP46" s="360"/>
      <c r="OQ46" s="361"/>
      <c r="OS46" s="547"/>
      <c r="OT46" s="362" t="s">
        <v>552</v>
      </c>
      <c r="OU46" s="353"/>
      <c r="OV46" s="353">
        <f>OO46</f>
        <v>0</v>
      </c>
      <c r="OW46" s="363"/>
      <c r="OX46" s="360"/>
      <c r="OY46" s="361"/>
      <c r="PA46" s="547"/>
      <c r="PB46" s="362" t="s">
        <v>552</v>
      </c>
      <c r="PC46" s="353">
        <f>PE15</f>
        <v>1978</v>
      </c>
      <c r="PD46" s="353">
        <f>OW46</f>
        <v>0</v>
      </c>
      <c r="PE46" s="363">
        <v>2113</v>
      </c>
      <c r="PF46" s="360"/>
      <c r="PG46" s="361"/>
    </row>
    <row r="48" spans="1:423">
      <c r="A48" s="236" t="s">
        <v>633</v>
      </c>
      <c r="I48" s="236" t="s">
        <v>633</v>
      </c>
      <c r="Q48" s="236" t="s">
        <v>633</v>
      </c>
      <c r="Y48" s="236" t="s">
        <v>633</v>
      </c>
      <c r="AG48" s="236" t="s">
        <v>633</v>
      </c>
      <c r="AO48" s="236" t="s">
        <v>633</v>
      </c>
      <c r="AW48" s="236" t="s">
        <v>633</v>
      </c>
      <c r="BE48" s="236" t="s">
        <v>633</v>
      </c>
      <c r="BM48" s="236" t="s">
        <v>633</v>
      </c>
      <c r="BU48" s="236" t="s">
        <v>633</v>
      </c>
      <c r="CC48" s="236" t="s">
        <v>633</v>
      </c>
      <c r="CK48" s="236" t="s">
        <v>633</v>
      </c>
      <c r="CS48" s="236" t="s">
        <v>633</v>
      </c>
      <c r="DA48" s="236" t="s">
        <v>633</v>
      </c>
      <c r="DI48" s="236" t="s">
        <v>633</v>
      </c>
      <c r="DQ48" s="236" t="s">
        <v>633</v>
      </c>
      <c r="DY48" s="236" t="s">
        <v>633</v>
      </c>
      <c r="EG48" s="236" t="s">
        <v>633</v>
      </c>
      <c r="EO48" s="236" t="s">
        <v>633</v>
      </c>
      <c r="EW48" s="236" t="s">
        <v>633</v>
      </c>
      <c r="FE48" s="236" t="s">
        <v>633</v>
      </c>
      <c r="FM48" s="236" t="s">
        <v>633</v>
      </c>
      <c r="FU48" s="236" t="s">
        <v>633</v>
      </c>
      <c r="GC48" s="236" t="s">
        <v>633</v>
      </c>
      <c r="GK48" s="236" t="s">
        <v>633</v>
      </c>
      <c r="GS48" s="236" t="s">
        <v>633</v>
      </c>
      <c r="HA48" s="236" t="s">
        <v>633</v>
      </c>
      <c r="HI48" s="236" t="s">
        <v>633</v>
      </c>
      <c r="HQ48" s="236" t="s">
        <v>633</v>
      </c>
      <c r="HY48" s="236" t="s">
        <v>633</v>
      </c>
      <c r="IG48" s="236" t="s">
        <v>633</v>
      </c>
      <c r="IO48" s="236" t="s">
        <v>633</v>
      </c>
      <c r="IW48" s="236" t="s">
        <v>633</v>
      </c>
      <c r="JE48" s="236" t="s">
        <v>633</v>
      </c>
      <c r="JM48" s="236" t="s">
        <v>633</v>
      </c>
      <c r="JU48" s="236" t="s">
        <v>633</v>
      </c>
      <c r="KC48" s="236" t="s">
        <v>633</v>
      </c>
      <c r="KK48" s="236" t="s">
        <v>633</v>
      </c>
      <c r="KS48" s="236" t="s">
        <v>633</v>
      </c>
      <c r="LA48" s="236" t="s">
        <v>633</v>
      </c>
      <c r="LI48" s="236" t="s">
        <v>633</v>
      </c>
      <c r="LQ48" s="236" t="s">
        <v>633</v>
      </c>
      <c r="LY48" s="236" t="s">
        <v>633</v>
      </c>
      <c r="MG48" s="236" t="s">
        <v>633</v>
      </c>
      <c r="MO48" s="236" t="s">
        <v>633</v>
      </c>
      <c r="MW48" s="236" t="s">
        <v>633</v>
      </c>
      <c r="NE48" s="236" t="s">
        <v>633</v>
      </c>
      <c r="NM48" s="236" t="s">
        <v>633</v>
      </c>
      <c r="NU48" s="236" t="s">
        <v>633</v>
      </c>
      <c r="OC48" s="236" t="s">
        <v>633</v>
      </c>
      <c r="OK48" s="236" t="s">
        <v>633</v>
      </c>
      <c r="OS48" s="236" t="s">
        <v>633</v>
      </c>
      <c r="PA48" s="236" t="s">
        <v>633</v>
      </c>
    </row>
    <row r="49" spans="1:423" ht="17.25">
      <c r="A49" s="535" t="s">
        <v>0</v>
      </c>
      <c r="B49" s="536"/>
      <c r="C49" s="1" t="s">
        <v>519</v>
      </c>
      <c r="D49" s="543" t="s">
        <v>520</v>
      </c>
      <c r="E49" s="540"/>
      <c r="F49" s="2" t="s">
        <v>9</v>
      </c>
      <c r="G49" s="4" t="s">
        <v>8</v>
      </c>
      <c r="I49" s="535" t="s">
        <v>0</v>
      </c>
      <c r="J49" s="536"/>
      <c r="K49" s="252" t="s">
        <v>558</v>
      </c>
      <c r="L49" s="539" t="s">
        <v>559</v>
      </c>
      <c r="M49" s="540"/>
      <c r="N49" s="2" t="s">
        <v>9</v>
      </c>
      <c r="O49" s="4" t="s">
        <v>8</v>
      </c>
      <c r="Q49" s="535" t="s">
        <v>0</v>
      </c>
      <c r="R49" s="536"/>
      <c r="S49" s="252" t="s">
        <v>558</v>
      </c>
      <c r="T49" s="539" t="s">
        <v>559</v>
      </c>
      <c r="U49" s="540"/>
      <c r="V49" s="2" t="s">
        <v>9</v>
      </c>
      <c r="W49" s="4" t="s">
        <v>8</v>
      </c>
      <c r="Y49" s="535" t="s">
        <v>0</v>
      </c>
      <c r="Z49" s="536"/>
      <c r="AA49" s="252" t="s">
        <v>558</v>
      </c>
      <c r="AB49" s="539" t="s">
        <v>559</v>
      </c>
      <c r="AC49" s="540"/>
      <c r="AD49" s="2" t="s">
        <v>9</v>
      </c>
      <c r="AE49" s="4" t="s">
        <v>8</v>
      </c>
      <c r="AG49" s="535" t="s">
        <v>0</v>
      </c>
      <c r="AH49" s="536"/>
      <c r="AI49" s="252" t="s">
        <v>558</v>
      </c>
      <c r="AJ49" s="539" t="s">
        <v>559</v>
      </c>
      <c r="AK49" s="540"/>
      <c r="AL49" s="2" t="s">
        <v>9</v>
      </c>
      <c r="AM49" s="4" t="s">
        <v>8</v>
      </c>
      <c r="AO49" s="535" t="s">
        <v>0</v>
      </c>
      <c r="AP49" s="536"/>
      <c r="AQ49" s="252" t="s">
        <v>558</v>
      </c>
      <c r="AR49" s="539" t="s">
        <v>559</v>
      </c>
      <c r="AS49" s="540"/>
      <c r="AT49" s="2" t="s">
        <v>9</v>
      </c>
      <c r="AU49" s="4" t="s">
        <v>8</v>
      </c>
      <c r="AW49" s="535" t="s">
        <v>0</v>
      </c>
      <c r="AX49" s="536"/>
      <c r="AY49" s="252" t="s">
        <v>558</v>
      </c>
      <c r="AZ49" s="539" t="s">
        <v>559</v>
      </c>
      <c r="BA49" s="540"/>
      <c r="BB49" s="2" t="s">
        <v>9</v>
      </c>
      <c r="BC49" s="4" t="s">
        <v>8</v>
      </c>
      <c r="BE49" s="535" t="s">
        <v>0</v>
      </c>
      <c r="BF49" s="536"/>
      <c r="BG49" s="252" t="s">
        <v>558</v>
      </c>
      <c r="BH49" s="539" t="s">
        <v>559</v>
      </c>
      <c r="BI49" s="540"/>
      <c r="BJ49" s="2" t="s">
        <v>9</v>
      </c>
      <c r="BK49" s="4" t="s">
        <v>8</v>
      </c>
      <c r="BM49" s="535" t="s">
        <v>0</v>
      </c>
      <c r="BN49" s="536"/>
      <c r="BO49" s="252" t="s">
        <v>558</v>
      </c>
      <c r="BP49" s="539" t="s">
        <v>559</v>
      </c>
      <c r="BQ49" s="540"/>
      <c r="BR49" s="2" t="s">
        <v>9</v>
      </c>
      <c r="BS49" s="4" t="s">
        <v>8</v>
      </c>
      <c r="BU49" s="535" t="s">
        <v>0</v>
      </c>
      <c r="BV49" s="536"/>
      <c r="BW49" s="252" t="s">
        <v>558</v>
      </c>
      <c r="BX49" s="539" t="s">
        <v>559</v>
      </c>
      <c r="BY49" s="540"/>
      <c r="BZ49" s="2" t="s">
        <v>9</v>
      </c>
      <c r="CA49" s="4" t="s">
        <v>8</v>
      </c>
      <c r="CC49" s="535" t="s">
        <v>0</v>
      </c>
      <c r="CD49" s="536"/>
      <c r="CE49" s="252" t="s">
        <v>558</v>
      </c>
      <c r="CF49" s="539" t="s">
        <v>559</v>
      </c>
      <c r="CG49" s="540"/>
      <c r="CH49" s="2" t="s">
        <v>9</v>
      </c>
      <c r="CI49" s="4" t="s">
        <v>8</v>
      </c>
      <c r="CK49" s="535" t="s">
        <v>0</v>
      </c>
      <c r="CL49" s="536"/>
      <c r="CM49" s="252" t="s">
        <v>558</v>
      </c>
      <c r="CN49" s="539" t="s">
        <v>559</v>
      </c>
      <c r="CO49" s="540"/>
      <c r="CP49" s="2" t="s">
        <v>9</v>
      </c>
      <c r="CQ49" s="4" t="s">
        <v>8</v>
      </c>
      <c r="CS49" s="535" t="s">
        <v>0</v>
      </c>
      <c r="CT49" s="536"/>
      <c r="CU49" s="252" t="s">
        <v>558</v>
      </c>
      <c r="CV49" s="539" t="s">
        <v>559</v>
      </c>
      <c r="CW49" s="540"/>
      <c r="CX49" s="2" t="s">
        <v>9</v>
      </c>
      <c r="CY49" s="4" t="s">
        <v>8</v>
      </c>
      <c r="DA49" s="535" t="s">
        <v>0</v>
      </c>
      <c r="DB49" s="536"/>
      <c r="DC49" s="252" t="s">
        <v>558</v>
      </c>
      <c r="DD49" s="539" t="s">
        <v>559</v>
      </c>
      <c r="DE49" s="540"/>
      <c r="DF49" s="2" t="s">
        <v>9</v>
      </c>
      <c r="DG49" s="4" t="s">
        <v>8</v>
      </c>
      <c r="DI49" s="535" t="s">
        <v>0</v>
      </c>
      <c r="DJ49" s="536"/>
      <c r="DK49" s="252" t="s">
        <v>558</v>
      </c>
      <c r="DL49" s="539" t="s">
        <v>559</v>
      </c>
      <c r="DM49" s="540"/>
      <c r="DN49" s="2" t="s">
        <v>9</v>
      </c>
      <c r="DO49" s="4" t="s">
        <v>8</v>
      </c>
      <c r="DQ49" s="535" t="s">
        <v>0</v>
      </c>
      <c r="DR49" s="536"/>
      <c r="DS49" s="252" t="s">
        <v>558</v>
      </c>
      <c r="DT49" s="539" t="s">
        <v>559</v>
      </c>
      <c r="DU49" s="540"/>
      <c r="DV49" s="2" t="s">
        <v>9</v>
      </c>
      <c r="DW49" s="4" t="s">
        <v>8</v>
      </c>
      <c r="DY49" s="535" t="s">
        <v>0</v>
      </c>
      <c r="DZ49" s="536"/>
      <c r="EA49" s="252" t="s">
        <v>558</v>
      </c>
      <c r="EB49" s="539" t="s">
        <v>559</v>
      </c>
      <c r="EC49" s="540"/>
      <c r="ED49" s="2" t="s">
        <v>9</v>
      </c>
      <c r="EE49" s="4" t="s">
        <v>8</v>
      </c>
      <c r="EG49" s="535" t="s">
        <v>0</v>
      </c>
      <c r="EH49" s="536"/>
      <c r="EI49" s="252" t="s">
        <v>558</v>
      </c>
      <c r="EJ49" s="539" t="s">
        <v>559</v>
      </c>
      <c r="EK49" s="540"/>
      <c r="EL49" s="2" t="s">
        <v>9</v>
      </c>
      <c r="EM49" s="4" t="s">
        <v>8</v>
      </c>
      <c r="EO49" s="535" t="s">
        <v>0</v>
      </c>
      <c r="EP49" s="536"/>
      <c r="EQ49" s="252" t="s">
        <v>558</v>
      </c>
      <c r="ER49" s="539" t="s">
        <v>559</v>
      </c>
      <c r="ES49" s="540"/>
      <c r="ET49" s="2" t="s">
        <v>9</v>
      </c>
      <c r="EU49" s="4" t="s">
        <v>8</v>
      </c>
      <c r="EW49" s="535" t="s">
        <v>0</v>
      </c>
      <c r="EX49" s="536"/>
      <c r="EY49" s="252" t="s">
        <v>558</v>
      </c>
      <c r="EZ49" s="539" t="s">
        <v>559</v>
      </c>
      <c r="FA49" s="540"/>
      <c r="FB49" s="2" t="s">
        <v>9</v>
      </c>
      <c r="FC49" s="4" t="s">
        <v>8</v>
      </c>
      <c r="FE49" s="535" t="s">
        <v>0</v>
      </c>
      <c r="FF49" s="536"/>
      <c r="FG49" s="252" t="s">
        <v>558</v>
      </c>
      <c r="FH49" s="539" t="s">
        <v>559</v>
      </c>
      <c r="FI49" s="540"/>
      <c r="FJ49" s="2" t="s">
        <v>9</v>
      </c>
      <c r="FK49" s="4" t="s">
        <v>8</v>
      </c>
      <c r="FM49" s="535" t="s">
        <v>0</v>
      </c>
      <c r="FN49" s="536"/>
      <c r="FO49" s="252" t="s">
        <v>558</v>
      </c>
      <c r="FP49" s="539" t="s">
        <v>559</v>
      </c>
      <c r="FQ49" s="540"/>
      <c r="FR49" s="2" t="s">
        <v>9</v>
      </c>
      <c r="FS49" s="4" t="s">
        <v>8</v>
      </c>
      <c r="FU49" s="535" t="s">
        <v>0</v>
      </c>
      <c r="FV49" s="536"/>
      <c r="FW49" s="252" t="s">
        <v>558</v>
      </c>
      <c r="FX49" s="539" t="s">
        <v>559</v>
      </c>
      <c r="FY49" s="540"/>
      <c r="FZ49" s="2" t="s">
        <v>9</v>
      </c>
      <c r="GA49" s="4" t="s">
        <v>8</v>
      </c>
      <c r="GC49" s="535" t="s">
        <v>0</v>
      </c>
      <c r="GD49" s="536"/>
      <c r="GE49" s="252" t="s">
        <v>558</v>
      </c>
      <c r="GF49" s="539" t="s">
        <v>559</v>
      </c>
      <c r="GG49" s="540"/>
      <c r="GH49" s="2" t="s">
        <v>9</v>
      </c>
      <c r="GI49" s="4" t="s">
        <v>8</v>
      </c>
      <c r="GK49" s="535" t="s">
        <v>0</v>
      </c>
      <c r="GL49" s="536"/>
      <c r="GM49" s="252" t="s">
        <v>558</v>
      </c>
      <c r="GN49" s="539" t="s">
        <v>559</v>
      </c>
      <c r="GO49" s="540"/>
      <c r="GP49" s="2" t="s">
        <v>9</v>
      </c>
      <c r="GQ49" s="4" t="s">
        <v>8</v>
      </c>
      <c r="GS49" s="535" t="s">
        <v>0</v>
      </c>
      <c r="GT49" s="536"/>
      <c r="GU49" s="252" t="s">
        <v>558</v>
      </c>
      <c r="GV49" s="539" t="s">
        <v>559</v>
      </c>
      <c r="GW49" s="540"/>
      <c r="GX49" s="2" t="s">
        <v>9</v>
      </c>
      <c r="GY49" s="4" t="s">
        <v>8</v>
      </c>
      <c r="HA49" s="535" t="s">
        <v>0</v>
      </c>
      <c r="HB49" s="536"/>
      <c r="HC49" s="252" t="s">
        <v>558</v>
      </c>
      <c r="HD49" s="539" t="s">
        <v>559</v>
      </c>
      <c r="HE49" s="540"/>
      <c r="HF49" s="2" t="s">
        <v>9</v>
      </c>
      <c r="HG49" s="4" t="s">
        <v>8</v>
      </c>
      <c r="HI49" s="535" t="s">
        <v>0</v>
      </c>
      <c r="HJ49" s="536"/>
      <c r="HK49" s="252" t="s">
        <v>558</v>
      </c>
      <c r="HL49" s="539" t="s">
        <v>559</v>
      </c>
      <c r="HM49" s="540"/>
      <c r="HN49" s="2" t="s">
        <v>9</v>
      </c>
      <c r="HO49" s="4" t="s">
        <v>8</v>
      </c>
      <c r="HQ49" s="535" t="s">
        <v>0</v>
      </c>
      <c r="HR49" s="536"/>
      <c r="HS49" s="252" t="s">
        <v>558</v>
      </c>
      <c r="HT49" s="539" t="s">
        <v>559</v>
      </c>
      <c r="HU49" s="540"/>
      <c r="HV49" s="2" t="s">
        <v>9</v>
      </c>
      <c r="HW49" s="4" t="s">
        <v>8</v>
      </c>
      <c r="HY49" s="535" t="s">
        <v>0</v>
      </c>
      <c r="HZ49" s="536"/>
      <c r="IA49" s="252" t="s">
        <v>558</v>
      </c>
      <c r="IB49" s="539" t="s">
        <v>559</v>
      </c>
      <c r="IC49" s="540"/>
      <c r="ID49" s="2" t="s">
        <v>9</v>
      </c>
      <c r="IE49" s="4" t="s">
        <v>8</v>
      </c>
      <c r="IG49" s="535" t="s">
        <v>0</v>
      </c>
      <c r="IH49" s="536"/>
      <c r="II49" s="252" t="s">
        <v>558</v>
      </c>
      <c r="IJ49" s="539" t="s">
        <v>559</v>
      </c>
      <c r="IK49" s="540"/>
      <c r="IL49" s="2" t="s">
        <v>9</v>
      </c>
      <c r="IM49" s="4" t="s">
        <v>8</v>
      </c>
      <c r="IO49" s="535" t="s">
        <v>0</v>
      </c>
      <c r="IP49" s="536"/>
      <c r="IQ49" s="252" t="s">
        <v>558</v>
      </c>
      <c r="IR49" s="539" t="s">
        <v>559</v>
      </c>
      <c r="IS49" s="540"/>
      <c r="IT49" s="2" t="s">
        <v>9</v>
      </c>
      <c r="IU49" s="4" t="s">
        <v>8</v>
      </c>
      <c r="IW49" s="535" t="s">
        <v>0</v>
      </c>
      <c r="IX49" s="536"/>
      <c r="IY49" s="252" t="s">
        <v>558</v>
      </c>
      <c r="IZ49" s="539" t="s">
        <v>559</v>
      </c>
      <c r="JA49" s="540"/>
      <c r="JB49" s="2" t="s">
        <v>9</v>
      </c>
      <c r="JC49" s="4" t="s">
        <v>8</v>
      </c>
      <c r="JE49" s="535" t="s">
        <v>0</v>
      </c>
      <c r="JF49" s="536"/>
      <c r="JG49" s="252" t="s">
        <v>558</v>
      </c>
      <c r="JH49" s="539" t="s">
        <v>559</v>
      </c>
      <c r="JI49" s="540"/>
      <c r="JJ49" s="2" t="s">
        <v>9</v>
      </c>
      <c r="JK49" s="4" t="s">
        <v>8</v>
      </c>
      <c r="JM49" s="535" t="s">
        <v>0</v>
      </c>
      <c r="JN49" s="536"/>
      <c r="JO49" s="252" t="s">
        <v>558</v>
      </c>
      <c r="JP49" s="539" t="s">
        <v>559</v>
      </c>
      <c r="JQ49" s="540"/>
      <c r="JR49" s="2" t="s">
        <v>9</v>
      </c>
      <c r="JS49" s="4" t="s">
        <v>8</v>
      </c>
      <c r="JU49" s="535" t="s">
        <v>0</v>
      </c>
      <c r="JV49" s="536"/>
      <c r="JW49" s="252" t="s">
        <v>558</v>
      </c>
      <c r="JX49" s="539" t="s">
        <v>559</v>
      </c>
      <c r="JY49" s="540"/>
      <c r="JZ49" s="2" t="s">
        <v>9</v>
      </c>
      <c r="KA49" s="4" t="s">
        <v>8</v>
      </c>
      <c r="KC49" s="535" t="s">
        <v>0</v>
      </c>
      <c r="KD49" s="536"/>
      <c r="KE49" s="252" t="s">
        <v>558</v>
      </c>
      <c r="KF49" s="539" t="s">
        <v>559</v>
      </c>
      <c r="KG49" s="540"/>
      <c r="KH49" s="2" t="s">
        <v>9</v>
      </c>
      <c r="KI49" s="4" t="s">
        <v>8</v>
      </c>
      <c r="KK49" s="535" t="s">
        <v>0</v>
      </c>
      <c r="KL49" s="536"/>
      <c r="KM49" s="252" t="s">
        <v>558</v>
      </c>
      <c r="KN49" s="539" t="s">
        <v>559</v>
      </c>
      <c r="KO49" s="540"/>
      <c r="KP49" s="2" t="s">
        <v>9</v>
      </c>
      <c r="KQ49" s="4" t="s">
        <v>8</v>
      </c>
      <c r="KS49" s="535" t="s">
        <v>0</v>
      </c>
      <c r="KT49" s="536"/>
      <c r="KU49" s="252" t="s">
        <v>558</v>
      </c>
      <c r="KV49" s="539" t="s">
        <v>559</v>
      </c>
      <c r="KW49" s="540"/>
      <c r="KX49" s="2" t="s">
        <v>9</v>
      </c>
      <c r="KY49" s="4" t="s">
        <v>8</v>
      </c>
      <c r="LA49" s="535" t="s">
        <v>0</v>
      </c>
      <c r="LB49" s="536"/>
      <c r="LC49" s="252" t="s">
        <v>558</v>
      </c>
      <c r="LD49" s="539" t="s">
        <v>559</v>
      </c>
      <c r="LE49" s="540"/>
      <c r="LF49" s="2" t="s">
        <v>9</v>
      </c>
      <c r="LG49" s="4" t="s">
        <v>8</v>
      </c>
      <c r="LI49" s="535" t="s">
        <v>0</v>
      </c>
      <c r="LJ49" s="536"/>
      <c r="LK49" s="252" t="s">
        <v>558</v>
      </c>
      <c r="LL49" s="539" t="s">
        <v>559</v>
      </c>
      <c r="LM49" s="540"/>
      <c r="LN49" s="2" t="s">
        <v>9</v>
      </c>
      <c r="LO49" s="4" t="s">
        <v>8</v>
      </c>
      <c r="LQ49" s="535" t="s">
        <v>0</v>
      </c>
      <c r="LR49" s="536"/>
      <c r="LS49" s="252" t="s">
        <v>558</v>
      </c>
      <c r="LT49" s="539" t="s">
        <v>559</v>
      </c>
      <c r="LU49" s="540"/>
      <c r="LV49" s="2" t="s">
        <v>9</v>
      </c>
      <c r="LW49" s="4" t="s">
        <v>8</v>
      </c>
      <c r="LY49" s="535" t="s">
        <v>0</v>
      </c>
      <c r="LZ49" s="536"/>
      <c r="MA49" s="252" t="s">
        <v>558</v>
      </c>
      <c r="MB49" s="539" t="s">
        <v>559</v>
      </c>
      <c r="MC49" s="540"/>
      <c r="MD49" s="2" t="s">
        <v>9</v>
      </c>
      <c r="ME49" s="4" t="s">
        <v>8</v>
      </c>
      <c r="MG49" s="535" t="s">
        <v>0</v>
      </c>
      <c r="MH49" s="536"/>
      <c r="MI49" s="252" t="s">
        <v>558</v>
      </c>
      <c r="MJ49" s="539" t="s">
        <v>559</v>
      </c>
      <c r="MK49" s="540"/>
      <c r="ML49" s="2" t="s">
        <v>9</v>
      </c>
      <c r="MM49" s="4" t="s">
        <v>8</v>
      </c>
      <c r="MO49" s="535" t="s">
        <v>0</v>
      </c>
      <c r="MP49" s="536"/>
      <c r="MQ49" s="252" t="s">
        <v>558</v>
      </c>
      <c r="MR49" s="539" t="s">
        <v>559</v>
      </c>
      <c r="MS49" s="540"/>
      <c r="MT49" s="2" t="s">
        <v>9</v>
      </c>
      <c r="MU49" s="4" t="s">
        <v>8</v>
      </c>
      <c r="MW49" s="535" t="s">
        <v>0</v>
      </c>
      <c r="MX49" s="536"/>
      <c r="MY49" s="252" t="s">
        <v>558</v>
      </c>
      <c r="MZ49" s="539" t="s">
        <v>559</v>
      </c>
      <c r="NA49" s="540"/>
      <c r="NB49" s="2" t="s">
        <v>9</v>
      </c>
      <c r="NC49" s="4" t="s">
        <v>8</v>
      </c>
      <c r="NE49" s="535" t="s">
        <v>0</v>
      </c>
      <c r="NF49" s="536"/>
      <c r="NG49" s="252" t="s">
        <v>558</v>
      </c>
      <c r="NH49" s="539" t="s">
        <v>559</v>
      </c>
      <c r="NI49" s="540"/>
      <c r="NJ49" s="2" t="s">
        <v>9</v>
      </c>
      <c r="NK49" s="4" t="s">
        <v>8</v>
      </c>
      <c r="NM49" s="535" t="s">
        <v>0</v>
      </c>
      <c r="NN49" s="536"/>
      <c r="NO49" s="252" t="s">
        <v>558</v>
      </c>
      <c r="NP49" s="539" t="s">
        <v>559</v>
      </c>
      <c r="NQ49" s="540"/>
      <c r="NR49" s="2" t="s">
        <v>9</v>
      </c>
      <c r="NS49" s="4" t="s">
        <v>8</v>
      </c>
      <c r="NU49" s="535" t="s">
        <v>0</v>
      </c>
      <c r="NV49" s="536"/>
      <c r="NW49" s="252" t="s">
        <v>558</v>
      </c>
      <c r="NX49" s="539" t="s">
        <v>559</v>
      </c>
      <c r="NY49" s="540"/>
      <c r="NZ49" s="2" t="s">
        <v>9</v>
      </c>
      <c r="OA49" s="4" t="s">
        <v>8</v>
      </c>
      <c r="OC49" s="535" t="s">
        <v>0</v>
      </c>
      <c r="OD49" s="536"/>
      <c r="OE49" s="252" t="s">
        <v>558</v>
      </c>
      <c r="OF49" s="539" t="s">
        <v>559</v>
      </c>
      <c r="OG49" s="540"/>
      <c r="OH49" s="2" t="s">
        <v>9</v>
      </c>
      <c r="OI49" s="4" t="s">
        <v>8</v>
      </c>
      <c r="OK49" s="535" t="s">
        <v>0</v>
      </c>
      <c r="OL49" s="536"/>
      <c r="OM49" s="252" t="s">
        <v>558</v>
      </c>
      <c r="ON49" s="539" t="s">
        <v>559</v>
      </c>
      <c r="OO49" s="540"/>
      <c r="OP49" s="2" t="s">
        <v>9</v>
      </c>
      <c r="OQ49" s="4" t="s">
        <v>8</v>
      </c>
      <c r="OS49" s="535" t="s">
        <v>0</v>
      </c>
      <c r="OT49" s="536"/>
      <c r="OU49" s="252" t="s">
        <v>558</v>
      </c>
      <c r="OV49" s="539" t="s">
        <v>559</v>
      </c>
      <c r="OW49" s="540"/>
      <c r="OX49" s="2" t="s">
        <v>9</v>
      </c>
      <c r="OY49" s="4" t="s">
        <v>8</v>
      </c>
      <c r="PA49" s="535" t="s">
        <v>0</v>
      </c>
      <c r="PB49" s="536"/>
      <c r="PC49" s="252" t="s">
        <v>558</v>
      </c>
      <c r="PD49" s="539" t="s">
        <v>559</v>
      </c>
      <c r="PE49" s="540"/>
      <c r="PF49" s="2" t="s">
        <v>9</v>
      </c>
      <c r="PG49" s="4" t="s">
        <v>8</v>
      </c>
    </row>
    <row r="50" spans="1:423" ht="18" thickBot="1">
      <c r="A50" s="537"/>
      <c r="B50" s="538"/>
      <c r="C50" s="83" t="s">
        <v>550</v>
      </c>
      <c r="D50" s="83" t="s">
        <v>548</v>
      </c>
      <c r="E50" s="83" t="s">
        <v>550</v>
      </c>
      <c r="F50" s="3" t="s">
        <v>7</v>
      </c>
      <c r="G50" s="5" t="s">
        <v>7</v>
      </c>
      <c r="I50" s="537"/>
      <c r="J50" s="538"/>
      <c r="K50" s="83" t="str">
        <f>M19</f>
        <v>1월1주</v>
      </c>
      <c r="L50" s="83" t="str">
        <f>E50</f>
        <v>12월 4주</v>
      </c>
      <c r="M50" s="83" t="str">
        <f>K50</f>
        <v>1월1주</v>
      </c>
      <c r="N50" s="3" t="s">
        <v>7</v>
      </c>
      <c r="O50" s="5" t="s">
        <v>7</v>
      </c>
      <c r="Q50" s="537"/>
      <c r="R50" s="538"/>
      <c r="S50" s="83" t="str">
        <f>U19</f>
        <v>1월2주</v>
      </c>
      <c r="T50" s="83" t="str">
        <f>M50</f>
        <v>1월1주</v>
      </c>
      <c r="U50" s="83" t="str">
        <f>S50</f>
        <v>1월2주</v>
      </c>
      <c r="V50" s="3" t="s">
        <v>7</v>
      </c>
      <c r="W50" s="5" t="s">
        <v>7</v>
      </c>
      <c r="Y50" s="537"/>
      <c r="Z50" s="538"/>
      <c r="AA50" s="83" t="str">
        <f>AC19</f>
        <v>1월3주</v>
      </c>
      <c r="AB50" s="83" t="str">
        <f>U50</f>
        <v>1월2주</v>
      </c>
      <c r="AC50" s="83" t="str">
        <f>AA50</f>
        <v>1월3주</v>
      </c>
      <c r="AD50" s="3" t="s">
        <v>7</v>
      </c>
      <c r="AE50" s="5" t="s">
        <v>7</v>
      </c>
      <c r="AG50" s="537"/>
      <c r="AH50" s="538"/>
      <c r="AI50" s="83" t="str">
        <f>AK19</f>
        <v>1월4주</v>
      </c>
      <c r="AJ50" s="83" t="str">
        <f>AC50</f>
        <v>1월3주</v>
      </c>
      <c r="AK50" s="83" t="str">
        <f>AI50</f>
        <v>1월4주</v>
      </c>
      <c r="AL50" s="3" t="s">
        <v>7</v>
      </c>
      <c r="AM50" s="5" t="s">
        <v>7</v>
      </c>
      <c r="AO50" s="537"/>
      <c r="AP50" s="538"/>
      <c r="AQ50" s="83" t="s">
        <v>562</v>
      </c>
      <c r="AR50" s="83" t="str">
        <f>AK50</f>
        <v>1월4주</v>
      </c>
      <c r="AS50" s="83" t="s">
        <v>562</v>
      </c>
      <c r="AT50" s="3" t="s">
        <v>7</v>
      </c>
      <c r="AU50" s="5" t="s">
        <v>7</v>
      </c>
      <c r="AW50" s="537"/>
      <c r="AX50" s="538"/>
      <c r="AY50" s="83" t="str">
        <f>AY44</f>
        <v>2월1주</v>
      </c>
      <c r="AZ50" s="83" t="str">
        <f>AZ44</f>
        <v>1월5주</v>
      </c>
      <c r="BA50" s="83" t="str">
        <f>BA44</f>
        <v>2월1주</v>
      </c>
      <c r="BB50" s="3" t="s">
        <v>7</v>
      </c>
      <c r="BC50" s="5" t="s">
        <v>7</v>
      </c>
      <c r="BE50" s="537"/>
      <c r="BF50" s="538"/>
      <c r="BG50" s="83" t="str">
        <f>BG44</f>
        <v>2월2주</v>
      </c>
      <c r="BH50" s="83" t="str">
        <f>BH44</f>
        <v>2월1주</v>
      </c>
      <c r="BI50" s="83" t="str">
        <f>BI44</f>
        <v>2월2주</v>
      </c>
      <c r="BJ50" s="3" t="s">
        <v>7</v>
      </c>
      <c r="BK50" s="5" t="s">
        <v>7</v>
      </c>
      <c r="BM50" s="537"/>
      <c r="BN50" s="538"/>
      <c r="BO50" s="83" t="str">
        <f>BO44</f>
        <v>2월3주</v>
      </c>
      <c r="BP50" s="83" t="str">
        <f>BP44</f>
        <v>2월2주</v>
      </c>
      <c r="BQ50" s="83" t="str">
        <f>BQ44</f>
        <v>2월3주</v>
      </c>
      <c r="BR50" s="3" t="s">
        <v>7</v>
      </c>
      <c r="BS50" s="5" t="s">
        <v>7</v>
      </c>
      <c r="BU50" s="537"/>
      <c r="BV50" s="538"/>
      <c r="BW50" s="83" t="str">
        <f>BW44</f>
        <v>2월4주</v>
      </c>
      <c r="BX50" s="83" t="str">
        <f>BX44</f>
        <v>2월3주</v>
      </c>
      <c r="BY50" s="83" t="str">
        <f>BY44</f>
        <v>2월4주</v>
      </c>
      <c r="BZ50" s="3" t="s">
        <v>7</v>
      </c>
      <c r="CA50" s="5" t="s">
        <v>7</v>
      </c>
      <c r="CC50" s="537"/>
      <c r="CD50" s="538"/>
      <c r="CE50" s="83" t="str">
        <f>CE44</f>
        <v>3월1주</v>
      </c>
      <c r="CF50" s="83" t="str">
        <f>CF44</f>
        <v>2월4주</v>
      </c>
      <c r="CG50" s="83" t="str">
        <f>CG44</f>
        <v>3월1주</v>
      </c>
      <c r="CH50" s="3" t="s">
        <v>7</v>
      </c>
      <c r="CI50" s="5" t="s">
        <v>7</v>
      </c>
      <c r="CK50" s="537"/>
      <c r="CL50" s="538"/>
      <c r="CM50" s="83" t="str">
        <f>CM44</f>
        <v>3월2주</v>
      </c>
      <c r="CN50" s="83" t="str">
        <f>CN44</f>
        <v>3월1주</v>
      </c>
      <c r="CO50" s="83" t="str">
        <f>CO44</f>
        <v>3월2주</v>
      </c>
      <c r="CP50" s="3" t="s">
        <v>7</v>
      </c>
      <c r="CQ50" s="5" t="s">
        <v>7</v>
      </c>
      <c r="CS50" s="537"/>
      <c r="CT50" s="538"/>
      <c r="CU50" s="83" t="str">
        <f>CU44</f>
        <v>3월3주</v>
      </c>
      <c r="CV50" s="83" t="str">
        <f>CV44</f>
        <v>3월2주</v>
      </c>
      <c r="CW50" s="83" t="str">
        <f>CW44</f>
        <v>3월3주</v>
      </c>
      <c r="CX50" s="3" t="s">
        <v>7</v>
      </c>
      <c r="CY50" s="5" t="s">
        <v>7</v>
      </c>
      <c r="DA50" s="537"/>
      <c r="DB50" s="538"/>
      <c r="DC50" s="83" t="str">
        <f>DC44</f>
        <v>3월4주</v>
      </c>
      <c r="DD50" s="83" t="str">
        <f>DD44</f>
        <v>3월3주</v>
      </c>
      <c r="DE50" s="83" t="str">
        <f>DE44</f>
        <v>3월4주</v>
      </c>
      <c r="DF50" s="3" t="s">
        <v>7</v>
      </c>
      <c r="DG50" s="5" t="s">
        <v>7</v>
      </c>
      <c r="DI50" s="537"/>
      <c r="DJ50" s="538"/>
      <c r="DK50" s="83" t="str">
        <f>DK44</f>
        <v>4월1주</v>
      </c>
      <c r="DL50" s="83" t="str">
        <f>DL44</f>
        <v>3월4주</v>
      </c>
      <c r="DM50" s="83" t="str">
        <f>DM44</f>
        <v>4월1주</v>
      </c>
      <c r="DN50" s="3" t="s">
        <v>7</v>
      </c>
      <c r="DO50" s="5" t="s">
        <v>7</v>
      </c>
      <c r="DQ50" s="537"/>
      <c r="DR50" s="538"/>
      <c r="DS50" s="83" t="str">
        <f>DS44</f>
        <v>4월2주</v>
      </c>
      <c r="DT50" s="83" t="str">
        <f>DT44</f>
        <v>4월1주</v>
      </c>
      <c r="DU50" s="83" t="str">
        <f>DU44</f>
        <v>4월2주</v>
      </c>
      <c r="DV50" s="3" t="s">
        <v>7</v>
      </c>
      <c r="DW50" s="5" t="s">
        <v>7</v>
      </c>
      <c r="DY50" s="537"/>
      <c r="DZ50" s="538"/>
      <c r="EA50" s="83" t="str">
        <f>EA44</f>
        <v>4월3주</v>
      </c>
      <c r="EB50" s="83" t="str">
        <f>EB44</f>
        <v>4월2주</v>
      </c>
      <c r="EC50" s="83" t="str">
        <f>EC44</f>
        <v>4월3주</v>
      </c>
      <c r="ED50" s="3" t="s">
        <v>7</v>
      </c>
      <c r="EE50" s="5" t="s">
        <v>7</v>
      </c>
      <c r="EG50" s="537"/>
      <c r="EH50" s="538"/>
      <c r="EI50" s="83" t="str">
        <f>EI44</f>
        <v>4월4주</v>
      </c>
      <c r="EJ50" s="83" t="str">
        <f>EJ44</f>
        <v>4월3주</v>
      </c>
      <c r="EK50" s="83" t="str">
        <f>EK44</f>
        <v>4월4주</v>
      </c>
      <c r="EL50" s="3" t="s">
        <v>7</v>
      </c>
      <c r="EM50" s="5" t="s">
        <v>7</v>
      </c>
      <c r="EO50" s="537"/>
      <c r="EP50" s="538"/>
      <c r="EQ50" s="83" t="str">
        <f>EQ44</f>
        <v>5월1주</v>
      </c>
      <c r="ER50" s="83" t="str">
        <f>ER44</f>
        <v>4월4주</v>
      </c>
      <c r="ES50" s="83" t="str">
        <f>ES44</f>
        <v>5월1주</v>
      </c>
      <c r="ET50" s="3" t="s">
        <v>7</v>
      </c>
      <c r="EU50" s="5" t="s">
        <v>7</v>
      </c>
      <c r="EW50" s="537"/>
      <c r="EX50" s="538"/>
      <c r="EY50" s="83" t="str">
        <f>EY44</f>
        <v>5월2주</v>
      </c>
      <c r="EZ50" s="83" t="str">
        <f>EZ44</f>
        <v>5월1주</v>
      </c>
      <c r="FA50" s="83" t="str">
        <f>FA44</f>
        <v>5월2주</v>
      </c>
      <c r="FB50" s="3" t="s">
        <v>7</v>
      </c>
      <c r="FC50" s="5" t="s">
        <v>7</v>
      </c>
      <c r="FE50" s="537"/>
      <c r="FF50" s="538"/>
      <c r="FG50" s="83" t="str">
        <f>FG44</f>
        <v>5월3주</v>
      </c>
      <c r="FH50" s="83" t="str">
        <f>FH44</f>
        <v>5월2주</v>
      </c>
      <c r="FI50" s="83" t="str">
        <f>FI44</f>
        <v>5월3주</v>
      </c>
      <c r="FJ50" s="3" t="s">
        <v>7</v>
      </c>
      <c r="FK50" s="5" t="s">
        <v>7</v>
      </c>
      <c r="FM50" s="537"/>
      <c r="FN50" s="538"/>
      <c r="FO50" s="83" t="str">
        <f>FO44</f>
        <v>5월4주</v>
      </c>
      <c r="FP50" s="83" t="str">
        <f>FP44</f>
        <v>5월3주</v>
      </c>
      <c r="FQ50" s="83" t="str">
        <f>FQ44</f>
        <v>5월4주</v>
      </c>
      <c r="FR50" s="3" t="s">
        <v>7</v>
      </c>
      <c r="FS50" s="5" t="s">
        <v>7</v>
      </c>
      <c r="FU50" s="537"/>
      <c r="FV50" s="538"/>
      <c r="FW50" s="83" t="str">
        <f>FW44</f>
        <v>5월5주</v>
      </c>
      <c r="FX50" s="83" t="str">
        <f>FX44</f>
        <v>5월4주</v>
      </c>
      <c r="FY50" s="83" t="str">
        <f>FY44</f>
        <v>5월5주</v>
      </c>
      <c r="FZ50" s="3" t="s">
        <v>7</v>
      </c>
      <c r="GA50" s="5" t="s">
        <v>7</v>
      </c>
      <c r="GC50" s="537"/>
      <c r="GD50" s="538"/>
      <c r="GE50" s="83" t="str">
        <f>GE44</f>
        <v>6월1주</v>
      </c>
      <c r="GF50" s="83" t="str">
        <f>GF44</f>
        <v>5월5주</v>
      </c>
      <c r="GG50" s="83" t="str">
        <f>GG44</f>
        <v>6월1주</v>
      </c>
      <c r="GH50" s="3" t="s">
        <v>7</v>
      </c>
      <c r="GI50" s="5" t="s">
        <v>7</v>
      </c>
      <c r="GK50" s="537"/>
      <c r="GL50" s="538"/>
      <c r="GM50" s="83" t="str">
        <f>GM44</f>
        <v>6월2주</v>
      </c>
      <c r="GN50" s="83" t="str">
        <f>GN44</f>
        <v>6월1주</v>
      </c>
      <c r="GO50" s="83" t="str">
        <f>GO44</f>
        <v>6월2주</v>
      </c>
      <c r="GP50" s="3" t="s">
        <v>7</v>
      </c>
      <c r="GQ50" s="5" t="s">
        <v>7</v>
      </c>
      <c r="GS50" s="537"/>
      <c r="GT50" s="538"/>
      <c r="GU50" s="83" t="str">
        <f>GU44</f>
        <v>6월3주</v>
      </c>
      <c r="GV50" s="83" t="str">
        <f>GV44</f>
        <v>6월2주</v>
      </c>
      <c r="GW50" s="83" t="str">
        <f>GW44</f>
        <v>6월3주</v>
      </c>
      <c r="GX50" s="3" t="s">
        <v>7</v>
      </c>
      <c r="GY50" s="5" t="s">
        <v>7</v>
      </c>
      <c r="HA50" s="537"/>
      <c r="HB50" s="538"/>
      <c r="HC50" s="83" t="str">
        <f>HC44</f>
        <v>6월4주</v>
      </c>
      <c r="HD50" s="83" t="str">
        <f>HD44</f>
        <v>6월3주</v>
      </c>
      <c r="HE50" s="83" t="str">
        <f>HE44</f>
        <v>6월4주</v>
      </c>
      <c r="HF50" s="3" t="s">
        <v>7</v>
      </c>
      <c r="HG50" s="5" t="s">
        <v>7</v>
      </c>
      <c r="HI50" s="537"/>
      <c r="HJ50" s="538"/>
      <c r="HK50" s="83" t="str">
        <f>HK44</f>
        <v>6월5주</v>
      </c>
      <c r="HL50" s="83" t="str">
        <f>HL44</f>
        <v>6월4주</v>
      </c>
      <c r="HM50" s="83" t="str">
        <f>HM44</f>
        <v>6월5주</v>
      </c>
      <c r="HN50" s="3" t="s">
        <v>7</v>
      </c>
      <c r="HO50" s="5" t="s">
        <v>7</v>
      </c>
      <c r="HQ50" s="537"/>
      <c r="HR50" s="538"/>
      <c r="HS50" s="83" t="str">
        <f>HS44</f>
        <v>7월1주</v>
      </c>
      <c r="HT50" s="83" t="str">
        <f>HT44</f>
        <v>6월5주</v>
      </c>
      <c r="HU50" s="83" t="str">
        <f>HU44</f>
        <v>7월1주</v>
      </c>
      <c r="HV50" s="3" t="s">
        <v>7</v>
      </c>
      <c r="HW50" s="5" t="s">
        <v>7</v>
      </c>
      <c r="HY50" s="537"/>
      <c r="HZ50" s="538"/>
      <c r="IA50" s="83" t="str">
        <f>IA44</f>
        <v>7월2주</v>
      </c>
      <c r="IB50" s="83" t="str">
        <f>IB44</f>
        <v>7월1주</v>
      </c>
      <c r="IC50" s="83" t="str">
        <f>IC44</f>
        <v>7월2주</v>
      </c>
      <c r="ID50" s="3" t="s">
        <v>7</v>
      </c>
      <c r="IE50" s="5" t="s">
        <v>7</v>
      </c>
      <c r="IG50" s="537"/>
      <c r="IH50" s="538"/>
      <c r="II50" s="83" t="str">
        <f>II44</f>
        <v>7월3주</v>
      </c>
      <c r="IJ50" s="83" t="str">
        <f>IJ44</f>
        <v>7월2주</v>
      </c>
      <c r="IK50" s="83" t="str">
        <f>IK44</f>
        <v>7월3주</v>
      </c>
      <c r="IL50" s="3" t="s">
        <v>7</v>
      </c>
      <c r="IM50" s="5" t="s">
        <v>7</v>
      </c>
      <c r="IO50" s="537"/>
      <c r="IP50" s="538"/>
      <c r="IQ50" s="83" t="str">
        <f>IQ44</f>
        <v>7월4주</v>
      </c>
      <c r="IR50" s="83" t="str">
        <f>IR44</f>
        <v>7월3주</v>
      </c>
      <c r="IS50" s="83" t="str">
        <f>IS44</f>
        <v>7월4주</v>
      </c>
      <c r="IT50" s="3" t="s">
        <v>7</v>
      </c>
      <c r="IU50" s="5" t="s">
        <v>7</v>
      </c>
      <c r="IW50" s="537"/>
      <c r="IX50" s="538"/>
      <c r="IY50" s="83" t="str">
        <f>IY44</f>
        <v>8월1주</v>
      </c>
      <c r="IZ50" s="83" t="str">
        <f>IZ44</f>
        <v>7월4주</v>
      </c>
      <c r="JA50" s="83" t="str">
        <f>JA44</f>
        <v>8월1주</v>
      </c>
      <c r="JB50" s="3" t="s">
        <v>7</v>
      </c>
      <c r="JC50" s="5" t="s">
        <v>7</v>
      </c>
      <c r="JE50" s="537"/>
      <c r="JF50" s="538"/>
      <c r="JG50" s="83" t="str">
        <f>JG44</f>
        <v>8월2주</v>
      </c>
      <c r="JH50" s="83" t="str">
        <f>JH44</f>
        <v>8월1주</v>
      </c>
      <c r="JI50" s="83" t="str">
        <f>JI44</f>
        <v>8월2주</v>
      </c>
      <c r="JJ50" s="3" t="s">
        <v>7</v>
      </c>
      <c r="JK50" s="5" t="s">
        <v>7</v>
      </c>
      <c r="JM50" s="537"/>
      <c r="JN50" s="538"/>
      <c r="JO50" s="83" t="str">
        <f>JO44</f>
        <v>8월3주</v>
      </c>
      <c r="JP50" s="83" t="str">
        <f>JP44</f>
        <v>8월2주</v>
      </c>
      <c r="JQ50" s="83" t="str">
        <f>JQ44</f>
        <v>8월3주</v>
      </c>
      <c r="JR50" s="3" t="s">
        <v>7</v>
      </c>
      <c r="JS50" s="5" t="s">
        <v>7</v>
      </c>
      <c r="JU50" s="537"/>
      <c r="JV50" s="538"/>
      <c r="JW50" s="83" t="str">
        <f>JW44</f>
        <v>8월4주</v>
      </c>
      <c r="JX50" s="83" t="str">
        <f>JX44</f>
        <v>8월3주</v>
      </c>
      <c r="JY50" s="83" t="str">
        <f>JY44</f>
        <v>8월4주</v>
      </c>
      <c r="JZ50" s="3" t="s">
        <v>7</v>
      </c>
      <c r="KA50" s="5" t="s">
        <v>7</v>
      </c>
      <c r="KC50" s="537"/>
      <c r="KD50" s="538"/>
      <c r="KE50" s="83" t="str">
        <f>KE44</f>
        <v>9월1주</v>
      </c>
      <c r="KF50" s="83" t="str">
        <f>KF44</f>
        <v>8월4주</v>
      </c>
      <c r="KG50" s="83" t="str">
        <f>KG44</f>
        <v>9월1주</v>
      </c>
      <c r="KH50" s="3" t="s">
        <v>7</v>
      </c>
      <c r="KI50" s="5" t="s">
        <v>7</v>
      </c>
      <c r="KK50" s="537"/>
      <c r="KL50" s="538"/>
      <c r="KM50" s="83" t="str">
        <f>KM44</f>
        <v>9월2주</v>
      </c>
      <c r="KN50" s="83" t="str">
        <f>KN44</f>
        <v>9월1주</v>
      </c>
      <c r="KO50" s="83" t="str">
        <f>KO44</f>
        <v>9월2주</v>
      </c>
      <c r="KP50" s="3" t="s">
        <v>7</v>
      </c>
      <c r="KQ50" s="5" t="s">
        <v>7</v>
      </c>
      <c r="KS50" s="537"/>
      <c r="KT50" s="538"/>
      <c r="KU50" s="83" t="str">
        <f>KU44</f>
        <v>9월3주</v>
      </c>
      <c r="KV50" s="83" t="str">
        <f>KV44</f>
        <v>9월2주</v>
      </c>
      <c r="KW50" s="83" t="str">
        <f>KW44</f>
        <v>9월3주</v>
      </c>
      <c r="KX50" s="3" t="s">
        <v>7</v>
      </c>
      <c r="KY50" s="5" t="s">
        <v>7</v>
      </c>
      <c r="LA50" s="537"/>
      <c r="LB50" s="538"/>
      <c r="LC50" s="83" t="str">
        <f>LC44</f>
        <v>9월4주</v>
      </c>
      <c r="LD50" s="83" t="str">
        <f>LD44</f>
        <v>9월3주</v>
      </c>
      <c r="LE50" s="83" t="str">
        <f>LE44</f>
        <v>9월4주</v>
      </c>
      <c r="LF50" s="3" t="s">
        <v>7</v>
      </c>
      <c r="LG50" s="5" t="s">
        <v>7</v>
      </c>
      <c r="LI50" s="537"/>
      <c r="LJ50" s="538"/>
      <c r="LK50" s="83" t="str">
        <f>LK44</f>
        <v>10월1주</v>
      </c>
      <c r="LL50" s="83" t="str">
        <f>LL44</f>
        <v>9월4주</v>
      </c>
      <c r="LM50" s="83" t="str">
        <f>LM44</f>
        <v>10월1주</v>
      </c>
      <c r="LN50" s="3" t="s">
        <v>7</v>
      </c>
      <c r="LO50" s="5" t="s">
        <v>7</v>
      </c>
      <c r="LQ50" s="537"/>
      <c r="LR50" s="538"/>
      <c r="LS50" s="83" t="str">
        <f>LS44</f>
        <v>10월2주</v>
      </c>
      <c r="LT50" s="83" t="str">
        <f>LT44</f>
        <v>10월1주</v>
      </c>
      <c r="LU50" s="83" t="str">
        <f>LU44</f>
        <v>10월2주</v>
      </c>
      <c r="LV50" s="3" t="s">
        <v>7</v>
      </c>
      <c r="LW50" s="5" t="s">
        <v>7</v>
      </c>
      <c r="LY50" s="537"/>
      <c r="LZ50" s="538"/>
      <c r="MA50" s="83" t="str">
        <f>MA44</f>
        <v>10월3주</v>
      </c>
      <c r="MB50" s="83" t="str">
        <f>MB44</f>
        <v>10월2주</v>
      </c>
      <c r="MC50" s="83" t="str">
        <f>MC44</f>
        <v>10월3주</v>
      </c>
      <c r="MD50" s="3" t="s">
        <v>7</v>
      </c>
      <c r="ME50" s="5" t="s">
        <v>7</v>
      </c>
      <c r="MG50" s="537"/>
      <c r="MH50" s="538"/>
      <c r="MI50" s="83" t="str">
        <f>MI44</f>
        <v>10월4주</v>
      </c>
      <c r="MJ50" s="83" t="str">
        <f>MJ44</f>
        <v>10월3주</v>
      </c>
      <c r="MK50" s="83" t="str">
        <f>MK44</f>
        <v>10월4주</v>
      </c>
      <c r="ML50" s="3" t="s">
        <v>7</v>
      </c>
      <c r="MM50" s="5" t="s">
        <v>7</v>
      </c>
      <c r="MO50" s="537"/>
      <c r="MP50" s="538"/>
      <c r="MQ50" s="83" t="str">
        <f>MQ44</f>
        <v>10월5주</v>
      </c>
      <c r="MR50" s="83" t="str">
        <f>MR44</f>
        <v>10월4주</v>
      </c>
      <c r="MS50" s="83" t="str">
        <f>MS44</f>
        <v>10월5주</v>
      </c>
      <c r="MT50" s="3" t="s">
        <v>7</v>
      </c>
      <c r="MU50" s="5" t="s">
        <v>7</v>
      </c>
      <c r="MW50" s="537"/>
      <c r="MX50" s="538"/>
      <c r="MY50" s="83" t="str">
        <f>MY44</f>
        <v>11월1주</v>
      </c>
      <c r="MZ50" s="83" t="str">
        <f>MZ44</f>
        <v>10월5주</v>
      </c>
      <c r="NA50" s="83" t="str">
        <f>NA44</f>
        <v>11월1주</v>
      </c>
      <c r="NB50" s="3" t="s">
        <v>7</v>
      </c>
      <c r="NC50" s="5" t="s">
        <v>7</v>
      </c>
      <c r="NE50" s="537"/>
      <c r="NF50" s="538"/>
      <c r="NG50" s="83" t="str">
        <f>NG44</f>
        <v>11월2주</v>
      </c>
      <c r="NH50" s="83" t="str">
        <f>NH44</f>
        <v>11월1주</v>
      </c>
      <c r="NI50" s="83" t="str">
        <f>NI44</f>
        <v>11월2주</v>
      </c>
      <c r="NJ50" s="3" t="s">
        <v>7</v>
      </c>
      <c r="NK50" s="5" t="s">
        <v>7</v>
      </c>
      <c r="NM50" s="537"/>
      <c r="NN50" s="538"/>
      <c r="NO50" s="83" t="str">
        <f>NO44</f>
        <v>11월3주</v>
      </c>
      <c r="NP50" s="83" t="str">
        <f>NP44</f>
        <v>11월2주</v>
      </c>
      <c r="NQ50" s="83" t="str">
        <f>NQ44</f>
        <v>11월3주</v>
      </c>
      <c r="NR50" s="3" t="s">
        <v>7</v>
      </c>
      <c r="NS50" s="5" t="s">
        <v>7</v>
      </c>
      <c r="NU50" s="537"/>
      <c r="NV50" s="538"/>
      <c r="NW50" s="83" t="str">
        <f>NW44</f>
        <v>11월4주</v>
      </c>
      <c r="NX50" s="83" t="str">
        <f>NX44</f>
        <v>11월3주</v>
      </c>
      <c r="NY50" s="83" t="str">
        <f>NY44</f>
        <v>11월4주</v>
      </c>
      <c r="NZ50" s="3" t="s">
        <v>7</v>
      </c>
      <c r="OA50" s="5" t="s">
        <v>7</v>
      </c>
      <c r="OC50" s="537"/>
      <c r="OD50" s="538"/>
      <c r="OE50" s="83" t="str">
        <f>OE44</f>
        <v>12월1주</v>
      </c>
      <c r="OF50" s="83" t="str">
        <f>OF44</f>
        <v>11월4주</v>
      </c>
      <c r="OG50" s="83" t="str">
        <f>OG44</f>
        <v>12월1주</v>
      </c>
      <c r="OH50" s="3" t="s">
        <v>7</v>
      </c>
      <c r="OI50" s="5" t="s">
        <v>7</v>
      </c>
      <c r="OK50" s="537"/>
      <c r="OL50" s="538"/>
      <c r="OM50" s="83" t="str">
        <f>OM44</f>
        <v>12월2주</v>
      </c>
      <c r="ON50" s="83" t="str">
        <f>ON44</f>
        <v>12월1주</v>
      </c>
      <c r="OO50" s="83" t="str">
        <f>OO44</f>
        <v>12월2주</v>
      </c>
      <c r="OP50" s="3" t="s">
        <v>7</v>
      </c>
      <c r="OQ50" s="5" t="s">
        <v>7</v>
      </c>
      <c r="OS50" s="537"/>
      <c r="OT50" s="538"/>
      <c r="OU50" s="83" t="str">
        <f>OU44</f>
        <v>12월 3주</v>
      </c>
      <c r="OV50" s="83" t="str">
        <f>OV44</f>
        <v>12월2주</v>
      </c>
      <c r="OW50" s="83" t="str">
        <f>OW44</f>
        <v>12월 3주</v>
      </c>
      <c r="OX50" s="3" t="s">
        <v>7</v>
      </c>
      <c r="OY50" s="5" t="s">
        <v>7</v>
      </c>
      <c r="PA50" s="537"/>
      <c r="PB50" s="538"/>
      <c r="PC50" s="83" t="str">
        <f>PC44</f>
        <v>12월 5주</v>
      </c>
      <c r="PD50" s="83" t="str">
        <f>PD44</f>
        <v>12월 4주</v>
      </c>
      <c r="PE50" s="83" t="str">
        <f>PE44</f>
        <v>12월 5주</v>
      </c>
      <c r="PF50" s="3" t="s">
        <v>7</v>
      </c>
      <c r="PG50" s="5" t="s">
        <v>7</v>
      </c>
    </row>
    <row r="51" spans="1:423" s="180" customFormat="1" ht="18" thickTop="1">
      <c r="A51" s="314" t="s">
        <v>1</v>
      </c>
      <c r="B51" s="315" t="s">
        <v>705</v>
      </c>
      <c r="C51" s="218">
        <v>2426</v>
      </c>
      <c r="D51" s="218">
        <v>2560</v>
      </c>
      <c r="E51" s="218"/>
      <c r="F51" s="316">
        <v>8.2031250000000003E-3</v>
      </c>
      <c r="G51" s="317">
        <v>6.389117889530091E-2</v>
      </c>
      <c r="I51" s="314" t="s">
        <v>1</v>
      </c>
      <c r="J51" s="315" t="s">
        <v>705</v>
      </c>
      <c r="K51" s="218">
        <f>M20</f>
        <v>0</v>
      </c>
      <c r="L51" s="318">
        <f>E51</f>
        <v>0</v>
      </c>
      <c r="M51" s="218">
        <v>435.71</v>
      </c>
      <c r="N51" s="316" t="e">
        <f>(M51-L51)/L51</f>
        <v>#DIV/0!</v>
      </c>
      <c r="O51" s="317" t="e">
        <f>(M51-K51)/K51</f>
        <v>#DIV/0!</v>
      </c>
      <c r="Q51" s="314" t="s">
        <v>1</v>
      </c>
      <c r="R51" s="315" t="s">
        <v>705</v>
      </c>
      <c r="S51" s="218">
        <f>U20</f>
        <v>0</v>
      </c>
      <c r="T51" s="318">
        <f>M51</f>
        <v>435.71</v>
      </c>
      <c r="U51" s="218">
        <v>445</v>
      </c>
      <c r="V51" s="316">
        <f>(U51-T51)/T51</f>
        <v>2.1321521195290495E-2</v>
      </c>
      <c r="W51" s="317" t="e">
        <f>(U51-S51)/S51</f>
        <v>#DIV/0!</v>
      </c>
      <c r="Y51" s="314" t="s">
        <v>1</v>
      </c>
      <c r="Z51" s="315" t="s">
        <v>704</v>
      </c>
      <c r="AA51" s="218">
        <f>AC20</f>
        <v>2630</v>
      </c>
      <c r="AB51" s="318">
        <f>U51</f>
        <v>445</v>
      </c>
      <c r="AC51" s="218">
        <v>422</v>
      </c>
      <c r="AD51" s="316">
        <f>(AC51-AB51)/AB51</f>
        <v>-5.1685393258426963E-2</v>
      </c>
      <c r="AE51" s="317">
        <f>(AC51-AA51)/AA51</f>
        <v>-0.83954372623574147</v>
      </c>
      <c r="AG51" s="314" t="s">
        <v>1</v>
      </c>
      <c r="AH51" s="315" t="s">
        <v>704</v>
      </c>
      <c r="AI51" s="218"/>
      <c r="AJ51" s="318">
        <f>AC51</f>
        <v>422</v>
      </c>
      <c r="AK51" s="218">
        <v>421</v>
      </c>
      <c r="AL51" s="316">
        <f>(AK51-AJ51)/AJ51</f>
        <v>-2.3696682464454978E-3</v>
      </c>
      <c r="AM51" s="317" t="e">
        <f>(AK51-AI51)/AI51</f>
        <v>#DIV/0!</v>
      </c>
      <c r="AO51" s="314" t="s">
        <v>1</v>
      </c>
      <c r="AP51" s="315" t="s">
        <v>704</v>
      </c>
      <c r="AQ51" s="218"/>
      <c r="AR51" s="318">
        <f>AK51</f>
        <v>421</v>
      </c>
      <c r="AS51" s="218">
        <v>412</v>
      </c>
      <c r="AT51" s="316">
        <f>(AS51-AR51)/AR51</f>
        <v>-2.1377672209026127E-2</v>
      </c>
      <c r="AU51" s="317" t="e">
        <f>(AS51-AQ51)/AQ51</f>
        <v>#DIV/0!</v>
      </c>
      <c r="AW51" s="314" t="s">
        <v>1</v>
      </c>
      <c r="AX51" s="315" t="s">
        <v>704</v>
      </c>
      <c r="AY51" s="218"/>
      <c r="AZ51" s="318">
        <f>AS51</f>
        <v>412</v>
      </c>
      <c r="BA51" s="218">
        <v>418</v>
      </c>
      <c r="BB51" s="316">
        <f>(BA51-AZ51)/AZ51</f>
        <v>1.4563106796116505E-2</v>
      </c>
      <c r="BC51" s="317" t="e">
        <f>(BA51-AY51)/AY51</f>
        <v>#DIV/0!</v>
      </c>
      <c r="BE51" s="314" t="s">
        <v>1</v>
      </c>
      <c r="BF51" s="315" t="s">
        <v>704</v>
      </c>
      <c r="BG51" s="218">
        <f>BA20</f>
        <v>2622</v>
      </c>
      <c r="BH51" s="318">
        <f>BA51</f>
        <v>418</v>
      </c>
      <c r="BI51" s="218">
        <v>418</v>
      </c>
      <c r="BJ51" s="316">
        <f>(BI51-BH51)/BH51</f>
        <v>0</v>
      </c>
      <c r="BK51" s="317">
        <f>(BI51-BG51)/BG51</f>
        <v>-0.84057971014492749</v>
      </c>
      <c r="BM51" s="314" t="s">
        <v>1</v>
      </c>
      <c r="BN51" s="315" t="s">
        <v>704</v>
      </c>
      <c r="BO51" s="218"/>
      <c r="BP51" s="318">
        <f>BI51</f>
        <v>418</v>
      </c>
      <c r="BQ51" s="218">
        <v>409</v>
      </c>
      <c r="BR51" s="316">
        <f>(BQ51-BP51)/BP51</f>
        <v>-2.1531100478468901E-2</v>
      </c>
      <c r="BS51" s="317" t="e">
        <f>(BQ51-BO51)/BO51</f>
        <v>#DIV/0!</v>
      </c>
      <c r="BU51" s="314" t="s">
        <v>1</v>
      </c>
      <c r="BV51" s="315" t="s">
        <v>704</v>
      </c>
      <c r="BW51" s="218"/>
      <c r="BX51" s="318">
        <f>BQ51</f>
        <v>409</v>
      </c>
      <c r="BY51" s="218">
        <v>425</v>
      </c>
      <c r="BZ51" s="316">
        <f>(BY51-BX51)/BX51</f>
        <v>3.9119804400977995E-2</v>
      </c>
      <c r="CA51" s="317" t="e">
        <f>(BY51-BW51)/BW51</f>
        <v>#DIV/0!</v>
      </c>
      <c r="CC51" s="314" t="s">
        <v>1</v>
      </c>
      <c r="CD51" s="315" t="s">
        <v>704</v>
      </c>
      <c r="CE51" s="218"/>
      <c r="CF51" s="318">
        <f>BY51</f>
        <v>425</v>
      </c>
      <c r="CG51" s="218">
        <v>443</v>
      </c>
      <c r="CH51" s="316">
        <f>(CG51-CF51)/CF51</f>
        <v>4.2352941176470586E-2</v>
      </c>
      <c r="CI51" s="317" t="e">
        <f>(CG51-CE51)/CE51</f>
        <v>#DIV/0!</v>
      </c>
      <c r="CK51" s="314" t="s">
        <v>1</v>
      </c>
      <c r="CL51" s="315" t="s">
        <v>704</v>
      </c>
      <c r="CM51" s="218"/>
      <c r="CN51" s="318">
        <f>CG51</f>
        <v>443</v>
      </c>
      <c r="CO51" s="218">
        <v>466</v>
      </c>
      <c r="CP51" s="316">
        <f>(CO51-CN51)/CN51</f>
        <v>5.1918735891647853E-2</v>
      </c>
      <c r="CQ51" s="317" t="e">
        <f>(CO51-CM51)/CM51</f>
        <v>#DIV/0!</v>
      </c>
      <c r="CS51" s="314" t="s">
        <v>1</v>
      </c>
      <c r="CT51" s="315" t="s">
        <v>704</v>
      </c>
      <c r="CU51" s="218"/>
      <c r="CV51" s="318">
        <f>CO51</f>
        <v>466</v>
      </c>
      <c r="CW51" s="218">
        <v>474</v>
      </c>
      <c r="CX51" s="316">
        <f>(CW51-CV51)/CV51</f>
        <v>1.7167381974248927E-2</v>
      </c>
      <c r="CY51" s="317" t="e">
        <f>(CW51-CU51)/CU51</f>
        <v>#DIV/0!</v>
      </c>
      <c r="DA51" s="314" t="s">
        <v>1</v>
      </c>
      <c r="DB51" s="315" t="s">
        <v>704</v>
      </c>
      <c r="DC51" s="218"/>
      <c r="DD51" s="318">
        <f>CW51</f>
        <v>474</v>
      </c>
      <c r="DE51" s="218">
        <v>479</v>
      </c>
      <c r="DF51" s="316">
        <f>(DE51-DD51)/DD51</f>
        <v>1.0548523206751054E-2</v>
      </c>
      <c r="DG51" s="317" t="e">
        <f>(DE51-DC51)/DC51</f>
        <v>#DIV/0!</v>
      </c>
      <c r="DI51" s="314" t="s">
        <v>1</v>
      </c>
      <c r="DJ51" s="315" t="s">
        <v>704</v>
      </c>
      <c r="DK51" s="218"/>
      <c r="DL51" s="318">
        <f>DE51</f>
        <v>479</v>
      </c>
      <c r="DM51" s="218">
        <v>480</v>
      </c>
      <c r="DN51" s="316">
        <f>(DM51-DL51)/DL51</f>
        <v>2.0876826722338203E-3</v>
      </c>
      <c r="DO51" s="317" t="e">
        <f>(DM51-DK51)/DK51</f>
        <v>#DIV/0!</v>
      </c>
      <c r="DQ51" s="314" t="s">
        <v>1</v>
      </c>
      <c r="DR51" s="315" t="s">
        <v>704</v>
      </c>
      <c r="DS51" s="218"/>
      <c r="DT51" s="318">
        <f>DM51</f>
        <v>480</v>
      </c>
      <c r="DU51" s="218">
        <v>463</v>
      </c>
      <c r="DV51" s="316">
        <f>(DU51-DT51)/DT51</f>
        <v>-3.5416666666666666E-2</v>
      </c>
      <c r="DW51" s="317" t="e">
        <f>(DU51-DS51)/DS51</f>
        <v>#DIV/0!</v>
      </c>
      <c r="DY51" s="314" t="s">
        <v>1</v>
      </c>
      <c r="DZ51" s="315" t="s">
        <v>704</v>
      </c>
      <c r="EA51" s="218"/>
      <c r="EB51" s="318">
        <f>DU51</f>
        <v>463</v>
      </c>
      <c r="EC51" s="218">
        <v>436</v>
      </c>
      <c r="ED51" s="316">
        <f>(EC51-EB51)/EB51</f>
        <v>-5.8315334773218146E-2</v>
      </c>
      <c r="EE51" s="317" t="e">
        <f>(EC51-EA51)/EA51</f>
        <v>#DIV/0!</v>
      </c>
      <c r="EG51" s="314" t="s">
        <v>1</v>
      </c>
      <c r="EH51" s="315" t="s">
        <v>704</v>
      </c>
      <c r="EI51" s="218"/>
      <c r="EJ51" s="318">
        <f>EC51</f>
        <v>436</v>
      </c>
      <c r="EK51" s="218">
        <v>426</v>
      </c>
      <c r="EL51" s="316">
        <f>(EK51-EJ51)/EJ51</f>
        <v>-2.2935779816513763E-2</v>
      </c>
      <c r="EM51" s="317" t="e">
        <f>(EK51-EI51)/EI51</f>
        <v>#DIV/0!</v>
      </c>
      <c r="EO51" s="314" t="s">
        <v>1</v>
      </c>
      <c r="EP51" s="315" t="s">
        <v>704</v>
      </c>
      <c r="EQ51" s="218"/>
      <c r="ER51" s="318">
        <f>EK51</f>
        <v>426</v>
      </c>
      <c r="ES51" s="218">
        <v>423</v>
      </c>
      <c r="ET51" s="316">
        <f>(ES51-ER51)/ER51</f>
        <v>-7.0422535211267607E-3</v>
      </c>
      <c r="EU51" s="317" t="e">
        <f>(ES51-EQ51)/EQ51</f>
        <v>#DIV/0!</v>
      </c>
      <c r="EW51" s="314" t="s">
        <v>1</v>
      </c>
      <c r="EX51" s="315" t="s">
        <v>704</v>
      </c>
      <c r="EY51" s="218"/>
      <c r="EZ51" s="318">
        <f>ES51</f>
        <v>423</v>
      </c>
      <c r="FA51" s="218">
        <v>438</v>
      </c>
      <c r="FB51" s="316">
        <f>(FA51-EZ51)/EZ51</f>
        <v>3.5460992907801421E-2</v>
      </c>
      <c r="FC51" s="317" t="e">
        <f>(FA51-EY51)/EY51</f>
        <v>#DIV/0!</v>
      </c>
      <c r="FE51" s="314" t="s">
        <v>1</v>
      </c>
      <c r="FF51" s="315" t="s">
        <v>704</v>
      </c>
      <c r="FG51" s="218"/>
      <c r="FH51" s="318">
        <f>FA51</f>
        <v>438</v>
      </c>
      <c r="FI51" s="218">
        <v>445</v>
      </c>
      <c r="FJ51" s="316">
        <f>(FI51-FH51)/FH51</f>
        <v>1.5981735159817351E-2</v>
      </c>
      <c r="FK51" s="317" t="e">
        <f>(FI51-FG51)/FG51</f>
        <v>#DIV/0!</v>
      </c>
      <c r="FM51" s="314" t="s">
        <v>1</v>
      </c>
      <c r="FN51" s="315" t="s">
        <v>704</v>
      </c>
      <c r="FO51" s="218"/>
      <c r="FP51" s="318">
        <f>FI51</f>
        <v>445</v>
      </c>
      <c r="FQ51" s="218">
        <v>474</v>
      </c>
      <c r="FR51" s="316">
        <f>(FQ51-FP51)/FP51</f>
        <v>6.5168539325842698E-2</v>
      </c>
      <c r="FS51" s="317" t="e">
        <f>(FQ51-FO51)/FO51</f>
        <v>#DIV/0!</v>
      </c>
      <c r="FU51" s="314" t="s">
        <v>1</v>
      </c>
      <c r="FV51" s="315" t="s">
        <v>704</v>
      </c>
      <c r="FW51" s="218"/>
      <c r="FX51" s="318">
        <f>FQ51</f>
        <v>474</v>
      </c>
      <c r="FY51" s="218">
        <v>478</v>
      </c>
      <c r="FZ51" s="316">
        <f>(FY51-FX51)/FX51</f>
        <v>8.4388185654008432E-3</v>
      </c>
      <c r="GA51" s="317" t="e">
        <f>(FY51-FW51)/FW51</f>
        <v>#DIV/0!</v>
      </c>
      <c r="GC51" s="314" t="s">
        <v>1</v>
      </c>
      <c r="GD51" s="315" t="s">
        <v>704</v>
      </c>
      <c r="GE51" s="218"/>
      <c r="GF51" s="318">
        <f>FY51</f>
        <v>478</v>
      </c>
      <c r="GG51" s="218">
        <v>484</v>
      </c>
      <c r="GH51" s="316">
        <f>(GG51-GF51)/GF51</f>
        <v>1.2552301255230125E-2</v>
      </c>
      <c r="GI51" s="317" t="e">
        <f>(GG51-GE51)/GE51</f>
        <v>#DIV/0!</v>
      </c>
      <c r="GK51" s="314" t="s">
        <v>1</v>
      </c>
      <c r="GL51" s="315" t="s">
        <v>704</v>
      </c>
      <c r="GM51" s="218"/>
      <c r="GN51" s="318">
        <f>GG51</f>
        <v>484</v>
      </c>
      <c r="GO51" s="218">
        <v>447</v>
      </c>
      <c r="GP51" s="316">
        <f>(GO51-GN51)/GN51</f>
        <v>-7.6446280991735532E-2</v>
      </c>
      <c r="GQ51" s="317" t="e">
        <f>(GO51-GM51)/GM51</f>
        <v>#DIV/0!</v>
      </c>
      <c r="GS51" s="314" t="s">
        <v>1</v>
      </c>
      <c r="GT51" s="315" t="s">
        <v>704</v>
      </c>
      <c r="GU51" s="218"/>
      <c r="GV51" s="318">
        <f>GO51</f>
        <v>447</v>
      </c>
      <c r="GW51" s="218">
        <v>424</v>
      </c>
      <c r="GX51" s="316">
        <f>(GW51-GV51)/GV51</f>
        <v>-5.145413870246085E-2</v>
      </c>
      <c r="GY51" s="317" t="e">
        <f>(GW51-GU51)/GU51</f>
        <v>#DIV/0!</v>
      </c>
      <c r="HA51" s="314" t="s">
        <v>1</v>
      </c>
      <c r="HB51" s="315" t="s">
        <v>704</v>
      </c>
      <c r="HC51" s="218"/>
      <c r="HD51" s="318">
        <f>GW51</f>
        <v>424</v>
      </c>
      <c r="HE51" s="218">
        <v>459</v>
      </c>
      <c r="HF51" s="316">
        <f>(HE51-HD51)/HD51</f>
        <v>8.254716981132075E-2</v>
      </c>
      <c r="HG51" s="317" t="e">
        <f>(HE51-HC51)/HC51</f>
        <v>#DIV/0!</v>
      </c>
      <c r="HI51" s="314" t="s">
        <v>1</v>
      </c>
      <c r="HJ51" s="315" t="s">
        <v>704</v>
      </c>
      <c r="HK51" s="218"/>
      <c r="HL51" s="318">
        <f>HE51</f>
        <v>459</v>
      </c>
      <c r="HM51" s="218">
        <v>427</v>
      </c>
      <c r="HN51" s="316">
        <f>(HM51-HL51)/HL51</f>
        <v>-6.9716775599128547E-2</v>
      </c>
      <c r="HO51" s="317" t="e">
        <f>(HM51-HK51)/HK51</f>
        <v>#DIV/0!</v>
      </c>
      <c r="HQ51" s="314" t="s">
        <v>1</v>
      </c>
      <c r="HR51" s="315" t="s">
        <v>704</v>
      </c>
      <c r="HS51" s="218"/>
      <c r="HT51" s="318">
        <f>HM51</f>
        <v>427</v>
      </c>
      <c r="HU51" s="218">
        <v>442</v>
      </c>
      <c r="HV51" s="316">
        <f>(HU51-HT51)/HT51</f>
        <v>3.5128805620608897E-2</v>
      </c>
      <c r="HW51" s="317" t="e">
        <f>(HU51-HS51)/HS51</f>
        <v>#DIV/0!</v>
      </c>
      <c r="HY51" s="314" t="s">
        <v>1</v>
      </c>
      <c r="HZ51" s="315" t="s">
        <v>704</v>
      </c>
      <c r="IA51" s="218"/>
      <c r="IB51" s="318">
        <f>HU51</f>
        <v>442</v>
      </c>
      <c r="IC51" s="218">
        <v>441</v>
      </c>
      <c r="ID51" s="316">
        <f>(IC51-IB51)/IB51</f>
        <v>-2.2624434389140274E-3</v>
      </c>
      <c r="IE51" s="317" t="e">
        <f>(IC51-IA51)/IA51</f>
        <v>#DIV/0!</v>
      </c>
      <c r="IG51" s="314" t="s">
        <v>1</v>
      </c>
      <c r="IH51" s="315" t="s">
        <v>704</v>
      </c>
      <c r="II51" s="218"/>
      <c r="IJ51" s="318">
        <f>IC51</f>
        <v>441</v>
      </c>
      <c r="IK51" s="218">
        <v>439</v>
      </c>
      <c r="IL51" s="316">
        <f>(IK51-IJ51)/IJ51</f>
        <v>-4.5351473922902496E-3</v>
      </c>
      <c r="IM51" s="317" t="e">
        <f>(IK51-II51)/II51</f>
        <v>#DIV/0!</v>
      </c>
      <c r="IO51" s="314" t="s">
        <v>1</v>
      </c>
      <c r="IP51" s="315" t="s">
        <v>704</v>
      </c>
      <c r="IQ51" s="218"/>
      <c r="IR51" s="318">
        <f>IK51</f>
        <v>439</v>
      </c>
      <c r="IS51" s="218">
        <v>473</v>
      </c>
      <c r="IT51" s="316">
        <f>(IS51-IR51)/IR51</f>
        <v>7.7448747152619596E-2</v>
      </c>
      <c r="IU51" s="317" t="e">
        <f>(IS51-IQ51)/IQ51</f>
        <v>#DIV/0!</v>
      </c>
      <c r="IW51" s="314" t="s">
        <v>1</v>
      </c>
      <c r="IX51" s="315" t="s">
        <v>704</v>
      </c>
      <c r="IY51" s="218"/>
      <c r="IZ51" s="318">
        <f>IS51</f>
        <v>473</v>
      </c>
      <c r="JA51" s="218">
        <v>504</v>
      </c>
      <c r="JB51" s="316">
        <f>(JA51-IZ51)/IZ51</f>
        <v>6.5539112050739964E-2</v>
      </c>
      <c r="JC51" s="317" t="e">
        <f>(JA51-IY51)/IY51</f>
        <v>#DIV/0!</v>
      </c>
      <c r="JE51" s="314" t="s">
        <v>1</v>
      </c>
      <c r="JF51" s="315" t="s">
        <v>704</v>
      </c>
      <c r="JG51" s="218"/>
      <c r="JH51" s="318">
        <f>JA51</f>
        <v>504</v>
      </c>
      <c r="JI51" s="218">
        <v>484</v>
      </c>
      <c r="JJ51" s="316">
        <f>(JI51-JH51)/JH51</f>
        <v>-3.968253968253968E-2</v>
      </c>
      <c r="JK51" s="317" t="e">
        <f>(JI51-JG51)/JG51</f>
        <v>#DIV/0!</v>
      </c>
      <c r="JM51" s="314" t="s">
        <v>1</v>
      </c>
      <c r="JN51" s="315" t="s">
        <v>704</v>
      </c>
      <c r="JO51" s="218"/>
      <c r="JP51" s="318">
        <f>JI51</f>
        <v>484</v>
      </c>
      <c r="JQ51" s="218"/>
      <c r="JR51" s="316">
        <f>(JQ51-JP51)/JP51</f>
        <v>-1</v>
      </c>
      <c r="JS51" s="317" t="e">
        <f>(JQ51-JO51)/JO51</f>
        <v>#DIV/0!</v>
      </c>
      <c r="JU51" s="314" t="s">
        <v>1</v>
      </c>
      <c r="JV51" s="315" t="s">
        <v>704</v>
      </c>
      <c r="JW51" s="218"/>
      <c r="JX51" s="318">
        <f>JQ51</f>
        <v>0</v>
      </c>
      <c r="JY51" s="218"/>
      <c r="JZ51" s="316" t="e">
        <f>(JY51-JX51)/JX51</f>
        <v>#DIV/0!</v>
      </c>
      <c r="KA51" s="317" t="e">
        <f>(JY51-JW51)/JW51</f>
        <v>#DIV/0!</v>
      </c>
      <c r="KC51" s="314" t="s">
        <v>1</v>
      </c>
      <c r="KD51" s="315" t="s">
        <v>704</v>
      </c>
      <c r="KE51" s="218"/>
      <c r="KF51" s="318">
        <f>JY51</f>
        <v>0</v>
      </c>
      <c r="KG51" s="218"/>
      <c r="KH51" s="316" t="e">
        <f>(KG51-KF51)/KF51</f>
        <v>#DIV/0!</v>
      </c>
      <c r="KI51" s="317" t="e">
        <f>(KG51-KE51)/KE51</f>
        <v>#DIV/0!</v>
      </c>
      <c r="KK51" s="314" t="s">
        <v>1</v>
      </c>
      <c r="KL51" s="315" t="s">
        <v>704</v>
      </c>
      <c r="KM51" s="218"/>
      <c r="KN51" s="318">
        <f>KG51</f>
        <v>0</v>
      </c>
      <c r="KO51" s="218"/>
      <c r="KP51" s="316" t="e">
        <f>(KO51-KN51)/KN51</f>
        <v>#DIV/0!</v>
      </c>
      <c r="KQ51" s="317" t="e">
        <f>(KO51-KM51)/KM51</f>
        <v>#DIV/0!</v>
      </c>
      <c r="KS51" s="314" t="s">
        <v>1</v>
      </c>
      <c r="KT51" s="315" t="s">
        <v>704</v>
      </c>
      <c r="KU51" s="218"/>
      <c r="KV51" s="318">
        <f>KO51</f>
        <v>0</v>
      </c>
      <c r="KW51" s="218"/>
      <c r="KX51" s="316" t="e">
        <f>(KW51-KV51)/KV51</f>
        <v>#DIV/0!</v>
      </c>
      <c r="KY51" s="317" t="e">
        <f>(KW51-KU51)/KU51</f>
        <v>#DIV/0!</v>
      </c>
      <c r="LA51" s="314" t="s">
        <v>1</v>
      </c>
      <c r="LB51" s="315" t="s">
        <v>704</v>
      </c>
      <c r="LC51" s="218"/>
      <c r="LD51" s="318">
        <f>KW51</f>
        <v>0</v>
      </c>
      <c r="LE51" s="218"/>
      <c r="LF51" s="316" t="e">
        <f>(LE51-LD51)/LD51</f>
        <v>#DIV/0!</v>
      </c>
      <c r="LG51" s="317" t="e">
        <f>(LE51-LC51)/LC51</f>
        <v>#DIV/0!</v>
      </c>
      <c r="LI51" s="314" t="s">
        <v>1</v>
      </c>
      <c r="LJ51" s="315" t="s">
        <v>704</v>
      </c>
      <c r="LK51" s="218"/>
      <c r="LL51" s="318">
        <f>LE51</f>
        <v>0</v>
      </c>
      <c r="LM51" s="218"/>
      <c r="LN51" s="316" t="e">
        <f>(LM51-LL51)/LL51</f>
        <v>#DIV/0!</v>
      </c>
      <c r="LO51" s="317" t="e">
        <f>(LM51-LK51)/LK51</f>
        <v>#DIV/0!</v>
      </c>
      <c r="LQ51" s="314" t="s">
        <v>1</v>
      </c>
      <c r="LR51" s="315" t="s">
        <v>704</v>
      </c>
      <c r="LS51" s="218"/>
      <c r="LT51" s="318">
        <f>LM51</f>
        <v>0</v>
      </c>
      <c r="LU51" s="218"/>
      <c r="LV51" s="316" t="e">
        <f>(LU51-LT51)/LT51</f>
        <v>#DIV/0!</v>
      </c>
      <c r="LW51" s="317" t="e">
        <f>(LU51-LS51)/LS51</f>
        <v>#DIV/0!</v>
      </c>
      <c r="LY51" s="314" t="s">
        <v>1</v>
      </c>
      <c r="LZ51" s="315" t="s">
        <v>704</v>
      </c>
      <c r="MA51" s="218"/>
      <c r="MB51" s="318">
        <f>LU51</f>
        <v>0</v>
      </c>
      <c r="MC51" s="218"/>
      <c r="MD51" s="316" t="e">
        <f>(MC51-MB51)/MB51</f>
        <v>#DIV/0!</v>
      </c>
      <c r="ME51" s="317" t="e">
        <f>(MC51-MA51)/MA51</f>
        <v>#DIV/0!</v>
      </c>
      <c r="MG51" s="314" t="s">
        <v>1</v>
      </c>
      <c r="MH51" s="315" t="s">
        <v>704</v>
      </c>
      <c r="MI51" s="218"/>
      <c r="MJ51" s="318">
        <f>MC51</f>
        <v>0</v>
      </c>
      <c r="MK51" s="218"/>
      <c r="ML51" s="316" t="e">
        <f>(MK51-MJ51)/MJ51</f>
        <v>#DIV/0!</v>
      </c>
      <c r="MM51" s="317" t="e">
        <f>(MK51-MI51)/MI51</f>
        <v>#DIV/0!</v>
      </c>
      <c r="MO51" s="314" t="s">
        <v>1</v>
      </c>
      <c r="MP51" s="315" t="s">
        <v>704</v>
      </c>
      <c r="MQ51" s="218"/>
      <c r="MR51" s="318">
        <f>MK51</f>
        <v>0</v>
      </c>
      <c r="MS51" s="218"/>
      <c r="MT51" s="316" t="e">
        <f>(MS51-MR51)/MR51</f>
        <v>#DIV/0!</v>
      </c>
      <c r="MU51" s="317" t="e">
        <f>(MS51-MQ51)/MQ51</f>
        <v>#DIV/0!</v>
      </c>
      <c r="MW51" s="314" t="s">
        <v>1</v>
      </c>
      <c r="MX51" s="315" t="s">
        <v>704</v>
      </c>
      <c r="MY51" s="218"/>
      <c r="MZ51" s="318">
        <f>MS51</f>
        <v>0</v>
      </c>
      <c r="NA51" s="218"/>
      <c r="NB51" s="316" t="e">
        <f>(NA51-MZ51)/MZ51</f>
        <v>#DIV/0!</v>
      </c>
      <c r="NC51" s="317" t="e">
        <f>(NA51-MY51)/MY51</f>
        <v>#DIV/0!</v>
      </c>
      <c r="NE51" s="314" t="s">
        <v>1</v>
      </c>
      <c r="NF51" s="315" t="s">
        <v>704</v>
      </c>
      <c r="NG51" s="218"/>
      <c r="NH51" s="318">
        <f>NA51</f>
        <v>0</v>
      </c>
      <c r="NI51" s="218"/>
      <c r="NJ51" s="316" t="e">
        <f>(NI51-NH51)/NH51</f>
        <v>#DIV/0!</v>
      </c>
      <c r="NK51" s="317" t="e">
        <f>(NI51-NG51)/NG51</f>
        <v>#DIV/0!</v>
      </c>
      <c r="NM51" s="314" t="s">
        <v>1</v>
      </c>
      <c r="NN51" s="315" t="s">
        <v>704</v>
      </c>
      <c r="NO51" s="218"/>
      <c r="NP51" s="318">
        <f>NI51</f>
        <v>0</v>
      </c>
      <c r="NQ51" s="218"/>
      <c r="NR51" s="316" t="e">
        <f>(NQ51-NP51)/NP51</f>
        <v>#DIV/0!</v>
      </c>
      <c r="NS51" s="317" t="e">
        <f>(NQ51-NO51)/NO51</f>
        <v>#DIV/0!</v>
      </c>
      <c r="NU51" s="314" t="s">
        <v>1</v>
      </c>
      <c r="NV51" s="315" t="s">
        <v>704</v>
      </c>
      <c r="NW51" s="218"/>
      <c r="NX51" s="318">
        <f>NQ51</f>
        <v>0</v>
      </c>
      <c r="NY51" s="218"/>
      <c r="NZ51" s="316" t="e">
        <f>(NY51-NX51)/NX51</f>
        <v>#DIV/0!</v>
      </c>
      <c r="OA51" s="317" t="e">
        <f>(NY51-NW51)/NW51</f>
        <v>#DIV/0!</v>
      </c>
      <c r="OC51" s="314" t="s">
        <v>1</v>
      </c>
      <c r="OD51" s="315" t="s">
        <v>704</v>
      </c>
      <c r="OE51" s="218"/>
      <c r="OF51" s="318">
        <f>NY51</f>
        <v>0</v>
      </c>
      <c r="OG51" s="218"/>
      <c r="OH51" s="316" t="e">
        <f>(OG51-OF51)/OF51</f>
        <v>#DIV/0!</v>
      </c>
      <c r="OI51" s="317" t="e">
        <f>(OG51-OE51)/OE51</f>
        <v>#DIV/0!</v>
      </c>
      <c r="OK51" s="314" t="s">
        <v>1</v>
      </c>
      <c r="OL51" s="315" t="s">
        <v>704</v>
      </c>
      <c r="OM51" s="218"/>
      <c r="ON51" s="318">
        <f>OG51</f>
        <v>0</v>
      </c>
      <c r="OO51" s="218"/>
      <c r="OP51" s="316" t="e">
        <f>(OO51-ON51)/ON51</f>
        <v>#DIV/0!</v>
      </c>
      <c r="OQ51" s="317" t="e">
        <f>(OO51-OM51)/OM51</f>
        <v>#DIV/0!</v>
      </c>
      <c r="OS51" s="314" t="s">
        <v>1</v>
      </c>
      <c r="OT51" s="315" t="s">
        <v>662</v>
      </c>
      <c r="OU51" s="218"/>
      <c r="OV51" s="318">
        <f>OO51</f>
        <v>0</v>
      </c>
      <c r="OW51" s="218"/>
      <c r="OX51" s="316" t="e">
        <f>(OW51-OV51)/OV51</f>
        <v>#DIV/0!</v>
      </c>
      <c r="OY51" s="317" t="e">
        <f>(OW51-OU51)/OU51</f>
        <v>#DIV/0!</v>
      </c>
      <c r="PA51" s="314" t="s">
        <v>1</v>
      </c>
      <c r="PB51" s="315" t="s">
        <v>662</v>
      </c>
      <c r="PC51" s="218">
        <f>PE20</f>
        <v>414.83</v>
      </c>
      <c r="PD51" s="318">
        <f>OW51</f>
        <v>0</v>
      </c>
      <c r="PE51" s="218">
        <v>546.04999999999995</v>
      </c>
      <c r="PF51" s="316" t="e">
        <f>(PE51-PD51)/PD51</f>
        <v>#DIV/0!</v>
      </c>
      <c r="PG51" s="317">
        <f>(PE51-PC51)/PC51</f>
        <v>0.3163223489140129</v>
      </c>
    </row>
    <row r="52" spans="1:423" s="180" customFormat="1" ht="17.25">
      <c r="A52" s="548" t="s">
        <v>2</v>
      </c>
      <c r="B52" s="343" t="s">
        <v>63</v>
      </c>
      <c r="C52" s="344">
        <v>1.81</v>
      </c>
      <c r="D52" s="336">
        <v>2.0499999999999998</v>
      </c>
      <c r="E52" s="344"/>
      <c r="F52" s="345">
        <v>3.4146341463414775E-2</v>
      </c>
      <c r="G52" s="346">
        <v>0.17127071823204423</v>
      </c>
      <c r="I52" s="548" t="s">
        <v>2</v>
      </c>
      <c r="J52" s="343" t="s">
        <v>63</v>
      </c>
      <c r="K52" s="347">
        <f>M21</f>
        <v>0</v>
      </c>
      <c r="L52" s="336">
        <f>E52</f>
        <v>0</v>
      </c>
      <c r="M52" s="344"/>
      <c r="N52" s="345" t="e">
        <f>(M52-L52)/L52</f>
        <v>#DIV/0!</v>
      </c>
      <c r="O52" s="346" t="e">
        <f>(M52-K52)/K52</f>
        <v>#DIV/0!</v>
      </c>
      <c r="Q52" s="548" t="s">
        <v>2</v>
      </c>
      <c r="R52" s="343" t="s">
        <v>63</v>
      </c>
      <c r="S52" s="347">
        <f>U21</f>
        <v>0</v>
      </c>
      <c r="T52" s="336">
        <f>M52</f>
        <v>0</v>
      </c>
      <c r="U52" s="344"/>
      <c r="V52" s="345" t="e">
        <f>(U52-T52)/T52</f>
        <v>#DIV/0!</v>
      </c>
      <c r="W52" s="346" t="e">
        <f>(U52-S52)/S52</f>
        <v>#DIV/0!</v>
      </c>
      <c r="Y52" s="548" t="s">
        <v>2</v>
      </c>
      <c r="Z52" s="343" t="s">
        <v>63</v>
      </c>
      <c r="AA52" s="347">
        <f>AC21</f>
        <v>1.94</v>
      </c>
      <c r="AB52" s="336">
        <f>U52</f>
        <v>0</v>
      </c>
      <c r="AC52" s="344"/>
      <c r="AD52" s="345" t="e">
        <f>(AC52-AB52)/AB52</f>
        <v>#DIV/0!</v>
      </c>
      <c r="AE52" s="346">
        <f>(AC52-AA52)/AA52</f>
        <v>-1</v>
      </c>
      <c r="AG52" s="548" t="s">
        <v>2</v>
      </c>
      <c r="AH52" s="343" t="s">
        <v>63</v>
      </c>
      <c r="AI52" s="347"/>
      <c r="AJ52" s="336">
        <f>AC52</f>
        <v>0</v>
      </c>
      <c r="AK52" s="344"/>
      <c r="AL52" s="345" t="e">
        <f>(AK52-AJ52)/AJ52</f>
        <v>#DIV/0!</v>
      </c>
      <c r="AM52" s="346" t="e">
        <f>(AK52-AI52)/AI52</f>
        <v>#DIV/0!</v>
      </c>
      <c r="AO52" s="548" t="s">
        <v>2</v>
      </c>
      <c r="AP52" s="343" t="s">
        <v>63</v>
      </c>
      <c r="AQ52" s="347"/>
      <c r="AR52" s="336">
        <f>AK52</f>
        <v>0</v>
      </c>
      <c r="AS52" s="344">
        <v>18.79</v>
      </c>
      <c r="AT52" s="345" t="e">
        <f>(AS52-AR52)/AR52</f>
        <v>#DIV/0!</v>
      </c>
      <c r="AU52" s="346" t="e">
        <f>(AS52-AQ52)/AQ52</f>
        <v>#DIV/0!</v>
      </c>
      <c r="AW52" s="548" t="s">
        <v>2</v>
      </c>
      <c r="AX52" s="343" t="s">
        <v>63</v>
      </c>
      <c r="AY52" s="344"/>
      <c r="AZ52" s="336">
        <f>AS52</f>
        <v>18.79</v>
      </c>
      <c r="BA52" s="344">
        <v>19.64</v>
      </c>
      <c r="BB52" s="345">
        <f>(BA52-AZ52)/AZ52</f>
        <v>4.5236828100053299E-2</v>
      </c>
      <c r="BC52" s="346" t="e">
        <f>(BA52-AY52)/AY52</f>
        <v>#DIV/0!</v>
      </c>
      <c r="BE52" s="548" t="s">
        <v>2</v>
      </c>
      <c r="BF52" s="343" t="s">
        <v>63</v>
      </c>
      <c r="BG52" s="344">
        <f>BA21</f>
        <v>1.9</v>
      </c>
      <c r="BH52" s="336">
        <f>BA52</f>
        <v>19.64</v>
      </c>
      <c r="BI52" s="344">
        <v>20.34</v>
      </c>
      <c r="BJ52" s="345">
        <f>(BI52-BH52)/BH52</f>
        <v>3.564154786150709E-2</v>
      </c>
      <c r="BK52" s="346">
        <f>(BI52-BG52)/BG52</f>
        <v>9.7052631578947377</v>
      </c>
      <c r="BM52" s="548" t="s">
        <v>2</v>
      </c>
      <c r="BN52" s="343" t="s">
        <v>63</v>
      </c>
      <c r="BO52" s="344"/>
      <c r="BP52" s="336">
        <f>BI52</f>
        <v>20.34</v>
      </c>
      <c r="BQ52" s="344">
        <v>20.97</v>
      </c>
      <c r="BR52" s="345">
        <f>(BQ52-BP52)/BP52</f>
        <v>3.0973451327433579E-2</v>
      </c>
      <c r="BS52" s="346" t="e">
        <f>(BQ52-BO52)/BO52</f>
        <v>#DIV/0!</v>
      </c>
      <c r="BU52" s="548" t="s">
        <v>2</v>
      </c>
      <c r="BV52" s="343" t="s">
        <v>63</v>
      </c>
      <c r="BW52" s="344"/>
      <c r="BX52" s="336">
        <f>BQ52</f>
        <v>20.97</v>
      </c>
      <c r="BY52" s="344">
        <v>21.27</v>
      </c>
      <c r="BZ52" s="345">
        <f>(BY52-BX52)/BX52</f>
        <v>1.4306151645207474E-2</v>
      </c>
      <c r="CA52" s="346" t="e">
        <f>(BY52-BW52)/BW52</f>
        <v>#DIV/0!</v>
      </c>
      <c r="CC52" s="548" t="s">
        <v>2</v>
      </c>
      <c r="CD52" s="343" t="s">
        <v>63</v>
      </c>
      <c r="CE52" s="344"/>
      <c r="CF52" s="336">
        <f>BY52</f>
        <v>21.27</v>
      </c>
      <c r="CG52" s="344">
        <v>18.89</v>
      </c>
      <c r="CH52" s="345">
        <f>(CG52-CF52)/CF52</f>
        <v>-0.11189468735307941</v>
      </c>
      <c r="CI52" s="346" t="e">
        <f>(CG52-CE52)/CE52</f>
        <v>#DIV/0!</v>
      </c>
      <c r="CK52" s="548" t="s">
        <v>2</v>
      </c>
      <c r="CL52" s="343" t="s">
        <v>63</v>
      </c>
      <c r="CM52" s="344"/>
      <c r="CN52" s="336">
        <f>CG52</f>
        <v>18.89</v>
      </c>
      <c r="CO52" s="344">
        <v>12.89</v>
      </c>
      <c r="CP52" s="345">
        <f>(CO52-CN52)/CN52</f>
        <v>-0.31762837480148226</v>
      </c>
      <c r="CQ52" s="346" t="e">
        <f>(CO52-CM52)/CM52</f>
        <v>#DIV/0!</v>
      </c>
      <c r="CS52" s="548" t="s">
        <v>2</v>
      </c>
      <c r="CT52" s="343" t="s">
        <v>63</v>
      </c>
      <c r="CU52" s="344"/>
      <c r="CV52" s="336">
        <f>CO52</f>
        <v>12.89</v>
      </c>
      <c r="CW52" s="344">
        <v>9.89</v>
      </c>
      <c r="CX52" s="345">
        <f>(CW52-CV52)/CV52</f>
        <v>-0.23273855702094645</v>
      </c>
      <c r="CY52" s="346" t="e">
        <f>(CW52-CU52)/CU52</f>
        <v>#DIV/0!</v>
      </c>
      <c r="DA52" s="548" t="s">
        <v>2</v>
      </c>
      <c r="DB52" s="343" t="s">
        <v>63</v>
      </c>
      <c r="DC52" s="344"/>
      <c r="DD52" s="336">
        <f>CW52</f>
        <v>9.89</v>
      </c>
      <c r="DE52" s="344">
        <v>9.59</v>
      </c>
      <c r="DF52" s="345">
        <f>(DE52-DD52)/DD52</f>
        <v>-3.0333670374115339E-2</v>
      </c>
      <c r="DG52" s="346" t="e">
        <f>(DE52-DC52)/DC52</f>
        <v>#DIV/0!</v>
      </c>
      <c r="DI52" s="548" t="s">
        <v>2</v>
      </c>
      <c r="DJ52" s="343" t="s">
        <v>63</v>
      </c>
      <c r="DK52" s="344"/>
      <c r="DL52" s="336">
        <f>DE52</f>
        <v>9.59</v>
      </c>
      <c r="DM52" s="344">
        <v>9.49</v>
      </c>
      <c r="DN52" s="345">
        <f>(DM52-DL52)/DL52</f>
        <v>-1.0427528675703821E-2</v>
      </c>
      <c r="DO52" s="346" t="e">
        <f>(DM52-DK52)/DK52</f>
        <v>#DIV/0!</v>
      </c>
      <c r="DQ52" s="548" t="s">
        <v>2</v>
      </c>
      <c r="DR52" s="343" t="s">
        <v>63</v>
      </c>
      <c r="DS52" s="344"/>
      <c r="DT52" s="336">
        <f>DM52</f>
        <v>9.49</v>
      </c>
      <c r="DU52" s="344">
        <v>9.24</v>
      </c>
      <c r="DV52" s="345">
        <f>(DU52-DT52)/DT52</f>
        <v>-2.6343519494204427E-2</v>
      </c>
      <c r="DW52" s="346" t="e">
        <f>(DU52-DS52)/DS52</f>
        <v>#DIV/0!</v>
      </c>
      <c r="DY52" s="548" t="s">
        <v>2</v>
      </c>
      <c r="DZ52" s="343" t="s">
        <v>63</v>
      </c>
      <c r="EA52" s="344"/>
      <c r="EB52" s="336">
        <f>DU52</f>
        <v>9.24</v>
      </c>
      <c r="EC52" s="344">
        <v>9.24</v>
      </c>
      <c r="ED52" s="345">
        <f>(EC52-EB52)/EB52</f>
        <v>0</v>
      </c>
      <c r="EE52" s="346" t="e">
        <f>(EC52-EA52)/EA52</f>
        <v>#DIV/0!</v>
      </c>
      <c r="EG52" s="548" t="s">
        <v>2</v>
      </c>
      <c r="EH52" s="343" t="s">
        <v>63</v>
      </c>
      <c r="EI52" s="344"/>
      <c r="EJ52" s="336">
        <f>EC52</f>
        <v>9.24</v>
      </c>
      <c r="EK52" s="344">
        <v>9.24</v>
      </c>
      <c r="EL52" s="345">
        <f>(EK52-EJ52)/EJ52</f>
        <v>0</v>
      </c>
      <c r="EM52" s="346" t="e">
        <f>(EK52-EI52)/EI52</f>
        <v>#DIV/0!</v>
      </c>
      <c r="EO52" s="548" t="s">
        <v>2</v>
      </c>
      <c r="EP52" s="343" t="s">
        <v>63</v>
      </c>
      <c r="EQ52" s="344"/>
      <c r="ER52" s="336">
        <f>EK52</f>
        <v>9.24</v>
      </c>
      <c r="ES52" s="344">
        <v>9.24</v>
      </c>
      <c r="ET52" s="345">
        <f>(ES52-ER52)/ER52</f>
        <v>0</v>
      </c>
      <c r="EU52" s="346" t="e">
        <f>(ES52-EQ52)/EQ52</f>
        <v>#DIV/0!</v>
      </c>
      <c r="EW52" s="548" t="s">
        <v>2</v>
      </c>
      <c r="EX52" s="343" t="s">
        <v>63</v>
      </c>
      <c r="EY52" s="344"/>
      <c r="EZ52" s="336">
        <f>ES52</f>
        <v>9.24</v>
      </c>
      <c r="FA52" s="344">
        <v>9.27</v>
      </c>
      <c r="FB52" s="345">
        <f>(FA52-EZ52)/EZ52</f>
        <v>3.2467532467531776E-3</v>
      </c>
      <c r="FC52" s="346" t="e">
        <f>(FA52-EY52)/EY52</f>
        <v>#DIV/0!</v>
      </c>
      <c r="FE52" s="548" t="s">
        <v>2</v>
      </c>
      <c r="FF52" s="343" t="s">
        <v>63</v>
      </c>
      <c r="FG52" s="344"/>
      <c r="FH52" s="336">
        <f>FA52</f>
        <v>9.27</v>
      </c>
      <c r="FI52" s="344">
        <v>9.32</v>
      </c>
      <c r="FJ52" s="345">
        <f>(FI52-FH52)/FH52</f>
        <v>5.3937432578210045E-3</v>
      </c>
      <c r="FK52" s="346" t="e">
        <f>(FI52-FG52)/FG52</f>
        <v>#DIV/0!</v>
      </c>
      <c r="FM52" s="548" t="s">
        <v>2</v>
      </c>
      <c r="FN52" s="343" t="s">
        <v>63</v>
      </c>
      <c r="FO52" s="344"/>
      <c r="FP52" s="336">
        <f>FI52</f>
        <v>9.32</v>
      </c>
      <c r="FQ52" s="344">
        <v>8.49</v>
      </c>
      <c r="FR52" s="345">
        <f>(FQ52-FP52)/FP52</f>
        <v>-8.9055793991416318E-2</v>
      </c>
      <c r="FS52" s="346" t="e">
        <f>(FQ52-FO52)/FO52</f>
        <v>#DIV/0!</v>
      </c>
      <c r="FU52" s="548" t="s">
        <v>2</v>
      </c>
      <c r="FV52" s="343" t="s">
        <v>63</v>
      </c>
      <c r="FW52" s="344"/>
      <c r="FX52" s="336">
        <f>FQ52</f>
        <v>8.49</v>
      </c>
      <c r="FY52" s="344">
        <v>7.44</v>
      </c>
      <c r="FZ52" s="345">
        <f>(FY52-FX52)/FX52</f>
        <v>-0.12367491166077736</v>
      </c>
      <c r="GA52" s="346" t="e">
        <f>(FY52-FW52)/FW52</f>
        <v>#DIV/0!</v>
      </c>
      <c r="GC52" s="548" t="s">
        <v>2</v>
      </c>
      <c r="GD52" s="343" t="s">
        <v>63</v>
      </c>
      <c r="GE52" s="344"/>
      <c r="GF52" s="336">
        <f>FY52</f>
        <v>7.44</v>
      </c>
      <c r="GG52" s="344">
        <v>7.44</v>
      </c>
      <c r="GH52" s="345">
        <f>(GG52-GF52)/GF52</f>
        <v>0</v>
      </c>
      <c r="GI52" s="346" t="e">
        <f>(GG52-GE52)/GE52</f>
        <v>#DIV/0!</v>
      </c>
      <c r="GK52" s="548" t="s">
        <v>2</v>
      </c>
      <c r="GL52" s="343" t="s">
        <v>63</v>
      </c>
      <c r="GM52" s="344"/>
      <c r="GN52" s="336">
        <f>GG52</f>
        <v>7.44</v>
      </c>
      <c r="GO52" s="344">
        <v>7.52</v>
      </c>
      <c r="GP52" s="345">
        <f>(GO52-GN52)/GN52</f>
        <v>1.0752688172042901E-2</v>
      </c>
      <c r="GQ52" s="346" t="e">
        <f>(GO52-GM52)/GM52</f>
        <v>#DIV/0!</v>
      </c>
      <c r="GS52" s="548" t="s">
        <v>2</v>
      </c>
      <c r="GT52" s="343" t="s">
        <v>63</v>
      </c>
      <c r="GU52" s="344"/>
      <c r="GV52" s="336">
        <f>GO52</f>
        <v>7.52</v>
      </c>
      <c r="GW52" s="344">
        <v>7.62</v>
      </c>
      <c r="GX52" s="345">
        <f>(GW52-GV52)/GV52</f>
        <v>1.3297872340425603E-2</v>
      </c>
      <c r="GY52" s="346" t="e">
        <f>(GW52-GU52)/GU52</f>
        <v>#DIV/0!</v>
      </c>
      <c r="HA52" s="548" t="s">
        <v>2</v>
      </c>
      <c r="HB52" s="343" t="s">
        <v>63</v>
      </c>
      <c r="HC52" s="344"/>
      <c r="HD52" s="336">
        <f>GW52</f>
        <v>7.62</v>
      </c>
      <c r="HE52" s="344">
        <v>7.57</v>
      </c>
      <c r="HF52" s="345">
        <f>(HE52-HD52)/HD52</f>
        <v>-6.5616797900262232E-3</v>
      </c>
      <c r="HG52" s="346" t="e">
        <f>(HE52-HC52)/HC52</f>
        <v>#DIV/0!</v>
      </c>
      <c r="HI52" s="548" t="s">
        <v>2</v>
      </c>
      <c r="HJ52" s="343" t="s">
        <v>63</v>
      </c>
      <c r="HK52" s="344"/>
      <c r="HL52" s="336">
        <f>HE52</f>
        <v>7.57</v>
      </c>
      <c r="HM52" s="344">
        <v>7.57</v>
      </c>
      <c r="HN52" s="345">
        <f>(HM52-HL52)/HL52</f>
        <v>0</v>
      </c>
      <c r="HO52" s="346" t="e">
        <f>(HM52-HK52)/HK52</f>
        <v>#DIV/0!</v>
      </c>
      <c r="HQ52" s="548" t="s">
        <v>2</v>
      </c>
      <c r="HR52" s="343" t="s">
        <v>63</v>
      </c>
      <c r="HS52" s="344"/>
      <c r="HT52" s="336">
        <f>HM52</f>
        <v>7.57</v>
      </c>
      <c r="HU52" s="344">
        <v>7.87</v>
      </c>
      <c r="HV52" s="345">
        <f>(HU52-HT52)/HT52</f>
        <v>3.9630118890356648E-2</v>
      </c>
      <c r="HW52" s="346" t="e">
        <f>(HU52-HS52)/HS52</f>
        <v>#DIV/0!</v>
      </c>
      <c r="HY52" s="548" t="s">
        <v>2</v>
      </c>
      <c r="HZ52" s="343" t="s">
        <v>63</v>
      </c>
      <c r="IA52" s="344"/>
      <c r="IB52" s="336">
        <f>HU52</f>
        <v>7.87</v>
      </c>
      <c r="IC52" s="344">
        <v>8.7200000000000006</v>
      </c>
      <c r="ID52" s="345">
        <f>(IC52-IB52)/IB52</f>
        <v>0.10800508259212205</v>
      </c>
      <c r="IE52" s="346" t="e">
        <f>(IC52-IA52)/IA52</f>
        <v>#DIV/0!</v>
      </c>
      <c r="IG52" s="548" t="s">
        <v>2</v>
      </c>
      <c r="IH52" s="343" t="s">
        <v>63</v>
      </c>
      <c r="II52" s="344"/>
      <c r="IJ52" s="336">
        <f>IC52</f>
        <v>8.7200000000000006</v>
      </c>
      <c r="IK52" s="344">
        <v>9.19</v>
      </c>
      <c r="IL52" s="345">
        <f>(IK52-IJ52)/IJ52</f>
        <v>5.3899082568807204E-2</v>
      </c>
      <c r="IM52" s="346" t="e">
        <f>(IK52-II52)/II52</f>
        <v>#DIV/0!</v>
      </c>
      <c r="IO52" s="548" t="s">
        <v>2</v>
      </c>
      <c r="IP52" s="343" t="s">
        <v>63</v>
      </c>
      <c r="IQ52" s="344"/>
      <c r="IR52" s="336">
        <f>IK52</f>
        <v>9.19</v>
      </c>
      <c r="IS52" s="344">
        <v>8.9700000000000006</v>
      </c>
      <c r="IT52" s="345">
        <f>(IS52-IR52)/IR52</f>
        <v>-2.3939064200217505E-2</v>
      </c>
      <c r="IU52" s="346" t="e">
        <f>(IS52-IQ52)/IQ52</f>
        <v>#DIV/0!</v>
      </c>
      <c r="IW52" s="548" t="s">
        <v>2</v>
      </c>
      <c r="IX52" s="343" t="s">
        <v>63</v>
      </c>
      <c r="IY52" s="344"/>
      <c r="IZ52" s="336">
        <f>IS52</f>
        <v>8.9700000000000006</v>
      </c>
      <c r="JA52" s="344">
        <v>7.17</v>
      </c>
      <c r="JB52" s="345">
        <f>(JA52-IZ52)/IZ52</f>
        <v>-0.20066889632107029</v>
      </c>
      <c r="JC52" s="346" t="e">
        <f>(JA52-IY52)/IY52</f>
        <v>#DIV/0!</v>
      </c>
      <c r="JE52" s="548" t="s">
        <v>2</v>
      </c>
      <c r="JF52" s="343" t="s">
        <v>63</v>
      </c>
      <c r="JG52" s="344"/>
      <c r="JH52" s="336">
        <f>JA52</f>
        <v>7.17</v>
      </c>
      <c r="JI52" s="344">
        <v>6.54</v>
      </c>
      <c r="JJ52" s="345">
        <f>(JI52-JH52)/JH52</f>
        <v>-8.7866108786610858E-2</v>
      </c>
      <c r="JK52" s="346" t="e">
        <f>(JI52-JG52)/JG52</f>
        <v>#DIV/0!</v>
      </c>
      <c r="JM52" s="548" t="s">
        <v>2</v>
      </c>
      <c r="JN52" s="343" t="s">
        <v>63</v>
      </c>
      <c r="JO52" s="344"/>
      <c r="JP52" s="336">
        <f>JI52</f>
        <v>6.54</v>
      </c>
      <c r="JQ52" s="344"/>
      <c r="JR52" s="345">
        <f>(JQ52-JP52)/JP52</f>
        <v>-1</v>
      </c>
      <c r="JS52" s="346" t="e">
        <f>(JQ52-JO52)/JO52</f>
        <v>#DIV/0!</v>
      </c>
      <c r="JU52" s="548" t="s">
        <v>2</v>
      </c>
      <c r="JV52" s="343" t="s">
        <v>63</v>
      </c>
      <c r="JW52" s="344"/>
      <c r="JX52" s="336">
        <f>JQ52</f>
        <v>0</v>
      </c>
      <c r="JY52" s="344"/>
      <c r="JZ52" s="345" t="e">
        <f>(JY52-JX52)/JX52</f>
        <v>#DIV/0!</v>
      </c>
      <c r="KA52" s="346" t="e">
        <f>(JY52-JW52)/JW52</f>
        <v>#DIV/0!</v>
      </c>
      <c r="KC52" s="548" t="s">
        <v>2</v>
      </c>
      <c r="KD52" s="343" t="s">
        <v>63</v>
      </c>
      <c r="KE52" s="344"/>
      <c r="KF52" s="336">
        <f>JY52</f>
        <v>0</v>
      </c>
      <c r="KG52" s="344"/>
      <c r="KH52" s="345" t="e">
        <f>(KG52-KF52)/KF52</f>
        <v>#DIV/0!</v>
      </c>
      <c r="KI52" s="346" t="e">
        <f>(KG52-KE52)/KE52</f>
        <v>#DIV/0!</v>
      </c>
      <c r="KK52" s="548" t="s">
        <v>2</v>
      </c>
      <c r="KL52" s="343" t="s">
        <v>63</v>
      </c>
      <c r="KM52" s="344"/>
      <c r="KN52" s="336">
        <f>KG52</f>
        <v>0</v>
      </c>
      <c r="KO52" s="344"/>
      <c r="KP52" s="345" t="e">
        <f>(KO52-KN52)/KN52</f>
        <v>#DIV/0!</v>
      </c>
      <c r="KQ52" s="346" t="e">
        <f>(KO52-KM52)/KM52</f>
        <v>#DIV/0!</v>
      </c>
      <c r="KS52" s="548" t="s">
        <v>2</v>
      </c>
      <c r="KT52" s="343" t="s">
        <v>63</v>
      </c>
      <c r="KU52" s="344"/>
      <c r="KV52" s="336">
        <f>KO52</f>
        <v>0</v>
      </c>
      <c r="KW52" s="344"/>
      <c r="KX52" s="345" t="e">
        <f>(KW52-KV52)/KV52</f>
        <v>#DIV/0!</v>
      </c>
      <c r="KY52" s="346" t="e">
        <f>(KW52-KU52)/KU52</f>
        <v>#DIV/0!</v>
      </c>
      <c r="LA52" s="548" t="s">
        <v>2</v>
      </c>
      <c r="LB52" s="343" t="s">
        <v>63</v>
      </c>
      <c r="LC52" s="344"/>
      <c r="LD52" s="336">
        <f>KW52</f>
        <v>0</v>
      </c>
      <c r="LE52" s="344"/>
      <c r="LF52" s="345" t="e">
        <f>(LE52-LD52)/LD52</f>
        <v>#DIV/0!</v>
      </c>
      <c r="LG52" s="346" t="e">
        <f>(LE52-LC52)/LC52</f>
        <v>#DIV/0!</v>
      </c>
      <c r="LI52" s="548" t="s">
        <v>2</v>
      </c>
      <c r="LJ52" s="343" t="s">
        <v>63</v>
      </c>
      <c r="LK52" s="344"/>
      <c r="LL52" s="336">
        <f>LE52</f>
        <v>0</v>
      </c>
      <c r="LM52" s="344"/>
      <c r="LN52" s="345" t="e">
        <f>(LM52-LL52)/LL52</f>
        <v>#DIV/0!</v>
      </c>
      <c r="LO52" s="346" t="e">
        <f>(LM52-LK52)/LK52</f>
        <v>#DIV/0!</v>
      </c>
      <c r="LQ52" s="548" t="s">
        <v>2</v>
      </c>
      <c r="LR52" s="343" t="s">
        <v>63</v>
      </c>
      <c r="LS52" s="344"/>
      <c r="LT52" s="336">
        <f>LM52</f>
        <v>0</v>
      </c>
      <c r="LU52" s="344"/>
      <c r="LV52" s="345" t="e">
        <f>(LU52-LT52)/LT52</f>
        <v>#DIV/0!</v>
      </c>
      <c r="LW52" s="346" t="e">
        <f>(LU52-LS52)/LS52</f>
        <v>#DIV/0!</v>
      </c>
      <c r="LY52" s="548" t="s">
        <v>2</v>
      </c>
      <c r="LZ52" s="343" t="s">
        <v>63</v>
      </c>
      <c r="MA52" s="344"/>
      <c r="MB52" s="336">
        <f>LU52</f>
        <v>0</v>
      </c>
      <c r="MC52" s="344"/>
      <c r="MD52" s="345" t="e">
        <f>(MC52-MB52)/MB52</f>
        <v>#DIV/0!</v>
      </c>
      <c r="ME52" s="346" t="e">
        <f>(MC52-MA52)/MA52</f>
        <v>#DIV/0!</v>
      </c>
      <c r="MG52" s="548" t="s">
        <v>2</v>
      </c>
      <c r="MH52" s="343" t="s">
        <v>63</v>
      </c>
      <c r="MI52" s="344"/>
      <c r="MJ52" s="336">
        <f>MC52</f>
        <v>0</v>
      </c>
      <c r="MK52" s="344"/>
      <c r="ML52" s="345" t="e">
        <f>(MK52-MJ52)/MJ52</f>
        <v>#DIV/0!</v>
      </c>
      <c r="MM52" s="346" t="e">
        <f>(MK52-MI52)/MI52</f>
        <v>#DIV/0!</v>
      </c>
      <c r="MO52" s="548" t="s">
        <v>2</v>
      </c>
      <c r="MP52" s="343" t="s">
        <v>63</v>
      </c>
      <c r="MQ52" s="344"/>
      <c r="MR52" s="336">
        <f>MK52</f>
        <v>0</v>
      </c>
      <c r="MS52" s="344"/>
      <c r="MT52" s="345" t="e">
        <f>(MS52-MR52)/MR52</f>
        <v>#DIV/0!</v>
      </c>
      <c r="MU52" s="346" t="e">
        <f>(MS52-MQ52)/MQ52</f>
        <v>#DIV/0!</v>
      </c>
      <c r="MW52" s="548" t="s">
        <v>2</v>
      </c>
      <c r="MX52" s="343" t="s">
        <v>63</v>
      </c>
      <c r="MY52" s="344"/>
      <c r="MZ52" s="336">
        <f>MS52</f>
        <v>0</v>
      </c>
      <c r="NA52" s="344"/>
      <c r="NB52" s="345" t="e">
        <f>(NA52-MZ52)/MZ52</f>
        <v>#DIV/0!</v>
      </c>
      <c r="NC52" s="346" t="e">
        <f>(NA52-MY52)/MY52</f>
        <v>#DIV/0!</v>
      </c>
      <c r="NE52" s="548" t="s">
        <v>2</v>
      </c>
      <c r="NF52" s="343" t="s">
        <v>63</v>
      </c>
      <c r="NG52" s="344"/>
      <c r="NH52" s="336">
        <f>NA52</f>
        <v>0</v>
      </c>
      <c r="NI52" s="344"/>
      <c r="NJ52" s="345" t="e">
        <f>(NI52-NH52)/NH52</f>
        <v>#DIV/0!</v>
      </c>
      <c r="NK52" s="346" t="e">
        <f>(NI52-NG52)/NG52</f>
        <v>#DIV/0!</v>
      </c>
      <c r="NM52" s="548" t="s">
        <v>2</v>
      </c>
      <c r="NN52" s="343" t="s">
        <v>63</v>
      </c>
      <c r="NO52" s="344"/>
      <c r="NP52" s="336">
        <f>NI52</f>
        <v>0</v>
      </c>
      <c r="NQ52" s="344"/>
      <c r="NR52" s="345" t="e">
        <f>(NQ52-NP52)/NP52</f>
        <v>#DIV/0!</v>
      </c>
      <c r="NS52" s="346" t="e">
        <f>(NQ52-NO52)/NO52</f>
        <v>#DIV/0!</v>
      </c>
      <c r="NU52" s="548" t="s">
        <v>2</v>
      </c>
      <c r="NV52" s="343" t="s">
        <v>63</v>
      </c>
      <c r="NW52" s="344"/>
      <c r="NX52" s="336">
        <f>NQ52</f>
        <v>0</v>
      </c>
      <c r="NY52" s="344"/>
      <c r="NZ52" s="345" t="e">
        <f>(NY52-NX52)/NX52</f>
        <v>#DIV/0!</v>
      </c>
      <c r="OA52" s="346" t="e">
        <f>(NY52-NW52)/NW52</f>
        <v>#DIV/0!</v>
      </c>
      <c r="OC52" s="548" t="s">
        <v>2</v>
      </c>
      <c r="OD52" s="343" t="s">
        <v>63</v>
      </c>
      <c r="OE52" s="344"/>
      <c r="OF52" s="336">
        <f>NY52</f>
        <v>0</v>
      </c>
      <c r="OG52" s="344"/>
      <c r="OH52" s="345" t="e">
        <f>(OG52-OF52)/OF52</f>
        <v>#DIV/0!</v>
      </c>
      <c r="OI52" s="346" t="e">
        <f>(OG52-OE52)/OE52</f>
        <v>#DIV/0!</v>
      </c>
      <c r="OK52" s="548" t="s">
        <v>2</v>
      </c>
      <c r="OL52" s="343" t="s">
        <v>63</v>
      </c>
      <c r="OM52" s="344"/>
      <c r="ON52" s="336">
        <f>OG52</f>
        <v>0</v>
      </c>
      <c r="OO52" s="344"/>
      <c r="OP52" s="345" t="e">
        <f>(OO52-ON52)/ON52</f>
        <v>#DIV/0!</v>
      </c>
      <c r="OQ52" s="346" t="e">
        <f>(OO52-OM52)/OM52</f>
        <v>#DIV/0!</v>
      </c>
      <c r="OS52" s="548" t="s">
        <v>2</v>
      </c>
      <c r="OT52" s="343" t="s">
        <v>663</v>
      </c>
      <c r="OU52" s="344"/>
      <c r="OV52" s="336">
        <f>OO52</f>
        <v>0</v>
      </c>
      <c r="OW52" s="344"/>
      <c r="OX52" s="345" t="e">
        <f>(OW52-OV52)/OV52</f>
        <v>#DIV/0!</v>
      </c>
      <c r="OY52" s="346" t="e">
        <f>(OW52-OU52)/OU52</f>
        <v>#DIV/0!</v>
      </c>
      <c r="PA52" s="548" t="s">
        <v>2</v>
      </c>
      <c r="PB52" s="343" t="s">
        <v>663</v>
      </c>
      <c r="PC52" s="344" t="str">
        <f>PE21</f>
        <v>-</v>
      </c>
      <c r="PD52" s="336">
        <f>OW52</f>
        <v>0</v>
      </c>
      <c r="PE52" s="344">
        <v>2.95</v>
      </c>
      <c r="PF52" s="345" t="e">
        <f>(PE52-PD52)/PD52</f>
        <v>#DIV/0!</v>
      </c>
      <c r="PG52" s="346" t="e">
        <f>(PE52-PC52)/PC52</f>
        <v>#VALUE!</v>
      </c>
    </row>
    <row r="53" spans="1:423" s="180" customFormat="1" ht="17.25">
      <c r="A53" s="547"/>
      <c r="B53" s="348" t="s">
        <v>41</v>
      </c>
      <c r="C53" s="349">
        <v>2356</v>
      </c>
      <c r="D53" s="350">
        <v>2945</v>
      </c>
      <c r="E53" s="350"/>
      <c r="F53" s="351"/>
      <c r="G53" s="352"/>
      <c r="I53" s="547"/>
      <c r="J53" s="348" t="s">
        <v>47</v>
      </c>
      <c r="K53" s="349">
        <f>M22</f>
        <v>0</v>
      </c>
      <c r="L53" s="353">
        <f>E53</f>
        <v>0</v>
      </c>
      <c r="M53" s="350"/>
      <c r="N53" s="351"/>
      <c r="O53" s="352"/>
      <c r="Q53" s="547"/>
      <c r="R53" s="348" t="s">
        <v>47</v>
      </c>
      <c r="S53" s="349">
        <f>U22</f>
        <v>0</v>
      </c>
      <c r="T53" s="353">
        <f>M53</f>
        <v>0</v>
      </c>
      <c r="U53" s="350"/>
      <c r="V53" s="351"/>
      <c r="W53" s="352"/>
      <c r="Y53" s="547"/>
      <c r="Z53" s="348" t="s">
        <v>47</v>
      </c>
      <c r="AA53" s="349">
        <f>AC22</f>
        <v>2595</v>
      </c>
      <c r="AB53" s="353">
        <f>U53</f>
        <v>0</v>
      </c>
      <c r="AC53" s="350"/>
      <c r="AD53" s="351"/>
      <c r="AE53" s="352"/>
      <c r="AG53" s="547"/>
      <c r="AH53" s="348" t="s">
        <v>47</v>
      </c>
      <c r="AI53" s="349"/>
      <c r="AJ53" s="353">
        <f>AC53</f>
        <v>0</v>
      </c>
      <c r="AK53" s="350"/>
      <c r="AL53" s="351"/>
      <c r="AM53" s="352"/>
      <c r="AO53" s="547"/>
      <c r="AP53" s="348" t="s">
        <v>47</v>
      </c>
      <c r="AQ53" s="349"/>
      <c r="AR53" s="353">
        <f>AK53</f>
        <v>0</v>
      </c>
      <c r="AS53" s="350">
        <v>27418</v>
      </c>
      <c r="AT53" s="351"/>
      <c r="AU53" s="352"/>
      <c r="AW53" s="547"/>
      <c r="AX53" s="348" t="s">
        <v>47</v>
      </c>
      <c r="AY53" s="349"/>
      <c r="AZ53" s="353">
        <f>AS53</f>
        <v>27418</v>
      </c>
      <c r="BA53" s="350">
        <v>28634</v>
      </c>
      <c r="BB53" s="351"/>
      <c r="BC53" s="352"/>
      <c r="BE53" s="547"/>
      <c r="BF53" s="348" t="s">
        <v>47</v>
      </c>
      <c r="BG53" s="349">
        <f>BA22</f>
        <v>2525</v>
      </c>
      <c r="BH53" s="353">
        <f>BA53</f>
        <v>28634</v>
      </c>
      <c r="BI53" s="350">
        <v>29370</v>
      </c>
      <c r="BJ53" s="351"/>
      <c r="BK53" s="352"/>
      <c r="BM53" s="547"/>
      <c r="BN53" s="348" t="s">
        <v>47</v>
      </c>
      <c r="BO53" s="349"/>
      <c r="BP53" s="353">
        <f>BI53</f>
        <v>29370</v>
      </c>
      <c r="BQ53" s="350">
        <v>30157</v>
      </c>
      <c r="BR53" s="351"/>
      <c r="BS53" s="352"/>
      <c r="BU53" s="547"/>
      <c r="BV53" s="348" t="s">
        <v>47</v>
      </c>
      <c r="BW53" s="349"/>
      <c r="BX53" s="353">
        <f>BQ53</f>
        <v>30157</v>
      </c>
      <c r="BY53" s="350">
        <v>31093</v>
      </c>
      <c r="BZ53" s="351"/>
      <c r="CA53" s="352"/>
      <c r="CC53" s="547"/>
      <c r="CD53" s="348" t="s">
        <v>47</v>
      </c>
      <c r="CE53" s="349"/>
      <c r="CF53" s="353">
        <f>BY53</f>
        <v>31093</v>
      </c>
      <c r="CG53" s="350">
        <v>27390</v>
      </c>
      <c r="CH53" s="351"/>
      <c r="CI53" s="352"/>
      <c r="CK53" s="547"/>
      <c r="CL53" s="348" t="s">
        <v>47</v>
      </c>
      <c r="CM53" s="349"/>
      <c r="CN53" s="353">
        <f>CG53</f>
        <v>27390</v>
      </c>
      <c r="CO53" s="350">
        <v>18752</v>
      </c>
      <c r="CP53" s="351"/>
      <c r="CQ53" s="352"/>
      <c r="CS53" s="547"/>
      <c r="CT53" s="348" t="s">
        <v>47</v>
      </c>
      <c r="CU53" s="349"/>
      <c r="CV53" s="353">
        <f>CO53</f>
        <v>18752</v>
      </c>
      <c r="CW53" s="350">
        <v>14497</v>
      </c>
      <c r="CX53" s="351"/>
      <c r="CY53" s="352"/>
      <c r="DA53" s="547"/>
      <c r="DB53" s="348" t="s">
        <v>47</v>
      </c>
      <c r="DC53" s="349"/>
      <c r="DD53" s="353">
        <f>CW53</f>
        <v>14497</v>
      </c>
      <c r="DE53" s="350">
        <v>14110</v>
      </c>
      <c r="DF53" s="351"/>
      <c r="DG53" s="352"/>
      <c r="DI53" s="547"/>
      <c r="DJ53" s="348" t="s">
        <v>47</v>
      </c>
      <c r="DK53" s="349"/>
      <c r="DL53" s="353">
        <f>DE53</f>
        <v>14110</v>
      </c>
      <c r="DM53" s="350">
        <v>13873</v>
      </c>
      <c r="DN53" s="351"/>
      <c r="DO53" s="352"/>
      <c r="DQ53" s="547"/>
      <c r="DR53" s="348" t="s">
        <v>47</v>
      </c>
      <c r="DS53" s="349"/>
      <c r="DT53" s="353">
        <f>DM53</f>
        <v>13873</v>
      </c>
      <c r="DU53" s="350">
        <v>13191</v>
      </c>
      <c r="DV53" s="351"/>
      <c r="DW53" s="352"/>
      <c r="DY53" s="547"/>
      <c r="DZ53" s="348" t="s">
        <v>47</v>
      </c>
      <c r="EA53" s="349"/>
      <c r="EB53" s="353">
        <f>DU53</f>
        <v>13191</v>
      </c>
      <c r="EC53" s="350">
        <v>13159</v>
      </c>
      <c r="ED53" s="351"/>
      <c r="EE53" s="352"/>
      <c r="EG53" s="547"/>
      <c r="EH53" s="348" t="s">
        <v>47</v>
      </c>
      <c r="EI53" s="349"/>
      <c r="EJ53" s="353">
        <f>EC53</f>
        <v>13159</v>
      </c>
      <c r="EK53" s="350">
        <v>13304</v>
      </c>
      <c r="EL53" s="351"/>
      <c r="EM53" s="352"/>
      <c r="EO53" s="547"/>
      <c r="EP53" s="348" t="s">
        <v>47</v>
      </c>
      <c r="EQ53" s="349"/>
      <c r="ER53" s="353">
        <f>EK53</f>
        <v>13304</v>
      </c>
      <c r="ES53" s="350">
        <v>12773</v>
      </c>
      <c r="ET53" s="351"/>
      <c r="EU53" s="352"/>
      <c r="EW53" s="547"/>
      <c r="EX53" s="348" t="s">
        <v>47</v>
      </c>
      <c r="EY53" s="349"/>
      <c r="EZ53" s="353">
        <f>ES53</f>
        <v>12773</v>
      </c>
      <c r="FA53" s="350">
        <v>12970</v>
      </c>
      <c r="FB53" s="351"/>
      <c r="FC53" s="352"/>
      <c r="FE53" s="547"/>
      <c r="FF53" s="348" t="s">
        <v>47</v>
      </c>
      <c r="FG53" s="349"/>
      <c r="FH53" s="353">
        <f>FA53</f>
        <v>12970</v>
      </c>
      <c r="FI53" s="350">
        <v>13035</v>
      </c>
      <c r="FJ53" s="351"/>
      <c r="FK53" s="352"/>
      <c r="FM53" s="547"/>
      <c r="FN53" s="348" t="s">
        <v>47</v>
      </c>
      <c r="FO53" s="349"/>
      <c r="FP53" s="353">
        <f>FI53</f>
        <v>13035</v>
      </c>
      <c r="FQ53" s="350">
        <v>11617</v>
      </c>
      <c r="FR53" s="351"/>
      <c r="FS53" s="352"/>
      <c r="FU53" s="547"/>
      <c r="FV53" s="348" t="s">
        <v>47</v>
      </c>
      <c r="FW53" s="349"/>
      <c r="FX53" s="353">
        <f>FQ53</f>
        <v>11617</v>
      </c>
      <c r="FY53" s="350">
        <v>10297</v>
      </c>
      <c r="FZ53" s="351"/>
      <c r="GA53" s="352"/>
      <c r="GC53" s="547"/>
      <c r="GD53" s="348" t="s">
        <v>47</v>
      </c>
      <c r="GE53" s="349"/>
      <c r="GF53" s="353">
        <f>FY53</f>
        <v>10297</v>
      </c>
      <c r="GG53" s="350">
        <v>10142</v>
      </c>
      <c r="GH53" s="351"/>
      <c r="GI53" s="352"/>
      <c r="GK53" s="547"/>
      <c r="GL53" s="348" t="s">
        <v>47</v>
      </c>
      <c r="GM53" s="349"/>
      <c r="GN53" s="353">
        <f>GG53</f>
        <v>10142</v>
      </c>
      <c r="GO53" s="350">
        <v>10287</v>
      </c>
      <c r="GP53" s="351"/>
      <c r="GQ53" s="352"/>
      <c r="GS53" s="547"/>
      <c r="GT53" s="348" t="s">
        <v>47</v>
      </c>
      <c r="GU53" s="349"/>
      <c r="GV53" s="353">
        <f>GO53</f>
        <v>10287</v>
      </c>
      <c r="GW53" s="350">
        <v>10485</v>
      </c>
      <c r="GX53" s="351"/>
      <c r="GY53" s="352"/>
      <c r="HA53" s="547"/>
      <c r="HB53" s="348" t="s">
        <v>47</v>
      </c>
      <c r="HC53" s="349"/>
      <c r="HD53" s="353">
        <f>GW53</f>
        <v>10485</v>
      </c>
      <c r="HE53" s="350">
        <v>10322</v>
      </c>
      <c r="HF53" s="351"/>
      <c r="HG53" s="352"/>
      <c r="HI53" s="547"/>
      <c r="HJ53" s="348" t="s">
        <v>47</v>
      </c>
      <c r="HK53" s="349"/>
      <c r="HL53" s="353">
        <f>HE53</f>
        <v>10322</v>
      </c>
      <c r="HM53" s="350">
        <v>10341</v>
      </c>
      <c r="HN53" s="351"/>
      <c r="HO53" s="352"/>
      <c r="HQ53" s="547"/>
      <c r="HR53" s="348" t="s">
        <v>47</v>
      </c>
      <c r="HS53" s="349"/>
      <c r="HT53" s="353">
        <f>HM53</f>
        <v>10341</v>
      </c>
      <c r="HU53" s="350">
        <v>10851</v>
      </c>
      <c r="HV53" s="351"/>
      <c r="HW53" s="352"/>
      <c r="HY53" s="547"/>
      <c r="HZ53" s="348" t="s">
        <v>47</v>
      </c>
      <c r="IA53" s="349"/>
      <c r="IB53" s="353">
        <f>HU53</f>
        <v>10851</v>
      </c>
      <c r="IC53" s="350">
        <v>12135</v>
      </c>
      <c r="ID53" s="351"/>
      <c r="IE53" s="352"/>
      <c r="IG53" s="547"/>
      <c r="IH53" s="348" t="s">
        <v>47</v>
      </c>
      <c r="II53" s="349"/>
      <c r="IJ53" s="353">
        <f>IC53</f>
        <v>12135</v>
      </c>
      <c r="IK53" s="350">
        <v>12727</v>
      </c>
      <c r="IL53" s="351"/>
      <c r="IM53" s="352"/>
      <c r="IO53" s="547"/>
      <c r="IP53" s="348" t="s">
        <v>47</v>
      </c>
      <c r="IQ53" s="349"/>
      <c r="IR53" s="353">
        <f>IK53</f>
        <v>12727</v>
      </c>
      <c r="IS53" s="350">
        <v>12473</v>
      </c>
      <c r="IT53" s="351"/>
      <c r="IU53" s="352"/>
      <c r="IW53" s="547"/>
      <c r="IX53" s="348" t="s">
        <v>47</v>
      </c>
      <c r="IY53" s="349"/>
      <c r="IZ53" s="353">
        <f>IS53</f>
        <v>12473</v>
      </c>
      <c r="JA53" s="350">
        <v>9973</v>
      </c>
      <c r="JB53" s="351"/>
      <c r="JC53" s="352"/>
      <c r="JE53" s="547"/>
      <c r="JF53" s="348" t="s">
        <v>47</v>
      </c>
      <c r="JG53" s="349"/>
      <c r="JH53" s="353">
        <f>JA53</f>
        <v>9973</v>
      </c>
      <c r="JI53" s="350">
        <v>9094</v>
      </c>
      <c r="JJ53" s="351"/>
      <c r="JK53" s="352"/>
      <c r="JM53" s="547"/>
      <c r="JN53" s="348" t="s">
        <v>47</v>
      </c>
      <c r="JO53" s="349"/>
      <c r="JP53" s="353">
        <f>JI53</f>
        <v>9094</v>
      </c>
      <c r="JQ53" s="350"/>
      <c r="JR53" s="351"/>
      <c r="JS53" s="352"/>
      <c r="JU53" s="547"/>
      <c r="JV53" s="348" t="s">
        <v>47</v>
      </c>
      <c r="JW53" s="349"/>
      <c r="JX53" s="353">
        <f>JQ53</f>
        <v>0</v>
      </c>
      <c r="JY53" s="350"/>
      <c r="JZ53" s="351"/>
      <c r="KA53" s="352"/>
      <c r="KC53" s="547"/>
      <c r="KD53" s="348" t="s">
        <v>47</v>
      </c>
      <c r="KE53" s="349"/>
      <c r="KF53" s="353">
        <f>JY53</f>
        <v>0</v>
      </c>
      <c r="KG53" s="350"/>
      <c r="KH53" s="351"/>
      <c r="KI53" s="352"/>
      <c r="KK53" s="547"/>
      <c r="KL53" s="348" t="s">
        <v>47</v>
      </c>
      <c r="KM53" s="349"/>
      <c r="KN53" s="353">
        <f>KG53</f>
        <v>0</v>
      </c>
      <c r="KO53" s="350"/>
      <c r="KP53" s="351"/>
      <c r="KQ53" s="352"/>
      <c r="KS53" s="547"/>
      <c r="KT53" s="348" t="s">
        <v>47</v>
      </c>
      <c r="KU53" s="349"/>
      <c r="KV53" s="353">
        <f>KO53</f>
        <v>0</v>
      </c>
      <c r="KW53" s="350"/>
      <c r="KX53" s="351"/>
      <c r="KY53" s="352"/>
      <c r="LA53" s="547"/>
      <c r="LB53" s="348" t="s">
        <v>47</v>
      </c>
      <c r="LC53" s="349"/>
      <c r="LD53" s="353">
        <f>KW53</f>
        <v>0</v>
      </c>
      <c r="LE53" s="350"/>
      <c r="LF53" s="351"/>
      <c r="LG53" s="352"/>
      <c r="LI53" s="547"/>
      <c r="LJ53" s="348" t="s">
        <v>47</v>
      </c>
      <c r="LK53" s="349"/>
      <c r="LL53" s="353">
        <f>LE53</f>
        <v>0</v>
      </c>
      <c r="LM53" s="350"/>
      <c r="LN53" s="351"/>
      <c r="LO53" s="352"/>
      <c r="LQ53" s="547"/>
      <c r="LR53" s="348" t="s">
        <v>47</v>
      </c>
      <c r="LS53" s="349"/>
      <c r="LT53" s="353">
        <f>LM53</f>
        <v>0</v>
      </c>
      <c r="LU53" s="350"/>
      <c r="LV53" s="351"/>
      <c r="LW53" s="352"/>
      <c r="LY53" s="547"/>
      <c r="LZ53" s="348" t="s">
        <v>47</v>
      </c>
      <c r="MA53" s="349"/>
      <c r="MB53" s="353">
        <f>LU53</f>
        <v>0</v>
      </c>
      <c r="MC53" s="350"/>
      <c r="MD53" s="351"/>
      <c r="ME53" s="352"/>
      <c r="MG53" s="547"/>
      <c r="MH53" s="348" t="s">
        <v>47</v>
      </c>
      <c r="MI53" s="349"/>
      <c r="MJ53" s="353">
        <f>MC53</f>
        <v>0</v>
      </c>
      <c r="MK53" s="350"/>
      <c r="ML53" s="351"/>
      <c r="MM53" s="352"/>
      <c r="MO53" s="547"/>
      <c r="MP53" s="348" t="s">
        <v>47</v>
      </c>
      <c r="MQ53" s="349"/>
      <c r="MR53" s="353">
        <f>MK53</f>
        <v>0</v>
      </c>
      <c r="MS53" s="350"/>
      <c r="MT53" s="351"/>
      <c r="MU53" s="352"/>
      <c r="MW53" s="547"/>
      <c r="MX53" s="348" t="s">
        <v>47</v>
      </c>
      <c r="MY53" s="349"/>
      <c r="MZ53" s="353">
        <f>MS53</f>
        <v>0</v>
      </c>
      <c r="NA53" s="350"/>
      <c r="NB53" s="351"/>
      <c r="NC53" s="352"/>
      <c r="NE53" s="547"/>
      <c r="NF53" s="348" t="s">
        <v>47</v>
      </c>
      <c r="NG53" s="349"/>
      <c r="NH53" s="353">
        <f>NA53</f>
        <v>0</v>
      </c>
      <c r="NI53" s="350"/>
      <c r="NJ53" s="351"/>
      <c r="NK53" s="352"/>
      <c r="NM53" s="547"/>
      <c r="NN53" s="348" t="s">
        <v>47</v>
      </c>
      <c r="NO53" s="349"/>
      <c r="NP53" s="353">
        <f>NI53</f>
        <v>0</v>
      </c>
      <c r="NQ53" s="350"/>
      <c r="NR53" s="351"/>
      <c r="NS53" s="352"/>
      <c r="NU53" s="547"/>
      <c r="NV53" s="348" t="s">
        <v>47</v>
      </c>
      <c r="NW53" s="349"/>
      <c r="NX53" s="353">
        <f>NQ53</f>
        <v>0</v>
      </c>
      <c r="NY53" s="350"/>
      <c r="NZ53" s="351"/>
      <c r="OA53" s="352"/>
      <c r="OC53" s="547"/>
      <c r="OD53" s="348" t="s">
        <v>47</v>
      </c>
      <c r="OE53" s="349"/>
      <c r="OF53" s="353">
        <f>NY53</f>
        <v>0</v>
      </c>
      <c r="OG53" s="350"/>
      <c r="OH53" s="351"/>
      <c r="OI53" s="352"/>
      <c r="OK53" s="547"/>
      <c r="OL53" s="348" t="s">
        <v>47</v>
      </c>
      <c r="OM53" s="349"/>
      <c r="ON53" s="353">
        <f>OG53</f>
        <v>0</v>
      </c>
      <c r="OO53" s="350"/>
      <c r="OP53" s="351"/>
      <c r="OQ53" s="352"/>
      <c r="OS53" s="547"/>
      <c r="OT53" s="354" t="s">
        <v>664</v>
      </c>
      <c r="OU53" s="349"/>
      <c r="OV53" s="353">
        <f>OO53</f>
        <v>0</v>
      </c>
      <c r="OW53" s="350"/>
      <c r="OX53" s="351"/>
      <c r="OY53" s="352"/>
      <c r="PA53" s="547"/>
      <c r="PB53" s="354" t="s">
        <v>664</v>
      </c>
      <c r="PC53" s="349" t="str">
        <f>PE22</f>
        <v>-</v>
      </c>
      <c r="PD53" s="353">
        <f>OW53</f>
        <v>0</v>
      </c>
      <c r="PE53" s="350">
        <v>4270</v>
      </c>
      <c r="PF53" s="351"/>
      <c r="PG53" s="352"/>
    </row>
    <row r="55" spans="1:423">
      <c r="A55" s="236" t="s">
        <v>680</v>
      </c>
      <c r="I55" s="236" t="s">
        <v>680</v>
      </c>
      <c r="Q55" s="236" t="s">
        <v>680</v>
      </c>
      <c r="Y55" s="236" t="s">
        <v>680</v>
      </c>
      <c r="AG55" s="236" t="s">
        <v>680</v>
      </c>
      <c r="AO55" s="236" t="s">
        <v>680</v>
      </c>
      <c r="AW55" s="236" t="s">
        <v>680</v>
      </c>
      <c r="BE55" s="236" t="s">
        <v>680</v>
      </c>
      <c r="BM55" s="236" t="s">
        <v>680</v>
      </c>
      <c r="BU55" s="236" t="s">
        <v>680</v>
      </c>
      <c r="CC55" s="236" t="s">
        <v>680</v>
      </c>
      <c r="CK55" s="236" t="s">
        <v>680</v>
      </c>
      <c r="CS55" s="236" t="s">
        <v>680</v>
      </c>
      <c r="DA55" s="236" t="s">
        <v>680</v>
      </c>
      <c r="DI55" s="236" t="s">
        <v>680</v>
      </c>
      <c r="DQ55" s="236" t="s">
        <v>680</v>
      </c>
      <c r="DY55" s="236" t="s">
        <v>680</v>
      </c>
      <c r="EG55" s="236" t="s">
        <v>680</v>
      </c>
      <c r="EO55" s="236" t="s">
        <v>680</v>
      </c>
      <c r="EW55" s="236" t="s">
        <v>680</v>
      </c>
      <c r="FE55" s="236" t="s">
        <v>680</v>
      </c>
      <c r="FM55" s="236" t="s">
        <v>680</v>
      </c>
      <c r="FU55" s="236" t="s">
        <v>680</v>
      </c>
      <c r="GC55" s="236" t="s">
        <v>680</v>
      </c>
      <c r="GK55" s="236" t="s">
        <v>680</v>
      </c>
      <c r="GS55" s="236" t="s">
        <v>680</v>
      </c>
      <c r="HA55" s="236" t="s">
        <v>680</v>
      </c>
      <c r="HI55" s="236" t="s">
        <v>680</v>
      </c>
      <c r="HQ55" s="236" t="s">
        <v>680</v>
      </c>
      <c r="HY55" s="236" t="s">
        <v>680</v>
      </c>
      <c r="IG55" s="236" t="s">
        <v>680</v>
      </c>
      <c r="IO55" s="236" t="s">
        <v>680</v>
      </c>
      <c r="IW55" s="236" t="s">
        <v>680</v>
      </c>
      <c r="JE55" s="236" t="s">
        <v>680</v>
      </c>
      <c r="JM55" s="236" t="s">
        <v>680</v>
      </c>
      <c r="JU55" s="236" t="s">
        <v>680</v>
      </c>
      <c r="KC55" s="236" t="s">
        <v>680</v>
      </c>
      <c r="KK55" s="236" t="s">
        <v>680</v>
      </c>
      <c r="KS55" s="236" t="s">
        <v>680</v>
      </c>
      <c r="LA55" s="236" t="s">
        <v>680</v>
      </c>
      <c r="LI55" s="236" t="s">
        <v>680</v>
      </c>
      <c r="LQ55" s="236" t="s">
        <v>680</v>
      </c>
      <c r="LY55" s="236" t="s">
        <v>680</v>
      </c>
      <c r="MG55" s="236" t="s">
        <v>680</v>
      </c>
      <c r="MO55" s="236" t="s">
        <v>680</v>
      </c>
      <c r="MW55" s="236" t="s">
        <v>680</v>
      </c>
      <c r="NE55" s="236" t="s">
        <v>680</v>
      </c>
      <c r="NM55" s="236" t="s">
        <v>680</v>
      </c>
      <c r="NU55" s="236" t="s">
        <v>680</v>
      </c>
      <c r="OC55" s="236" t="s">
        <v>680</v>
      </c>
      <c r="OK55" s="236" t="s">
        <v>680</v>
      </c>
      <c r="OS55" s="236" t="s">
        <v>680</v>
      </c>
      <c r="PA55" s="236" t="s">
        <v>680</v>
      </c>
    </row>
    <row r="56" spans="1:423" ht="17.25">
      <c r="A56" s="535" t="s">
        <v>0</v>
      </c>
      <c r="B56" s="536"/>
      <c r="C56" s="1" t="s">
        <v>519</v>
      </c>
      <c r="D56" s="543" t="s">
        <v>520</v>
      </c>
      <c r="E56" s="540"/>
      <c r="F56" s="2" t="s">
        <v>9</v>
      </c>
      <c r="G56" s="4" t="s">
        <v>8</v>
      </c>
      <c r="I56" s="535" t="s">
        <v>0</v>
      </c>
      <c r="J56" s="536"/>
      <c r="K56" s="252" t="s">
        <v>558</v>
      </c>
      <c r="L56" s="539" t="s">
        <v>559</v>
      </c>
      <c r="M56" s="540"/>
      <c r="N56" s="2" t="s">
        <v>9</v>
      </c>
      <c r="O56" s="4" t="s">
        <v>8</v>
      </c>
      <c r="Q56" s="535" t="s">
        <v>0</v>
      </c>
      <c r="R56" s="536"/>
      <c r="S56" s="252" t="s">
        <v>558</v>
      </c>
      <c r="T56" s="539" t="s">
        <v>559</v>
      </c>
      <c r="U56" s="540"/>
      <c r="V56" s="2" t="s">
        <v>9</v>
      </c>
      <c r="W56" s="4" t="s">
        <v>8</v>
      </c>
      <c r="Y56" s="535" t="s">
        <v>0</v>
      </c>
      <c r="Z56" s="536"/>
      <c r="AA56" s="252" t="s">
        <v>558</v>
      </c>
      <c r="AB56" s="539" t="s">
        <v>559</v>
      </c>
      <c r="AC56" s="540"/>
      <c r="AD56" s="2" t="s">
        <v>9</v>
      </c>
      <c r="AE56" s="4" t="s">
        <v>8</v>
      </c>
      <c r="AG56" s="535" t="s">
        <v>0</v>
      </c>
      <c r="AH56" s="536"/>
      <c r="AI56" s="252" t="s">
        <v>558</v>
      </c>
      <c r="AJ56" s="539" t="s">
        <v>559</v>
      </c>
      <c r="AK56" s="540"/>
      <c r="AL56" s="2" t="s">
        <v>9</v>
      </c>
      <c r="AM56" s="4" t="s">
        <v>8</v>
      </c>
      <c r="AO56" s="535" t="s">
        <v>0</v>
      </c>
      <c r="AP56" s="536"/>
      <c r="AQ56" s="252" t="s">
        <v>558</v>
      </c>
      <c r="AR56" s="539" t="s">
        <v>559</v>
      </c>
      <c r="AS56" s="540"/>
      <c r="AT56" s="2" t="s">
        <v>9</v>
      </c>
      <c r="AU56" s="4" t="s">
        <v>8</v>
      </c>
      <c r="AW56" s="535" t="s">
        <v>0</v>
      </c>
      <c r="AX56" s="536"/>
      <c r="AY56" s="252" t="s">
        <v>558</v>
      </c>
      <c r="AZ56" s="539" t="s">
        <v>559</v>
      </c>
      <c r="BA56" s="540"/>
      <c r="BB56" s="2" t="s">
        <v>9</v>
      </c>
      <c r="BC56" s="4" t="s">
        <v>8</v>
      </c>
      <c r="BE56" s="535" t="s">
        <v>0</v>
      </c>
      <c r="BF56" s="536"/>
      <c r="BG56" s="252" t="s">
        <v>558</v>
      </c>
      <c r="BH56" s="539" t="s">
        <v>559</v>
      </c>
      <c r="BI56" s="540"/>
      <c r="BJ56" s="2" t="s">
        <v>9</v>
      </c>
      <c r="BK56" s="4" t="s">
        <v>8</v>
      </c>
      <c r="BM56" s="535" t="s">
        <v>0</v>
      </c>
      <c r="BN56" s="536"/>
      <c r="BO56" s="252" t="s">
        <v>558</v>
      </c>
      <c r="BP56" s="539" t="s">
        <v>559</v>
      </c>
      <c r="BQ56" s="540"/>
      <c r="BR56" s="2" t="s">
        <v>9</v>
      </c>
      <c r="BS56" s="4" t="s">
        <v>8</v>
      </c>
      <c r="BU56" s="535" t="s">
        <v>0</v>
      </c>
      <c r="BV56" s="536"/>
      <c r="BW56" s="252" t="s">
        <v>558</v>
      </c>
      <c r="BX56" s="539" t="s">
        <v>559</v>
      </c>
      <c r="BY56" s="540"/>
      <c r="BZ56" s="2" t="s">
        <v>9</v>
      </c>
      <c r="CA56" s="4" t="s">
        <v>8</v>
      </c>
      <c r="CC56" s="535" t="s">
        <v>0</v>
      </c>
      <c r="CD56" s="536"/>
      <c r="CE56" s="252" t="s">
        <v>558</v>
      </c>
      <c r="CF56" s="539" t="s">
        <v>559</v>
      </c>
      <c r="CG56" s="540"/>
      <c r="CH56" s="2" t="s">
        <v>9</v>
      </c>
      <c r="CI56" s="4" t="s">
        <v>8</v>
      </c>
      <c r="CK56" s="535" t="s">
        <v>0</v>
      </c>
      <c r="CL56" s="536"/>
      <c r="CM56" s="252" t="s">
        <v>558</v>
      </c>
      <c r="CN56" s="539" t="s">
        <v>559</v>
      </c>
      <c r="CO56" s="540"/>
      <c r="CP56" s="2" t="s">
        <v>9</v>
      </c>
      <c r="CQ56" s="4" t="s">
        <v>8</v>
      </c>
      <c r="CS56" s="535" t="s">
        <v>0</v>
      </c>
      <c r="CT56" s="536"/>
      <c r="CU56" s="252" t="s">
        <v>558</v>
      </c>
      <c r="CV56" s="539" t="s">
        <v>559</v>
      </c>
      <c r="CW56" s="540"/>
      <c r="CX56" s="2" t="s">
        <v>9</v>
      </c>
      <c r="CY56" s="4" t="s">
        <v>8</v>
      </c>
      <c r="DA56" s="535" t="s">
        <v>0</v>
      </c>
      <c r="DB56" s="536"/>
      <c r="DC56" s="252" t="s">
        <v>558</v>
      </c>
      <c r="DD56" s="539" t="s">
        <v>559</v>
      </c>
      <c r="DE56" s="540"/>
      <c r="DF56" s="2" t="s">
        <v>9</v>
      </c>
      <c r="DG56" s="4" t="s">
        <v>8</v>
      </c>
      <c r="DI56" s="535" t="s">
        <v>0</v>
      </c>
      <c r="DJ56" s="536"/>
      <c r="DK56" s="252" t="s">
        <v>558</v>
      </c>
      <c r="DL56" s="539" t="s">
        <v>559</v>
      </c>
      <c r="DM56" s="540"/>
      <c r="DN56" s="2" t="s">
        <v>9</v>
      </c>
      <c r="DO56" s="4" t="s">
        <v>8</v>
      </c>
      <c r="DQ56" s="535" t="s">
        <v>0</v>
      </c>
      <c r="DR56" s="536"/>
      <c r="DS56" s="252" t="s">
        <v>558</v>
      </c>
      <c r="DT56" s="539" t="s">
        <v>559</v>
      </c>
      <c r="DU56" s="540"/>
      <c r="DV56" s="2" t="s">
        <v>9</v>
      </c>
      <c r="DW56" s="4" t="s">
        <v>8</v>
      </c>
      <c r="DY56" s="535" t="s">
        <v>0</v>
      </c>
      <c r="DZ56" s="536"/>
      <c r="EA56" s="252" t="s">
        <v>558</v>
      </c>
      <c r="EB56" s="539" t="s">
        <v>559</v>
      </c>
      <c r="EC56" s="540"/>
      <c r="ED56" s="2" t="s">
        <v>9</v>
      </c>
      <c r="EE56" s="4" t="s">
        <v>8</v>
      </c>
      <c r="EG56" s="535" t="s">
        <v>0</v>
      </c>
      <c r="EH56" s="536"/>
      <c r="EI56" s="252" t="s">
        <v>558</v>
      </c>
      <c r="EJ56" s="539" t="s">
        <v>559</v>
      </c>
      <c r="EK56" s="540"/>
      <c r="EL56" s="2" t="s">
        <v>9</v>
      </c>
      <c r="EM56" s="4" t="s">
        <v>8</v>
      </c>
      <c r="EO56" s="535" t="s">
        <v>0</v>
      </c>
      <c r="EP56" s="536"/>
      <c r="EQ56" s="252" t="s">
        <v>558</v>
      </c>
      <c r="ER56" s="539" t="s">
        <v>559</v>
      </c>
      <c r="ES56" s="540"/>
      <c r="ET56" s="2" t="s">
        <v>9</v>
      </c>
      <c r="EU56" s="4" t="s">
        <v>8</v>
      </c>
      <c r="EW56" s="535" t="s">
        <v>0</v>
      </c>
      <c r="EX56" s="536"/>
      <c r="EY56" s="252" t="s">
        <v>558</v>
      </c>
      <c r="EZ56" s="539" t="s">
        <v>559</v>
      </c>
      <c r="FA56" s="540"/>
      <c r="FB56" s="2" t="s">
        <v>9</v>
      </c>
      <c r="FC56" s="4" t="s">
        <v>8</v>
      </c>
      <c r="FE56" s="535" t="s">
        <v>0</v>
      </c>
      <c r="FF56" s="536"/>
      <c r="FG56" s="252" t="s">
        <v>558</v>
      </c>
      <c r="FH56" s="539" t="s">
        <v>559</v>
      </c>
      <c r="FI56" s="540"/>
      <c r="FJ56" s="2" t="s">
        <v>9</v>
      </c>
      <c r="FK56" s="4" t="s">
        <v>8</v>
      </c>
      <c r="FM56" s="535" t="s">
        <v>0</v>
      </c>
      <c r="FN56" s="536"/>
      <c r="FO56" s="252" t="s">
        <v>558</v>
      </c>
      <c r="FP56" s="539" t="s">
        <v>559</v>
      </c>
      <c r="FQ56" s="540"/>
      <c r="FR56" s="2" t="s">
        <v>9</v>
      </c>
      <c r="FS56" s="4" t="s">
        <v>8</v>
      </c>
      <c r="FU56" s="535" t="s">
        <v>0</v>
      </c>
      <c r="FV56" s="536"/>
      <c r="FW56" s="252" t="s">
        <v>558</v>
      </c>
      <c r="FX56" s="539" t="s">
        <v>559</v>
      </c>
      <c r="FY56" s="540"/>
      <c r="FZ56" s="2" t="s">
        <v>9</v>
      </c>
      <c r="GA56" s="4" t="s">
        <v>8</v>
      </c>
      <c r="GC56" s="535" t="s">
        <v>0</v>
      </c>
      <c r="GD56" s="536"/>
      <c r="GE56" s="252" t="s">
        <v>558</v>
      </c>
      <c r="GF56" s="539" t="s">
        <v>559</v>
      </c>
      <c r="GG56" s="540"/>
      <c r="GH56" s="2" t="s">
        <v>9</v>
      </c>
      <c r="GI56" s="4" t="s">
        <v>8</v>
      </c>
      <c r="GK56" s="535" t="s">
        <v>0</v>
      </c>
      <c r="GL56" s="536"/>
      <c r="GM56" s="252" t="s">
        <v>558</v>
      </c>
      <c r="GN56" s="539" t="s">
        <v>559</v>
      </c>
      <c r="GO56" s="540"/>
      <c r="GP56" s="2" t="s">
        <v>9</v>
      </c>
      <c r="GQ56" s="4" t="s">
        <v>8</v>
      </c>
      <c r="GS56" s="535" t="s">
        <v>0</v>
      </c>
      <c r="GT56" s="536"/>
      <c r="GU56" s="252" t="s">
        <v>558</v>
      </c>
      <c r="GV56" s="539" t="s">
        <v>559</v>
      </c>
      <c r="GW56" s="540"/>
      <c r="GX56" s="2" t="s">
        <v>9</v>
      </c>
      <c r="GY56" s="4" t="s">
        <v>8</v>
      </c>
      <c r="HA56" s="535" t="s">
        <v>0</v>
      </c>
      <c r="HB56" s="536"/>
      <c r="HC56" s="252" t="s">
        <v>558</v>
      </c>
      <c r="HD56" s="539" t="s">
        <v>559</v>
      </c>
      <c r="HE56" s="540"/>
      <c r="HF56" s="2" t="s">
        <v>9</v>
      </c>
      <c r="HG56" s="4" t="s">
        <v>8</v>
      </c>
      <c r="HI56" s="535" t="s">
        <v>0</v>
      </c>
      <c r="HJ56" s="536"/>
      <c r="HK56" s="252" t="s">
        <v>558</v>
      </c>
      <c r="HL56" s="539" t="s">
        <v>559</v>
      </c>
      <c r="HM56" s="540"/>
      <c r="HN56" s="2" t="s">
        <v>9</v>
      </c>
      <c r="HO56" s="4" t="s">
        <v>8</v>
      </c>
      <c r="HQ56" s="535" t="s">
        <v>0</v>
      </c>
      <c r="HR56" s="536"/>
      <c r="HS56" s="252" t="s">
        <v>558</v>
      </c>
      <c r="HT56" s="539" t="s">
        <v>559</v>
      </c>
      <c r="HU56" s="540"/>
      <c r="HV56" s="2" t="s">
        <v>9</v>
      </c>
      <c r="HW56" s="4" t="s">
        <v>8</v>
      </c>
      <c r="HY56" s="535" t="s">
        <v>0</v>
      </c>
      <c r="HZ56" s="536"/>
      <c r="IA56" s="252" t="s">
        <v>558</v>
      </c>
      <c r="IB56" s="539" t="s">
        <v>559</v>
      </c>
      <c r="IC56" s="540"/>
      <c r="ID56" s="2" t="s">
        <v>9</v>
      </c>
      <c r="IE56" s="4" t="s">
        <v>8</v>
      </c>
      <c r="IG56" s="535" t="s">
        <v>0</v>
      </c>
      <c r="IH56" s="536"/>
      <c r="II56" s="252" t="s">
        <v>558</v>
      </c>
      <c r="IJ56" s="539" t="s">
        <v>559</v>
      </c>
      <c r="IK56" s="540"/>
      <c r="IL56" s="2" t="s">
        <v>9</v>
      </c>
      <c r="IM56" s="4" t="s">
        <v>8</v>
      </c>
      <c r="IO56" s="535" t="s">
        <v>0</v>
      </c>
      <c r="IP56" s="536"/>
      <c r="IQ56" s="252" t="s">
        <v>558</v>
      </c>
      <c r="IR56" s="539" t="s">
        <v>559</v>
      </c>
      <c r="IS56" s="540"/>
      <c r="IT56" s="2" t="s">
        <v>9</v>
      </c>
      <c r="IU56" s="4" t="s">
        <v>8</v>
      </c>
      <c r="IW56" s="535" t="s">
        <v>0</v>
      </c>
      <c r="IX56" s="536"/>
      <c r="IY56" s="252" t="s">
        <v>558</v>
      </c>
      <c r="IZ56" s="539" t="s">
        <v>559</v>
      </c>
      <c r="JA56" s="540"/>
      <c r="JB56" s="2" t="s">
        <v>9</v>
      </c>
      <c r="JC56" s="4" t="s">
        <v>8</v>
      </c>
      <c r="JE56" s="535" t="s">
        <v>0</v>
      </c>
      <c r="JF56" s="536"/>
      <c r="JG56" s="252" t="s">
        <v>558</v>
      </c>
      <c r="JH56" s="539" t="s">
        <v>559</v>
      </c>
      <c r="JI56" s="540"/>
      <c r="JJ56" s="2" t="s">
        <v>9</v>
      </c>
      <c r="JK56" s="4" t="s">
        <v>8</v>
      </c>
      <c r="JM56" s="535" t="s">
        <v>0</v>
      </c>
      <c r="JN56" s="536"/>
      <c r="JO56" s="252" t="s">
        <v>558</v>
      </c>
      <c r="JP56" s="539" t="s">
        <v>559</v>
      </c>
      <c r="JQ56" s="540"/>
      <c r="JR56" s="2" t="s">
        <v>9</v>
      </c>
      <c r="JS56" s="4" t="s">
        <v>8</v>
      </c>
      <c r="JU56" s="535" t="s">
        <v>0</v>
      </c>
      <c r="JV56" s="536"/>
      <c r="JW56" s="252" t="s">
        <v>558</v>
      </c>
      <c r="JX56" s="539" t="s">
        <v>559</v>
      </c>
      <c r="JY56" s="540"/>
      <c r="JZ56" s="2" t="s">
        <v>9</v>
      </c>
      <c r="KA56" s="4" t="s">
        <v>8</v>
      </c>
      <c r="KC56" s="535" t="s">
        <v>0</v>
      </c>
      <c r="KD56" s="536"/>
      <c r="KE56" s="252" t="s">
        <v>558</v>
      </c>
      <c r="KF56" s="539" t="s">
        <v>559</v>
      </c>
      <c r="KG56" s="540"/>
      <c r="KH56" s="2" t="s">
        <v>9</v>
      </c>
      <c r="KI56" s="4" t="s">
        <v>8</v>
      </c>
      <c r="KK56" s="535" t="s">
        <v>0</v>
      </c>
      <c r="KL56" s="536"/>
      <c r="KM56" s="252" t="s">
        <v>558</v>
      </c>
      <c r="KN56" s="539" t="s">
        <v>559</v>
      </c>
      <c r="KO56" s="540"/>
      <c r="KP56" s="2" t="s">
        <v>9</v>
      </c>
      <c r="KQ56" s="4" t="s">
        <v>8</v>
      </c>
      <c r="KS56" s="535" t="s">
        <v>0</v>
      </c>
      <c r="KT56" s="536"/>
      <c r="KU56" s="252" t="s">
        <v>558</v>
      </c>
      <c r="KV56" s="539" t="s">
        <v>559</v>
      </c>
      <c r="KW56" s="540"/>
      <c r="KX56" s="2" t="s">
        <v>9</v>
      </c>
      <c r="KY56" s="4" t="s">
        <v>8</v>
      </c>
      <c r="LA56" s="535" t="s">
        <v>0</v>
      </c>
      <c r="LB56" s="536"/>
      <c r="LC56" s="252" t="s">
        <v>558</v>
      </c>
      <c r="LD56" s="539" t="s">
        <v>559</v>
      </c>
      <c r="LE56" s="540"/>
      <c r="LF56" s="2" t="s">
        <v>9</v>
      </c>
      <c r="LG56" s="4" t="s">
        <v>8</v>
      </c>
      <c r="LI56" s="535" t="s">
        <v>0</v>
      </c>
      <c r="LJ56" s="536"/>
      <c r="LK56" s="252" t="s">
        <v>558</v>
      </c>
      <c r="LL56" s="539" t="s">
        <v>559</v>
      </c>
      <c r="LM56" s="540"/>
      <c r="LN56" s="2" t="s">
        <v>9</v>
      </c>
      <c r="LO56" s="4" t="s">
        <v>8</v>
      </c>
      <c r="LQ56" s="535" t="s">
        <v>0</v>
      </c>
      <c r="LR56" s="536"/>
      <c r="LS56" s="252" t="s">
        <v>558</v>
      </c>
      <c r="LT56" s="539" t="s">
        <v>559</v>
      </c>
      <c r="LU56" s="540"/>
      <c r="LV56" s="2" t="s">
        <v>9</v>
      </c>
      <c r="LW56" s="4" t="s">
        <v>8</v>
      </c>
      <c r="LY56" s="535" t="s">
        <v>0</v>
      </c>
      <c r="LZ56" s="536"/>
      <c r="MA56" s="252" t="s">
        <v>558</v>
      </c>
      <c r="MB56" s="539" t="s">
        <v>559</v>
      </c>
      <c r="MC56" s="540"/>
      <c r="MD56" s="2" t="s">
        <v>9</v>
      </c>
      <c r="ME56" s="4" t="s">
        <v>8</v>
      </c>
      <c r="MG56" s="535" t="s">
        <v>0</v>
      </c>
      <c r="MH56" s="536"/>
      <c r="MI56" s="252" t="s">
        <v>558</v>
      </c>
      <c r="MJ56" s="539" t="s">
        <v>559</v>
      </c>
      <c r="MK56" s="540"/>
      <c r="ML56" s="2" t="s">
        <v>9</v>
      </c>
      <c r="MM56" s="4" t="s">
        <v>8</v>
      </c>
      <c r="MO56" s="535" t="s">
        <v>0</v>
      </c>
      <c r="MP56" s="536"/>
      <c r="MQ56" s="252" t="s">
        <v>558</v>
      </c>
      <c r="MR56" s="539" t="s">
        <v>559</v>
      </c>
      <c r="MS56" s="540"/>
      <c r="MT56" s="2" t="s">
        <v>9</v>
      </c>
      <c r="MU56" s="4" t="s">
        <v>8</v>
      </c>
      <c r="MW56" s="535" t="s">
        <v>0</v>
      </c>
      <c r="MX56" s="536"/>
      <c r="MY56" s="252" t="s">
        <v>558</v>
      </c>
      <c r="MZ56" s="539" t="s">
        <v>559</v>
      </c>
      <c r="NA56" s="540"/>
      <c r="NB56" s="2" t="s">
        <v>9</v>
      </c>
      <c r="NC56" s="4" t="s">
        <v>8</v>
      </c>
      <c r="NE56" s="535" t="s">
        <v>0</v>
      </c>
      <c r="NF56" s="536"/>
      <c r="NG56" s="252" t="s">
        <v>558</v>
      </c>
      <c r="NH56" s="539" t="s">
        <v>559</v>
      </c>
      <c r="NI56" s="540"/>
      <c r="NJ56" s="2" t="s">
        <v>9</v>
      </c>
      <c r="NK56" s="4" t="s">
        <v>8</v>
      </c>
      <c r="NM56" s="535" t="s">
        <v>0</v>
      </c>
      <c r="NN56" s="536"/>
      <c r="NO56" s="252" t="s">
        <v>558</v>
      </c>
      <c r="NP56" s="539" t="s">
        <v>559</v>
      </c>
      <c r="NQ56" s="540"/>
      <c r="NR56" s="2" t="s">
        <v>9</v>
      </c>
      <c r="NS56" s="4" t="s">
        <v>8</v>
      </c>
      <c r="NU56" s="535" t="s">
        <v>0</v>
      </c>
      <c r="NV56" s="536"/>
      <c r="NW56" s="252" t="s">
        <v>558</v>
      </c>
      <c r="NX56" s="539" t="s">
        <v>559</v>
      </c>
      <c r="NY56" s="540"/>
      <c r="NZ56" s="2" t="s">
        <v>9</v>
      </c>
      <c r="OA56" s="4" t="s">
        <v>8</v>
      </c>
      <c r="OC56" s="535" t="s">
        <v>0</v>
      </c>
      <c r="OD56" s="536"/>
      <c r="OE56" s="252" t="s">
        <v>558</v>
      </c>
      <c r="OF56" s="539" t="s">
        <v>559</v>
      </c>
      <c r="OG56" s="540"/>
      <c r="OH56" s="2" t="s">
        <v>9</v>
      </c>
      <c r="OI56" s="4" t="s">
        <v>8</v>
      </c>
      <c r="OK56" s="535" t="s">
        <v>0</v>
      </c>
      <c r="OL56" s="536"/>
      <c r="OM56" s="252" t="s">
        <v>558</v>
      </c>
      <c r="ON56" s="539" t="s">
        <v>559</v>
      </c>
      <c r="OO56" s="540"/>
      <c r="OP56" s="2" t="s">
        <v>9</v>
      </c>
      <c r="OQ56" s="4" t="s">
        <v>8</v>
      </c>
      <c r="OS56" s="535" t="s">
        <v>0</v>
      </c>
      <c r="OT56" s="536"/>
      <c r="OU56" s="252" t="s">
        <v>558</v>
      </c>
      <c r="OV56" s="539" t="s">
        <v>559</v>
      </c>
      <c r="OW56" s="540"/>
      <c r="OX56" s="2" t="s">
        <v>9</v>
      </c>
      <c r="OY56" s="4" t="s">
        <v>8</v>
      </c>
      <c r="PA56" s="535" t="s">
        <v>0</v>
      </c>
      <c r="PB56" s="536"/>
      <c r="PC56" s="252" t="s">
        <v>558</v>
      </c>
      <c r="PD56" s="539" t="s">
        <v>559</v>
      </c>
      <c r="PE56" s="540"/>
      <c r="PF56" s="2" t="s">
        <v>9</v>
      </c>
      <c r="PG56" s="4" t="s">
        <v>8</v>
      </c>
    </row>
    <row r="57" spans="1:423" ht="18" thickBot="1">
      <c r="A57" s="537"/>
      <c r="B57" s="538"/>
      <c r="C57" s="83" t="s">
        <v>550</v>
      </c>
      <c r="D57" s="83" t="s">
        <v>548</v>
      </c>
      <c r="E57" s="83" t="s">
        <v>550</v>
      </c>
      <c r="F57" s="3" t="s">
        <v>7</v>
      </c>
      <c r="G57" s="5" t="s">
        <v>7</v>
      </c>
      <c r="I57" s="537"/>
      <c r="J57" s="538"/>
      <c r="K57" s="83" t="str">
        <f>M26</f>
        <v>1월1주</v>
      </c>
      <c r="L57" s="83" t="str">
        <f>E57</f>
        <v>12월 4주</v>
      </c>
      <c r="M57" s="83" t="str">
        <f>K57</f>
        <v>1월1주</v>
      </c>
      <c r="N57" s="3" t="s">
        <v>7</v>
      </c>
      <c r="O57" s="5" t="s">
        <v>7</v>
      </c>
      <c r="Q57" s="537"/>
      <c r="R57" s="538"/>
      <c r="S57" s="83" t="str">
        <f>U26</f>
        <v>1월2주</v>
      </c>
      <c r="T57" s="83" t="str">
        <f>M57</f>
        <v>1월1주</v>
      </c>
      <c r="U57" s="83" t="str">
        <f>S57</f>
        <v>1월2주</v>
      </c>
      <c r="V57" s="3" t="s">
        <v>7</v>
      </c>
      <c r="W57" s="5" t="s">
        <v>7</v>
      </c>
      <c r="Y57" s="537"/>
      <c r="Z57" s="538"/>
      <c r="AA57" s="83" t="str">
        <f>AC26</f>
        <v>1월3주</v>
      </c>
      <c r="AB57" s="83" t="str">
        <f>U57</f>
        <v>1월2주</v>
      </c>
      <c r="AC57" s="83" t="str">
        <f>AA57</f>
        <v>1월3주</v>
      </c>
      <c r="AD57" s="3" t="s">
        <v>7</v>
      </c>
      <c r="AE57" s="5" t="s">
        <v>7</v>
      </c>
      <c r="AG57" s="537"/>
      <c r="AH57" s="538"/>
      <c r="AI57" s="83" t="str">
        <f>AK26</f>
        <v>1월4주</v>
      </c>
      <c r="AJ57" s="83" t="str">
        <f>AC57</f>
        <v>1월3주</v>
      </c>
      <c r="AK57" s="83" t="str">
        <f>AI57</f>
        <v>1월4주</v>
      </c>
      <c r="AL57" s="3" t="s">
        <v>7</v>
      </c>
      <c r="AM57" s="5" t="s">
        <v>7</v>
      </c>
      <c r="AO57" s="537"/>
      <c r="AP57" s="538"/>
      <c r="AQ57" s="83" t="s">
        <v>562</v>
      </c>
      <c r="AR57" s="83" t="str">
        <f>AK57</f>
        <v>1월4주</v>
      </c>
      <c r="AS57" s="83" t="str">
        <f>AQ57</f>
        <v>1월5주</v>
      </c>
      <c r="AT57" s="3" t="s">
        <v>7</v>
      </c>
      <c r="AU57" s="5" t="s">
        <v>7</v>
      </c>
      <c r="AW57" s="537"/>
      <c r="AX57" s="538"/>
      <c r="AY57" s="83" t="str">
        <f>AY50</f>
        <v>2월1주</v>
      </c>
      <c r="AZ57" s="83" t="str">
        <f>AZ50</f>
        <v>1월5주</v>
      </c>
      <c r="BA57" s="83" t="str">
        <f>BA50</f>
        <v>2월1주</v>
      </c>
      <c r="BB57" s="3" t="s">
        <v>7</v>
      </c>
      <c r="BC57" s="5" t="s">
        <v>7</v>
      </c>
      <c r="BE57" s="537"/>
      <c r="BF57" s="538"/>
      <c r="BG57" s="83" t="str">
        <f>BG50</f>
        <v>2월2주</v>
      </c>
      <c r="BH57" s="83" t="str">
        <f>BH50</f>
        <v>2월1주</v>
      </c>
      <c r="BI57" s="83" t="str">
        <f>BI50</f>
        <v>2월2주</v>
      </c>
      <c r="BJ57" s="3" t="s">
        <v>7</v>
      </c>
      <c r="BK57" s="5" t="s">
        <v>7</v>
      </c>
      <c r="BM57" s="537"/>
      <c r="BN57" s="538"/>
      <c r="BO57" s="83" t="str">
        <f>BO50</f>
        <v>2월3주</v>
      </c>
      <c r="BP57" s="83" t="str">
        <f>BP50</f>
        <v>2월2주</v>
      </c>
      <c r="BQ57" s="83" t="str">
        <f>BQ50</f>
        <v>2월3주</v>
      </c>
      <c r="BR57" s="3" t="s">
        <v>7</v>
      </c>
      <c r="BS57" s="5" t="s">
        <v>7</v>
      </c>
      <c r="BU57" s="537"/>
      <c r="BV57" s="538"/>
      <c r="BW57" s="83" t="str">
        <f>BW50</f>
        <v>2월4주</v>
      </c>
      <c r="BX57" s="83" t="str">
        <f>BX50</f>
        <v>2월3주</v>
      </c>
      <c r="BY57" s="83" t="str">
        <f>BY50</f>
        <v>2월4주</v>
      </c>
      <c r="BZ57" s="3" t="s">
        <v>7</v>
      </c>
      <c r="CA57" s="5" t="s">
        <v>7</v>
      </c>
      <c r="CC57" s="537"/>
      <c r="CD57" s="538"/>
      <c r="CE57" s="83" t="str">
        <f>CE50</f>
        <v>3월1주</v>
      </c>
      <c r="CF57" s="83" t="str">
        <f>CF50</f>
        <v>2월4주</v>
      </c>
      <c r="CG57" s="83" t="str">
        <f>CG50</f>
        <v>3월1주</v>
      </c>
      <c r="CH57" s="3" t="s">
        <v>7</v>
      </c>
      <c r="CI57" s="5" t="s">
        <v>7</v>
      </c>
      <c r="CK57" s="537"/>
      <c r="CL57" s="538"/>
      <c r="CM57" s="83" t="str">
        <f>CM50</f>
        <v>3월2주</v>
      </c>
      <c r="CN57" s="83" t="str">
        <f>CN50</f>
        <v>3월1주</v>
      </c>
      <c r="CO57" s="83" t="str">
        <f>CO50</f>
        <v>3월2주</v>
      </c>
      <c r="CP57" s="3" t="s">
        <v>7</v>
      </c>
      <c r="CQ57" s="5" t="s">
        <v>7</v>
      </c>
      <c r="CS57" s="537"/>
      <c r="CT57" s="538"/>
      <c r="CU57" s="83" t="str">
        <f>CU50</f>
        <v>3월3주</v>
      </c>
      <c r="CV57" s="83" t="str">
        <f>CV50</f>
        <v>3월2주</v>
      </c>
      <c r="CW57" s="83" t="str">
        <f>CW50</f>
        <v>3월3주</v>
      </c>
      <c r="CX57" s="3" t="s">
        <v>7</v>
      </c>
      <c r="CY57" s="5" t="s">
        <v>7</v>
      </c>
      <c r="DA57" s="537"/>
      <c r="DB57" s="538"/>
      <c r="DC57" s="83" t="str">
        <f>DC50</f>
        <v>3월4주</v>
      </c>
      <c r="DD57" s="83" t="str">
        <f>DD50</f>
        <v>3월3주</v>
      </c>
      <c r="DE57" s="83" t="str">
        <f>DE50</f>
        <v>3월4주</v>
      </c>
      <c r="DF57" s="3" t="s">
        <v>7</v>
      </c>
      <c r="DG57" s="5" t="s">
        <v>7</v>
      </c>
      <c r="DI57" s="537"/>
      <c r="DJ57" s="538"/>
      <c r="DK57" s="83" t="str">
        <f>DK50</f>
        <v>4월1주</v>
      </c>
      <c r="DL57" s="83" t="str">
        <f>DL50</f>
        <v>3월4주</v>
      </c>
      <c r="DM57" s="83" t="str">
        <f>DM50</f>
        <v>4월1주</v>
      </c>
      <c r="DN57" s="3" t="s">
        <v>7</v>
      </c>
      <c r="DO57" s="5" t="s">
        <v>7</v>
      </c>
      <c r="DQ57" s="537"/>
      <c r="DR57" s="538"/>
      <c r="DS57" s="83" t="str">
        <f>DS50</f>
        <v>4월2주</v>
      </c>
      <c r="DT57" s="83" t="str">
        <f>DT50</f>
        <v>4월1주</v>
      </c>
      <c r="DU57" s="83" t="str">
        <f>DU50</f>
        <v>4월2주</v>
      </c>
      <c r="DV57" s="3" t="s">
        <v>7</v>
      </c>
      <c r="DW57" s="5" t="s">
        <v>7</v>
      </c>
      <c r="DY57" s="537"/>
      <c r="DZ57" s="538"/>
      <c r="EA57" s="83" t="str">
        <f>EA50</f>
        <v>4월3주</v>
      </c>
      <c r="EB57" s="83" t="str">
        <f>EB50</f>
        <v>4월2주</v>
      </c>
      <c r="EC57" s="83" t="str">
        <f>EC50</f>
        <v>4월3주</v>
      </c>
      <c r="ED57" s="3" t="s">
        <v>7</v>
      </c>
      <c r="EE57" s="5" t="s">
        <v>7</v>
      </c>
      <c r="EG57" s="537"/>
      <c r="EH57" s="538"/>
      <c r="EI57" s="83" t="str">
        <f>EI50</f>
        <v>4월4주</v>
      </c>
      <c r="EJ57" s="83" t="str">
        <f>EJ50</f>
        <v>4월3주</v>
      </c>
      <c r="EK57" s="83" t="str">
        <f>EK50</f>
        <v>4월4주</v>
      </c>
      <c r="EL57" s="3" t="s">
        <v>7</v>
      </c>
      <c r="EM57" s="5" t="s">
        <v>7</v>
      </c>
      <c r="EO57" s="537"/>
      <c r="EP57" s="538"/>
      <c r="EQ57" s="83" t="str">
        <f>EQ50</f>
        <v>5월1주</v>
      </c>
      <c r="ER57" s="83" t="str">
        <f>ER50</f>
        <v>4월4주</v>
      </c>
      <c r="ES57" s="83" t="str">
        <f>ES50</f>
        <v>5월1주</v>
      </c>
      <c r="ET57" s="3" t="s">
        <v>7</v>
      </c>
      <c r="EU57" s="5" t="s">
        <v>7</v>
      </c>
      <c r="EW57" s="537"/>
      <c r="EX57" s="538"/>
      <c r="EY57" s="83" t="str">
        <f>EY50</f>
        <v>5월2주</v>
      </c>
      <c r="EZ57" s="83" t="str">
        <f>EZ50</f>
        <v>5월1주</v>
      </c>
      <c r="FA57" s="83" t="str">
        <f>FA50</f>
        <v>5월2주</v>
      </c>
      <c r="FB57" s="3" t="s">
        <v>7</v>
      </c>
      <c r="FC57" s="5" t="s">
        <v>7</v>
      </c>
      <c r="FE57" s="537"/>
      <c r="FF57" s="538"/>
      <c r="FG57" s="83" t="str">
        <f>FG50</f>
        <v>5월3주</v>
      </c>
      <c r="FH57" s="83" t="str">
        <f>FH50</f>
        <v>5월2주</v>
      </c>
      <c r="FI57" s="83" t="str">
        <f>FI50</f>
        <v>5월3주</v>
      </c>
      <c r="FJ57" s="3" t="s">
        <v>7</v>
      </c>
      <c r="FK57" s="5" t="s">
        <v>7</v>
      </c>
      <c r="FM57" s="537"/>
      <c r="FN57" s="538"/>
      <c r="FO57" s="83" t="str">
        <f>FO50</f>
        <v>5월4주</v>
      </c>
      <c r="FP57" s="83" t="str">
        <f>FP50</f>
        <v>5월3주</v>
      </c>
      <c r="FQ57" s="83" t="str">
        <f>FQ50</f>
        <v>5월4주</v>
      </c>
      <c r="FR57" s="3" t="s">
        <v>7</v>
      </c>
      <c r="FS57" s="5" t="s">
        <v>7</v>
      </c>
      <c r="FU57" s="537"/>
      <c r="FV57" s="538"/>
      <c r="FW57" s="83" t="str">
        <f>FW50</f>
        <v>5월5주</v>
      </c>
      <c r="FX57" s="83" t="str">
        <f>FX50</f>
        <v>5월4주</v>
      </c>
      <c r="FY57" s="83" t="str">
        <f>FY50</f>
        <v>5월5주</v>
      </c>
      <c r="FZ57" s="3" t="s">
        <v>7</v>
      </c>
      <c r="GA57" s="5" t="s">
        <v>7</v>
      </c>
      <c r="GC57" s="537"/>
      <c r="GD57" s="538"/>
      <c r="GE57" s="83" t="str">
        <f>GE50</f>
        <v>6월1주</v>
      </c>
      <c r="GF57" s="83" t="str">
        <f>GF50</f>
        <v>5월5주</v>
      </c>
      <c r="GG57" s="83" t="str">
        <f>GG50</f>
        <v>6월1주</v>
      </c>
      <c r="GH57" s="3" t="s">
        <v>7</v>
      </c>
      <c r="GI57" s="5" t="s">
        <v>7</v>
      </c>
      <c r="GK57" s="537"/>
      <c r="GL57" s="538"/>
      <c r="GM57" s="83" t="str">
        <f>GM50</f>
        <v>6월2주</v>
      </c>
      <c r="GN57" s="83" t="str">
        <f>GN50</f>
        <v>6월1주</v>
      </c>
      <c r="GO57" s="83" t="str">
        <f>GO50</f>
        <v>6월2주</v>
      </c>
      <c r="GP57" s="3" t="s">
        <v>7</v>
      </c>
      <c r="GQ57" s="5" t="s">
        <v>7</v>
      </c>
      <c r="GS57" s="537"/>
      <c r="GT57" s="538"/>
      <c r="GU57" s="83" t="str">
        <f>GU50</f>
        <v>6월3주</v>
      </c>
      <c r="GV57" s="83" t="str">
        <f>GV50</f>
        <v>6월2주</v>
      </c>
      <c r="GW57" s="83" t="str">
        <f>GW50</f>
        <v>6월3주</v>
      </c>
      <c r="GX57" s="3" t="s">
        <v>7</v>
      </c>
      <c r="GY57" s="5" t="s">
        <v>7</v>
      </c>
      <c r="HA57" s="537"/>
      <c r="HB57" s="538"/>
      <c r="HC57" s="83" t="str">
        <f>HC50</f>
        <v>6월4주</v>
      </c>
      <c r="HD57" s="83" t="str">
        <f>HD50</f>
        <v>6월3주</v>
      </c>
      <c r="HE57" s="83" t="str">
        <f>HE50</f>
        <v>6월4주</v>
      </c>
      <c r="HF57" s="3" t="s">
        <v>7</v>
      </c>
      <c r="HG57" s="5" t="s">
        <v>7</v>
      </c>
      <c r="HI57" s="537"/>
      <c r="HJ57" s="538"/>
      <c r="HK57" s="83" t="str">
        <f>HK50</f>
        <v>6월5주</v>
      </c>
      <c r="HL57" s="83" t="str">
        <f>HL50</f>
        <v>6월4주</v>
      </c>
      <c r="HM57" s="83" t="str">
        <f>HM50</f>
        <v>6월5주</v>
      </c>
      <c r="HN57" s="3" t="s">
        <v>7</v>
      </c>
      <c r="HO57" s="5" t="s">
        <v>7</v>
      </c>
      <c r="HQ57" s="537"/>
      <c r="HR57" s="538"/>
      <c r="HS57" s="83" t="str">
        <f>HS50</f>
        <v>7월1주</v>
      </c>
      <c r="HT57" s="83" t="str">
        <f>HT50</f>
        <v>6월5주</v>
      </c>
      <c r="HU57" s="83" t="str">
        <f>HU50</f>
        <v>7월1주</v>
      </c>
      <c r="HV57" s="3" t="s">
        <v>7</v>
      </c>
      <c r="HW57" s="5" t="s">
        <v>7</v>
      </c>
      <c r="HY57" s="537"/>
      <c r="HZ57" s="538"/>
      <c r="IA57" s="83" t="str">
        <f>IA50</f>
        <v>7월2주</v>
      </c>
      <c r="IB57" s="83" t="str">
        <f>IB50</f>
        <v>7월1주</v>
      </c>
      <c r="IC57" s="83" t="str">
        <f>IC50</f>
        <v>7월2주</v>
      </c>
      <c r="ID57" s="3" t="s">
        <v>7</v>
      </c>
      <c r="IE57" s="5" t="s">
        <v>7</v>
      </c>
      <c r="IG57" s="537"/>
      <c r="IH57" s="538"/>
      <c r="II57" s="83" t="str">
        <f>II50</f>
        <v>7월3주</v>
      </c>
      <c r="IJ57" s="83" t="str">
        <f>IJ50</f>
        <v>7월2주</v>
      </c>
      <c r="IK57" s="83" t="str">
        <f>IK50</f>
        <v>7월3주</v>
      </c>
      <c r="IL57" s="3" t="s">
        <v>7</v>
      </c>
      <c r="IM57" s="5" t="s">
        <v>7</v>
      </c>
      <c r="IO57" s="537"/>
      <c r="IP57" s="538"/>
      <c r="IQ57" s="83" t="str">
        <f>IQ50</f>
        <v>7월4주</v>
      </c>
      <c r="IR57" s="83" t="str">
        <f>IR50</f>
        <v>7월3주</v>
      </c>
      <c r="IS57" s="83" t="str">
        <f>IS50</f>
        <v>7월4주</v>
      </c>
      <c r="IT57" s="3" t="s">
        <v>7</v>
      </c>
      <c r="IU57" s="5" t="s">
        <v>7</v>
      </c>
      <c r="IW57" s="537"/>
      <c r="IX57" s="538"/>
      <c r="IY57" s="83" t="str">
        <f>IY50</f>
        <v>8월1주</v>
      </c>
      <c r="IZ57" s="83" t="str">
        <f>IZ50</f>
        <v>7월4주</v>
      </c>
      <c r="JA57" s="83" t="str">
        <f>JA50</f>
        <v>8월1주</v>
      </c>
      <c r="JB57" s="3" t="s">
        <v>7</v>
      </c>
      <c r="JC57" s="5" t="s">
        <v>7</v>
      </c>
      <c r="JE57" s="537"/>
      <c r="JF57" s="538"/>
      <c r="JG57" s="83" t="str">
        <f>JG50</f>
        <v>8월2주</v>
      </c>
      <c r="JH57" s="83" t="str">
        <f>JH50</f>
        <v>8월1주</v>
      </c>
      <c r="JI57" s="83" t="str">
        <f>JI50</f>
        <v>8월2주</v>
      </c>
      <c r="JJ57" s="3" t="s">
        <v>7</v>
      </c>
      <c r="JK57" s="5" t="s">
        <v>7</v>
      </c>
      <c r="JM57" s="537"/>
      <c r="JN57" s="538"/>
      <c r="JO57" s="83" t="str">
        <f>JO50</f>
        <v>8월3주</v>
      </c>
      <c r="JP57" s="83" t="str">
        <f>JP50</f>
        <v>8월2주</v>
      </c>
      <c r="JQ57" s="83" t="str">
        <f>JQ50</f>
        <v>8월3주</v>
      </c>
      <c r="JR57" s="3" t="s">
        <v>7</v>
      </c>
      <c r="JS57" s="5" t="s">
        <v>7</v>
      </c>
      <c r="JU57" s="537"/>
      <c r="JV57" s="538"/>
      <c r="JW57" s="83" t="str">
        <f>JW50</f>
        <v>8월4주</v>
      </c>
      <c r="JX57" s="83" t="str">
        <f>JX50</f>
        <v>8월3주</v>
      </c>
      <c r="JY57" s="83" t="str">
        <f>JY50</f>
        <v>8월4주</v>
      </c>
      <c r="JZ57" s="3" t="s">
        <v>7</v>
      </c>
      <c r="KA57" s="5" t="s">
        <v>7</v>
      </c>
      <c r="KC57" s="537"/>
      <c r="KD57" s="538"/>
      <c r="KE57" s="83" t="str">
        <f>KE50</f>
        <v>9월1주</v>
      </c>
      <c r="KF57" s="83" t="str">
        <f>KF50</f>
        <v>8월4주</v>
      </c>
      <c r="KG57" s="83" t="str">
        <f>KG50</f>
        <v>9월1주</v>
      </c>
      <c r="KH57" s="3" t="s">
        <v>7</v>
      </c>
      <c r="KI57" s="5" t="s">
        <v>7</v>
      </c>
      <c r="KK57" s="537"/>
      <c r="KL57" s="538"/>
      <c r="KM57" s="83" t="str">
        <f>KM50</f>
        <v>9월2주</v>
      </c>
      <c r="KN57" s="83" t="str">
        <f>KN50</f>
        <v>9월1주</v>
      </c>
      <c r="KO57" s="83" t="str">
        <f>KO50</f>
        <v>9월2주</v>
      </c>
      <c r="KP57" s="3" t="s">
        <v>7</v>
      </c>
      <c r="KQ57" s="5" t="s">
        <v>7</v>
      </c>
      <c r="KS57" s="537"/>
      <c r="KT57" s="538"/>
      <c r="KU57" s="83" t="str">
        <f>KU50</f>
        <v>9월3주</v>
      </c>
      <c r="KV57" s="83" t="str">
        <f>KV50</f>
        <v>9월2주</v>
      </c>
      <c r="KW57" s="83" t="str">
        <f>KW50</f>
        <v>9월3주</v>
      </c>
      <c r="KX57" s="3" t="s">
        <v>7</v>
      </c>
      <c r="KY57" s="5" t="s">
        <v>7</v>
      </c>
      <c r="LA57" s="537"/>
      <c r="LB57" s="538"/>
      <c r="LC57" s="83" t="str">
        <f>LC50</f>
        <v>9월4주</v>
      </c>
      <c r="LD57" s="83" t="str">
        <f>LD50</f>
        <v>9월3주</v>
      </c>
      <c r="LE57" s="83" t="str">
        <f>LE50</f>
        <v>9월4주</v>
      </c>
      <c r="LF57" s="3" t="s">
        <v>7</v>
      </c>
      <c r="LG57" s="5" t="s">
        <v>7</v>
      </c>
      <c r="LI57" s="537"/>
      <c r="LJ57" s="538"/>
      <c r="LK57" s="83" t="str">
        <f>LK50</f>
        <v>10월1주</v>
      </c>
      <c r="LL57" s="83" t="str">
        <f>LL50</f>
        <v>9월4주</v>
      </c>
      <c r="LM57" s="83" t="str">
        <f>LM50</f>
        <v>10월1주</v>
      </c>
      <c r="LN57" s="3" t="s">
        <v>7</v>
      </c>
      <c r="LO57" s="5" t="s">
        <v>7</v>
      </c>
      <c r="LQ57" s="537"/>
      <c r="LR57" s="538"/>
      <c r="LS57" s="83" t="str">
        <f>LS50</f>
        <v>10월2주</v>
      </c>
      <c r="LT57" s="83" t="str">
        <f>LT50</f>
        <v>10월1주</v>
      </c>
      <c r="LU57" s="83" t="str">
        <f>LU50</f>
        <v>10월2주</v>
      </c>
      <c r="LV57" s="3" t="s">
        <v>7</v>
      </c>
      <c r="LW57" s="5" t="s">
        <v>7</v>
      </c>
      <c r="LY57" s="537"/>
      <c r="LZ57" s="538"/>
      <c r="MA57" s="83" t="str">
        <f>MA50</f>
        <v>10월3주</v>
      </c>
      <c r="MB57" s="83" t="str">
        <f>MB50</f>
        <v>10월2주</v>
      </c>
      <c r="MC57" s="83" t="str">
        <f>MC50</f>
        <v>10월3주</v>
      </c>
      <c r="MD57" s="3" t="s">
        <v>7</v>
      </c>
      <c r="ME57" s="5" t="s">
        <v>7</v>
      </c>
      <c r="MG57" s="537"/>
      <c r="MH57" s="538"/>
      <c r="MI57" s="83" t="str">
        <f>MI50</f>
        <v>10월4주</v>
      </c>
      <c r="MJ57" s="83" t="str">
        <f>MJ50</f>
        <v>10월3주</v>
      </c>
      <c r="MK57" s="83" t="str">
        <f>MK50</f>
        <v>10월4주</v>
      </c>
      <c r="ML57" s="3" t="s">
        <v>7</v>
      </c>
      <c r="MM57" s="5" t="s">
        <v>7</v>
      </c>
      <c r="MO57" s="537"/>
      <c r="MP57" s="538"/>
      <c r="MQ57" s="83" t="str">
        <f>MQ50</f>
        <v>10월5주</v>
      </c>
      <c r="MR57" s="83" t="str">
        <f>MR50</f>
        <v>10월4주</v>
      </c>
      <c r="MS57" s="83" t="str">
        <f>MS50</f>
        <v>10월5주</v>
      </c>
      <c r="MT57" s="3" t="s">
        <v>7</v>
      </c>
      <c r="MU57" s="5" t="s">
        <v>7</v>
      </c>
      <c r="MW57" s="537"/>
      <c r="MX57" s="538"/>
      <c r="MY57" s="83" t="str">
        <f>MY50</f>
        <v>11월1주</v>
      </c>
      <c r="MZ57" s="83" t="str">
        <f>MZ50</f>
        <v>10월5주</v>
      </c>
      <c r="NA57" s="83" t="str">
        <f>NA50</f>
        <v>11월1주</v>
      </c>
      <c r="NB57" s="3" t="s">
        <v>7</v>
      </c>
      <c r="NC57" s="5" t="s">
        <v>7</v>
      </c>
      <c r="NE57" s="537"/>
      <c r="NF57" s="538"/>
      <c r="NG57" s="83" t="str">
        <f>NG50</f>
        <v>11월2주</v>
      </c>
      <c r="NH57" s="83" t="str">
        <f>NH50</f>
        <v>11월1주</v>
      </c>
      <c r="NI57" s="83" t="str">
        <f>NI50</f>
        <v>11월2주</v>
      </c>
      <c r="NJ57" s="3" t="s">
        <v>7</v>
      </c>
      <c r="NK57" s="5" t="s">
        <v>7</v>
      </c>
      <c r="NM57" s="537"/>
      <c r="NN57" s="538"/>
      <c r="NO57" s="83" t="str">
        <f>NO50</f>
        <v>11월3주</v>
      </c>
      <c r="NP57" s="83" t="str">
        <f>NP50</f>
        <v>11월2주</v>
      </c>
      <c r="NQ57" s="83" t="str">
        <f>NQ50</f>
        <v>11월3주</v>
      </c>
      <c r="NR57" s="3" t="s">
        <v>7</v>
      </c>
      <c r="NS57" s="5" t="s">
        <v>7</v>
      </c>
      <c r="NU57" s="537"/>
      <c r="NV57" s="538"/>
      <c r="NW57" s="83" t="str">
        <f>NW50</f>
        <v>11월4주</v>
      </c>
      <c r="NX57" s="83" t="str">
        <f>NX50</f>
        <v>11월3주</v>
      </c>
      <c r="NY57" s="83" t="str">
        <f>NY50</f>
        <v>11월4주</v>
      </c>
      <c r="NZ57" s="3" t="s">
        <v>7</v>
      </c>
      <c r="OA57" s="5" t="s">
        <v>7</v>
      </c>
      <c r="OC57" s="537"/>
      <c r="OD57" s="538"/>
      <c r="OE57" s="83" t="str">
        <f>OE50</f>
        <v>12월1주</v>
      </c>
      <c r="OF57" s="83" t="str">
        <f>OF50</f>
        <v>11월4주</v>
      </c>
      <c r="OG57" s="83" t="str">
        <f>OG50</f>
        <v>12월1주</v>
      </c>
      <c r="OH57" s="3" t="s">
        <v>7</v>
      </c>
      <c r="OI57" s="5" t="s">
        <v>7</v>
      </c>
      <c r="OK57" s="537"/>
      <c r="OL57" s="538"/>
      <c r="OM57" s="83" t="str">
        <f>OM50</f>
        <v>12월2주</v>
      </c>
      <c r="ON57" s="83" t="str">
        <f>ON50</f>
        <v>12월1주</v>
      </c>
      <c r="OO57" s="83" t="str">
        <f>OO50</f>
        <v>12월2주</v>
      </c>
      <c r="OP57" s="3" t="s">
        <v>7</v>
      </c>
      <c r="OQ57" s="5" t="s">
        <v>7</v>
      </c>
      <c r="OS57" s="537"/>
      <c r="OT57" s="538"/>
      <c r="OU57" s="83" t="str">
        <f>OU50</f>
        <v>12월 3주</v>
      </c>
      <c r="OV57" s="83" t="str">
        <f>OV50</f>
        <v>12월2주</v>
      </c>
      <c r="OW57" s="83" t="str">
        <f>OW50</f>
        <v>12월 3주</v>
      </c>
      <c r="OX57" s="3" t="s">
        <v>7</v>
      </c>
      <c r="OY57" s="5" t="s">
        <v>7</v>
      </c>
      <c r="PA57" s="537"/>
      <c r="PB57" s="538"/>
      <c r="PC57" s="83" t="str">
        <f>PC50</f>
        <v>12월 5주</v>
      </c>
      <c r="PD57" s="83" t="str">
        <f>PD50</f>
        <v>12월 4주</v>
      </c>
      <c r="PE57" s="83" t="str">
        <f>PE50</f>
        <v>12월 5주</v>
      </c>
      <c r="PF57" s="3" t="s">
        <v>7</v>
      </c>
      <c r="PG57" s="5" t="s">
        <v>7</v>
      </c>
    </row>
    <row r="58" spans="1:423" s="180" customFormat="1" ht="18" thickTop="1">
      <c r="A58" s="548" t="s">
        <v>2</v>
      </c>
      <c r="B58" s="335" t="s">
        <v>518</v>
      </c>
      <c r="C58" s="183">
        <v>2.21</v>
      </c>
      <c r="D58" s="336">
        <v>2.02</v>
      </c>
      <c r="E58" s="183"/>
      <c r="F58" s="337" t="e">
        <v>#VALUE!</v>
      </c>
      <c r="G58" s="338" t="e">
        <v>#VALUE!</v>
      </c>
      <c r="I58" s="548" t="s">
        <v>2</v>
      </c>
      <c r="J58" s="335" t="s">
        <v>64</v>
      </c>
      <c r="K58" s="173">
        <f>M29</f>
        <v>0</v>
      </c>
      <c r="L58" s="336">
        <f>E58</f>
        <v>0</v>
      </c>
      <c r="M58" s="183"/>
      <c r="N58" s="337" t="e">
        <f>(M58-L58)/L58</f>
        <v>#DIV/0!</v>
      </c>
      <c r="O58" s="338" t="e">
        <f>(M58-K58)/K58</f>
        <v>#DIV/0!</v>
      </c>
      <c r="Q58" s="548" t="s">
        <v>2</v>
      </c>
      <c r="R58" s="335" t="s">
        <v>64</v>
      </c>
      <c r="S58" s="173">
        <f>U29</f>
        <v>0</v>
      </c>
      <c r="T58" s="336">
        <f>M58</f>
        <v>0</v>
      </c>
      <c r="U58" s="183">
        <v>225</v>
      </c>
      <c r="V58" s="337" t="e">
        <f>(U58-T58)/T58</f>
        <v>#DIV/0!</v>
      </c>
      <c r="W58" s="338" t="e">
        <f>(U58-S58)/S58</f>
        <v>#DIV/0!</v>
      </c>
      <c r="Y58" s="548" t="s">
        <v>2</v>
      </c>
      <c r="Z58" s="335" t="s">
        <v>64</v>
      </c>
      <c r="AA58" s="173"/>
      <c r="AB58" s="336">
        <f>U58</f>
        <v>225</v>
      </c>
      <c r="AC58" s="183">
        <v>240</v>
      </c>
      <c r="AD58" s="337">
        <f>(AC58-AB58)/AB58</f>
        <v>6.6666666666666666E-2</v>
      </c>
      <c r="AE58" s="338" t="e">
        <f>(AC58-AA58)/AA58</f>
        <v>#DIV/0!</v>
      </c>
      <c r="AG58" s="548" t="s">
        <v>2</v>
      </c>
      <c r="AH58" s="335" t="s">
        <v>64</v>
      </c>
      <c r="AI58" s="173"/>
      <c r="AJ58" s="336">
        <f>AC58</f>
        <v>240</v>
      </c>
      <c r="AK58" s="183">
        <v>275</v>
      </c>
      <c r="AL58" s="337">
        <f>(AK58-AJ58)/AJ58</f>
        <v>0.14583333333333334</v>
      </c>
      <c r="AM58" s="338" t="e">
        <f>(AK58-AI58)/AI58</f>
        <v>#DIV/0!</v>
      </c>
      <c r="AO58" s="548" t="s">
        <v>2</v>
      </c>
      <c r="AP58" s="335" t="s">
        <v>64</v>
      </c>
      <c r="AQ58" s="173"/>
      <c r="AR58" s="336">
        <f>AK58</f>
        <v>275</v>
      </c>
      <c r="AS58" s="183">
        <v>305</v>
      </c>
      <c r="AT58" s="337">
        <f>(AS58-AR58)/AR58</f>
        <v>0.10909090909090909</v>
      </c>
      <c r="AU58" s="338" t="e">
        <f>(AS58-AQ58)/AQ58</f>
        <v>#DIV/0!</v>
      </c>
      <c r="AW58" s="548" t="s">
        <v>2</v>
      </c>
      <c r="AX58" s="335" t="s">
        <v>64</v>
      </c>
      <c r="AY58" s="183"/>
      <c r="AZ58" s="336">
        <f>AS58</f>
        <v>305</v>
      </c>
      <c r="BA58" s="183">
        <v>315</v>
      </c>
      <c r="BB58" s="337">
        <f>(BA58-AZ58)/AZ58</f>
        <v>3.2786885245901641E-2</v>
      </c>
      <c r="BC58" s="338" t="e">
        <f>(BA58-AY58)/AY58</f>
        <v>#DIV/0!</v>
      </c>
      <c r="BE58" s="548" t="s">
        <v>2</v>
      </c>
      <c r="BF58" s="335" t="s">
        <v>64</v>
      </c>
      <c r="BG58" s="183"/>
      <c r="BH58" s="336">
        <f>BA58</f>
        <v>315</v>
      </c>
      <c r="BI58" s="183">
        <v>315</v>
      </c>
      <c r="BJ58" s="337">
        <f>(BI58-BH58)/BH58</f>
        <v>0</v>
      </c>
      <c r="BK58" s="338" t="e">
        <f>(BI58-BG58)/BG58</f>
        <v>#DIV/0!</v>
      </c>
      <c r="BM58" s="548" t="s">
        <v>2</v>
      </c>
      <c r="BN58" s="335" t="s">
        <v>64</v>
      </c>
      <c r="BO58" s="183"/>
      <c r="BP58" s="336">
        <f>BI58</f>
        <v>315</v>
      </c>
      <c r="BQ58" s="183">
        <v>315</v>
      </c>
      <c r="BR58" s="337">
        <f>(BQ58-BP58)/BP58</f>
        <v>0</v>
      </c>
      <c r="BS58" s="338" t="e">
        <f>(BQ58-BO58)/BO58</f>
        <v>#DIV/0!</v>
      </c>
      <c r="BU58" s="548" t="s">
        <v>2</v>
      </c>
      <c r="BV58" s="335" t="s">
        <v>64</v>
      </c>
      <c r="BW58" s="183"/>
      <c r="BX58" s="319">
        <f>BQ58</f>
        <v>315</v>
      </c>
      <c r="BY58" s="183">
        <v>320</v>
      </c>
      <c r="BZ58" s="337">
        <f>(BY58-BX58)/BX58</f>
        <v>1.5873015873015872E-2</v>
      </c>
      <c r="CA58" s="338" t="e">
        <f>(BY58-BW58)/BW58</f>
        <v>#DIV/0!</v>
      </c>
      <c r="CC58" s="548" t="s">
        <v>2</v>
      </c>
      <c r="CD58" s="335" t="s">
        <v>64</v>
      </c>
      <c r="CE58" s="183"/>
      <c r="CF58" s="336">
        <f>BY58</f>
        <v>320</v>
      </c>
      <c r="CG58" s="183">
        <v>320</v>
      </c>
      <c r="CH58" s="337">
        <f>(CG58-CF58)/CF58</f>
        <v>0</v>
      </c>
      <c r="CI58" s="338" t="e">
        <f>(CG58-CE58)/CE58</f>
        <v>#DIV/0!</v>
      </c>
      <c r="CK58" s="548" t="s">
        <v>2</v>
      </c>
      <c r="CL58" s="335" t="s">
        <v>64</v>
      </c>
      <c r="CM58" s="183"/>
      <c r="CN58" s="336">
        <f>CG58</f>
        <v>320</v>
      </c>
      <c r="CO58" s="183">
        <v>330</v>
      </c>
      <c r="CP58" s="337">
        <f>(CO58-CN58)/CN58</f>
        <v>3.125E-2</v>
      </c>
      <c r="CQ58" s="338" t="e">
        <f>(CO58-CM58)/CM58</f>
        <v>#DIV/0!</v>
      </c>
      <c r="CS58" s="548" t="s">
        <v>2</v>
      </c>
      <c r="CT58" s="335" t="s">
        <v>64</v>
      </c>
      <c r="CU58" s="183"/>
      <c r="CV58" s="336">
        <f>CO58</f>
        <v>330</v>
      </c>
      <c r="CW58" s="183">
        <v>330</v>
      </c>
      <c r="CX58" s="337">
        <f>(CW58-CV58)/CV58</f>
        <v>0</v>
      </c>
      <c r="CY58" s="338" t="e">
        <f>(CW58-CU58)/CU58</f>
        <v>#DIV/0!</v>
      </c>
      <c r="DA58" s="548" t="s">
        <v>2</v>
      </c>
      <c r="DB58" s="335" t="s">
        <v>64</v>
      </c>
      <c r="DC58" s="183"/>
      <c r="DD58" s="336">
        <f>CW58</f>
        <v>330</v>
      </c>
      <c r="DE58" s="183">
        <v>330</v>
      </c>
      <c r="DF58" s="337">
        <f>(DE58-DD58)/DD58</f>
        <v>0</v>
      </c>
      <c r="DG58" s="338" t="e">
        <f>(DE58-DC58)/DC58</f>
        <v>#DIV/0!</v>
      </c>
      <c r="DI58" s="548" t="s">
        <v>2</v>
      </c>
      <c r="DJ58" s="335" t="s">
        <v>64</v>
      </c>
      <c r="DK58" s="183"/>
      <c r="DL58" s="336">
        <f>DE58</f>
        <v>330</v>
      </c>
      <c r="DM58" s="183">
        <v>330</v>
      </c>
      <c r="DN58" s="337">
        <f>(DM58-DL58)/DL58</f>
        <v>0</v>
      </c>
      <c r="DO58" s="338" t="e">
        <f>(DM58-DK58)/DK58</f>
        <v>#DIV/0!</v>
      </c>
      <c r="DQ58" s="548" t="s">
        <v>2</v>
      </c>
      <c r="DR58" s="335" t="s">
        <v>64</v>
      </c>
      <c r="DS58" s="183"/>
      <c r="DT58" s="336">
        <f>DM58</f>
        <v>330</v>
      </c>
      <c r="DU58" s="183">
        <v>330</v>
      </c>
      <c r="DV58" s="337">
        <f>(DU58-DT58)/DT58</f>
        <v>0</v>
      </c>
      <c r="DW58" s="338" t="e">
        <f>(DU58-DS58)/DS58</f>
        <v>#DIV/0!</v>
      </c>
      <c r="DY58" s="548" t="s">
        <v>2</v>
      </c>
      <c r="DZ58" s="335" t="s">
        <v>64</v>
      </c>
      <c r="EA58" s="183"/>
      <c r="EB58" s="336">
        <f>DU58</f>
        <v>330</v>
      </c>
      <c r="EC58" s="183">
        <v>335</v>
      </c>
      <c r="ED58" s="337">
        <f>(EC58-EB58)/EB58</f>
        <v>1.5151515151515152E-2</v>
      </c>
      <c r="EE58" s="338" t="e">
        <f>(EC58-EA58)/EA58</f>
        <v>#DIV/0!</v>
      </c>
      <c r="EG58" s="548" t="s">
        <v>2</v>
      </c>
      <c r="EH58" s="335" t="s">
        <v>64</v>
      </c>
      <c r="EI58" s="183"/>
      <c r="EJ58" s="336">
        <f>EC58</f>
        <v>335</v>
      </c>
      <c r="EK58" s="183">
        <v>340</v>
      </c>
      <c r="EL58" s="337">
        <f>(EK58-EJ58)/EJ58</f>
        <v>1.4925373134328358E-2</v>
      </c>
      <c r="EM58" s="338" t="e">
        <f>(EK58-EI58)/EI58</f>
        <v>#DIV/0!</v>
      </c>
      <c r="EO58" s="548" t="s">
        <v>2</v>
      </c>
      <c r="EP58" s="335" t="s">
        <v>64</v>
      </c>
      <c r="EQ58" s="183"/>
      <c r="ER58" s="336">
        <f>EK58</f>
        <v>340</v>
      </c>
      <c r="ES58" s="183">
        <v>340</v>
      </c>
      <c r="ET58" s="337">
        <f>(ES58-ER58)/ER58</f>
        <v>0</v>
      </c>
      <c r="EU58" s="338" t="e">
        <f>(ES58-EQ58)/EQ58</f>
        <v>#DIV/0!</v>
      </c>
      <c r="EW58" s="548" t="s">
        <v>2</v>
      </c>
      <c r="EX58" s="335" t="s">
        <v>64</v>
      </c>
      <c r="EY58" s="183"/>
      <c r="EZ58" s="336">
        <f>ES58</f>
        <v>340</v>
      </c>
      <c r="FA58" s="183">
        <v>340</v>
      </c>
      <c r="FB58" s="337">
        <f>(FA58-EZ58)/EZ58</f>
        <v>0</v>
      </c>
      <c r="FC58" s="338" t="e">
        <f>(FA58-EY58)/EY58</f>
        <v>#DIV/0!</v>
      </c>
      <c r="FE58" s="548" t="s">
        <v>2</v>
      </c>
      <c r="FF58" s="335" t="s">
        <v>64</v>
      </c>
      <c r="FG58" s="183"/>
      <c r="FH58" s="336">
        <f>FA58</f>
        <v>340</v>
      </c>
      <c r="FI58" s="183">
        <v>340</v>
      </c>
      <c r="FJ58" s="337">
        <f>(FI58-FH58)/FH58</f>
        <v>0</v>
      </c>
      <c r="FK58" s="338" t="e">
        <f>(FI58-FG58)/FG58</f>
        <v>#DIV/0!</v>
      </c>
      <c r="FM58" s="548" t="s">
        <v>2</v>
      </c>
      <c r="FN58" s="335" t="s">
        <v>64</v>
      </c>
      <c r="FO58" s="183"/>
      <c r="FP58" s="336">
        <f>FI58</f>
        <v>340</v>
      </c>
      <c r="FQ58" s="183">
        <v>340</v>
      </c>
      <c r="FR58" s="337">
        <f>(FQ58-FP58)/FP58</f>
        <v>0</v>
      </c>
      <c r="FS58" s="338" t="e">
        <f>(FQ58-FO58)/FO58</f>
        <v>#DIV/0!</v>
      </c>
      <c r="FU58" s="548" t="s">
        <v>2</v>
      </c>
      <c r="FV58" s="335" t="s">
        <v>64</v>
      </c>
      <c r="FW58" s="183"/>
      <c r="FX58" s="336">
        <f>FQ58</f>
        <v>340</v>
      </c>
      <c r="FY58" s="183">
        <v>340</v>
      </c>
      <c r="FZ58" s="337">
        <f>(FY58-FX58)/FX58</f>
        <v>0</v>
      </c>
      <c r="GA58" s="338" t="e">
        <f>(FY58-FW58)/FW58</f>
        <v>#DIV/0!</v>
      </c>
      <c r="GC58" s="548" t="s">
        <v>2</v>
      </c>
      <c r="GD58" s="335" t="s">
        <v>64</v>
      </c>
      <c r="GE58" s="183"/>
      <c r="GF58" s="336">
        <f>FY58</f>
        <v>340</v>
      </c>
      <c r="GG58" s="183">
        <v>340</v>
      </c>
      <c r="GH58" s="337">
        <f>(GG58-GF58)/GF58</f>
        <v>0</v>
      </c>
      <c r="GI58" s="338" t="e">
        <f>(GG58-GE58)/GE58</f>
        <v>#DIV/0!</v>
      </c>
      <c r="GK58" s="548" t="s">
        <v>2</v>
      </c>
      <c r="GL58" s="335" t="s">
        <v>64</v>
      </c>
      <c r="GM58" s="183"/>
      <c r="GN58" s="336">
        <f>GG58</f>
        <v>340</v>
      </c>
      <c r="GO58" s="183">
        <v>340</v>
      </c>
      <c r="GP58" s="337">
        <f>(GO58-GN58)/GN58</f>
        <v>0</v>
      </c>
      <c r="GQ58" s="338" t="e">
        <f>(GO58-GM58)/GM58</f>
        <v>#DIV/0!</v>
      </c>
      <c r="GS58" s="548" t="s">
        <v>2</v>
      </c>
      <c r="GT58" s="335" t="s">
        <v>64</v>
      </c>
      <c r="GU58" s="183"/>
      <c r="GV58" s="336">
        <f>GO58</f>
        <v>340</v>
      </c>
      <c r="GW58" s="183">
        <v>340</v>
      </c>
      <c r="GX58" s="337">
        <f>(GW58-GV58)/GV58</f>
        <v>0</v>
      </c>
      <c r="GY58" s="338" t="e">
        <f>(GW58-GU58)/GU58</f>
        <v>#DIV/0!</v>
      </c>
      <c r="HA58" s="548" t="s">
        <v>2</v>
      </c>
      <c r="HB58" s="335" t="s">
        <v>64</v>
      </c>
      <c r="HC58" s="183"/>
      <c r="HD58" s="336">
        <f>GW58</f>
        <v>340</v>
      </c>
      <c r="HE58" s="183">
        <v>340</v>
      </c>
      <c r="HF58" s="337">
        <f>(HE58-HD58)/HD58</f>
        <v>0</v>
      </c>
      <c r="HG58" s="338" t="e">
        <f>(HE58-HC58)/HC58</f>
        <v>#DIV/0!</v>
      </c>
      <c r="HI58" s="548" t="s">
        <v>2</v>
      </c>
      <c r="HJ58" s="335" t="s">
        <v>64</v>
      </c>
      <c r="HK58" s="183"/>
      <c r="HL58" s="336">
        <f>HE58</f>
        <v>340</v>
      </c>
      <c r="HM58" s="183">
        <v>340</v>
      </c>
      <c r="HN58" s="337">
        <f>(HM58-HL58)/HL58</f>
        <v>0</v>
      </c>
      <c r="HO58" s="338" t="e">
        <f>(HM58-HK58)/HK58</f>
        <v>#DIV/0!</v>
      </c>
      <c r="HQ58" s="548" t="s">
        <v>2</v>
      </c>
      <c r="HR58" s="335" t="s">
        <v>64</v>
      </c>
      <c r="HS58" s="183"/>
      <c r="HT58" s="336">
        <f>HM58</f>
        <v>340</v>
      </c>
      <c r="HU58" s="183">
        <v>335</v>
      </c>
      <c r="HV58" s="337">
        <f>(HU58-HT58)/HT58</f>
        <v>-1.4705882352941176E-2</v>
      </c>
      <c r="HW58" s="338" t="e">
        <f>(HU58-HS58)/HS58</f>
        <v>#DIV/0!</v>
      </c>
      <c r="HY58" s="548" t="s">
        <v>2</v>
      </c>
      <c r="HZ58" s="335" t="s">
        <v>64</v>
      </c>
      <c r="IA58" s="183"/>
      <c r="IB58" s="336">
        <f>HU58</f>
        <v>335</v>
      </c>
      <c r="IC58" s="183">
        <v>325</v>
      </c>
      <c r="ID58" s="337">
        <f>(IC58-IB58)/IB58</f>
        <v>-2.9850746268656716E-2</v>
      </c>
      <c r="IE58" s="338" t="e">
        <f>(IC58-IA58)/IA58</f>
        <v>#DIV/0!</v>
      </c>
      <c r="IG58" s="548" t="s">
        <v>2</v>
      </c>
      <c r="IH58" s="335" t="s">
        <v>64</v>
      </c>
      <c r="II58" s="183"/>
      <c r="IJ58" s="336">
        <f>IC58</f>
        <v>325</v>
      </c>
      <c r="IK58" s="183">
        <v>320</v>
      </c>
      <c r="IL58" s="337">
        <f>(IK58-IJ58)/IJ58</f>
        <v>-1.5384615384615385E-2</v>
      </c>
      <c r="IM58" s="338" t="e">
        <f>(IK58-II58)/II58</f>
        <v>#DIV/0!</v>
      </c>
      <c r="IO58" s="548" t="s">
        <v>2</v>
      </c>
      <c r="IP58" s="335" t="s">
        <v>64</v>
      </c>
      <c r="IQ58" s="183"/>
      <c r="IR58" s="336">
        <f>IK58</f>
        <v>320</v>
      </c>
      <c r="IS58" s="183">
        <v>315</v>
      </c>
      <c r="IT58" s="337">
        <f>(IS58-IR58)/IR58</f>
        <v>-1.5625E-2</v>
      </c>
      <c r="IU58" s="338" t="e">
        <f>(IS58-IQ58)/IQ58</f>
        <v>#DIV/0!</v>
      </c>
      <c r="IW58" s="548" t="s">
        <v>2</v>
      </c>
      <c r="IX58" s="335" t="s">
        <v>64</v>
      </c>
      <c r="IY58" s="183"/>
      <c r="IZ58" s="336">
        <f>IS58</f>
        <v>315</v>
      </c>
      <c r="JA58" s="183">
        <v>310</v>
      </c>
      <c r="JB58" s="337">
        <f>(JA58-IZ58)/IZ58</f>
        <v>-1.5873015873015872E-2</v>
      </c>
      <c r="JC58" s="338" t="e">
        <f>(JA58-IY58)/IY58</f>
        <v>#DIV/0!</v>
      </c>
      <c r="JE58" s="548" t="s">
        <v>2</v>
      </c>
      <c r="JF58" s="335" t="s">
        <v>64</v>
      </c>
      <c r="JG58" s="183"/>
      <c r="JH58" s="336">
        <f>JA58</f>
        <v>310</v>
      </c>
      <c r="JI58" s="183">
        <v>310</v>
      </c>
      <c r="JJ58" s="337">
        <f>(JI58-JH58)/JH58</f>
        <v>0</v>
      </c>
      <c r="JK58" s="338" t="e">
        <f>(JI58-JG58)/JG58</f>
        <v>#DIV/0!</v>
      </c>
      <c r="JM58" s="548" t="s">
        <v>2</v>
      </c>
      <c r="JN58" s="335" t="s">
        <v>64</v>
      </c>
      <c r="JO58" s="183"/>
      <c r="JP58" s="336">
        <f>JI58</f>
        <v>310</v>
      </c>
      <c r="JQ58" s="183"/>
      <c r="JR58" s="337">
        <f>(JQ58-JP58)/JP58</f>
        <v>-1</v>
      </c>
      <c r="JS58" s="338" t="e">
        <f>(JQ58-JO58)/JO58</f>
        <v>#DIV/0!</v>
      </c>
      <c r="JU58" s="548" t="s">
        <v>2</v>
      </c>
      <c r="JV58" s="335" t="s">
        <v>64</v>
      </c>
      <c r="JW58" s="183"/>
      <c r="JX58" s="336">
        <f>JQ58</f>
        <v>0</v>
      </c>
      <c r="JY58" s="183"/>
      <c r="JZ58" s="337" t="e">
        <f>(JY58-JX58)/JX58</f>
        <v>#DIV/0!</v>
      </c>
      <c r="KA58" s="338" t="e">
        <f>(JY58-JW58)/JW58</f>
        <v>#DIV/0!</v>
      </c>
      <c r="KC58" s="548" t="s">
        <v>2</v>
      </c>
      <c r="KD58" s="335" t="s">
        <v>64</v>
      </c>
      <c r="KE58" s="183"/>
      <c r="KF58" s="336">
        <f>JY58</f>
        <v>0</v>
      </c>
      <c r="KG58" s="183"/>
      <c r="KH58" s="337" t="e">
        <f>(KG58-KF58)/KF58</f>
        <v>#DIV/0!</v>
      </c>
      <c r="KI58" s="338" t="e">
        <f>(KG58-KE58)/KE58</f>
        <v>#DIV/0!</v>
      </c>
      <c r="KK58" s="548" t="s">
        <v>2</v>
      </c>
      <c r="KL58" s="335" t="s">
        <v>64</v>
      </c>
      <c r="KM58" s="183"/>
      <c r="KN58" s="336">
        <f>KG58</f>
        <v>0</v>
      </c>
      <c r="KO58" s="183"/>
      <c r="KP58" s="337" t="e">
        <f>(KO58-KN58)/KN58</f>
        <v>#DIV/0!</v>
      </c>
      <c r="KQ58" s="338" t="e">
        <f>(KO58-KM58)/KM58</f>
        <v>#DIV/0!</v>
      </c>
      <c r="KS58" s="548" t="s">
        <v>2</v>
      </c>
      <c r="KT58" s="335" t="s">
        <v>64</v>
      </c>
      <c r="KU58" s="183"/>
      <c r="KV58" s="336">
        <f>KO58</f>
        <v>0</v>
      </c>
      <c r="KW58" s="183"/>
      <c r="KX58" s="337" t="e">
        <f>(KW58-KV58)/KV58</f>
        <v>#DIV/0!</v>
      </c>
      <c r="KY58" s="338" t="e">
        <f>(KW58-KU58)/KU58</f>
        <v>#DIV/0!</v>
      </c>
      <c r="LA58" s="548" t="s">
        <v>2</v>
      </c>
      <c r="LB58" s="335" t="s">
        <v>64</v>
      </c>
      <c r="LC58" s="183"/>
      <c r="LD58" s="336">
        <f>KW58</f>
        <v>0</v>
      </c>
      <c r="LE58" s="183"/>
      <c r="LF58" s="337" t="e">
        <f>(LE58-LD58)/LD58</f>
        <v>#DIV/0!</v>
      </c>
      <c r="LG58" s="338" t="e">
        <f>(LE58-LC58)/LC58</f>
        <v>#DIV/0!</v>
      </c>
      <c r="LI58" s="548" t="s">
        <v>2</v>
      </c>
      <c r="LJ58" s="335" t="s">
        <v>64</v>
      </c>
      <c r="LK58" s="183"/>
      <c r="LL58" s="336">
        <f>LE58</f>
        <v>0</v>
      </c>
      <c r="LM58" s="183"/>
      <c r="LN58" s="337" t="e">
        <f>(LM58-LL58)/LL58</f>
        <v>#DIV/0!</v>
      </c>
      <c r="LO58" s="338" t="e">
        <f>(LM58-LK58)/LK58</f>
        <v>#DIV/0!</v>
      </c>
      <c r="LQ58" s="548" t="s">
        <v>2</v>
      </c>
      <c r="LR58" s="335" t="s">
        <v>64</v>
      </c>
      <c r="LS58" s="183"/>
      <c r="LT58" s="336">
        <f>LM58</f>
        <v>0</v>
      </c>
      <c r="LU58" s="183"/>
      <c r="LV58" s="337" t="e">
        <f>(LU58-LT58)/LT58</f>
        <v>#DIV/0!</v>
      </c>
      <c r="LW58" s="338" t="e">
        <f>(LU58-LS58)/LS58</f>
        <v>#DIV/0!</v>
      </c>
      <c r="LY58" s="548" t="s">
        <v>2</v>
      </c>
      <c r="LZ58" s="335" t="s">
        <v>64</v>
      </c>
      <c r="MA58" s="183"/>
      <c r="MB58" s="336">
        <f>LU58</f>
        <v>0</v>
      </c>
      <c r="MC58" s="183"/>
      <c r="MD58" s="337" t="e">
        <f>(MC58-MB58)/MB58</f>
        <v>#DIV/0!</v>
      </c>
      <c r="ME58" s="338" t="e">
        <f>(MC58-MA58)/MA58</f>
        <v>#DIV/0!</v>
      </c>
      <c r="MG58" s="548" t="s">
        <v>2</v>
      </c>
      <c r="MH58" s="335" t="s">
        <v>64</v>
      </c>
      <c r="MI58" s="183"/>
      <c r="MJ58" s="336">
        <f>MC58</f>
        <v>0</v>
      </c>
      <c r="MK58" s="183"/>
      <c r="ML58" s="337" t="e">
        <f>(MK58-MJ58)/MJ58</f>
        <v>#DIV/0!</v>
      </c>
      <c r="MM58" s="338" t="e">
        <f>(MK58-MI58)/MI58</f>
        <v>#DIV/0!</v>
      </c>
      <c r="MO58" s="548" t="s">
        <v>2</v>
      </c>
      <c r="MP58" s="335" t="s">
        <v>64</v>
      </c>
      <c r="MQ58" s="183"/>
      <c r="MR58" s="336">
        <f>MK58</f>
        <v>0</v>
      </c>
      <c r="MS58" s="183"/>
      <c r="MT58" s="337" t="e">
        <f>(MS58-MR58)/MR58</f>
        <v>#DIV/0!</v>
      </c>
      <c r="MU58" s="338" t="e">
        <f>(MS58-MQ58)/MQ58</f>
        <v>#DIV/0!</v>
      </c>
      <c r="MW58" s="548" t="s">
        <v>2</v>
      </c>
      <c r="MX58" s="335" t="s">
        <v>64</v>
      </c>
      <c r="MY58" s="183"/>
      <c r="MZ58" s="336">
        <f>MS58</f>
        <v>0</v>
      </c>
      <c r="NA58" s="183"/>
      <c r="NB58" s="337" t="e">
        <f>(NA58-MZ58)/MZ58</f>
        <v>#DIV/0!</v>
      </c>
      <c r="NC58" s="338" t="e">
        <f>(NA58-MY58)/MY58</f>
        <v>#DIV/0!</v>
      </c>
      <c r="NE58" s="548" t="s">
        <v>2</v>
      </c>
      <c r="NF58" s="335" t="s">
        <v>64</v>
      </c>
      <c r="NG58" s="183"/>
      <c r="NH58" s="336">
        <f>NA58</f>
        <v>0</v>
      </c>
      <c r="NI58" s="183"/>
      <c r="NJ58" s="337" t="e">
        <f>(NI58-NH58)/NH58</f>
        <v>#DIV/0!</v>
      </c>
      <c r="NK58" s="338" t="e">
        <f>(NI58-NG58)/NG58</f>
        <v>#DIV/0!</v>
      </c>
      <c r="NM58" s="548" t="s">
        <v>2</v>
      </c>
      <c r="NN58" s="335" t="s">
        <v>64</v>
      </c>
      <c r="NO58" s="183"/>
      <c r="NP58" s="336">
        <f>NI58</f>
        <v>0</v>
      </c>
      <c r="NQ58" s="183"/>
      <c r="NR58" s="337" t="e">
        <f>(NQ58-NP58)/NP58</f>
        <v>#DIV/0!</v>
      </c>
      <c r="NS58" s="338" t="e">
        <f>(NQ58-NO58)/NO58</f>
        <v>#DIV/0!</v>
      </c>
      <c r="NU58" s="548" t="s">
        <v>2</v>
      </c>
      <c r="NV58" s="335" t="s">
        <v>64</v>
      </c>
      <c r="NW58" s="183"/>
      <c r="NX58" s="336">
        <f>NQ58</f>
        <v>0</v>
      </c>
      <c r="NY58" s="183"/>
      <c r="NZ58" s="337" t="e">
        <f>(NY58-NX58)/NX58</f>
        <v>#DIV/0!</v>
      </c>
      <c r="OA58" s="338" t="e">
        <f>(NY58-NW58)/NW58</f>
        <v>#DIV/0!</v>
      </c>
      <c r="OC58" s="548" t="s">
        <v>2</v>
      </c>
      <c r="OD58" s="335" t="s">
        <v>64</v>
      </c>
      <c r="OE58" s="183"/>
      <c r="OF58" s="336">
        <f>NY58</f>
        <v>0</v>
      </c>
      <c r="OG58" s="183"/>
      <c r="OH58" s="337" t="e">
        <f>(OG58-OF58)/OF58</f>
        <v>#DIV/0!</v>
      </c>
      <c r="OI58" s="338" t="e">
        <f>(OG58-OE58)/OE58</f>
        <v>#DIV/0!</v>
      </c>
      <c r="OK58" s="548" t="s">
        <v>2</v>
      </c>
      <c r="OL58" s="335" t="s">
        <v>64</v>
      </c>
      <c r="OM58" s="183"/>
      <c r="ON58" s="336">
        <f>OG58</f>
        <v>0</v>
      </c>
      <c r="OO58" s="183"/>
      <c r="OP58" s="337" t="e">
        <f>(OO58-ON58)/ON58</f>
        <v>#DIV/0!</v>
      </c>
      <c r="OQ58" s="338" t="e">
        <f>(OO58-OM58)/OM58</f>
        <v>#DIV/0!</v>
      </c>
      <c r="OS58" s="548" t="s">
        <v>2</v>
      </c>
      <c r="OT58" s="335" t="s">
        <v>64</v>
      </c>
      <c r="OU58" s="183"/>
      <c r="OV58" s="336">
        <f>OO58</f>
        <v>0</v>
      </c>
      <c r="OW58" s="370"/>
      <c r="OX58" s="337" t="e">
        <f>(OW58-OV58)/OV58</f>
        <v>#DIV/0!</v>
      </c>
      <c r="OY58" s="338" t="e">
        <f>(OW58-OU58)/OU58</f>
        <v>#DIV/0!</v>
      </c>
      <c r="PA58" s="548" t="s">
        <v>2</v>
      </c>
      <c r="PB58" s="335" t="s">
        <v>678</v>
      </c>
      <c r="PC58" s="370">
        <f>PE29</f>
        <v>290</v>
      </c>
      <c r="PD58" s="319">
        <f>OW58</f>
        <v>0</v>
      </c>
      <c r="PE58" s="370">
        <v>345</v>
      </c>
      <c r="PF58" s="337" t="e">
        <f>(PE58-PD58)/PD58</f>
        <v>#DIV/0!</v>
      </c>
      <c r="PG58" s="338">
        <f>(PE58-PC58)/PC58</f>
        <v>0.18965517241379309</v>
      </c>
    </row>
    <row r="59" spans="1:423" s="180" customFormat="1" ht="17.25">
      <c r="A59" s="547"/>
      <c r="B59" s="339" t="s">
        <v>41</v>
      </c>
      <c r="C59" s="174">
        <v>3143</v>
      </c>
      <c r="D59" s="340">
        <v>3044</v>
      </c>
      <c r="E59" s="174"/>
      <c r="F59" s="337"/>
      <c r="G59" s="338"/>
      <c r="I59" s="547"/>
      <c r="J59" s="339" t="s">
        <v>41</v>
      </c>
      <c r="K59" s="174">
        <f>M30</f>
        <v>0</v>
      </c>
      <c r="L59" s="340">
        <f>E59</f>
        <v>0</v>
      </c>
      <c r="M59" s="174"/>
      <c r="N59" s="341"/>
      <c r="O59" s="342"/>
      <c r="Q59" s="547"/>
      <c r="R59" s="339" t="s">
        <v>41</v>
      </c>
      <c r="S59" s="174"/>
      <c r="T59" s="340">
        <f>M59</f>
        <v>0</v>
      </c>
      <c r="U59" s="174">
        <v>2104</v>
      </c>
      <c r="V59" s="341"/>
      <c r="W59" s="342"/>
      <c r="Y59" s="547"/>
      <c r="Z59" s="339" t="s">
        <v>41</v>
      </c>
      <c r="AA59" s="174"/>
      <c r="AB59" s="340">
        <f>U59</f>
        <v>2104</v>
      </c>
      <c r="AC59" s="174">
        <v>2241</v>
      </c>
      <c r="AD59" s="341"/>
      <c r="AE59" s="342"/>
      <c r="AG59" s="547"/>
      <c r="AH59" s="339" t="s">
        <v>41</v>
      </c>
      <c r="AI59" s="174"/>
      <c r="AJ59" s="340">
        <f>AC59</f>
        <v>2241</v>
      </c>
      <c r="AK59" s="174">
        <v>2578</v>
      </c>
      <c r="AL59" s="341"/>
      <c r="AM59" s="342"/>
      <c r="AO59" s="547"/>
      <c r="AP59" s="339" t="s">
        <v>41</v>
      </c>
      <c r="AQ59" s="174"/>
      <c r="AR59" s="340">
        <f>AK59</f>
        <v>2578</v>
      </c>
      <c r="AS59" s="174">
        <v>2870</v>
      </c>
      <c r="AT59" s="341"/>
      <c r="AU59" s="342"/>
      <c r="AW59" s="547"/>
      <c r="AX59" s="339" t="s">
        <v>41</v>
      </c>
      <c r="AY59" s="174"/>
      <c r="AZ59" s="340">
        <f>AS59</f>
        <v>2870</v>
      </c>
      <c r="BA59" s="174">
        <v>3031</v>
      </c>
      <c r="BB59" s="341"/>
      <c r="BC59" s="342"/>
      <c r="BE59" s="547"/>
      <c r="BF59" s="339" t="s">
        <v>41</v>
      </c>
      <c r="BG59" s="174"/>
      <c r="BH59" s="340">
        <f>BA59</f>
        <v>3031</v>
      </c>
      <c r="BI59" s="174">
        <v>2987</v>
      </c>
      <c r="BJ59" s="341"/>
      <c r="BK59" s="342"/>
      <c r="BM59" s="547"/>
      <c r="BN59" s="339" t="s">
        <v>41</v>
      </c>
      <c r="BO59" s="174"/>
      <c r="BP59" s="340">
        <f>BI59</f>
        <v>2987</v>
      </c>
      <c r="BQ59" s="174">
        <v>3036</v>
      </c>
      <c r="BR59" s="341"/>
      <c r="BS59" s="342"/>
      <c r="BU59" s="547"/>
      <c r="BV59" s="339" t="s">
        <v>41</v>
      </c>
      <c r="BW59" s="174"/>
      <c r="BX59" s="340">
        <f>BQ59</f>
        <v>3036</v>
      </c>
      <c r="BY59" s="174">
        <v>3128</v>
      </c>
      <c r="BZ59" s="341"/>
      <c r="CA59" s="342"/>
      <c r="CC59" s="547"/>
      <c r="CD59" s="339" t="s">
        <v>41</v>
      </c>
      <c r="CE59" s="174"/>
      <c r="CF59" s="340">
        <f>BY59</f>
        <v>3128</v>
      </c>
      <c r="CG59" s="174">
        <v>3143</v>
      </c>
      <c r="CH59" s="341"/>
      <c r="CI59" s="342"/>
      <c r="CK59" s="547"/>
      <c r="CL59" s="339" t="s">
        <v>41</v>
      </c>
      <c r="CM59" s="174"/>
      <c r="CN59" s="340">
        <f>CG59</f>
        <v>3143</v>
      </c>
      <c r="CO59" s="174">
        <v>3230</v>
      </c>
      <c r="CP59" s="341"/>
      <c r="CQ59" s="342"/>
      <c r="CS59" s="547"/>
      <c r="CT59" s="339" t="s">
        <v>41</v>
      </c>
      <c r="CU59" s="174"/>
      <c r="CV59" s="340">
        <f>CO59</f>
        <v>3230</v>
      </c>
      <c r="CW59" s="174">
        <v>3233</v>
      </c>
      <c r="CX59" s="341"/>
      <c r="CY59" s="342"/>
      <c r="DA59" s="547"/>
      <c r="DB59" s="339" t="s">
        <v>41</v>
      </c>
      <c r="DC59" s="174"/>
      <c r="DD59" s="340">
        <f>CW59</f>
        <v>3233</v>
      </c>
      <c r="DE59" s="174">
        <v>3248</v>
      </c>
      <c r="DF59" s="341"/>
      <c r="DG59" s="342"/>
      <c r="DI59" s="547"/>
      <c r="DJ59" s="339" t="s">
        <v>41</v>
      </c>
      <c r="DK59" s="174"/>
      <c r="DL59" s="340">
        <f>DE59</f>
        <v>3248</v>
      </c>
      <c r="DM59" s="174">
        <v>3317</v>
      </c>
      <c r="DN59" s="341"/>
      <c r="DO59" s="342"/>
      <c r="DQ59" s="547"/>
      <c r="DR59" s="339" t="s">
        <v>41</v>
      </c>
      <c r="DS59" s="174"/>
      <c r="DT59" s="340">
        <f>DM59</f>
        <v>3317</v>
      </c>
      <c r="DU59" s="174">
        <v>3277</v>
      </c>
      <c r="DV59" s="341"/>
      <c r="DW59" s="342"/>
      <c r="DY59" s="547"/>
      <c r="DZ59" s="339" t="s">
        <v>41</v>
      </c>
      <c r="EA59" s="174"/>
      <c r="EB59" s="340">
        <f>DU59</f>
        <v>3277</v>
      </c>
      <c r="EC59" s="174">
        <v>3365</v>
      </c>
      <c r="ED59" s="341"/>
      <c r="EE59" s="342"/>
      <c r="EG59" s="547"/>
      <c r="EH59" s="339" t="s">
        <v>41</v>
      </c>
      <c r="EI59" s="174"/>
      <c r="EJ59" s="340">
        <f>EC59</f>
        <v>3365</v>
      </c>
      <c r="EK59" s="174">
        <v>3404</v>
      </c>
      <c r="EL59" s="341"/>
      <c r="EM59" s="342"/>
      <c r="EO59" s="547"/>
      <c r="EP59" s="339" t="s">
        <v>41</v>
      </c>
      <c r="EQ59" s="174"/>
      <c r="ER59" s="340">
        <f>EK59</f>
        <v>3404</v>
      </c>
      <c r="ES59" s="174">
        <v>3282</v>
      </c>
      <c r="ET59" s="341"/>
      <c r="EU59" s="342"/>
      <c r="EW59" s="547"/>
      <c r="EX59" s="339" t="s">
        <v>41</v>
      </c>
      <c r="EY59" s="174"/>
      <c r="EZ59" s="340">
        <f>ES59</f>
        <v>3282</v>
      </c>
      <c r="FA59" s="174">
        <v>3261</v>
      </c>
      <c r="FB59" s="341"/>
      <c r="FC59" s="342"/>
      <c r="FE59" s="547"/>
      <c r="FF59" s="339" t="s">
        <v>41</v>
      </c>
      <c r="FG59" s="174"/>
      <c r="FH59" s="340">
        <f>FA59</f>
        <v>3261</v>
      </c>
      <c r="FI59" s="174">
        <v>3258</v>
      </c>
      <c r="FJ59" s="341"/>
      <c r="FK59" s="342"/>
      <c r="FM59" s="547"/>
      <c r="FN59" s="339" t="s">
        <v>41</v>
      </c>
      <c r="FO59" s="174"/>
      <c r="FP59" s="340">
        <f>FI59</f>
        <v>3258</v>
      </c>
      <c r="FQ59" s="174">
        <v>3258</v>
      </c>
      <c r="FR59" s="341"/>
      <c r="FS59" s="342"/>
      <c r="FU59" s="547"/>
      <c r="FV59" s="339" t="s">
        <v>41</v>
      </c>
      <c r="FW59" s="174"/>
      <c r="FX59" s="340">
        <f>FQ59</f>
        <v>3258</v>
      </c>
      <c r="FY59" s="174">
        <v>3269</v>
      </c>
      <c r="FZ59" s="341"/>
      <c r="GA59" s="342"/>
      <c r="GC59" s="547"/>
      <c r="GD59" s="339" t="s">
        <v>41</v>
      </c>
      <c r="GE59" s="174"/>
      <c r="GF59" s="340">
        <f>FY59</f>
        <v>3269</v>
      </c>
      <c r="GG59" s="174">
        <v>3202</v>
      </c>
      <c r="GH59" s="341"/>
      <c r="GI59" s="342"/>
      <c r="GK59" s="547"/>
      <c r="GL59" s="339" t="s">
        <v>41</v>
      </c>
      <c r="GM59" s="174"/>
      <c r="GN59" s="340">
        <f>GG59</f>
        <v>3202</v>
      </c>
      <c r="GO59" s="174">
        <v>3218</v>
      </c>
      <c r="GP59" s="341"/>
      <c r="GQ59" s="342"/>
      <c r="GS59" s="547"/>
      <c r="GT59" s="339" t="s">
        <v>41</v>
      </c>
      <c r="GU59" s="174"/>
      <c r="GV59" s="340">
        <f>GO59</f>
        <v>3218</v>
      </c>
      <c r="GW59" s="174">
        <v>3197</v>
      </c>
      <c r="GX59" s="341"/>
      <c r="GY59" s="342"/>
      <c r="HA59" s="547"/>
      <c r="HB59" s="339" t="s">
        <v>41</v>
      </c>
      <c r="HC59" s="174"/>
      <c r="HD59" s="340">
        <f>GW59</f>
        <v>3197</v>
      </c>
      <c r="HE59" s="174">
        <v>3209</v>
      </c>
      <c r="HF59" s="341"/>
      <c r="HG59" s="342"/>
      <c r="HI59" s="547"/>
      <c r="HJ59" s="339" t="s">
        <v>41</v>
      </c>
      <c r="HK59" s="174"/>
      <c r="HL59" s="340">
        <f>HE59</f>
        <v>3209</v>
      </c>
      <c r="HM59" s="174">
        <v>3215</v>
      </c>
      <c r="HN59" s="341"/>
      <c r="HO59" s="342"/>
      <c r="HQ59" s="547"/>
      <c r="HR59" s="339" t="s">
        <v>41</v>
      </c>
      <c r="HS59" s="174"/>
      <c r="HT59" s="340">
        <f>HM59</f>
        <v>3215</v>
      </c>
      <c r="HU59" s="174">
        <v>3133</v>
      </c>
      <c r="HV59" s="341"/>
      <c r="HW59" s="342"/>
      <c r="HY59" s="547"/>
      <c r="HZ59" s="339" t="s">
        <v>41</v>
      </c>
      <c r="IA59" s="174"/>
      <c r="IB59" s="340">
        <f>HU59</f>
        <v>3133</v>
      </c>
      <c r="IC59" s="174">
        <v>3044</v>
      </c>
      <c r="ID59" s="341"/>
      <c r="IE59" s="342"/>
      <c r="IG59" s="547"/>
      <c r="IH59" s="339" t="s">
        <v>41</v>
      </c>
      <c r="II59" s="174"/>
      <c r="IJ59" s="340">
        <f>IC59</f>
        <v>3044</v>
      </c>
      <c r="IK59" s="174">
        <v>2997</v>
      </c>
      <c r="IL59" s="341"/>
      <c r="IM59" s="342"/>
      <c r="IO59" s="547"/>
      <c r="IP59" s="339" t="s">
        <v>41</v>
      </c>
      <c r="IQ59" s="174"/>
      <c r="IR59" s="340">
        <f>IK59</f>
        <v>2997</v>
      </c>
      <c r="IS59" s="174">
        <v>2976</v>
      </c>
      <c r="IT59" s="341"/>
      <c r="IU59" s="342"/>
      <c r="IW59" s="547"/>
      <c r="IX59" s="339" t="s">
        <v>41</v>
      </c>
      <c r="IY59" s="174"/>
      <c r="IZ59" s="340">
        <f>IS59</f>
        <v>2976</v>
      </c>
      <c r="JA59" s="174">
        <v>2920</v>
      </c>
      <c r="JB59" s="341"/>
      <c r="JC59" s="342"/>
      <c r="JE59" s="547"/>
      <c r="JF59" s="339" t="s">
        <v>41</v>
      </c>
      <c r="JG59" s="174"/>
      <c r="JH59" s="340">
        <f>JA59</f>
        <v>2920</v>
      </c>
      <c r="JI59" s="174">
        <v>2928</v>
      </c>
      <c r="JJ59" s="341"/>
      <c r="JK59" s="342"/>
      <c r="JM59" s="547"/>
      <c r="JN59" s="339" t="s">
        <v>41</v>
      </c>
      <c r="JO59" s="174"/>
      <c r="JP59" s="340">
        <f>JI59</f>
        <v>2928</v>
      </c>
      <c r="JQ59" s="174"/>
      <c r="JR59" s="341"/>
      <c r="JS59" s="342"/>
      <c r="JU59" s="547"/>
      <c r="JV59" s="339" t="s">
        <v>41</v>
      </c>
      <c r="JW59" s="174"/>
      <c r="JX59" s="340">
        <f>JQ59</f>
        <v>0</v>
      </c>
      <c r="JY59" s="174"/>
      <c r="JZ59" s="341"/>
      <c r="KA59" s="342"/>
      <c r="KC59" s="547"/>
      <c r="KD59" s="339" t="s">
        <v>41</v>
      </c>
      <c r="KE59" s="174"/>
      <c r="KF59" s="340">
        <f>JY59</f>
        <v>0</v>
      </c>
      <c r="KG59" s="174"/>
      <c r="KH59" s="341"/>
      <c r="KI59" s="342"/>
      <c r="KK59" s="547"/>
      <c r="KL59" s="339" t="s">
        <v>41</v>
      </c>
      <c r="KM59" s="174"/>
      <c r="KN59" s="340">
        <f>KG59</f>
        <v>0</v>
      </c>
      <c r="KO59" s="174"/>
      <c r="KP59" s="341"/>
      <c r="KQ59" s="342"/>
      <c r="KS59" s="547"/>
      <c r="KT59" s="339" t="s">
        <v>41</v>
      </c>
      <c r="KU59" s="174"/>
      <c r="KV59" s="340">
        <f>KO59</f>
        <v>0</v>
      </c>
      <c r="KW59" s="174"/>
      <c r="KX59" s="341"/>
      <c r="KY59" s="342"/>
      <c r="LA59" s="547"/>
      <c r="LB59" s="339" t="s">
        <v>41</v>
      </c>
      <c r="LC59" s="174"/>
      <c r="LD59" s="340">
        <f>KW59</f>
        <v>0</v>
      </c>
      <c r="LE59" s="174"/>
      <c r="LF59" s="341"/>
      <c r="LG59" s="342"/>
      <c r="LI59" s="547"/>
      <c r="LJ59" s="339" t="s">
        <v>41</v>
      </c>
      <c r="LK59" s="174"/>
      <c r="LL59" s="340">
        <f>LE59</f>
        <v>0</v>
      </c>
      <c r="LM59" s="174"/>
      <c r="LN59" s="341"/>
      <c r="LO59" s="342"/>
      <c r="LQ59" s="547"/>
      <c r="LR59" s="339" t="s">
        <v>41</v>
      </c>
      <c r="LS59" s="174"/>
      <c r="LT59" s="340">
        <f>LM59</f>
        <v>0</v>
      </c>
      <c r="LU59" s="174"/>
      <c r="LV59" s="341"/>
      <c r="LW59" s="342"/>
      <c r="LY59" s="547"/>
      <c r="LZ59" s="339" t="s">
        <v>41</v>
      </c>
      <c r="MA59" s="174"/>
      <c r="MB59" s="340">
        <f>LU59</f>
        <v>0</v>
      </c>
      <c r="MC59" s="174"/>
      <c r="MD59" s="341"/>
      <c r="ME59" s="342"/>
      <c r="MG59" s="547"/>
      <c r="MH59" s="339" t="s">
        <v>41</v>
      </c>
      <c r="MI59" s="174"/>
      <c r="MJ59" s="340">
        <f>MC59</f>
        <v>0</v>
      </c>
      <c r="MK59" s="174"/>
      <c r="ML59" s="341"/>
      <c r="MM59" s="342"/>
      <c r="MO59" s="547"/>
      <c r="MP59" s="339" t="s">
        <v>41</v>
      </c>
      <c r="MQ59" s="174"/>
      <c r="MR59" s="340">
        <f>MK59</f>
        <v>0</v>
      </c>
      <c r="MS59" s="174"/>
      <c r="MT59" s="341"/>
      <c r="MU59" s="342"/>
      <c r="MW59" s="547"/>
      <c r="MX59" s="339" t="s">
        <v>41</v>
      </c>
      <c r="MY59" s="174"/>
      <c r="MZ59" s="340">
        <f>MS59</f>
        <v>0</v>
      </c>
      <c r="NA59" s="174"/>
      <c r="NB59" s="341"/>
      <c r="NC59" s="342"/>
      <c r="NE59" s="547"/>
      <c r="NF59" s="339" t="s">
        <v>41</v>
      </c>
      <c r="NG59" s="174"/>
      <c r="NH59" s="340">
        <f>NA59</f>
        <v>0</v>
      </c>
      <c r="NI59" s="174"/>
      <c r="NJ59" s="341"/>
      <c r="NK59" s="342"/>
      <c r="NM59" s="547"/>
      <c r="NN59" s="339" t="s">
        <v>41</v>
      </c>
      <c r="NO59" s="174"/>
      <c r="NP59" s="340">
        <f>NI59</f>
        <v>0</v>
      </c>
      <c r="NQ59" s="174"/>
      <c r="NR59" s="341"/>
      <c r="NS59" s="342"/>
      <c r="NU59" s="547"/>
      <c r="NV59" s="339" t="s">
        <v>41</v>
      </c>
      <c r="NW59" s="174"/>
      <c r="NX59" s="340">
        <f>NQ59</f>
        <v>0</v>
      </c>
      <c r="NY59" s="174"/>
      <c r="NZ59" s="341"/>
      <c r="OA59" s="342"/>
      <c r="OC59" s="547"/>
      <c r="OD59" s="339" t="s">
        <v>41</v>
      </c>
      <c r="OE59" s="174"/>
      <c r="OF59" s="340">
        <f>NY59</f>
        <v>0</v>
      </c>
      <c r="OG59" s="174"/>
      <c r="OH59" s="341"/>
      <c r="OI59" s="342"/>
      <c r="OK59" s="547"/>
      <c r="OL59" s="339" t="s">
        <v>41</v>
      </c>
      <c r="OM59" s="174"/>
      <c r="ON59" s="340">
        <f>OG59</f>
        <v>0</v>
      </c>
      <c r="OO59" s="174"/>
      <c r="OP59" s="341"/>
      <c r="OQ59" s="342"/>
      <c r="OS59" s="547"/>
      <c r="OT59" s="339" t="s">
        <v>41</v>
      </c>
      <c r="OU59" s="174"/>
      <c r="OV59" s="340">
        <f>OO59</f>
        <v>0</v>
      </c>
      <c r="OW59" s="174"/>
      <c r="OX59" s="341"/>
      <c r="OY59" s="342"/>
      <c r="PA59" s="547"/>
      <c r="PB59" s="339" t="s">
        <v>679</v>
      </c>
      <c r="PC59" s="174">
        <f>PE30</f>
        <v>2692</v>
      </c>
      <c r="PD59" s="340">
        <f>OW59</f>
        <v>0</v>
      </c>
      <c r="PE59" s="174">
        <v>3185</v>
      </c>
      <c r="PF59" s="341"/>
      <c r="PG59" s="342"/>
    </row>
    <row r="62" spans="1:423">
      <c r="A62" s="14" t="s">
        <v>710</v>
      </c>
      <c r="I62" s="14" t="s">
        <v>702</v>
      </c>
      <c r="Q62" s="14" t="s">
        <v>709</v>
      </c>
      <c r="Y62" s="14" t="s">
        <v>713</v>
      </c>
      <c r="AG62" s="14" t="s">
        <v>714</v>
      </c>
      <c r="AO62" s="14" t="s">
        <v>743</v>
      </c>
      <c r="AW62" s="14" t="s">
        <v>744</v>
      </c>
      <c r="BE62" s="14" t="s">
        <v>745</v>
      </c>
      <c r="BM62" s="14" t="s">
        <v>746</v>
      </c>
      <c r="BU62" s="14" t="s">
        <v>747</v>
      </c>
      <c r="CC62" s="14" t="s">
        <v>748</v>
      </c>
      <c r="CK62" s="14" t="s">
        <v>749</v>
      </c>
      <c r="CS62" s="14" t="s">
        <v>750</v>
      </c>
      <c r="DA62" s="14" t="s">
        <v>751</v>
      </c>
      <c r="DI62" s="14" t="s">
        <v>752</v>
      </c>
      <c r="DQ62" s="14" t="s">
        <v>753</v>
      </c>
      <c r="DY62" s="14" t="s">
        <v>754</v>
      </c>
      <c r="EG62" s="14" t="s">
        <v>755</v>
      </c>
      <c r="EO62" s="14" t="s">
        <v>756</v>
      </c>
      <c r="EW62" s="14" t="s">
        <v>758</v>
      </c>
      <c r="FE62" s="14" t="s">
        <v>762</v>
      </c>
      <c r="FM62" s="14" t="s">
        <v>761</v>
      </c>
      <c r="FU62" s="14" t="s">
        <v>764</v>
      </c>
      <c r="GC62" s="14" t="s">
        <v>766</v>
      </c>
      <c r="GK62" s="14" t="s">
        <v>768</v>
      </c>
      <c r="GS62" s="14" t="str">
        <f>report!GS209</f>
        <v>보고일자 : 2026-6-25</v>
      </c>
      <c r="HA62" s="14" t="str">
        <f>report!HA209</f>
        <v>보고일자 : 2026-7-2</v>
      </c>
      <c r="HI62" s="14" t="str">
        <f>report!HI209</f>
        <v>보고일자 : 2026-7-9</v>
      </c>
      <c r="HQ62" s="14" t="str">
        <f>report!HQ209</f>
        <v>보고일자 : 2026-7-16</v>
      </c>
      <c r="HY62" s="14" t="str">
        <f>report!HY209</f>
        <v>보고일자 : 2026-7-23</v>
      </c>
      <c r="IG62" s="14" t="str">
        <f>report!IG209</f>
        <v>보고일자 : 2026-7-30</v>
      </c>
      <c r="IO62" s="14" t="str">
        <f>report!IO209</f>
        <v>보고일자 : 2026-8-6</v>
      </c>
      <c r="IW62" s="14" t="str">
        <f>report!IW209</f>
        <v>보고일자 : 2026-8-13</v>
      </c>
      <c r="JE62" s="14" t="str">
        <f>report!JE209</f>
        <v>보고일자 : 2026-8-20</v>
      </c>
      <c r="JM62" s="14"/>
      <c r="JU62" s="14"/>
      <c r="KC62" s="14"/>
      <c r="KK62" s="14"/>
      <c r="KS62" s="14"/>
      <c r="LA62" s="14"/>
      <c r="LI62" s="14"/>
      <c r="LQ62" s="14"/>
      <c r="LS62" s="236"/>
      <c r="LY62" s="14"/>
      <c r="MG62" s="14"/>
      <c r="MO62" s="14"/>
      <c r="MW62" s="14"/>
      <c r="NE62" s="14"/>
      <c r="NM62" s="14"/>
      <c r="NU62" s="14"/>
      <c r="OC62" s="14"/>
      <c r="OK62" s="14"/>
      <c r="OS62" s="14"/>
      <c r="PA62" s="14"/>
    </row>
    <row r="64" spans="1:423">
      <c r="A64" s="236" t="s">
        <v>628</v>
      </c>
      <c r="I64" s="236" t="s">
        <v>628</v>
      </c>
      <c r="Q64" s="236" t="s">
        <v>628</v>
      </c>
      <c r="Y64" s="236" t="s">
        <v>628</v>
      </c>
      <c r="AG64" s="236" t="s">
        <v>628</v>
      </c>
      <c r="AO64" s="236" t="s">
        <v>628</v>
      </c>
      <c r="AW64" s="236" t="s">
        <v>628</v>
      </c>
      <c r="BE64" s="236" t="s">
        <v>628</v>
      </c>
      <c r="BM64" s="236" t="s">
        <v>628</v>
      </c>
      <c r="BU64" s="236" t="s">
        <v>628</v>
      </c>
      <c r="CC64" s="236" t="s">
        <v>628</v>
      </c>
      <c r="CK64" s="236" t="s">
        <v>628</v>
      </c>
      <c r="CS64" s="236" t="s">
        <v>628</v>
      </c>
      <c r="DA64" s="236" t="s">
        <v>628</v>
      </c>
      <c r="DI64" s="236" t="s">
        <v>628</v>
      </c>
      <c r="DQ64" s="236" t="s">
        <v>628</v>
      </c>
      <c r="DY64" s="236" t="s">
        <v>628</v>
      </c>
      <c r="EG64" s="236" t="s">
        <v>628</v>
      </c>
      <c r="EO64" s="236" t="s">
        <v>628</v>
      </c>
      <c r="EW64" s="236" t="s">
        <v>628</v>
      </c>
      <c r="FE64" s="236" t="s">
        <v>628</v>
      </c>
      <c r="FM64" s="236" t="s">
        <v>628</v>
      </c>
      <c r="FU64" s="236" t="s">
        <v>628</v>
      </c>
      <c r="GC64" s="236" t="s">
        <v>628</v>
      </c>
      <c r="GK64" s="236" t="s">
        <v>628</v>
      </c>
      <c r="GS64" s="236" t="s">
        <v>628</v>
      </c>
      <c r="HA64" s="236" t="s">
        <v>628</v>
      </c>
      <c r="HI64" s="236" t="s">
        <v>628</v>
      </c>
      <c r="HQ64" s="236" t="s">
        <v>628</v>
      </c>
      <c r="HY64" s="236" t="s">
        <v>628</v>
      </c>
      <c r="IG64" s="236" t="s">
        <v>628</v>
      </c>
      <c r="IO64" s="236" t="s">
        <v>628</v>
      </c>
      <c r="IW64" s="236" t="s">
        <v>628</v>
      </c>
      <c r="JE64" s="236" t="s">
        <v>628</v>
      </c>
      <c r="JM64" s="236"/>
      <c r="JU64" s="236"/>
      <c r="KC64" s="236"/>
      <c r="KK64" s="236"/>
      <c r="KS64" s="236"/>
      <c r="LA64" s="236"/>
      <c r="LI64" s="236"/>
      <c r="LQ64" s="236"/>
      <c r="LY64" s="236"/>
      <c r="MG64" s="236"/>
      <c r="MO64" s="236"/>
      <c r="MW64" s="236"/>
      <c r="NE64" s="236"/>
      <c r="NM64" s="236"/>
      <c r="NU64" s="236"/>
      <c r="OC64" s="236"/>
      <c r="OK64" s="236"/>
      <c r="OS64" s="236"/>
      <c r="PA64" s="236"/>
    </row>
    <row r="65" spans="1:423" ht="17.25">
      <c r="A65" s="535" t="s">
        <v>0</v>
      </c>
      <c r="B65" s="536"/>
      <c r="C65" s="1" t="s">
        <v>697</v>
      </c>
      <c r="D65" s="543" t="s">
        <v>698</v>
      </c>
      <c r="E65" s="540"/>
      <c r="F65" s="2" t="s">
        <v>9</v>
      </c>
      <c r="G65" s="4" t="s">
        <v>8</v>
      </c>
      <c r="I65" s="535" t="s">
        <v>0</v>
      </c>
      <c r="J65" s="536"/>
      <c r="K65" s="252" t="s">
        <v>559</v>
      </c>
      <c r="L65" s="539" t="s">
        <v>703</v>
      </c>
      <c r="M65" s="545"/>
      <c r="N65" s="2" t="s">
        <v>9</v>
      </c>
      <c r="O65" s="4" t="s">
        <v>8</v>
      </c>
      <c r="Q65" s="535" t="s">
        <v>0</v>
      </c>
      <c r="R65" s="536"/>
      <c r="S65" s="252" t="s">
        <v>559</v>
      </c>
      <c r="T65" s="539" t="s">
        <v>703</v>
      </c>
      <c r="U65" s="545"/>
      <c r="V65" s="2" t="s">
        <v>9</v>
      </c>
      <c r="W65" s="4" t="s">
        <v>8</v>
      </c>
      <c r="Y65" s="535" t="s">
        <v>0</v>
      </c>
      <c r="Z65" s="536"/>
      <c r="AA65" s="252" t="s">
        <v>559</v>
      </c>
      <c r="AB65" s="539" t="s">
        <v>703</v>
      </c>
      <c r="AC65" s="545"/>
      <c r="AD65" s="2" t="s">
        <v>9</v>
      </c>
      <c r="AE65" s="4" t="s">
        <v>8</v>
      </c>
      <c r="AG65" s="535" t="s">
        <v>0</v>
      </c>
      <c r="AH65" s="536"/>
      <c r="AI65" s="252" t="s">
        <v>559</v>
      </c>
      <c r="AJ65" s="539" t="s">
        <v>703</v>
      </c>
      <c r="AK65" s="545"/>
      <c r="AL65" s="2" t="s">
        <v>9</v>
      </c>
      <c r="AM65" s="4" t="s">
        <v>8</v>
      </c>
      <c r="AO65" s="535" t="s">
        <v>0</v>
      </c>
      <c r="AP65" s="536"/>
      <c r="AQ65" s="252" t="s">
        <v>559</v>
      </c>
      <c r="AR65" s="539" t="s">
        <v>703</v>
      </c>
      <c r="AS65" s="545"/>
      <c r="AT65" s="2" t="s">
        <v>9</v>
      </c>
      <c r="AU65" s="4" t="s">
        <v>8</v>
      </c>
      <c r="AW65" s="535" t="s">
        <v>0</v>
      </c>
      <c r="AX65" s="536"/>
      <c r="AY65" s="252" t="s">
        <v>559</v>
      </c>
      <c r="AZ65" s="539" t="s">
        <v>703</v>
      </c>
      <c r="BA65" s="545"/>
      <c r="BB65" s="2" t="s">
        <v>9</v>
      </c>
      <c r="BC65" s="4" t="s">
        <v>8</v>
      </c>
      <c r="BE65" s="535" t="s">
        <v>0</v>
      </c>
      <c r="BF65" s="536"/>
      <c r="BG65" s="252" t="s">
        <v>559</v>
      </c>
      <c r="BH65" s="539" t="s">
        <v>703</v>
      </c>
      <c r="BI65" s="545"/>
      <c r="BJ65" s="2" t="s">
        <v>9</v>
      </c>
      <c r="BK65" s="4" t="s">
        <v>8</v>
      </c>
      <c r="BM65" s="535" t="s">
        <v>0</v>
      </c>
      <c r="BN65" s="536"/>
      <c r="BO65" s="252" t="s">
        <v>559</v>
      </c>
      <c r="BP65" s="539" t="s">
        <v>703</v>
      </c>
      <c r="BQ65" s="545"/>
      <c r="BR65" s="2" t="s">
        <v>9</v>
      </c>
      <c r="BS65" s="4" t="s">
        <v>8</v>
      </c>
      <c r="BU65" s="535" t="s">
        <v>0</v>
      </c>
      <c r="BV65" s="536"/>
      <c r="BW65" s="252" t="s">
        <v>559</v>
      </c>
      <c r="BX65" s="539" t="s">
        <v>703</v>
      </c>
      <c r="BY65" s="545"/>
      <c r="BZ65" s="2" t="s">
        <v>9</v>
      </c>
      <c r="CA65" s="4" t="s">
        <v>8</v>
      </c>
      <c r="CC65" s="535" t="s">
        <v>0</v>
      </c>
      <c r="CD65" s="536"/>
      <c r="CE65" s="252" t="s">
        <v>559</v>
      </c>
      <c r="CF65" s="539" t="s">
        <v>703</v>
      </c>
      <c r="CG65" s="545"/>
      <c r="CH65" s="2" t="s">
        <v>9</v>
      </c>
      <c r="CI65" s="4" t="s">
        <v>8</v>
      </c>
      <c r="CK65" s="535" t="s">
        <v>0</v>
      </c>
      <c r="CL65" s="536"/>
      <c r="CM65" s="252" t="s">
        <v>559</v>
      </c>
      <c r="CN65" s="539" t="s">
        <v>703</v>
      </c>
      <c r="CO65" s="545"/>
      <c r="CP65" s="2" t="s">
        <v>9</v>
      </c>
      <c r="CQ65" s="4" t="s">
        <v>8</v>
      </c>
      <c r="CS65" s="535" t="s">
        <v>0</v>
      </c>
      <c r="CT65" s="536"/>
      <c r="CU65" s="252" t="s">
        <v>559</v>
      </c>
      <c r="CV65" s="539" t="s">
        <v>703</v>
      </c>
      <c r="CW65" s="545"/>
      <c r="CX65" s="2" t="s">
        <v>9</v>
      </c>
      <c r="CY65" s="4" t="s">
        <v>8</v>
      </c>
      <c r="DA65" s="535" t="s">
        <v>0</v>
      </c>
      <c r="DB65" s="536"/>
      <c r="DC65" s="252" t="s">
        <v>559</v>
      </c>
      <c r="DD65" s="539" t="s">
        <v>703</v>
      </c>
      <c r="DE65" s="545"/>
      <c r="DF65" s="2" t="s">
        <v>9</v>
      </c>
      <c r="DG65" s="4" t="s">
        <v>8</v>
      </c>
      <c r="DI65" s="535" t="s">
        <v>0</v>
      </c>
      <c r="DJ65" s="536"/>
      <c r="DK65" s="252" t="s">
        <v>559</v>
      </c>
      <c r="DL65" s="539" t="s">
        <v>703</v>
      </c>
      <c r="DM65" s="545"/>
      <c r="DN65" s="2" t="s">
        <v>9</v>
      </c>
      <c r="DO65" s="4" t="s">
        <v>8</v>
      </c>
      <c r="DQ65" s="535" t="s">
        <v>0</v>
      </c>
      <c r="DR65" s="536"/>
      <c r="DS65" s="252" t="s">
        <v>559</v>
      </c>
      <c r="DT65" s="539" t="s">
        <v>703</v>
      </c>
      <c r="DU65" s="545"/>
      <c r="DV65" s="2" t="s">
        <v>9</v>
      </c>
      <c r="DW65" s="4" t="s">
        <v>8</v>
      </c>
      <c r="DY65" s="535" t="s">
        <v>0</v>
      </c>
      <c r="DZ65" s="536"/>
      <c r="EA65" s="252" t="s">
        <v>559</v>
      </c>
      <c r="EB65" s="539" t="s">
        <v>703</v>
      </c>
      <c r="EC65" s="545"/>
      <c r="ED65" s="2" t="s">
        <v>9</v>
      </c>
      <c r="EE65" s="4" t="s">
        <v>8</v>
      </c>
      <c r="EG65" s="535" t="s">
        <v>0</v>
      </c>
      <c r="EH65" s="536"/>
      <c r="EI65" s="252" t="s">
        <v>559</v>
      </c>
      <c r="EJ65" s="539" t="s">
        <v>703</v>
      </c>
      <c r="EK65" s="545"/>
      <c r="EL65" s="2" t="s">
        <v>9</v>
      </c>
      <c r="EM65" s="4" t="s">
        <v>8</v>
      </c>
      <c r="EO65" s="535" t="s">
        <v>0</v>
      </c>
      <c r="EP65" s="536"/>
      <c r="EQ65" s="252" t="s">
        <v>559</v>
      </c>
      <c r="ER65" s="539" t="s">
        <v>703</v>
      </c>
      <c r="ES65" s="545"/>
      <c r="ET65" s="2" t="s">
        <v>9</v>
      </c>
      <c r="EU65" s="4" t="s">
        <v>8</v>
      </c>
      <c r="EW65" s="535" t="s">
        <v>0</v>
      </c>
      <c r="EX65" s="536"/>
      <c r="EY65" s="252" t="s">
        <v>559</v>
      </c>
      <c r="EZ65" s="539" t="s">
        <v>703</v>
      </c>
      <c r="FA65" s="545"/>
      <c r="FB65" s="2" t="s">
        <v>9</v>
      </c>
      <c r="FC65" s="4" t="s">
        <v>8</v>
      </c>
      <c r="FE65" s="535" t="s">
        <v>0</v>
      </c>
      <c r="FF65" s="536"/>
      <c r="FG65" s="252" t="s">
        <v>559</v>
      </c>
      <c r="FH65" s="539" t="s">
        <v>703</v>
      </c>
      <c r="FI65" s="545"/>
      <c r="FJ65" s="2" t="s">
        <v>9</v>
      </c>
      <c r="FK65" s="4" t="s">
        <v>8</v>
      </c>
      <c r="FM65" s="535" t="s">
        <v>0</v>
      </c>
      <c r="FN65" s="536"/>
      <c r="FO65" s="252" t="s">
        <v>559</v>
      </c>
      <c r="FP65" s="539" t="s">
        <v>703</v>
      </c>
      <c r="FQ65" s="545"/>
      <c r="FR65" s="2" t="s">
        <v>9</v>
      </c>
      <c r="FS65" s="4" t="s">
        <v>8</v>
      </c>
      <c r="FU65" s="535" t="s">
        <v>0</v>
      </c>
      <c r="FV65" s="536"/>
      <c r="FW65" s="252" t="s">
        <v>559</v>
      </c>
      <c r="FX65" s="539" t="s">
        <v>703</v>
      </c>
      <c r="FY65" s="545"/>
      <c r="FZ65" s="2" t="s">
        <v>9</v>
      </c>
      <c r="GA65" s="4" t="s">
        <v>8</v>
      </c>
      <c r="GC65" s="535" t="s">
        <v>0</v>
      </c>
      <c r="GD65" s="536"/>
      <c r="GE65" s="252" t="s">
        <v>559</v>
      </c>
      <c r="GF65" s="539" t="s">
        <v>703</v>
      </c>
      <c r="GG65" s="545"/>
      <c r="GH65" s="2" t="s">
        <v>9</v>
      </c>
      <c r="GI65" s="4" t="s">
        <v>8</v>
      </c>
      <c r="GK65" s="535" t="s">
        <v>0</v>
      </c>
      <c r="GL65" s="536"/>
      <c r="GM65" s="252" t="s">
        <v>559</v>
      </c>
      <c r="GN65" s="539" t="s">
        <v>703</v>
      </c>
      <c r="GO65" s="545"/>
      <c r="GP65" s="2" t="s">
        <v>9</v>
      </c>
      <c r="GQ65" s="4" t="s">
        <v>8</v>
      </c>
      <c r="GS65" s="535" t="s">
        <v>0</v>
      </c>
      <c r="GT65" s="536"/>
      <c r="GU65" s="252" t="s">
        <v>559</v>
      </c>
      <c r="GV65" s="539" t="s">
        <v>703</v>
      </c>
      <c r="GW65" s="545"/>
      <c r="GX65" s="2" t="s">
        <v>9</v>
      </c>
      <c r="GY65" s="4" t="s">
        <v>8</v>
      </c>
      <c r="HA65" s="535" t="s">
        <v>0</v>
      </c>
      <c r="HB65" s="536"/>
      <c r="HC65" s="252" t="s">
        <v>559</v>
      </c>
      <c r="HD65" s="539" t="s">
        <v>703</v>
      </c>
      <c r="HE65" s="545"/>
      <c r="HF65" s="2" t="s">
        <v>9</v>
      </c>
      <c r="HG65" s="4" t="s">
        <v>8</v>
      </c>
      <c r="HI65" s="535" t="s">
        <v>0</v>
      </c>
      <c r="HJ65" s="536"/>
      <c r="HK65" s="252" t="s">
        <v>559</v>
      </c>
      <c r="HL65" s="539" t="s">
        <v>703</v>
      </c>
      <c r="HM65" s="545"/>
      <c r="HN65" s="2" t="s">
        <v>9</v>
      </c>
      <c r="HO65" s="4" t="s">
        <v>8</v>
      </c>
      <c r="HQ65" s="535" t="s">
        <v>0</v>
      </c>
      <c r="HR65" s="536"/>
      <c r="HS65" s="252" t="s">
        <v>559</v>
      </c>
      <c r="HT65" s="539" t="s">
        <v>703</v>
      </c>
      <c r="HU65" s="545"/>
      <c r="HV65" s="2" t="s">
        <v>9</v>
      </c>
      <c r="HW65" s="4" t="s">
        <v>8</v>
      </c>
      <c r="HY65" s="535" t="s">
        <v>0</v>
      </c>
      <c r="HZ65" s="536"/>
      <c r="IA65" s="252" t="s">
        <v>559</v>
      </c>
      <c r="IB65" s="539" t="s">
        <v>703</v>
      </c>
      <c r="IC65" s="545"/>
      <c r="ID65" s="2" t="s">
        <v>9</v>
      </c>
      <c r="IE65" s="4" t="s">
        <v>8</v>
      </c>
      <c r="IG65" s="535" t="s">
        <v>0</v>
      </c>
      <c r="IH65" s="536"/>
      <c r="II65" s="252" t="s">
        <v>559</v>
      </c>
      <c r="IJ65" s="539" t="s">
        <v>703</v>
      </c>
      <c r="IK65" s="545"/>
      <c r="IL65" s="2" t="s">
        <v>9</v>
      </c>
      <c r="IM65" s="4" t="s">
        <v>8</v>
      </c>
      <c r="IO65" s="535" t="s">
        <v>0</v>
      </c>
      <c r="IP65" s="536"/>
      <c r="IQ65" s="252" t="s">
        <v>559</v>
      </c>
      <c r="IR65" s="539" t="s">
        <v>703</v>
      </c>
      <c r="IS65" s="545"/>
      <c r="IT65" s="2" t="s">
        <v>9</v>
      </c>
      <c r="IU65" s="4" t="s">
        <v>8</v>
      </c>
      <c r="IW65" s="535" t="s">
        <v>0</v>
      </c>
      <c r="IX65" s="536"/>
      <c r="IY65" s="252" t="s">
        <v>559</v>
      </c>
      <c r="IZ65" s="539" t="s">
        <v>703</v>
      </c>
      <c r="JA65" s="545"/>
      <c r="JB65" s="2" t="s">
        <v>9</v>
      </c>
      <c r="JC65" s="4" t="s">
        <v>8</v>
      </c>
      <c r="JE65" s="535" t="s">
        <v>0</v>
      </c>
      <c r="JF65" s="536"/>
      <c r="JG65" s="252" t="s">
        <v>559</v>
      </c>
      <c r="JH65" s="539" t="s">
        <v>703</v>
      </c>
      <c r="JI65" s="545"/>
      <c r="JJ65" s="2" t="s">
        <v>9</v>
      </c>
      <c r="JK65" s="4" t="s">
        <v>8</v>
      </c>
      <c r="JM65" s="456"/>
      <c r="JN65" s="457"/>
      <c r="JO65" s="252"/>
      <c r="JP65" s="460"/>
      <c r="JQ65" s="461"/>
      <c r="JR65" s="2"/>
      <c r="JS65" s="4"/>
      <c r="JU65" s="456"/>
      <c r="JV65" s="457"/>
      <c r="JW65" s="252"/>
      <c r="JX65" s="460"/>
      <c r="JY65" s="461"/>
      <c r="JZ65" s="2"/>
      <c r="KA65" s="4"/>
      <c r="KC65" s="456"/>
      <c r="KD65" s="457"/>
      <c r="KE65" s="252"/>
      <c r="KF65" s="460"/>
      <c r="KG65" s="461"/>
      <c r="KH65" s="2"/>
      <c r="KI65" s="4"/>
      <c r="KK65" s="456"/>
      <c r="KL65" s="457"/>
      <c r="KM65" s="252"/>
      <c r="KN65" s="460"/>
      <c r="KO65" s="461"/>
      <c r="KP65" s="2"/>
      <c r="KQ65" s="4"/>
      <c r="KS65" s="456"/>
      <c r="KT65" s="457"/>
      <c r="KU65" s="252"/>
      <c r="KV65" s="460"/>
      <c r="KW65" s="461"/>
      <c r="KX65" s="2"/>
      <c r="KY65" s="4"/>
      <c r="LA65" s="456"/>
      <c r="LB65" s="457"/>
      <c r="LC65" s="252"/>
      <c r="LD65" s="460"/>
      <c r="LE65" s="461"/>
      <c r="LF65" s="2"/>
      <c r="LG65" s="4"/>
      <c r="LI65" s="456"/>
      <c r="LJ65" s="457"/>
      <c r="LK65" s="252"/>
      <c r="LL65" s="460"/>
      <c r="LM65" s="461"/>
      <c r="LN65" s="2"/>
      <c r="LO65" s="4"/>
      <c r="LQ65" s="456"/>
      <c r="LR65" s="457"/>
      <c r="LS65" s="252"/>
      <c r="LT65" s="460"/>
      <c r="LU65" s="461"/>
      <c r="LV65" s="2"/>
      <c r="LW65" s="4"/>
      <c r="LY65" s="456"/>
      <c r="LZ65" s="457"/>
      <c r="MA65" s="252"/>
      <c r="MB65" s="460"/>
      <c r="MC65" s="461"/>
      <c r="MD65" s="2"/>
      <c r="ME65" s="4"/>
      <c r="MG65" s="456"/>
      <c r="MH65" s="457"/>
      <c r="MI65" s="252"/>
      <c r="MJ65" s="460"/>
      <c r="MK65" s="461"/>
      <c r="ML65" s="2"/>
      <c r="MM65" s="4"/>
      <c r="MO65" s="456"/>
      <c r="MP65" s="457"/>
      <c r="MQ65" s="252"/>
      <c r="MR65" s="460"/>
      <c r="MS65" s="461"/>
      <c r="MT65" s="2"/>
      <c r="MU65" s="4"/>
      <c r="MW65" s="456"/>
      <c r="MX65" s="457"/>
      <c r="MY65" s="252"/>
      <c r="MZ65" s="460"/>
      <c r="NA65" s="461"/>
      <c r="NB65" s="2"/>
      <c r="NC65" s="4"/>
      <c r="NE65" s="456"/>
      <c r="NF65" s="457"/>
      <c r="NG65" s="252"/>
      <c r="NH65" s="460"/>
      <c r="NI65" s="461"/>
      <c r="NJ65" s="2"/>
      <c r="NK65" s="4"/>
      <c r="NM65" s="456"/>
      <c r="NN65" s="457"/>
      <c r="NO65" s="252"/>
      <c r="NP65" s="460"/>
      <c r="NQ65" s="461"/>
      <c r="NR65" s="2"/>
      <c r="NS65" s="4"/>
      <c r="NU65" s="456"/>
      <c r="NV65" s="457"/>
      <c r="NW65" s="252"/>
      <c r="NX65" s="460"/>
      <c r="NY65" s="461"/>
      <c r="NZ65" s="2"/>
      <c r="OA65" s="4"/>
      <c r="OC65" s="456"/>
      <c r="OD65" s="457"/>
      <c r="OE65" s="252"/>
      <c r="OF65" s="460"/>
      <c r="OG65" s="461"/>
      <c r="OH65" s="2"/>
      <c r="OI65" s="4"/>
      <c r="OK65" s="456"/>
      <c r="OL65" s="457"/>
      <c r="OM65" s="252"/>
      <c r="ON65" s="460"/>
      <c r="OO65" s="461"/>
      <c r="OP65" s="2"/>
      <c r="OQ65" s="4"/>
      <c r="OS65" s="456"/>
      <c r="OT65" s="457"/>
      <c r="OU65" s="252"/>
      <c r="OV65" s="460"/>
      <c r="OW65" s="461"/>
      <c r="OX65" s="2"/>
      <c r="OY65" s="4"/>
      <c r="PA65" s="456"/>
      <c r="PB65" s="457"/>
      <c r="PC65" s="252"/>
      <c r="PD65" s="460"/>
      <c r="PE65" s="461"/>
      <c r="PF65" s="2"/>
      <c r="PG65" s="4"/>
    </row>
    <row r="66" spans="1:423" ht="18" thickBot="1">
      <c r="A66" s="537"/>
      <c r="B66" s="538"/>
      <c r="C66" s="83" t="s">
        <v>699</v>
      </c>
      <c r="D66" s="83" t="s">
        <v>700</v>
      </c>
      <c r="E66" s="83" t="s">
        <v>699</v>
      </c>
      <c r="F66" s="3" t="s">
        <v>7</v>
      </c>
      <c r="G66" s="5" t="s">
        <v>7</v>
      </c>
      <c r="I66" s="537"/>
      <c r="J66" s="538"/>
      <c r="K66" s="83" t="str">
        <f>K37</f>
        <v>1월1주</v>
      </c>
      <c r="L66" s="83" t="str">
        <f>E66</f>
        <v>12월 5주</v>
      </c>
      <c r="M66" s="83" t="str">
        <f>K66</f>
        <v>1월1주</v>
      </c>
      <c r="N66" s="3" t="s">
        <v>7</v>
      </c>
      <c r="O66" s="5" t="s">
        <v>7</v>
      </c>
      <c r="Q66" s="537"/>
      <c r="R66" s="538"/>
      <c r="S66" s="83" t="str">
        <f>S37</f>
        <v>1월2주</v>
      </c>
      <c r="T66" s="83" t="str">
        <f>M66</f>
        <v>1월1주</v>
      </c>
      <c r="U66" s="83" t="str">
        <f>S66</f>
        <v>1월2주</v>
      </c>
      <c r="V66" s="3" t="s">
        <v>7</v>
      </c>
      <c r="W66" s="5" t="s">
        <v>7</v>
      </c>
      <c r="Y66" s="537"/>
      <c r="Z66" s="538"/>
      <c r="AA66" s="83" t="str">
        <f>AA37</f>
        <v>1월3주</v>
      </c>
      <c r="AB66" s="83" t="str">
        <f>U66</f>
        <v>1월2주</v>
      </c>
      <c r="AC66" s="83" t="str">
        <f>AA66</f>
        <v>1월3주</v>
      </c>
      <c r="AD66" s="3" t="s">
        <v>7</v>
      </c>
      <c r="AE66" s="5" t="s">
        <v>7</v>
      </c>
      <c r="AG66" s="537"/>
      <c r="AH66" s="538"/>
      <c r="AI66" s="83" t="str">
        <f>AI37</f>
        <v>1월4주</v>
      </c>
      <c r="AJ66" s="83" t="str">
        <f>AC66</f>
        <v>1월3주</v>
      </c>
      <c r="AK66" s="83" t="str">
        <f>AI66</f>
        <v>1월4주</v>
      </c>
      <c r="AL66" s="3" t="s">
        <v>7</v>
      </c>
      <c r="AM66" s="5" t="s">
        <v>7</v>
      </c>
      <c r="AO66" s="537"/>
      <c r="AP66" s="538"/>
      <c r="AQ66" s="83" t="str">
        <f>AQ37</f>
        <v>1월5주</v>
      </c>
      <c r="AR66" s="83" t="str">
        <f>AK66</f>
        <v>1월4주</v>
      </c>
      <c r="AS66" s="83" t="str">
        <f>AQ66</f>
        <v>1월5주</v>
      </c>
      <c r="AT66" s="3" t="s">
        <v>7</v>
      </c>
      <c r="AU66" s="5" t="s">
        <v>7</v>
      </c>
      <c r="AW66" s="537"/>
      <c r="AX66" s="538"/>
      <c r="AY66" s="83" t="str">
        <f>AY37</f>
        <v>2월1주</v>
      </c>
      <c r="AZ66" s="83" t="str">
        <f>AS66</f>
        <v>1월5주</v>
      </c>
      <c r="BA66" s="83" t="str">
        <f>AY66</f>
        <v>2월1주</v>
      </c>
      <c r="BB66" s="3" t="s">
        <v>7</v>
      </c>
      <c r="BC66" s="5" t="s">
        <v>7</v>
      </c>
      <c r="BE66" s="537"/>
      <c r="BF66" s="538"/>
      <c r="BG66" s="83" t="str">
        <f>BG37</f>
        <v>2월2주</v>
      </c>
      <c r="BH66" s="83" t="str">
        <f>BA66</f>
        <v>2월1주</v>
      </c>
      <c r="BI66" s="83" t="str">
        <f>BG66</f>
        <v>2월2주</v>
      </c>
      <c r="BJ66" s="3" t="s">
        <v>7</v>
      </c>
      <c r="BK66" s="5" t="s">
        <v>7</v>
      </c>
      <c r="BM66" s="537"/>
      <c r="BN66" s="538"/>
      <c r="BO66" s="83" t="str">
        <f>BO37</f>
        <v>2월3주</v>
      </c>
      <c r="BP66" s="83" t="str">
        <f>BI66</f>
        <v>2월2주</v>
      </c>
      <c r="BQ66" s="83" t="str">
        <f>BO66</f>
        <v>2월3주</v>
      </c>
      <c r="BR66" s="3" t="s">
        <v>7</v>
      </c>
      <c r="BS66" s="5" t="s">
        <v>7</v>
      </c>
      <c r="BU66" s="537"/>
      <c r="BV66" s="538"/>
      <c r="BW66" s="83" t="str">
        <f>BW37</f>
        <v>2월4주</v>
      </c>
      <c r="BX66" s="83" t="str">
        <f>BQ66</f>
        <v>2월3주</v>
      </c>
      <c r="BY66" s="83" t="str">
        <f>BW66</f>
        <v>2월4주</v>
      </c>
      <c r="BZ66" s="3" t="s">
        <v>7</v>
      </c>
      <c r="CA66" s="5" t="s">
        <v>7</v>
      </c>
      <c r="CC66" s="537"/>
      <c r="CD66" s="538"/>
      <c r="CE66" s="83" t="str">
        <f>CE37</f>
        <v>3월1주</v>
      </c>
      <c r="CF66" s="83" t="str">
        <f>BY66</f>
        <v>2월4주</v>
      </c>
      <c r="CG66" s="83" t="str">
        <f>CE66</f>
        <v>3월1주</v>
      </c>
      <c r="CH66" s="3" t="s">
        <v>7</v>
      </c>
      <c r="CI66" s="5" t="s">
        <v>7</v>
      </c>
      <c r="CK66" s="537"/>
      <c r="CL66" s="538"/>
      <c r="CM66" s="83" t="str">
        <f>CM37</f>
        <v>3월2주</v>
      </c>
      <c r="CN66" s="83" t="str">
        <f>CG66</f>
        <v>3월1주</v>
      </c>
      <c r="CO66" s="83" t="str">
        <f>CM66</f>
        <v>3월2주</v>
      </c>
      <c r="CP66" s="3" t="s">
        <v>7</v>
      </c>
      <c r="CQ66" s="5" t="s">
        <v>7</v>
      </c>
      <c r="CS66" s="537"/>
      <c r="CT66" s="538"/>
      <c r="CU66" s="83" t="str">
        <f>CU37</f>
        <v>3월3주</v>
      </c>
      <c r="CV66" s="83" t="str">
        <f>CO66</f>
        <v>3월2주</v>
      </c>
      <c r="CW66" s="83" t="str">
        <f>CU66</f>
        <v>3월3주</v>
      </c>
      <c r="CX66" s="3" t="s">
        <v>7</v>
      </c>
      <c r="CY66" s="5" t="s">
        <v>7</v>
      </c>
      <c r="DA66" s="537"/>
      <c r="DB66" s="538"/>
      <c r="DC66" s="83" t="str">
        <f>DC37</f>
        <v>3월4주</v>
      </c>
      <c r="DD66" s="83" t="str">
        <f>CW66</f>
        <v>3월3주</v>
      </c>
      <c r="DE66" s="83" t="str">
        <f>DC66</f>
        <v>3월4주</v>
      </c>
      <c r="DF66" s="3" t="s">
        <v>7</v>
      </c>
      <c r="DG66" s="5" t="s">
        <v>7</v>
      </c>
      <c r="DI66" s="537"/>
      <c r="DJ66" s="538"/>
      <c r="DK66" s="83" t="str">
        <f>DK37</f>
        <v>4월1주</v>
      </c>
      <c r="DL66" s="83" t="str">
        <f>DE66</f>
        <v>3월4주</v>
      </c>
      <c r="DM66" s="83" t="str">
        <f>DK66</f>
        <v>4월1주</v>
      </c>
      <c r="DN66" s="3" t="s">
        <v>7</v>
      </c>
      <c r="DO66" s="5" t="s">
        <v>7</v>
      </c>
      <c r="DQ66" s="537"/>
      <c r="DR66" s="538"/>
      <c r="DS66" s="83" t="str">
        <f>DS37</f>
        <v>4월2주</v>
      </c>
      <c r="DT66" s="83" t="str">
        <f>DM66</f>
        <v>4월1주</v>
      </c>
      <c r="DU66" s="83" t="str">
        <f>DS66</f>
        <v>4월2주</v>
      </c>
      <c r="DV66" s="3" t="s">
        <v>7</v>
      </c>
      <c r="DW66" s="5" t="s">
        <v>7</v>
      </c>
      <c r="DY66" s="537"/>
      <c r="DZ66" s="538"/>
      <c r="EA66" s="83" t="str">
        <f>EA37</f>
        <v>4월3주</v>
      </c>
      <c r="EB66" s="83" t="str">
        <f>DU66</f>
        <v>4월2주</v>
      </c>
      <c r="EC66" s="83" t="str">
        <f>EA66</f>
        <v>4월3주</v>
      </c>
      <c r="ED66" s="3" t="s">
        <v>7</v>
      </c>
      <c r="EE66" s="5" t="s">
        <v>7</v>
      </c>
      <c r="EG66" s="537"/>
      <c r="EH66" s="538"/>
      <c r="EI66" s="83" t="str">
        <f>EI37</f>
        <v>4월4주</v>
      </c>
      <c r="EJ66" s="83" t="str">
        <f>EC66</f>
        <v>4월3주</v>
      </c>
      <c r="EK66" s="83" t="str">
        <f>EI66</f>
        <v>4월4주</v>
      </c>
      <c r="EL66" s="3" t="s">
        <v>7</v>
      </c>
      <c r="EM66" s="5" t="s">
        <v>7</v>
      </c>
      <c r="EO66" s="537"/>
      <c r="EP66" s="538"/>
      <c r="EQ66" s="83" t="str">
        <f>EQ37</f>
        <v>5월1주</v>
      </c>
      <c r="ER66" s="83" t="str">
        <f>EK66</f>
        <v>4월4주</v>
      </c>
      <c r="ES66" s="83" t="str">
        <f>EQ66</f>
        <v>5월1주</v>
      </c>
      <c r="ET66" s="3" t="s">
        <v>7</v>
      </c>
      <c r="EU66" s="5" t="s">
        <v>7</v>
      </c>
      <c r="EW66" s="537"/>
      <c r="EX66" s="538"/>
      <c r="EY66" s="83" t="str">
        <f>EY37</f>
        <v>5월2주</v>
      </c>
      <c r="EZ66" s="83" t="str">
        <f>ES66</f>
        <v>5월1주</v>
      </c>
      <c r="FA66" s="83" t="str">
        <f>EY66</f>
        <v>5월2주</v>
      </c>
      <c r="FB66" s="3" t="s">
        <v>7</v>
      </c>
      <c r="FC66" s="5" t="s">
        <v>7</v>
      </c>
      <c r="FE66" s="537"/>
      <c r="FF66" s="538"/>
      <c r="FG66" s="83" t="str">
        <f>FG37</f>
        <v>5월3주</v>
      </c>
      <c r="FH66" s="83" t="str">
        <f>FA66</f>
        <v>5월2주</v>
      </c>
      <c r="FI66" s="83" t="str">
        <f>FG66</f>
        <v>5월3주</v>
      </c>
      <c r="FJ66" s="3" t="s">
        <v>7</v>
      </c>
      <c r="FK66" s="5" t="s">
        <v>7</v>
      </c>
      <c r="FM66" s="537"/>
      <c r="FN66" s="538"/>
      <c r="FO66" s="83" t="str">
        <f>FO37</f>
        <v>5월4주</v>
      </c>
      <c r="FP66" s="83" t="str">
        <f>FI66</f>
        <v>5월3주</v>
      </c>
      <c r="FQ66" s="83" t="str">
        <f>FO66</f>
        <v>5월4주</v>
      </c>
      <c r="FR66" s="3" t="s">
        <v>7</v>
      </c>
      <c r="FS66" s="5" t="s">
        <v>7</v>
      </c>
      <c r="FU66" s="537"/>
      <c r="FV66" s="538"/>
      <c r="FW66" s="83" t="str">
        <f>FW37</f>
        <v>5월5주</v>
      </c>
      <c r="FX66" s="83" t="str">
        <f>FQ66</f>
        <v>5월4주</v>
      </c>
      <c r="FY66" s="83" t="str">
        <f>FW66</f>
        <v>5월5주</v>
      </c>
      <c r="FZ66" s="3" t="s">
        <v>7</v>
      </c>
      <c r="GA66" s="5" t="s">
        <v>7</v>
      </c>
      <c r="GC66" s="537"/>
      <c r="GD66" s="538"/>
      <c r="GE66" s="83" t="str">
        <f>GE37</f>
        <v>6월1주</v>
      </c>
      <c r="GF66" s="83" t="str">
        <f>FY66</f>
        <v>5월5주</v>
      </c>
      <c r="GG66" s="83" t="str">
        <f>GE66</f>
        <v>6월1주</v>
      </c>
      <c r="GH66" s="3" t="s">
        <v>7</v>
      </c>
      <c r="GI66" s="5" t="s">
        <v>7</v>
      </c>
      <c r="GK66" s="537"/>
      <c r="GL66" s="538"/>
      <c r="GM66" s="83" t="str">
        <f>GM37</f>
        <v>6월2주</v>
      </c>
      <c r="GN66" s="83" t="str">
        <f>GG66</f>
        <v>6월1주</v>
      </c>
      <c r="GO66" s="83" t="str">
        <f>GM66</f>
        <v>6월2주</v>
      </c>
      <c r="GP66" s="3" t="s">
        <v>7</v>
      </c>
      <c r="GQ66" s="5" t="s">
        <v>7</v>
      </c>
      <c r="GS66" s="537"/>
      <c r="GT66" s="538"/>
      <c r="GU66" s="83" t="str">
        <f>GU37</f>
        <v>6월3주</v>
      </c>
      <c r="GV66" s="83" t="str">
        <f>GO66</f>
        <v>6월2주</v>
      </c>
      <c r="GW66" s="83" t="str">
        <f>GU66</f>
        <v>6월3주</v>
      </c>
      <c r="GX66" s="3" t="s">
        <v>7</v>
      </c>
      <c r="GY66" s="5" t="s">
        <v>7</v>
      </c>
      <c r="HA66" s="537"/>
      <c r="HB66" s="538"/>
      <c r="HC66" s="83" t="str">
        <f>HC37</f>
        <v>6월4주</v>
      </c>
      <c r="HD66" s="83" t="str">
        <f>GW66</f>
        <v>6월3주</v>
      </c>
      <c r="HE66" s="83" t="str">
        <f>HC66</f>
        <v>6월4주</v>
      </c>
      <c r="HF66" s="3" t="s">
        <v>7</v>
      </c>
      <c r="HG66" s="5" t="s">
        <v>7</v>
      </c>
      <c r="HI66" s="537"/>
      <c r="HJ66" s="538"/>
      <c r="HK66" s="83" t="str">
        <f>HK37</f>
        <v>6월5주</v>
      </c>
      <c r="HL66" s="83" t="str">
        <f>HE66</f>
        <v>6월4주</v>
      </c>
      <c r="HM66" s="83" t="str">
        <f>HK66</f>
        <v>6월5주</v>
      </c>
      <c r="HN66" s="3" t="s">
        <v>7</v>
      </c>
      <c r="HO66" s="5" t="s">
        <v>7</v>
      </c>
      <c r="HQ66" s="537"/>
      <c r="HR66" s="538"/>
      <c r="HS66" s="83" t="str">
        <f>HS37</f>
        <v>7월1주</v>
      </c>
      <c r="HT66" s="83" t="str">
        <f>HM66</f>
        <v>6월5주</v>
      </c>
      <c r="HU66" s="83" t="str">
        <f>HS66</f>
        <v>7월1주</v>
      </c>
      <c r="HV66" s="3" t="s">
        <v>7</v>
      </c>
      <c r="HW66" s="5" t="s">
        <v>7</v>
      </c>
      <c r="HY66" s="537"/>
      <c r="HZ66" s="538"/>
      <c r="IA66" s="83" t="str">
        <f>IA37</f>
        <v>7월2주</v>
      </c>
      <c r="IB66" s="83" t="str">
        <f>HU66</f>
        <v>7월1주</v>
      </c>
      <c r="IC66" s="83" t="str">
        <f>IA66</f>
        <v>7월2주</v>
      </c>
      <c r="ID66" s="3" t="s">
        <v>7</v>
      </c>
      <c r="IE66" s="5" t="s">
        <v>7</v>
      </c>
      <c r="IG66" s="537"/>
      <c r="IH66" s="538"/>
      <c r="II66" s="83" t="str">
        <f>II37</f>
        <v>7월3주</v>
      </c>
      <c r="IJ66" s="83" t="str">
        <f>IC66</f>
        <v>7월2주</v>
      </c>
      <c r="IK66" s="83" t="str">
        <f>II66</f>
        <v>7월3주</v>
      </c>
      <c r="IL66" s="3" t="s">
        <v>7</v>
      </c>
      <c r="IM66" s="5" t="s">
        <v>7</v>
      </c>
      <c r="IO66" s="537"/>
      <c r="IP66" s="538"/>
      <c r="IQ66" s="83" t="str">
        <f>IQ37</f>
        <v>7월4주</v>
      </c>
      <c r="IR66" s="83" t="str">
        <f>IK66</f>
        <v>7월3주</v>
      </c>
      <c r="IS66" s="83" t="str">
        <f>IQ66</f>
        <v>7월4주</v>
      </c>
      <c r="IT66" s="3" t="s">
        <v>7</v>
      </c>
      <c r="IU66" s="5" t="s">
        <v>7</v>
      </c>
      <c r="IW66" s="537"/>
      <c r="IX66" s="538"/>
      <c r="IY66" s="83" t="str">
        <f>IY37</f>
        <v>8월1주</v>
      </c>
      <c r="IZ66" s="83" t="str">
        <f>IS66</f>
        <v>7월4주</v>
      </c>
      <c r="JA66" s="83" t="str">
        <f>IY66</f>
        <v>8월1주</v>
      </c>
      <c r="JB66" s="3" t="s">
        <v>7</v>
      </c>
      <c r="JC66" s="5" t="s">
        <v>7</v>
      </c>
      <c r="JE66" s="537"/>
      <c r="JF66" s="538"/>
      <c r="JG66" s="83" t="str">
        <f>JG37</f>
        <v>8월2주</v>
      </c>
      <c r="JH66" s="83" t="str">
        <f>JA66</f>
        <v>8월1주</v>
      </c>
      <c r="JI66" s="83" t="str">
        <f>JG66</f>
        <v>8월2주</v>
      </c>
      <c r="JJ66" s="3" t="s">
        <v>7</v>
      </c>
      <c r="JK66" s="5" t="s">
        <v>7</v>
      </c>
      <c r="JM66" s="458"/>
      <c r="JN66" s="459"/>
      <c r="JO66" s="83"/>
      <c r="JP66" s="83"/>
      <c r="JQ66" s="83"/>
      <c r="JR66" s="3"/>
      <c r="JS66" s="5"/>
      <c r="JU66" s="458"/>
      <c r="JV66" s="459"/>
      <c r="JW66" s="83"/>
      <c r="JX66" s="83"/>
      <c r="JY66" s="83"/>
      <c r="JZ66" s="3"/>
      <c r="KA66" s="5"/>
      <c r="KC66" s="458"/>
      <c r="KD66" s="459"/>
      <c r="KE66" s="83"/>
      <c r="KF66" s="83"/>
      <c r="KG66" s="83"/>
      <c r="KH66" s="3"/>
      <c r="KI66" s="5"/>
      <c r="KK66" s="458"/>
      <c r="KL66" s="459"/>
      <c r="KM66" s="83"/>
      <c r="KN66" s="83"/>
      <c r="KO66" s="83"/>
      <c r="KP66" s="3"/>
      <c r="KQ66" s="5"/>
      <c r="KS66" s="458"/>
      <c r="KT66" s="459"/>
      <c r="KU66" s="83"/>
      <c r="KV66" s="83"/>
      <c r="KW66" s="83"/>
      <c r="KX66" s="3"/>
      <c r="KY66" s="5"/>
      <c r="LA66" s="458"/>
      <c r="LB66" s="459"/>
      <c r="LC66" s="83"/>
      <c r="LD66" s="83"/>
      <c r="LE66" s="83"/>
      <c r="LF66" s="3"/>
      <c r="LG66" s="5"/>
      <c r="LI66" s="458"/>
      <c r="LJ66" s="459"/>
      <c r="LK66" s="83"/>
      <c r="LL66" s="83"/>
      <c r="LM66" s="83"/>
      <c r="LN66" s="3"/>
      <c r="LO66" s="5"/>
      <c r="LQ66" s="458"/>
      <c r="LR66" s="459"/>
      <c r="LS66" s="83"/>
      <c r="LT66" s="83"/>
      <c r="LU66" s="83"/>
      <c r="LV66" s="3"/>
      <c r="LW66" s="5"/>
      <c r="LY66" s="458"/>
      <c r="LZ66" s="459"/>
      <c r="MA66" s="83"/>
      <c r="MB66" s="83"/>
      <c r="MC66" s="83"/>
      <c r="MD66" s="3"/>
      <c r="ME66" s="5"/>
      <c r="MG66" s="458"/>
      <c r="MH66" s="459"/>
      <c r="MI66" s="83"/>
      <c r="MJ66" s="83"/>
      <c r="MK66" s="83"/>
      <c r="ML66" s="3"/>
      <c r="MM66" s="5"/>
      <c r="MO66" s="458"/>
      <c r="MP66" s="459"/>
      <c r="MQ66" s="83"/>
      <c r="MR66" s="83"/>
      <c r="MS66" s="83"/>
      <c r="MT66" s="3"/>
      <c r="MU66" s="5"/>
      <c r="MW66" s="458"/>
      <c r="MX66" s="459"/>
      <c r="MY66" s="83"/>
      <c r="MZ66" s="83"/>
      <c r="NA66" s="83"/>
      <c r="NB66" s="3"/>
      <c r="NC66" s="5"/>
      <c r="NE66" s="458"/>
      <c r="NF66" s="459"/>
      <c r="NG66" s="83"/>
      <c r="NH66" s="83"/>
      <c r="NI66" s="83"/>
      <c r="NJ66" s="3"/>
      <c r="NK66" s="5"/>
      <c r="NM66" s="458"/>
      <c r="NN66" s="459"/>
      <c r="NO66" s="83"/>
      <c r="NP66" s="83"/>
      <c r="NQ66" s="83"/>
      <c r="NR66" s="3"/>
      <c r="NS66" s="5"/>
      <c r="NU66" s="458"/>
      <c r="NV66" s="459"/>
      <c r="NW66" s="83"/>
      <c r="NX66" s="83"/>
      <c r="NY66" s="83"/>
      <c r="NZ66" s="3"/>
      <c r="OA66" s="5"/>
      <c r="OC66" s="458"/>
      <c r="OD66" s="459"/>
      <c r="OE66" s="83"/>
      <c r="OF66" s="83"/>
      <c r="OG66" s="83"/>
      <c r="OH66" s="3"/>
      <c r="OI66" s="5"/>
      <c r="OK66" s="458"/>
      <c r="OL66" s="459"/>
      <c r="OM66" s="83"/>
      <c r="ON66" s="83"/>
      <c r="OO66" s="83"/>
      <c r="OP66" s="3"/>
      <c r="OQ66" s="5"/>
      <c r="OS66" s="458"/>
      <c r="OT66" s="459"/>
      <c r="OU66" s="83"/>
      <c r="OV66" s="83"/>
      <c r="OW66" s="83"/>
      <c r="OX66" s="3"/>
      <c r="OY66" s="5"/>
      <c r="PA66" s="458"/>
      <c r="PB66" s="459"/>
      <c r="PC66" s="83"/>
      <c r="PD66" s="83"/>
      <c r="PE66" s="83"/>
      <c r="PF66" s="3"/>
      <c r="PG66" s="5"/>
    </row>
    <row r="67" spans="1:423" s="180" customFormat="1" ht="18" thickTop="1">
      <c r="A67" s="314" t="s">
        <v>1</v>
      </c>
      <c r="B67" s="315" t="s">
        <v>39</v>
      </c>
      <c r="C67" s="12">
        <v>173170</v>
      </c>
      <c r="D67" s="397">
        <v>174047</v>
      </c>
      <c r="E67" s="397">
        <v>122495</v>
      </c>
      <c r="F67" s="316">
        <v>1.3136288998357963E-2</v>
      </c>
      <c r="G67" s="317">
        <v>-6.4412238325281803E-3</v>
      </c>
      <c r="I67" s="314" t="s">
        <v>1</v>
      </c>
      <c r="J67" s="315" t="s">
        <v>12</v>
      </c>
      <c r="K67" s="405">
        <f>M38</f>
        <v>137984</v>
      </c>
      <c r="L67" s="405">
        <f>E67</f>
        <v>122495</v>
      </c>
      <c r="M67" s="318">
        <v>138311</v>
      </c>
      <c r="N67" s="316">
        <f>(M67-L67)/L67</f>
        <v>0.1291154741009837</v>
      </c>
      <c r="O67" s="317">
        <f>(M67-K67)/K67</f>
        <v>2.3698399814471244E-3</v>
      </c>
      <c r="Q67" s="314" t="s">
        <v>1</v>
      </c>
      <c r="R67" s="315" t="s">
        <v>12</v>
      </c>
      <c r="S67" s="405">
        <f>U38</f>
        <v>172213</v>
      </c>
      <c r="T67" s="405">
        <f>M67</f>
        <v>138311</v>
      </c>
      <c r="U67" s="318">
        <v>173685</v>
      </c>
      <c r="V67" s="316">
        <f>(U67-T67)/T67</f>
        <v>0.25575695353225703</v>
      </c>
      <c r="W67" s="317">
        <f>(U67-S67)/S67</f>
        <v>8.5475544819496787E-3</v>
      </c>
      <c r="Y67" s="314" t="s">
        <v>1</v>
      </c>
      <c r="Z67" s="315" t="s">
        <v>12</v>
      </c>
      <c r="AA67" s="405">
        <f>AC38</f>
        <v>178469</v>
      </c>
      <c r="AB67" s="405">
        <f>U67</f>
        <v>173685</v>
      </c>
      <c r="AC67" s="318">
        <v>172826</v>
      </c>
      <c r="AD67" s="316">
        <f>(AC67-AB67)/AB67</f>
        <v>-4.9457350951435065E-3</v>
      </c>
      <c r="AE67" s="317">
        <f>(AC67-AA67)/AA67</f>
        <v>-3.1618936622046408E-2</v>
      </c>
      <c r="AG67" s="314" t="s">
        <v>1</v>
      </c>
      <c r="AH67" s="315" t="s">
        <v>12</v>
      </c>
      <c r="AI67" s="405">
        <f>AK38</f>
        <v>169523</v>
      </c>
      <c r="AJ67" s="405">
        <f>AC67</f>
        <v>172826</v>
      </c>
      <c r="AK67" s="318">
        <v>168172</v>
      </c>
      <c r="AL67" s="316">
        <f>(AK67-AJ67)/AJ67</f>
        <v>-2.6928818580537649E-2</v>
      </c>
      <c r="AM67" s="317">
        <f>(AK67-AI67)/AI67</f>
        <v>-7.9694200786913864E-3</v>
      </c>
      <c r="AO67" s="314" t="s">
        <v>1</v>
      </c>
      <c r="AP67" s="315" t="s">
        <v>12</v>
      </c>
      <c r="AQ67" s="405">
        <f>AS38</f>
        <v>173134</v>
      </c>
      <c r="AR67" s="405">
        <f>AK67</f>
        <v>168172</v>
      </c>
      <c r="AS67" s="318">
        <v>161861</v>
      </c>
      <c r="AT67" s="316">
        <f>(AS67-AR67)/AR67</f>
        <v>-3.7527055633518068E-2</v>
      </c>
      <c r="AU67" s="317">
        <f>(AS67-AQ67)/AQ67</f>
        <v>-6.5111416590617671E-2</v>
      </c>
      <c r="AW67" s="314" t="s">
        <v>1</v>
      </c>
      <c r="AX67" s="315" t="s">
        <v>12</v>
      </c>
      <c r="AY67" s="405">
        <f>BA38</f>
        <v>172893</v>
      </c>
      <c r="AZ67" s="405">
        <f>AS67</f>
        <v>161861</v>
      </c>
      <c r="BA67" s="318">
        <v>171530</v>
      </c>
      <c r="BB67" s="316">
        <f>(BA67-AZ67)/AZ67</f>
        <v>5.9736440526130447E-2</v>
      </c>
      <c r="BC67" s="317">
        <f>(BA67-AY67)/AY67</f>
        <v>-7.883488631697062E-3</v>
      </c>
      <c r="BE67" s="451" t="s">
        <v>1</v>
      </c>
      <c r="BF67" s="315" t="s">
        <v>12</v>
      </c>
      <c r="BG67" s="405">
        <f>BI38</f>
        <v>174533</v>
      </c>
      <c r="BH67" s="405">
        <f>BA67</f>
        <v>171530</v>
      </c>
      <c r="BI67" s="318">
        <v>172976</v>
      </c>
      <c r="BJ67" s="316">
        <f>(BI67-BH67)/BH67</f>
        <v>8.4300122427563694E-3</v>
      </c>
      <c r="BK67" s="317">
        <f>(BI67-BG67)/BG67</f>
        <v>-8.9209490468851165E-3</v>
      </c>
      <c r="BM67" s="469" t="s">
        <v>1</v>
      </c>
      <c r="BN67" s="315" t="s">
        <v>12</v>
      </c>
      <c r="BO67" s="405">
        <f>BQ38</f>
        <v>169288</v>
      </c>
      <c r="BP67" s="405">
        <f>BI67</f>
        <v>172976</v>
      </c>
      <c r="BQ67" s="318">
        <v>174233</v>
      </c>
      <c r="BR67" s="316">
        <f>(BQ67-BP67)/BP67</f>
        <v>7.2669040791786144E-3</v>
      </c>
      <c r="BS67" s="317">
        <f>(BQ67-BO67)/BO67</f>
        <v>2.9210576059732526E-2</v>
      </c>
      <c r="BU67" s="471" t="s">
        <v>1</v>
      </c>
      <c r="BV67" s="315" t="s">
        <v>12</v>
      </c>
      <c r="BW67" s="405">
        <f>BY38</f>
        <v>172503</v>
      </c>
      <c r="BX67" s="405">
        <f>BQ67</f>
        <v>174233</v>
      </c>
      <c r="BY67" s="318">
        <v>171480</v>
      </c>
      <c r="BZ67" s="316">
        <f>(BY67-BX67)/BX67</f>
        <v>-1.580068069768643E-2</v>
      </c>
      <c r="CA67" s="317">
        <f>(BY67-BW67)/BW67</f>
        <v>-5.9303316464061496E-3</v>
      </c>
      <c r="CC67" s="475" t="s">
        <v>1</v>
      </c>
      <c r="CD67" s="315" t="s">
        <v>12</v>
      </c>
      <c r="CE67" s="405">
        <f>CG38</f>
        <v>170721</v>
      </c>
      <c r="CF67" s="405">
        <f>BY67</f>
        <v>171480</v>
      </c>
      <c r="CG67" s="318">
        <v>173832</v>
      </c>
      <c r="CH67" s="316">
        <f>(CG67-CF67)/CF67</f>
        <v>1.3715885234429671E-2</v>
      </c>
      <c r="CI67" s="317">
        <f>(CG67-CE67)/CE67</f>
        <v>1.8222714253079586E-2</v>
      </c>
      <c r="CK67" s="477" t="s">
        <v>1</v>
      </c>
      <c r="CL67" s="315" t="s">
        <v>12</v>
      </c>
      <c r="CM67" s="405">
        <f>CO38</f>
        <v>169612</v>
      </c>
      <c r="CN67" s="405">
        <f>CG67</f>
        <v>173832</v>
      </c>
      <c r="CO67" s="318">
        <v>175522</v>
      </c>
      <c r="CP67" s="316">
        <f>(CO67-CN67)/CN67</f>
        <v>9.7220304661972488E-3</v>
      </c>
      <c r="CQ67" s="317">
        <f>(CO67-CM67)/CM67</f>
        <v>3.4844232719383063E-2</v>
      </c>
      <c r="CS67" s="479" t="s">
        <v>1</v>
      </c>
      <c r="CT67" s="315" t="s">
        <v>12</v>
      </c>
      <c r="CU67" s="405">
        <f>CW38</f>
        <v>170057</v>
      </c>
      <c r="CV67" s="405">
        <f>CO67</f>
        <v>175522</v>
      </c>
      <c r="CW67" s="318">
        <v>172836</v>
      </c>
      <c r="CX67" s="316">
        <f>(CW67-CV67)/CV67</f>
        <v>-1.5302924989460011E-2</v>
      </c>
      <c r="CY67" s="317">
        <f>(CW67-CU67)/CU67</f>
        <v>1.6341579588020488E-2</v>
      </c>
      <c r="DA67" s="481" t="s">
        <v>1</v>
      </c>
      <c r="DB67" s="315" t="s">
        <v>12</v>
      </c>
      <c r="DC67" s="405">
        <f>DE38</f>
        <v>170259</v>
      </c>
      <c r="DD67" s="405">
        <f>CW67</f>
        <v>172836</v>
      </c>
      <c r="DE67" s="253">
        <v>170233</v>
      </c>
      <c r="DF67" s="316">
        <f>(DE67-DD67)/DD67</f>
        <v>-1.5060519799115924E-2</v>
      </c>
      <c r="DG67" s="317">
        <f>(DE67-DC67)/DC67</f>
        <v>-1.5270852054810613E-4</v>
      </c>
      <c r="DI67" s="483" t="s">
        <v>1</v>
      </c>
      <c r="DJ67" s="315" t="s">
        <v>12</v>
      </c>
      <c r="DK67" s="405">
        <f>DM38</f>
        <v>170035</v>
      </c>
      <c r="DL67" s="405">
        <f>DE67</f>
        <v>170233</v>
      </c>
      <c r="DM67" s="318">
        <v>170233</v>
      </c>
      <c r="DN67" s="316">
        <f>(DM67-DL67)/DL67</f>
        <v>0</v>
      </c>
      <c r="DO67" s="317">
        <f>(DM67-DK67)/DK67</f>
        <v>1.1644661393242568E-3</v>
      </c>
      <c r="DQ67" s="486" t="s">
        <v>1</v>
      </c>
      <c r="DR67" s="315" t="s">
        <v>12</v>
      </c>
      <c r="DS67" s="405">
        <f>DU38</f>
        <v>169630</v>
      </c>
      <c r="DT67" s="405">
        <f>DM67</f>
        <v>170233</v>
      </c>
      <c r="DU67" s="318">
        <v>172186</v>
      </c>
      <c r="DV67" s="316">
        <f>(DU67-DT67)/DT67</f>
        <v>1.1472511205230478E-2</v>
      </c>
      <c r="DW67" s="317">
        <f>(DU67-DS67)/DS67</f>
        <v>1.5068089370983907E-2</v>
      </c>
      <c r="DY67" s="495" t="s">
        <v>1</v>
      </c>
      <c r="DZ67" s="315" t="s">
        <v>12</v>
      </c>
      <c r="EA67" s="405">
        <f>EC38</f>
        <v>169350</v>
      </c>
      <c r="EB67" s="405">
        <f>DU67</f>
        <v>172186</v>
      </c>
      <c r="EC67" s="318">
        <v>171151</v>
      </c>
      <c r="ED67" s="316">
        <f>(EC67-EB67)/EB67</f>
        <v>-6.0109416561160605E-3</v>
      </c>
      <c r="EE67" s="317">
        <f>(EC67-EA67)/EA67</f>
        <v>1.0634780041334514E-2</v>
      </c>
      <c r="EG67" s="501" t="s">
        <v>1</v>
      </c>
      <c r="EH67" s="315" t="s">
        <v>12</v>
      </c>
      <c r="EI67" s="405">
        <f>EK38</f>
        <v>167435</v>
      </c>
      <c r="EJ67" s="405">
        <f>EC67</f>
        <v>171151</v>
      </c>
      <c r="EK67" s="318">
        <v>172958</v>
      </c>
      <c r="EL67" s="316">
        <f>(EK67-EJ67)/EJ67</f>
        <v>1.0557928379033719E-2</v>
      </c>
      <c r="EM67" s="317">
        <f>(EK67-EI67)/EI67</f>
        <v>3.2985934840385818E-2</v>
      </c>
      <c r="EO67" s="503" t="s">
        <v>1</v>
      </c>
      <c r="EP67" s="315" t="s">
        <v>12</v>
      </c>
      <c r="EQ67" s="405">
        <f>ES38</f>
        <v>170232</v>
      </c>
      <c r="ER67" s="405">
        <f>EK67</f>
        <v>172958</v>
      </c>
      <c r="ES67" s="318">
        <v>172473</v>
      </c>
      <c r="ET67" s="316">
        <f>(ES67-ER67)/ER67</f>
        <v>-2.8041489841464404E-3</v>
      </c>
      <c r="EU67" s="317">
        <f>(ES67-EQ67)/EQ67</f>
        <v>1.3164387424221062E-2</v>
      </c>
      <c r="EW67" s="505" t="s">
        <v>1</v>
      </c>
      <c r="EX67" s="315" t="s">
        <v>12</v>
      </c>
      <c r="EY67" s="405">
        <f>FA38</f>
        <v>170468</v>
      </c>
      <c r="EZ67" s="405">
        <f>ES67</f>
        <v>172473</v>
      </c>
      <c r="FA67" s="318">
        <v>173824</v>
      </c>
      <c r="FB67" s="316">
        <f>(FA67-EZ67)/EZ67</f>
        <v>7.8331101099882294E-3</v>
      </c>
      <c r="FC67" s="317">
        <f>(FA67-EY67)/EY67</f>
        <v>1.9686979374428044E-2</v>
      </c>
      <c r="FE67" s="507" t="s">
        <v>1</v>
      </c>
      <c r="FF67" s="315" t="s">
        <v>12</v>
      </c>
      <c r="FG67" s="405">
        <f>FI38</f>
        <v>170917</v>
      </c>
      <c r="FH67" s="405">
        <f>FA67</f>
        <v>173824</v>
      </c>
      <c r="FI67" s="318">
        <v>172641</v>
      </c>
      <c r="FJ67" s="316">
        <f>(FI67-FH67)/FH67</f>
        <v>-6.8057345360824743E-3</v>
      </c>
      <c r="FK67" s="317">
        <f>(FI67-FG67)/FG67</f>
        <v>1.008676726130227E-2</v>
      </c>
      <c r="FM67" s="509" t="s">
        <v>1</v>
      </c>
      <c r="FN67" s="315" t="s">
        <v>12</v>
      </c>
      <c r="FO67" s="405">
        <f>FQ38</f>
        <v>171810</v>
      </c>
      <c r="FP67" s="405">
        <f>FI67</f>
        <v>172641</v>
      </c>
      <c r="FQ67" s="318">
        <v>174192</v>
      </c>
      <c r="FR67" s="316">
        <f>(FQ67-FP67)/FP67</f>
        <v>8.9839609362781722E-3</v>
      </c>
      <c r="FS67" s="317">
        <f>(FQ67-FO67)/FO67</f>
        <v>1.3864152261218789E-2</v>
      </c>
      <c r="FU67" s="511" t="s">
        <v>1</v>
      </c>
      <c r="FV67" s="315" t="s">
        <v>12</v>
      </c>
      <c r="FW67" s="405">
        <f>FY38</f>
        <v>151495</v>
      </c>
      <c r="FX67" s="405">
        <f>FQ67</f>
        <v>174192</v>
      </c>
      <c r="FY67" s="318">
        <v>154908</v>
      </c>
      <c r="FZ67" s="316">
        <f>(FY67-FX67)/FX67</f>
        <v>-0.11070542849269771</v>
      </c>
      <c r="GA67" s="317">
        <f>(FY67-FW67)/FW67</f>
        <v>2.2528796329911879E-2</v>
      </c>
      <c r="GC67" s="511" t="s">
        <v>1</v>
      </c>
      <c r="GD67" s="315" t="s">
        <v>12</v>
      </c>
      <c r="GE67" s="405">
        <f>GG38</f>
        <v>170706</v>
      </c>
      <c r="GF67" s="405">
        <f>FY67</f>
        <v>154908</v>
      </c>
      <c r="GG67" s="318">
        <v>175139</v>
      </c>
      <c r="GH67" s="316">
        <f>(GG67-GF67)/GF67</f>
        <v>0.13060009812275672</v>
      </c>
      <c r="GI67" s="317">
        <f>(GG67-GE67)/GE67</f>
        <v>2.5968624418591029E-2</v>
      </c>
      <c r="GK67" s="513" t="s">
        <v>1</v>
      </c>
      <c r="GL67" s="315" t="s">
        <v>12</v>
      </c>
      <c r="GM67" s="405">
        <f>GO38</f>
        <v>172729</v>
      </c>
      <c r="GN67" s="405">
        <f>GG67</f>
        <v>175139</v>
      </c>
      <c r="GO67" s="318">
        <v>173786</v>
      </c>
      <c r="GP67" s="316">
        <f>(GO67-GN67)/GN67</f>
        <v>-7.7252924819714627E-3</v>
      </c>
      <c r="GQ67" s="317">
        <f>(GO67-GM67)/GM67</f>
        <v>6.1194124900856251E-3</v>
      </c>
      <c r="GS67" s="515" t="s">
        <v>1</v>
      </c>
      <c r="GT67" s="315" t="s">
        <v>12</v>
      </c>
      <c r="GU67" s="405">
        <f>GW38</f>
        <v>171197</v>
      </c>
      <c r="GV67" s="405">
        <f>GO67</f>
        <v>173786</v>
      </c>
      <c r="GW67" s="318">
        <v>175092</v>
      </c>
      <c r="GX67" s="316">
        <f>(GW67-GV67)/GV67</f>
        <v>7.5149896999758322E-3</v>
      </c>
      <c r="GY67" s="317">
        <f>(GW67-GU67)/GU67</f>
        <v>2.2751566908298628E-2</v>
      </c>
      <c r="HA67" s="517" t="s">
        <v>1</v>
      </c>
      <c r="HB67" s="315" t="s">
        <v>12</v>
      </c>
      <c r="HC67" s="405">
        <f>HE38</f>
        <v>170997</v>
      </c>
      <c r="HD67" s="405">
        <f>GW67</f>
        <v>175092</v>
      </c>
      <c r="HE67" s="318">
        <v>174953</v>
      </c>
      <c r="HF67" s="316">
        <f>(HE67-HD67)/HD67</f>
        <v>-7.9386836634455027E-4</v>
      </c>
      <c r="HG67" s="317">
        <f>(HE67-HC67)/HC67</f>
        <v>2.3134908799569583E-2</v>
      </c>
      <c r="HI67" s="519" t="s">
        <v>1</v>
      </c>
      <c r="HJ67" s="315" t="s">
        <v>12</v>
      </c>
      <c r="HK67" s="405">
        <f>HM38</f>
        <v>144630</v>
      </c>
      <c r="HL67" s="405">
        <f>HE67</f>
        <v>174953</v>
      </c>
      <c r="HM67" s="318">
        <v>164703</v>
      </c>
      <c r="HN67" s="316">
        <f>(HM67-HL67)/HL67</f>
        <v>-5.8587163409601434E-2</v>
      </c>
      <c r="HO67" s="317">
        <f>(HM67-HK67)/HK67</f>
        <v>0.13878863306367972</v>
      </c>
      <c r="HQ67" s="521" t="s">
        <v>1</v>
      </c>
      <c r="HR67" s="315" t="s">
        <v>12</v>
      </c>
      <c r="HS67" s="405">
        <f>HU38</f>
        <v>171785</v>
      </c>
      <c r="HT67" s="405">
        <f>HM67</f>
        <v>164703</v>
      </c>
      <c r="HU67" s="318">
        <v>174131</v>
      </c>
      <c r="HV67" s="316">
        <f>(HU67-HT67)/HT67</f>
        <v>5.7242430313959064E-2</v>
      </c>
      <c r="HW67" s="317">
        <f>(HU67-HS67)/HS67</f>
        <v>1.3656605640771894E-2</v>
      </c>
      <c r="HY67" s="523" t="s">
        <v>1</v>
      </c>
      <c r="HZ67" s="315" t="s">
        <v>12</v>
      </c>
      <c r="IA67" s="405">
        <f>IC38</f>
        <v>173460</v>
      </c>
      <c r="IB67" s="405">
        <f>HU67</f>
        <v>174131</v>
      </c>
      <c r="IC67" s="318">
        <v>173520</v>
      </c>
      <c r="ID67" s="316">
        <f>(IC67-IB67)/IB67</f>
        <v>-3.5088525305660679E-3</v>
      </c>
      <c r="IE67" s="317">
        <f>(IC67-IA67)/IA67</f>
        <v>3.4590107229332413E-4</v>
      </c>
      <c r="IG67" s="525" t="s">
        <v>1</v>
      </c>
      <c r="IH67" s="315" t="s">
        <v>12</v>
      </c>
      <c r="II67" s="405">
        <f>IK38</f>
        <v>171705</v>
      </c>
      <c r="IJ67" s="405">
        <f>IC67</f>
        <v>173520</v>
      </c>
      <c r="IK67" s="318">
        <v>174640</v>
      </c>
      <c r="IL67" s="316">
        <f>(IK67-IJ67)/IJ67</f>
        <v>6.4545873674504376E-3</v>
      </c>
      <c r="IM67" s="317">
        <f>(IK67-II67)/II67</f>
        <v>1.7093270434757286E-2</v>
      </c>
      <c r="IO67" s="528" t="s">
        <v>1</v>
      </c>
      <c r="IP67" s="315" t="s">
        <v>12</v>
      </c>
      <c r="IQ67" s="405">
        <f>IS38</f>
        <v>172021</v>
      </c>
      <c r="IR67" s="405">
        <f>IK67</f>
        <v>174640</v>
      </c>
      <c r="IS67" s="318">
        <v>174132</v>
      </c>
      <c r="IT67" s="316">
        <f>(IS67-IR67)/IR67</f>
        <v>-2.908841044434265E-3</v>
      </c>
      <c r="IU67" s="317">
        <f>(IS67-IQ67)/IQ67</f>
        <v>1.2271757517977456E-2</v>
      </c>
      <c r="IW67" s="532" t="s">
        <v>1</v>
      </c>
      <c r="IX67" s="315" t="s">
        <v>12</v>
      </c>
      <c r="IY67" s="405">
        <f>JA38</f>
        <v>173177</v>
      </c>
      <c r="IZ67" s="405">
        <f>IS67</f>
        <v>174132</v>
      </c>
      <c r="JA67" s="318">
        <v>174438</v>
      </c>
      <c r="JB67" s="316">
        <f>(JA67-IZ67)/IZ67</f>
        <v>1.7572875749431466E-3</v>
      </c>
      <c r="JC67" s="317">
        <f>(JA67-IY67)/IY67</f>
        <v>7.2815674136865747E-3</v>
      </c>
      <c r="JE67" s="534" t="s">
        <v>1</v>
      </c>
      <c r="JF67" s="315" t="s">
        <v>12</v>
      </c>
      <c r="JG67" s="405">
        <f>JI38</f>
        <v>172479</v>
      </c>
      <c r="JH67" s="405">
        <f>JA67</f>
        <v>174438</v>
      </c>
      <c r="JI67" s="318">
        <v>173746</v>
      </c>
      <c r="JJ67" s="316">
        <f>(JI67-JH67)/JH67</f>
        <v>-3.9670255334273499E-3</v>
      </c>
      <c r="JK67" s="317">
        <f>(JI67-JG67)/JG67</f>
        <v>7.345821810191386E-3</v>
      </c>
      <c r="JM67" s="444"/>
      <c r="JN67" s="315"/>
      <c r="JO67" s="405"/>
      <c r="JP67" s="405"/>
      <c r="JQ67" s="318"/>
      <c r="JR67" s="316"/>
      <c r="JS67" s="317"/>
      <c r="JU67" s="444"/>
      <c r="JV67" s="315"/>
      <c r="JW67" s="405"/>
      <c r="JX67" s="405"/>
      <c r="JY67" s="318"/>
      <c r="JZ67" s="316"/>
      <c r="KA67" s="317"/>
      <c r="KC67" s="444"/>
      <c r="KD67" s="315"/>
      <c r="KE67" s="405"/>
      <c r="KF67" s="405"/>
      <c r="KG67" s="318"/>
      <c r="KH67" s="316"/>
      <c r="KI67" s="317"/>
      <c r="KK67" s="444"/>
      <c r="KL67" s="315"/>
      <c r="KM67" s="405"/>
      <c r="KN67" s="405"/>
      <c r="KO67" s="318"/>
      <c r="KP67" s="316"/>
      <c r="KQ67" s="317"/>
      <c r="KS67" s="444"/>
      <c r="KT67" s="315"/>
      <c r="KU67" s="405"/>
      <c r="KV67" s="405"/>
      <c r="KW67" s="318"/>
      <c r="KX67" s="316"/>
      <c r="KY67" s="317"/>
      <c r="LA67" s="444"/>
      <c r="LB67" s="315"/>
      <c r="LC67" s="405"/>
      <c r="LD67" s="405"/>
      <c r="LE67" s="318"/>
      <c r="LF67" s="316"/>
      <c r="LG67" s="317"/>
      <c r="LI67" s="444"/>
      <c r="LJ67" s="315"/>
      <c r="LK67" s="405"/>
      <c r="LL67" s="405"/>
      <c r="LM67" s="318"/>
      <c r="LN67" s="316"/>
      <c r="LO67" s="317"/>
      <c r="LQ67" s="444"/>
      <c r="LR67" s="315"/>
      <c r="LS67" s="405"/>
      <c r="LT67" s="405"/>
      <c r="LU67" s="318"/>
      <c r="LV67" s="316"/>
      <c r="LW67" s="317"/>
      <c r="LY67" s="444"/>
      <c r="LZ67" s="315"/>
      <c r="MA67" s="405"/>
      <c r="MB67" s="405"/>
      <c r="MC67" s="318"/>
      <c r="MD67" s="316"/>
      <c r="ME67" s="317"/>
      <c r="MG67" s="444"/>
      <c r="MH67" s="315"/>
      <c r="MI67" s="405"/>
      <c r="MJ67" s="405"/>
      <c r="MK67" s="318"/>
      <c r="ML67" s="316"/>
      <c r="MM67" s="317"/>
      <c r="MO67" s="444"/>
      <c r="MP67" s="315"/>
      <c r="MQ67" s="405"/>
      <c r="MR67" s="405"/>
      <c r="MS67" s="318"/>
      <c r="MT67" s="316"/>
      <c r="MU67" s="317"/>
      <c r="MW67" s="444"/>
      <c r="MX67" s="315"/>
      <c r="MY67" s="405"/>
      <c r="MZ67" s="405"/>
      <c r="NA67" s="318"/>
      <c r="NB67" s="316"/>
      <c r="NC67" s="317"/>
      <c r="NE67" s="444"/>
      <c r="NF67" s="315"/>
      <c r="NG67" s="405"/>
      <c r="NH67" s="405"/>
      <c r="NI67" s="318"/>
      <c r="NJ67" s="316"/>
      <c r="NK67" s="317"/>
      <c r="NM67" s="444"/>
      <c r="NN67" s="315"/>
      <c r="NO67" s="405"/>
      <c r="NP67" s="405"/>
      <c r="NQ67" s="318"/>
      <c r="NR67" s="316"/>
      <c r="NS67" s="317"/>
      <c r="NU67" s="444"/>
      <c r="NV67" s="315"/>
      <c r="NW67" s="405"/>
      <c r="NX67" s="405"/>
      <c r="NY67" s="318"/>
      <c r="NZ67" s="316"/>
      <c r="OA67" s="317"/>
      <c r="OC67" s="444"/>
      <c r="OD67" s="315"/>
      <c r="OE67" s="405"/>
      <c r="OF67" s="405"/>
      <c r="OG67" s="318"/>
      <c r="OH67" s="316"/>
      <c r="OI67" s="317"/>
      <c r="OK67" s="444"/>
      <c r="OL67" s="315"/>
      <c r="OM67" s="405"/>
      <c r="ON67" s="405"/>
      <c r="OO67" s="318"/>
      <c r="OP67" s="316"/>
      <c r="OQ67" s="317"/>
      <c r="OS67" s="444"/>
      <c r="OT67" s="315"/>
      <c r="OU67" s="405"/>
      <c r="OV67" s="405"/>
      <c r="OW67" s="318"/>
      <c r="OX67" s="316"/>
      <c r="OY67" s="317"/>
      <c r="PA67" s="444"/>
      <c r="PB67" s="315"/>
      <c r="PC67" s="405"/>
      <c r="PD67" s="405"/>
      <c r="PE67" s="318"/>
      <c r="PF67" s="316"/>
      <c r="PG67" s="317"/>
    </row>
    <row r="68" spans="1:423" s="180" customFormat="1" ht="17.25">
      <c r="A68" s="548" t="s">
        <v>2</v>
      </c>
      <c r="B68" s="343" t="s">
        <v>63</v>
      </c>
      <c r="C68" s="390">
        <v>290.58999999999997</v>
      </c>
      <c r="D68" s="391">
        <v>253.18</v>
      </c>
      <c r="E68" s="391">
        <v>258.12</v>
      </c>
      <c r="F68" s="355">
        <v>1.0115606936416227E-2</v>
      </c>
      <c r="G68" s="346">
        <v>9.3896713615023567E-2</v>
      </c>
      <c r="I68" s="548" t="s">
        <v>2</v>
      </c>
      <c r="J68" s="403" t="s">
        <v>63</v>
      </c>
      <c r="K68" s="423">
        <f>M39</f>
        <v>2.97</v>
      </c>
      <c r="L68" s="423"/>
      <c r="M68" s="404">
        <v>2.61</v>
      </c>
      <c r="N68" s="355" t="e">
        <f>(M68-L68)/L68</f>
        <v>#DIV/0!</v>
      </c>
      <c r="O68" s="346">
        <f>(M68-K68)/K68</f>
        <v>-0.12121212121212131</v>
      </c>
      <c r="Q68" s="548" t="s">
        <v>2</v>
      </c>
      <c r="R68" s="343" t="s">
        <v>63</v>
      </c>
      <c r="S68" s="423">
        <f>U39</f>
        <v>2.95</v>
      </c>
      <c r="T68" s="423">
        <f>M68</f>
        <v>2.61</v>
      </c>
      <c r="U68" s="404">
        <v>2.65</v>
      </c>
      <c r="V68" s="355">
        <f>(U68-T68)/T68</f>
        <v>1.5325670498084306E-2</v>
      </c>
      <c r="W68" s="346">
        <f>(U68-S68)/S68</f>
        <v>-0.10169491525423738</v>
      </c>
      <c r="Y68" s="548" t="s">
        <v>2</v>
      </c>
      <c r="Z68" s="343" t="s">
        <v>63</v>
      </c>
      <c r="AA68" s="423">
        <f>AC39</f>
        <v>2.92</v>
      </c>
      <c r="AB68" s="423">
        <f>U68</f>
        <v>2.65</v>
      </c>
      <c r="AC68" s="404">
        <v>2.66</v>
      </c>
      <c r="AD68" s="355">
        <f>(AC68-AB68)/AB68</f>
        <v>3.7735849056604646E-3</v>
      </c>
      <c r="AE68" s="346">
        <f>(AC68-AA68)/AA68</f>
        <v>-8.9041095890410885E-2</v>
      </c>
      <c r="AG68" s="548" t="s">
        <v>2</v>
      </c>
      <c r="AH68" s="343" t="s">
        <v>63</v>
      </c>
      <c r="AI68" s="423">
        <f>AK39</f>
        <v>2.93</v>
      </c>
      <c r="AJ68" s="423">
        <f>AC68</f>
        <v>2.66</v>
      </c>
      <c r="AK68" s="404">
        <v>2.59</v>
      </c>
      <c r="AL68" s="355">
        <f>(AK68-AJ68)/AJ68</f>
        <v>-2.6315789473684317E-2</v>
      </c>
      <c r="AM68" s="346">
        <f>(AK68-AI68)/AI68</f>
        <v>-0.11604095563139942</v>
      </c>
      <c r="AO68" s="548" t="s">
        <v>2</v>
      </c>
      <c r="AP68" s="343" t="s">
        <v>63</v>
      </c>
      <c r="AQ68" s="423">
        <f>AS39</f>
        <v>2.86</v>
      </c>
      <c r="AR68" s="423">
        <f>AK68</f>
        <v>2.59</v>
      </c>
      <c r="AS68" s="404">
        <v>2.57</v>
      </c>
      <c r="AT68" s="355">
        <f>(AS68-AR68)/AR68</f>
        <v>-7.7220077220077291E-3</v>
      </c>
      <c r="AU68" s="346">
        <f>(AS68-AQ68)/AQ68</f>
        <v>-0.10139860139860142</v>
      </c>
      <c r="AW68" s="548" t="s">
        <v>2</v>
      </c>
      <c r="AX68" s="343" t="s">
        <v>63</v>
      </c>
      <c r="AY68" s="423">
        <f>BA39</f>
        <v>2.82</v>
      </c>
      <c r="AZ68" s="423">
        <f>AS68</f>
        <v>2.57</v>
      </c>
      <c r="BA68" s="404">
        <v>2.57</v>
      </c>
      <c r="BB68" s="355">
        <f>(BA68-AZ68)/AZ68</f>
        <v>0</v>
      </c>
      <c r="BC68" s="346">
        <f>(BA68-AY68)/AY68</f>
        <v>-8.8652482269503549E-2</v>
      </c>
      <c r="BE68" s="548" t="s">
        <v>2</v>
      </c>
      <c r="BF68" s="343" t="s">
        <v>63</v>
      </c>
      <c r="BG68" s="423">
        <f>BI39</f>
        <v>2.78</v>
      </c>
      <c r="BH68" s="423">
        <f>BA68</f>
        <v>2.57</v>
      </c>
      <c r="BI68" s="404">
        <v>2.58</v>
      </c>
      <c r="BJ68" s="355">
        <f>(BI68-BH68)/BH68</f>
        <v>3.8910505836576778E-3</v>
      </c>
      <c r="BK68" s="346">
        <f>(BI68-BG68)/BG68</f>
        <v>-7.1942446043165381E-2</v>
      </c>
      <c r="BM68" s="548" t="s">
        <v>2</v>
      </c>
      <c r="BN68" s="343" t="s">
        <v>63</v>
      </c>
      <c r="BO68" s="423">
        <f>BQ39</f>
        <v>2.74</v>
      </c>
      <c r="BP68" s="423">
        <f>BI68</f>
        <v>2.58</v>
      </c>
      <c r="BQ68" s="473">
        <v>2.58</v>
      </c>
      <c r="BR68" s="355">
        <f>(BQ68-BP68)/BP68</f>
        <v>0</v>
      </c>
      <c r="BS68" s="346">
        <f>(BQ68-BO68)/BO68</f>
        <v>-5.8394160583941652E-2</v>
      </c>
      <c r="BU68" s="548" t="s">
        <v>2</v>
      </c>
      <c r="BV68" s="343" t="s">
        <v>63</v>
      </c>
      <c r="BW68" s="423">
        <f>BY39</f>
        <v>2.76</v>
      </c>
      <c r="BX68" s="423">
        <f>BQ68</f>
        <v>2.58</v>
      </c>
      <c r="BY68" s="404">
        <v>2.59</v>
      </c>
      <c r="BZ68" s="355">
        <f>(BY68-BX68)/BX68</f>
        <v>3.8759689922479791E-3</v>
      </c>
      <c r="CA68" s="346">
        <f>(BY68-BW68)/BW68</f>
        <v>-6.1594202898550707E-2</v>
      </c>
      <c r="CC68" s="548" t="s">
        <v>2</v>
      </c>
      <c r="CD68" s="343" t="s">
        <v>63</v>
      </c>
      <c r="CE68" s="423">
        <f>CG39</f>
        <v>2.82</v>
      </c>
      <c r="CF68" s="423">
        <f>BY68</f>
        <v>2.59</v>
      </c>
      <c r="CG68" s="404">
        <v>2.59</v>
      </c>
      <c r="CH68" s="355">
        <f>(CG68-CF68)/CF68</f>
        <v>0</v>
      </c>
      <c r="CI68" s="346">
        <f>(CG68-CE68)/CE68</f>
        <v>-8.1560283687943255E-2</v>
      </c>
      <c r="CK68" s="548" t="s">
        <v>2</v>
      </c>
      <c r="CL68" s="343" t="s">
        <v>63</v>
      </c>
      <c r="CM68" s="423">
        <f>CO39</f>
        <v>2.88</v>
      </c>
      <c r="CN68" s="423">
        <f>CG68</f>
        <v>2.59</v>
      </c>
      <c r="CO68" s="404">
        <v>2.58</v>
      </c>
      <c r="CP68" s="355">
        <f>(CO68-CN68)/CN68</f>
        <v>-3.8610038610037791E-3</v>
      </c>
      <c r="CQ68" s="346">
        <f>(CO68-CM68)/CM68</f>
        <v>-0.1041666666666666</v>
      </c>
      <c r="CS68" s="548" t="s">
        <v>2</v>
      </c>
      <c r="CT68" s="343" t="s">
        <v>63</v>
      </c>
      <c r="CU68" s="423">
        <f>CW39</f>
        <v>2.94</v>
      </c>
      <c r="CV68" s="423">
        <f>CO68</f>
        <v>2.58</v>
      </c>
      <c r="CW68" s="404">
        <v>2.61</v>
      </c>
      <c r="CX68" s="355">
        <f>(CW68-CV68)/CV68</f>
        <v>1.162790697674411E-2</v>
      </c>
      <c r="CY68" s="346">
        <f>(CW68-CU68)/CU68</f>
        <v>-0.1122448979591837</v>
      </c>
      <c r="DA68" s="548" t="s">
        <v>2</v>
      </c>
      <c r="DB68" s="343" t="s">
        <v>63</v>
      </c>
      <c r="DC68" s="423">
        <f>DE39</f>
        <v>2.97</v>
      </c>
      <c r="DD68" s="423">
        <f>CW68</f>
        <v>2.61</v>
      </c>
      <c r="DE68" s="404">
        <v>2.63</v>
      </c>
      <c r="DF68" s="355">
        <f>(DE68-DD68)/DD68</f>
        <v>7.662835249042153E-3</v>
      </c>
      <c r="DG68" s="346">
        <f>(DE68-DC68)/DC68</f>
        <v>-0.11447811447811457</v>
      </c>
      <c r="DI68" s="548" t="s">
        <v>2</v>
      </c>
      <c r="DJ68" s="343" t="s">
        <v>721</v>
      </c>
      <c r="DK68" s="423">
        <f>DM39</f>
        <v>2.98</v>
      </c>
      <c r="DL68" s="423">
        <f>DE68</f>
        <v>2.63</v>
      </c>
      <c r="DM68" s="404">
        <v>2.63</v>
      </c>
      <c r="DN68" s="355">
        <f>(DM68-DL68)/DL68</f>
        <v>0</v>
      </c>
      <c r="DO68" s="346">
        <f>(DM68-DK68)/DK68</f>
        <v>-0.11744966442953023</v>
      </c>
      <c r="DQ68" s="548" t="s">
        <v>2</v>
      </c>
      <c r="DR68" s="343" t="s">
        <v>630</v>
      </c>
      <c r="DS68" s="423">
        <f>DU39</f>
        <v>2.99</v>
      </c>
      <c r="DT68" s="423">
        <f>DM68</f>
        <v>2.63</v>
      </c>
      <c r="DU68" s="404">
        <v>2.63</v>
      </c>
      <c r="DV68" s="355">
        <f>(DU68-DT68)/DT68</f>
        <v>0</v>
      </c>
      <c r="DW68" s="346">
        <f>(DU68-DS68)/DS68</f>
        <v>-0.12040133779264224</v>
      </c>
      <c r="DY68" s="548" t="s">
        <v>2</v>
      </c>
      <c r="DZ68" s="343" t="s">
        <v>630</v>
      </c>
      <c r="EA68" s="423">
        <f>EC39</f>
        <v>2.99</v>
      </c>
      <c r="EB68" s="423">
        <f>DU68</f>
        <v>2.63</v>
      </c>
      <c r="EC68" s="404">
        <v>2.62</v>
      </c>
      <c r="ED68" s="355">
        <f>(EC68-EB68)/EB68</f>
        <v>-3.8022813688212121E-3</v>
      </c>
      <c r="EE68" s="346">
        <f>(EC68-EA68)/EA68</f>
        <v>-0.12374581939799334</v>
      </c>
      <c r="EG68" s="548" t="s">
        <v>2</v>
      </c>
      <c r="EH68" s="343" t="s">
        <v>630</v>
      </c>
      <c r="EI68" s="423">
        <f>EK39</f>
        <v>2.99</v>
      </c>
      <c r="EJ68" s="423">
        <f>EC68</f>
        <v>2.62</v>
      </c>
      <c r="EK68" s="404">
        <v>2.66</v>
      </c>
      <c r="EL68" s="355">
        <f>(EK68-EJ68)/EJ68</f>
        <v>1.5267175572519097E-2</v>
      </c>
      <c r="EM68" s="346">
        <f>(EK68-EI68)/EI68</f>
        <v>-0.11036789297658864</v>
      </c>
      <c r="EO68" s="548" t="s">
        <v>2</v>
      </c>
      <c r="EP68" s="343" t="s">
        <v>630</v>
      </c>
      <c r="EQ68" s="423">
        <f>ES39</f>
        <v>2.98</v>
      </c>
      <c r="ER68" s="423">
        <f>EK68</f>
        <v>2.66</v>
      </c>
      <c r="ES68" s="404">
        <v>2.69</v>
      </c>
      <c r="ET68" s="355">
        <f>(ES68-ER68)/ER68</f>
        <v>1.1278195488721731E-2</v>
      </c>
      <c r="EU68" s="346">
        <f>(ES68-EQ68)/EQ68</f>
        <v>-9.731543624161075E-2</v>
      </c>
      <c r="EW68" s="548" t="s">
        <v>2</v>
      </c>
      <c r="EX68" s="343" t="s">
        <v>630</v>
      </c>
      <c r="EY68" s="423">
        <f>FA39</f>
        <v>2.99</v>
      </c>
      <c r="EZ68" s="423">
        <f>ES68</f>
        <v>2.69</v>
      </c>
      <c r="FA68" s="404">
        <v>2.67</v>
      </c>
      <c r="FB68" s="355">
        <f>(FA68-EZ68)/EZ68</f>
        <v>-7.4349442379182222E-3</v>
      </c>
      <c r="FC68" s="346">
        <f>(FA68-EY68)/EY68</f>
        <v>-0.10702341137123754</v>
      </c>
      <c r="FE68" s="548" t="s">
        <v>2</v>
      </c>
      <c r="FF68" s="343" t="s">
        <v>630</v>
      </c>
      <c r="FG68" s="423">
        <f>FI39</f>
        <v>2.98</v>
      </c>
      <c r="FH68" s="423">
        <f>FA68</f>
        <v>2.67</v>
      </c>
      <c r="FI68" s="404">
        <v>2.7</v>
      </c>
      <c r="FJ68" s="355">
        <f>(FI68-FH68)/FH68</f>
        <v>1.1235955056179869E-2</v>
      </c>
      <c r="FK68" s="346">
        <f>(FI68-FG68)/FG68</f>
        <v>-9.3959731543624095E-2</v>
      </c>
      <c r="FM68" s="548" t="s">
        <v>2</v>
      </c>
      <c r="FN68" s="343" t="s">
        <v>630</v>
      </c>
      <c r="FO68" s="423">
        <f>FQ39</f>
        <v>2.98</v>
      </c>
      <c r="FP68" s="423">
        <f>FI68</f>
        <v>2.7</v>
      </c>
      <c r="FQ68" s="404">
        <v>2.73</v>
      </c>
      <c r="FR68" s="355">
        <f>(FQ68-FP68)/FP68</f>
        <v>1.1111111111111039E-2</v>
      </c>
      <c r="FS68" s="346">
        <f>(FQ68-FO68)/FO68</f>
        <v>-8.3892617449664433E-2</v>
      </c>
      <c r="FU68" s="548" t="s">
        <v>2</v>
      </c>
      <c r="FV68" s="343" t="s">
        <v>630</v>
      </c>
      <c r="FW68" s="423">
        <f>FY39</f>
        <v>3</v>
      </c>
      <c r="FX68" s="423">
        <f>FQ68</f>
        <v>2.73</v>
      </c>
      <c r="FY68" s="404">
        <v>2.74</v>
      </c>
      <c r="FZ68" s="355">
        <f>(FY68-FX68)/FX68</f>
        <v>3.6630036630037476E-3</v>
      </c>
      <c r="GA68" s="346">
        <f>(FY68-FW68)/FW68</f>
        <v>-8.66666666666666E-2</v>
      </c>
      <c r="GC68" s="548" t="s">
        <v>2</v>
      </c>
      <c r="GD68" s="343" t="s">
        <v>630</v>
      </c>
      <c r="GE68" s="423">
        <f>GG39</f>
        <v>3.02</v>
      </c>
      <c r="GF68" s="423">
        <f>FY68</f>
        <v>2.74</v>
      </c>
      <c r="GG68" s="404">
        <v>2.74</v>
      </c>
      <c r="GH68" s="355">
        <f>(GG68-GF68)/GF68</f>
        <v>0</v>
      </c>
      <c r="GI68" s="346">
        <f>(GG68-GE68)/GE68</f>
        <v>-9.2715231788079402E-2</v>
      </c>
      <c r="GK68" s="548" t="s">
        <v>2</v>
      </c>
      <c r="GL68" s="343" t="s">
        <v>630</v>
      </c>
      <c r="GM68" s="423">
        <f>GO39</f>
        <v>3.02</v>
      </c>
      <c r="GN68" s="423">
        <f>GG68</f>
        <v>2.74</v>
      </c>
      <c r="GO68" s="404">
        <v>2.69</v>
      </c>
      <c r="GP68" s="355">
        <f>(GO68-GN68)/GN68</f>
        <v>-1.8248175182481848E-2</v>
      </c>
      <c r="GQ68" s="346">
        <f>(GO68-GM68)/GM68</f>
        <v>-0.10927152317880796</v>
      </c>
      <c r="GS68" s="548" t="s">
        <v>2</v>
      </c>
      <c r="GT68" s="343" t="s">
        <v>630</v>
      </c>
      <c r="GU68" s="423">
        <f>GW39</f>
        <v>3.01</v>
      </c>
      <c r="GV68" s="423">
        <f>GO68</f>
        <v>2.69</v>
      </c>
      <c r="GW68" s="404">
        <v>2.67</v>
      </c>
      <c r="GX68" s="355">
        <f>(GW68-GV68)/GV68</f>
        <v>-7.4349442379182222E-3</v>
      </c>
      <c r="GY68" s="346">
        <f>(GW68-GU68)/GU68</f>
        <v>-0.1129568106312292</v>
      </c>
      <c r="HA68" s="548" t="s">
        <v>2</v>
      </c>
      <c r="HB68" s="343" t="s">
        <v>630</v>
      </c>
      <c r="HC68" s="423">
        <f>HE39</f>
        <v>3.02</v>
      </c>
      <c r="HD68" s="423">
        <f>GW68</f>
        <v>2.67</v>
      </c>
      <c r="HE68" s="404">
        <v>2.63</v>
      </c>
      <c r="HF68" s="355">
        <f>(HE68-HD68)/HD68</f>
        <v>-1.4981273408239714E-2</v>
      </c>
      <c r="HG68" s="346">
        <f>(HE68-HC68)/HC68</f>
        <v>-0.12913907284768217</v>
      </c>
      <c r="HI68" s="548" t="s">
        <v>2</v>
      </c>
      <c r="HJ68" s="343" t="s">
        <v>630</v>
      </c>
      <c r="HK68" s="423">
        <f>HM39</f>
        <v>2.99</v>
      </c>
      <c r="HL68" s="423">
        <f>HE68</f>
        <v>2.63</v>
      </c>
      <c r="HM68" s="404">
        <v>2.59</v>
      </c>
      <c r="HN68" s="355">
        <f>(HM68-HL68)/HL68</f>
        <v>-1.5209125475285185E-2</v>
      </c>
      <c r="HO68" s="346">
        <f>(HM68-HK68)/HK68</f>
        <v>-0.13377926421404693</v>
      </c>
      <c r="HQ68" s="548" t="s">
        <v>2</v>
      </c>
      <c r="HR68" s="343" t="s">
        <v>630</v>
      </c>
      <c r="HS68" s="423">
        <f>HU39</f>
        <v>2.96</v>
      </c>
      <c r="HT68" s="423">
        <f>HM68</f>
        <v>2.59</v>
      </c>
      <c r="HU68" s="404">
        <v>2.59</v>
      </c>
      <c r="HV68" s="355">
        <f>(HU68-HT68)/HT68</f>
        <v>0</v>
      </c>
      <c r="HW68" s="346">
        <f>(HU68-HS68)/HS68</f>
        <v>-0.12500000000000003</v>
      </c>
      <c r="HY68" s="548" t="s">
        <v>2</v>
      </c>
      <c r="HZ68" s="343" t="s">
        <v>630</v>
      </c>
      <c r="IA68" s="423">
        <f>IC39</f>
        <v>2.9</v>
      </c>
      <c r="IB68" s="423">
        <f>HU68</f>
        <v>2.59</v>
      </c>
      <c r="IC68" s="404">
        <v>2.57</v>
      </c>
      <c r="ID68" s="355">
        <f>(IC68-IB68)/IB68</f>
        <v>-7.7220077220077291E-3</v>
      </c>
      <c r="IE68" s="346">
        <f>(IC68-IA68)/IA68</f>
        <v>-0.1137931034482759</v>
      </c>
      <c r="IG68" s="548" t="s">
        <v>2</v>
      </c>
      <c r="IH68" s="343" t="s">
        <v>630</v>
      </c>
      <c r="II68" s="423">
        <f>IK39</f>
        <v>2.84</v>
      </c>
      <c r="IJ68" s="423">
        <f>IC68</f>
        <v>2.57</v>
      </c>
      <c r="IK68" s="404">
        <v>2.57</v>
      </c>
      <c r="IL68" s="355">
        <f>(IK68-IJ68)/IJ68</f>
        <v>0</v>
      </c>
      <c r="IM68" s="346">
        <f>(IK68-II68)/II68</f>
        <v>-9.507042253521128E-2</v>
      </c>
      <c r="IO68" s="548" t="s">
        <v>2</v>
      </c>
      <c r="IP68" s="343" t="s">
        <v>630</v>
      </c>
      <c r="IQ68" s="423">
        <f>IS39</f>
        <v>2.73</v>
      </c>
      <c r="IR68" s="423">
        <f>IK68</f>
        <v>2.57</v>
      </c>
      <c r="IS68" s="404">
        <v>2.57</v>
      </c>
      <c r="IT68" s="355">
        <f>(IS68-IR68)/IR68</f>
        <v>0</v>
      </c>
      <c r="IU68" s="346">
        <f>(IS68-IQ68)/IQ68</f>
        <v>-5.8608058608058664E-2</v>
      </c>
      <c r="IW68" s="548" t="s">
        <v>2</v>
      </c>
      <c r="IX68" s="343" t="s">
        <v>630</v>
      </c>
      <c r="IY68" s="423">
        <f>JA39</f>
        <v>2.61</v>
      </c>
      <c r="IZ68" s="423">
        <f>IS68</f>
        <v>2.57</v>
      </c>
      <c r="JA68" s="404">
        <v>2.5499999999999998</v>
      </c>
      <c r="JB68" s="355">
        <f>(JA68-IZ68)/IZ68</f>
        <v>-7.7821011673151821E-3</v>
      </c>
      <c r="JC68" s="346">
        <f>(JA68-IY68)/IY68</f>
        <v>-2.2988505747126457E-2</v>
      </c>
      <c r="JE68" s="548" t="s">
        <v>2</v>
      </c>
      <c r="JF68" s="343" t="s">
        <v>630</v>
      </c>
      <c r="JG68" s="423">
        <f>JI39</f>
        <v>2.56</v>
      </c>
      <c r="JH68" s="423">
        <f>JA68</f>
        <v>2.5499999999999998</v>
      </c>
      <c r="JI68" s="404">
        <v>2.57</v>
      </c>
      <c r="JJ68" s="355">
        <f>(JI68-JH68)/JH68</f>
        <v>7.8431372549019676E-3</v>
      </c>
      <c r="JK68" s="346">
        <f>(JI68-JG68)/JG68</f>
        <v>3.9062499999999167E-3</v>
      </c>
      <c r="JM68" s="462"/>
      <c r="JN68" s="343"/>
      <c r="JO68" s="407"/>
      <c r="JP68" s="407"/>
      <c r="JQ68" s="404"/>
      <c r="JR68" s="355"/>
      <c r="JS68" s="346"/>
      <c r="JU68" s="462"/>
      <c r="JV68" s="343"/>
      <c r="JW68" s="407"/>
      <c r="JX68" s="407"/>
      <c r="JY68" s="404"/>
      <c r="JZ68" s="355"/>
      <c r="KA68" s="346"/>
      <c r="KC68" s="462"/>
      <c r="KD68" s="343"/>
      <c r="KE68" s="407"/>
      <c r="KF68" s="407"/>
      <c r="KG68" s="404"/>
      <c r="KH68" s="355"/>
      <c r="KI68" s="346"/>
      <c r="KK68" s="462"/>
      <c r="KL68" s="343"/>
      <c r="KM68" s="407"/>
      <c r="KN68" s="407"/>
      <c r="KO68" s="404"/>
      <c r="KP68" s="355"/>
      <c r="KQ68" s="346"/>
      <c r="KS68" s="462"/>
      <c r="KT68" s="343"/>
      <c r="KU68" s="407"/>
      <c r="KV68" s="407"/>
      <c r="KW68" s="404"/>
      <c r="KX68" s="355"/>
      <c r="KY68" s="346"/>
      <c r="LA68" s="462"/>
      <c r="LB68" s="343"/>
      <c r="LC68" s="407"/>
      <c r="LD68" s="407"/>
      <c r="LE68" s="404"/>
      <c r="LF68" s="355"/>
      <c r="LG68" s="346"/>
      <c r="LI68" s="462"/>
      <c r="LJ68" s="343"/>
      <c r="LK68" s="407"/>
      <c r="LL68" s="407"/>
      <c r="LM68" s="404"/>
      <c r="LN68" s="355"/>
      <c r="LO68" s="346"/>
      <c r="LQ68" s="462"/>
      <c r="LR68" s="343"/>
      <c r="LS68" s="407"/>
      <c r="LT68" s="407"/>
      <c r="LU68" s="404"/>
      <c r="LV68" s="355"/>
      <c r="LW68" s="346"/>
      <c r="LY68" s="462"/>
      <c r="LZ68" s="343"/>
      <c r="MA68" s="407"/>
      <c r="MB68" s="407"/>
      <c r="MC68" s="404"/>
      <c r="MD68" s="355"/>
      <c r="ME68" s="346"/>
      <c r="MG68" s="462"/>
      <c r="MH68" s="343"/>
      <c r="MI68" s="407"/>
      <c r="MJ68" s="407"/>
      <c r="MK68" s="404"/>
      <c r="ML68" s="355"/>
      <c r="MM68" s="346"/>
      <c r="MO68" s="462"/>
      <c r="MP68" s="343"/>
      <c r="MQ68" s="407"/>
      <c r="MR68" s="407"/>
      <c r="MS68" s="404"/>
      <c r="MT68" s="355"/>
      <c r="MU68" s="346"/>
      <c r="MW68" s="462"/>
      <c r="MX68" s="343"/>
      <c r="MY68" s="407"/>
      <c r="MZ68" s="407"/>
      <c r="NA68" s="404"/>
      <c r="NB68" s="355"/>
      <c r="NC68" s="346"/>
      <c r="NE68" s="462"/>
      <c r="NF68" s="343"/>
      <c r="NG68" s="407"/>
      <c r="NH68" s="407"/>
      <c r="NI68" s="404"/>
      <c r="NJ68" s="355"/>
      <c r="NK68" s="346"/>
      <c r="NM68" s="462"/>
      <c r="NN68" s="343"/>
      <c r="NO68" s="407"/>
      <c r="NP68" s="407"/>
      <c r="NQ68" s="404"/>
      <c r="NR68" s="355"/>
      <c r="NS68" s="346"/>
      <c r="NU68" s="462"/>
      <c r="NV68" s="343"/>
      <c r="NW68" s="407"/>
      <c r="NX68" s="407"/>
      <c r="NY68" s="404"/>
      <c r="NZ68" s="355"/>
      <c r="OA68" s="346"/>
      <c r="OC68" s="462"/>
      <c r="OD68" s="343"/>
      <c r="OE68" s="407"/>
      <c r="OF68" s="407"/>
      <c r="OG68" s="404"/>
      <c r="OH68" s="355"/>
      <c r="OI68" s="346"/>
      <c r="OK68" s="462"/>
      <c r="OL68" s="343"/>
      <c r="OM68" s="407"/>
      <c r="ON68" s="407"/>
      <c r="OO68" s="404"/>
      <c r="OP68" s="355"/>
      <c r="OQ68" s="346"/>
      <c r="OS68" s="462"/>
      <c r="OT68" s="343"/>
      <c r="OU68" s="407"/>
      <c r="OV68" s="407"/>
      <c r="OW68" s="404"/>
      <c r="OX68" s="355"/>
      <c r="OY68" s="346"/>
      <c r="PA68" s="462"/>
      <c r="PB68" s="343"/>
      <c r="PC68" s="407"/>
      <c r="PD68" s="407"/>
      <c r="PE68" s="404"/>
      <c r="PF68" s="355"/>
      <c r="PG68" s="346"/>
    </row>
    <row r="69" spans="1:423" s="180" customFormat="1" ht="17.25">
      <c r="A69" s="547"/>
      <c r="B69" s="348" t="s">
        <v>41</v>
      </c>
      <c r="C69" s="392">
        <v>4212</v>
      </c>
      <c r="D69" s="393">
        <v>3750</v>
      </c>
      <c r="E69" s="393">
        <v>3730</v>
      </c>
      <c r="F69" s="366"/>
      <c r="G69" s="367"/>
      <c r="I69" s="547"/>
      <c r="J69" s="348" t="s">
        <v>41</v>
      </c>
      <c r="K69" s="406">
        <f>M40</f>
        <v>4375</v>
      </c>
      <c r="L69" s="406"/>
      <c r="M69" s="340">
        <v>3782</v>
      </c>
      <c r="N69" s="366"/>
      <c r="O69" s="367"/>
      <c r="Q69" s="547"/>
      <c r="R69" s="348" t="s">
        <v>41</v>
      </c>
      <c r="S69" s="406">
        <f>U40</f>
        <v>4351</v>
      </c>
      <c r="T69" s="406">
        <f>M69</f>
        <v>3782</v>
      </c>
      <c r="U69" s="340">
        <v>3874</v>
      </c>
      <c r="V69" s="366"/>
      <c r="W69" s="367"/>
      <c r="Y69" s="547"/>
      <c r="Z69" s="348" t="s">
        <v>41</v>
      </c>
      <c r="AA69" s="406">
        <f>AC40</f>
        <v>4259</v>
      </c>
      <c r="AB69" s="406">
        <f>U69</f>
        <v>3874</v>
      </c>
      <c r="AC69" s="340">
        <v>3929</v>
      </c>
      <c r="AD69" s="366"/>
      <c r="AE69" s="367"/>
      <c r="AG69" s="547"/>
      <c r="AH69" s="348" t="s">
        <v>41</v>
      </c>
      <c r="AI69" s="406">
        <f>AK40</f>
        <v>4241</v>
      </c>
      <c r="AJ69" s="406">
        <f>AC69</f>
        <v>3929</v>
      </c>
      <c r="AK69" s="340">
        <v>3774</v>
      </c>
      <c r="AL69" s="366"/>
      <c r="AM69" s="367"/>
      <c r="AO69" s="547"/>
      <c r="AP69" s="348" t="s">
        <v>41</v>
      </c>
      <c r="AQ69" s="406">
        <f>AS40</f>
        <v>4168</v>
      </c>
      <c r="AR69" s="406">
        <f>AK69</f>
        <v>3774</v>
      </c>
      <c r="AS69" s="340">
        <v>3738</v>
      </c>
      <c r="AT69" s="366"/>
      <c r="AU69" s="367"/>
      <c r="AW69" s="547"/>
      <c r="AX69" s="348" t="s">
        <v>41</v>
      </c>
      <c r="AY69" s="406">
        <f>BA40</f>
        <v>4113</v>
      </c>
      <c r="AZ69" s="406">
        <f>AS69</f>
        <v>3738</v>
      </c>
      <c r="BA69" s="340">
        <v>3773</v>
      </c>
      <c r="BB69" s="366"/>
      <c r="BC69" s="367"/>
      <c r="BE69" s="547"/>
      <c r="BF69" s="348" t="s">
        <v>41</v>
      </c>
      <c r="BG69" s="406">
        <f>BI40</f>
        <v>4012</v>
      </c>
      <c r="BH69" s="406">
        <f>BA69</f>
        <v>3773</v>
      </c>
      <c r="BI69" s="340">
        <v>3755</v>
      </c>
      <c r="BJ69" s="366"/>
      <c r="BK69" s="367"/>
      <c r="BM69" s="547"/>
      <c r="BN69" s="348" t="s">
        <v>41</v>
      </c>
      <c r="BO69" s="406">
        <f>BQ40</f>
        <v>3942</v>
      </c>
      <c r="BP69" s="406">
        <f>BI69</f>
        <v>3755</v>
      </c>
      <c r="BQ69" s="340">
        <v>3746</v>
      </c>
      <c r="BR69" s="366"/>
      <c r="BS69" s="367"/>
      <c r="BU69" s="547"/>
      <c r="BV69" s="348" t="s">
        <v>41</v>
      </c>
      <c r="BW69" s="406">
        <f>BY40</f>
        <v>4034</v>
      </c>
      <c r="BX69" s="406">
        <f>BQ69</f>
        <v>3746</v>
      </c>
      <c r="BY69" s="340">
        <v>3794</v>
      </c>
      <c r="BZ69" s="366"/>
      <c r="CA69" s="367"/>
      <c r="CC69" s="547"/>
      <c r="CD69" s="348" t="s">
        <v>41</v>
      </c>
      <c r="CE69" s="406">
        <f>CG40</f>
        <v>4086</v>
      </c>
      <c r="CF69" s="406">
        <f>BY69</f>
        <v>3794</v>
      </c>
      <c r="CG69" s="340">
        <v>3851</v>
      </c>
      <c r="CH69" s="366"/>
      <c r="CI69" s="367"/>
      <c r="CK69" s="547"/>
      <c r="CL69" s="348" t="s">
        <v>41</v>
      </c>
      <c r="CM69" s="406">
        <f>CO40</f>
        <v>4192</v>
      </c>
      <c r="CN69" s="406">
        <f>CG69</f>
        <v>3851</v>
      </c>
      <c r="CO69" s="340">
        <v>3870</v>
      </c>
      <c r="CP69" s="366"/>
      <c r="CQ69" s="367"/>
      <c r="CS69" s="547"/>
      <c r="CT69" s="348" t="s">
        <v>41</v>
      </c>
      <c r="CU69" s="406">
        <f>CW40</f>
        <v>4307</v>
      </c>
      <c r="CV69" s="406">
        <f>CO69</f>
        <v>3870</v>
      </c>
      <c r="CW69" s="340">
        <v>3932</v>
      </c>
      <c r="CX69" s="366"/>
      <c r="CY69" s="367"/>
      <c r="DA69" s="547"/>
      <c r="DB69" s="348" t="s">
        <v>41</v>
      </c>
      <c r="DC69" s="406">
        <f>DE40</f>
        <v>4373</v>
      </c>
      <c r="DD69" s="406">
        <f>CW69</f>
        <v>3932</v>
      </c>
      <c r="DE69" s="340">
        <v>3964</v>
      </c>
      <c r="DF69" s="366"/>
      <c r="DG69" s="367"/>
      <c r="DI69" s="547"/>
      <c r="DJ69" s="348" t="s">
        <v>722</v>
      </c>
      <c r="DK69" s="406">
        <f>DM40</f>
        <v>4354</v>
      </c>
      <c r="DL69" s="406">
        <f>DE69</f>
        <v>3964</v>
      </c>
      <c r="DM69" s="340">
        <v>3978</v>
      </c>
      <c r="DN69" s="366"/>
      <c r="DO69" s="367"/>
      <c r="DQ69" s="547"/>
      <c r="DR69" s="348" t="s">
        <v>722</v>
      </c>
      <c r="DS69" s="406">
        <f>DU40</f>
        <v>4274</v>
      </c>
      <c r="DT69" s="406">
        <f>DM69</f>
        <v>3978</v>
      </c>
      <c r="DU69" s="340">
        <v>3913</v>
      </c>
      <c r="DV69" s="366"/>
      <c r="DW69" s="367"/>
      <c r="DY69" s="547"/>
      <c r="DZ69" s="348" t="s">
        <v>722</v>
      </c>
      <c r="EA69" s="406">
        <f>EC40</f>
        <v>4255</v>
      </c>
      <c r="EB69" s="406">
        <f>DU69</f>
        <v>3913</v>
      </c>
      <c r="EC69" s="340">
        <v>3847</v>
      </c>
      <c r="ED69" s="366"/>
      <c r="EE69" s="367"/>
      <c r="EG69" s="547"/>
      <c r="EH69" s="348" t="s">
        <v>722</v>
      </c>
      <c r="EI69" s="406">
        <f>EK40</f>
        <v>4302</v>
      </c>
      <c r="EJ69" s="406">
        <f>EC69</f>
        <v>3847</v>
      </c>
      <c r="EK69" s="340">
        <v>3939</v>
      </c>
      <c r="EL69" s="366"/>
      <c r="EM69" s="367"/>
      <c r="EO69" s="547"/>
      <c r="EP69" s="348" t="s">
        <v>722</v>
      </c>
      <c r="EQ69" s="406">
        <f>ES40</f>
        <v>4121</v>
      </c>
      <c r="ER69" s="406">
        <f>EK69</f>
        <v>3939</v>
      </c>
      <c r="ES69" s="340">
        <v>3967</v>
      </c>
      <c r="ET69" s="366"/>
      <c r="EU69" s="367"/>
      <c r="EW69" s="547"/>
      <c r="EX69" s="348" t="s">
        <v>722</v>
      </c>
      <c r="EY69" s="406">
        <f>FA40</f>
        <v>4181</v>
      </c>
      <c r="EZ69" s="406">
        <f>ES69</f>
        <v>3967</v>
      </c>
      <c r="FA69" s="340">
        <v>3908</v>
      </c>
      <c r="FB69" s="366"/>
      <c r="FC69" s="367"/>
      <c r="FE69" s="547"/>
      <c r="FF69" s="348" t="s">
        <v>722</v>
      </c>
      <c r="FG69" s="406">
        <f>FI40</f>
        <v>4171</v>
      </c>
      <c r="FH69" s="406">
        <f>FA69</f>
        <v>3908</v>
      </c>
      <c r="FI69" s="340">
        <v>4041</v>
      </c>
      <c r="FJ69" s="366"/>
      <c r="FK69" s="367"/>
      <c r="FM69" s="547"/>
      <c r="FN69" s="348" t="s">
        <v>722</v>
      </c>
      <c r="FO69" s="406">
        <f>FQ40</f>
        <v>4078</v>
      </c>
      <c r="FP69" s="406">
        <f>FI69</f>
        <v>4041</v>
      </c>
      <c r="FQ69" s="340">
        <v>4124</v>
      </c>
      <c r="FR69" s="366"/>
      <c r="FS69" s="367"/>
      <c r="FU69" s="547"/>
      <c r="FV69" s="348" t="s">
        <v>722</v>
      </c>
      <c r="FW69" s="406">
        <f>FY40</f>
        <v>4153</v>
      </c>
      <c r="FX69" s="406">
        <f>FQ69</f>
        <v>4124</v>
      </c>
      <c r="FY69" s="340">
        <v>4125</v>
      </c>
      <c r="FZ69" s="366"/>
      <c r="GA69" s="367"/>
      <c r="GC69" s="547"/>
      <c r="GD69" s="348" t="s">
        <v>722</v>
      </c>
      <c r="GE69" s="406">
        <f>GG40</f>
        <v>4119</v>
      </c>
      <c r="GF69" s="406">
        <f>FY69</f>
        <v>4125</v>
      </c>
      <c r="GG69" s="340">
        <v>4268</v>
      </c>
      <c r="GH69" s="366"/>
      <c r="GI69" s="367"/>
      <c r="GK69" s="547"/>
      <c r="GL69" s="348" t="s">
        <v>722</v>
      </c>
      <c r="GM69" s="406">
        <f>GO40</f>
        <v>4126</v>
      </c>
      <c r="GN69" s="406">
        <f>GG69</f>
        <v>4268</v>
      </c>
      <c r="GO69" s="340">
        <v>4080</v>
      </c>
      <c r="GP69" s="366"/>
      <c r="GQ69" s="367"/>
      <c r="GS69" s="547"/>
      <c r="GT69" s="348" t="s">
        <v>722</v>
      </c>
      <c r="GU69" s="406">
        <f>GW40</f>
        <v>4147</v>
      </c>
      <c r="GV69" s="406">
        <f>GO69</f>
        <v>4080</v>
      </c>
      <c r="GW69" s="340">
        <v>4098</v>
      </c>
      <c r="GX69" s="366"/>
      <c r="GY69" s="367"/>
      <c r="HA69" s="547"/>
      <c r="HB69" s="348" t="s">
        <v>722</v>
      </c>
      <c r="HC69" s="406">
        <f>HE40</f>
        <v>4115</v>
      </c>
      <c r="HD69" s="406">
        <f>GW69</f>
        <v>4098</v>
      </c>
      <c r="HE69" s="340">
        <v>4045</v>
      </c>
      <c r="HF69" s="366"/>
      <c r="HG69" s="367"/>
      <c r="HI69" s="547"/>
      <c r="HJ69" s="348" t="s">
        <v>722</v>
      </c>
      <c r="HK69" s="406">
        <f>HM40</f>
        <v>4080</v>
      </c>
      <c r="HL69" s="406">
        <f>HE69</f>
        <v>4045</v>
      </c>
      <c r="HM69" s="340">
        <v>3964</v>
      </c>
      <c r="HN69" s="366"/>
      <c r="HO69" s="367"/>
      <c r="HQ69" s="547"/>
      <c r="HR69" s="348" t="s">
        <v>722</v>
      </c>
      <c r="HS69" s="406">
        <f>HU40</f>
        <v>4089</v>
      </c>
      <c r="HT69" s="406">
        <f>HM69</f>
        <v>3964</v>
      </c>
      <c r="HU69" s="340">
        <v>3888</v>
      </c>
      <c r="HV69" s="366"/>
      <c r="HW69" s="367"/>
      <c r="HY69" s="547"/>
      <c r="HZ69" s="348" t="s">
        <v>722</v>
      </c>
      <c r="IA69" s="406">
        <f>IC40</f>
        <v>4032</v>
      </c>
      <c r="IB69" s="406">
        <f>HU69</f>
        <v>3888</v>
      </c>
      <c r="IC69" s="340">
        <v>3837</v>
      </c>
      <c r="ID69" s="366"/>
      <c r="IE69" s="367"/>
      <c r="IG69" s="547"/>
      <c r="IH69" s="348" t="s">
        <v>722</v>
      </c>
      <c r="II69" s="406">
        <f>IK40</f>
        <v>3930</v>
      </c>
      <c r="IJ69" s="406">
        <f>IC69</f>
        <v>3837</v>
      </c>
      <c r="IK69" s="340">
        <v>3755</v>
      </c>
      <c r="IL69" s="366"/>
      <c r="IM69" s="367"/>
      <c r="IO69" s="547"/>
      <c r="IP69" s="348" t="s">
        <v>722</v>
      </c>
      <c r="IQ69" s="406">
        <f>IS40</f>
        <v>3796</v>
      </c>
      <c r="IR69" s="406">
        <f>IK69</f>
        <v>3755</v>
      </c>
      <c r="IS69" s="340">
        <v>3705</v>
      </c>
      <c r="IT69" s="366"/>
      <c r="IU69" s="367"/>
      <c r="IW69" s="547"/>
      <c r="IX69" s="348" t="s">
        <v>722</v>
      </c>
      <c r="IY69" s="406">
        <f>JA40</f>
        <v>3627</v>
      </c>
      <c r="IZ69" s="406">
        <f>IS69</f>
        <v>3705</v>
      </c>
      <c r="JA69" s="340">
        <v>3593</v>
      </c>
      <c r="JB69" s="366"/>
      <c r="JC69" s="367"/>
      <c r="JE69" s="547"/>
      <c r="JF69" s="348" t="s">
        <v>722</v>
      </c>
      <c r="JG69" s="406">
        <f>JI40</f>
        <v>3556</v>
      </c>
      <c r="JH69" s="406">
        <f>JA69</f>
        <v>3593</v>
      </c>
      <c r="JI69" s="340">
        <v>3640</v>
      </c>
      <c r="JJ69" s="366"/>
      <c r="JK69" s="367"/>
      <c r="JM69" s="463"/>
      <c r="JN69" s="348"/>
      <c r="JO69" s="406"/>
      <c r="JP69" s="406"/>
      <c r="JQ69" s="340"/>
      <c r="JR69" s="366"/>
      <c r="JS69" s="367"/>
      <c r="JU69" s="463"/>
      <c r="JV69" s="348"/>
      <c r="JW69" s="406"/>
      <c r="JX69" s="406"/>
      <c r="JY69" s="340"/>
      <c r="JZ69" s="366"/>
      <c r="KA69" s="367"/>
      <c r="KC69" s="463"/>
      <c r="KD69" s="348"/>
      <c r="KE69" s="406"/>
      <c r="KF69" s="406"/>
      <c r="KG69" s="340"/>
      <c r="KH69" s="366"/>
      <c r="KI69" s="367"/>
      <c r="KK69" s="463"/>
      <c r="KL69" s="348"/>
      <c r="KM69" s="406"/>
      <c r="KN69" s="406"/>
      <c r="KO69" s="340"/>
      <c r="KP69" s="366"/>
      <c r="KQ69" s="367"/>
      <c r="KS69" s="463"/>
      <c r="KT69" s="348"/>
      <c r="KU69" s="406"/>
      <c r="KV69" s="406"/>
      <c r="KW69" s="340"/>
      <c r="KX69" s="366"/>
      <c r="KY69" s="367"/>
      <c r="LA69" s="463"/>
      <c r="LB69" s="348"/>
      <c r="LC69" s="406"/>
      <c r="LD69" s="406"/>
      <c r="LE69" s="340"/>
      <c r="LF69" s="366"/>
      <c r="LG69" s="367"/>
      <c r="LI69" s="463"/>
      <c r="LJ69" s="348"/>
      <c r="LK69" s="406"/>
      <c r="LL69" s="406"/>
      <c r="LM69" s="340"/>
      <c r="LN69" s="366"/>
      <c r="LO69" s="367"/>
      <c r="LQ69" s="463"/>
      <c r="LR69" s="348"/>
      <c r="LS69" s="406"/>
      <c r="LT69" s="406"/>
      <c r="LU69" s="340"/>
      <c r="LV69" s="366"/>
      <c r="LW69" s="367"/>
      <c r="LY69" s="463"/>
      <c r="LZ69" s="348"/>
      <c r="MA69" s="406"/>
      <c r="MB69" s="406"/>
      <c r="MC69" s="340"/>
      <c r="MD69" s="366"/>
      <c r="ME69" s="367"/>
      <c r="MG69" s="463"/>
      <c r="MH69" s="348"/>
      <c r="MI69" s="406"/>
      <c r="MJ69" s="406"/>
      <c r="MK69" s="340"/>
      <c r="ML69" s="366"/>
      <c r="MM69" s="367"/>
      <c r="MO69" s="463"/>
      <c r="MP69" s="348"/>
      <c r="MQ69" s="406"/>
      <c r="MR69" s="406"/>
      <c r="MS69" s="340"/>
      <c r="MT69" s="366"/>
      <c r="MU69" s="367"/>
      <c r="MW69" s="463"/>
      <c r="MX69" s="348"/>
      <c r="MY69" s="406"/>
      <c r="MZ69" s="406"/>
      <c r="NA69" s="340"/>
      <c r="NB69" s="366"/>
      <c r="NC69" s="367"/>
      <c r="NE69" s="463"/>
      <c r="NF69" s="348"/>
      <c r="NG69" s="406"/>
      <c r="NH69" s="406"/>
      <c r="NI69" s="340"/>
      <c r="NJ69" s="366"/>
      <c r="NK69" s="367"/>
      <c r="NM69" s="463"/>
      <c r="NN69" s="348"/>
      <c r="NO69" s="406"/>
      <c r="NP69" s="406"/>
      <c r="NQ69" s="340"/>
      <c r="NR69" s="366"/>
      <c r="NS69" s="367"/>
      <c r="NU69" s="463"/>
      <c r="NV69" s="348"/>
      <c r="NW69" s="406"/>
      <c r="NX69" s="406"/>
      <c r="NY69" s="340"/>
      <c r="NZ69" s="366"/>
      <c r="OA69" s="367"/>
      <c r="OC69" s="463"/>
      <c r="OD69" s="348"/>
      <c r="OE69" s="406"/>
      <c r="OF69" s="406"/>
      <c r="OG69" s="340"/>
      <c r="OH69" s="366"/>
      <c r="OI69" s="367"/>
      <c r="OK69" s="463"/>
      <c r="OL69" s="348"/>
      <c r="OM69" s="406"/>
      <c r="ON69" s="406"/>
      <c r="OO69" s="340"/>
      <c r="OP69" s="366"/>
      <c r="OQ69" s="367"/>
      <c r="OS69" s="463"/>
      <c r="OT69" s="348"/>
      <c r="OU69" s="406"/>
      <c r="OV69" s="406"/>
      <c r="OW69" s="340"/>
      <c r="OX69" s="366"/>
      <c r="OY69" s="367"/>
      <c r="PA69" s="463"/>
      <c r="PB69" s="348"/>
      <c r="PC69" s="406"/>
      <c r="PD69" s="406"/>
      <c r="PE69" s="340"/>
      <c r="PF69" s="366"/>
      <c r="PG69" s="367"/>
    </row>
    <row r="71" spans="1:423">
      <c r="A71" s="236" t="s">
        <v>632</v>
      </c>
      <c r="I71" s="236" t="s">
        <v>632</v>
      </c>
      <c r="Q71" s="236" t="s">
        <v>632</v>
      </c>
      <c r="Y71" s="236" t="s">
        <v>632</v>
      </c>
      <c r="AG71" s="236" t="s">
        <v>632</v>
      </c>
      <c r="AO71" s="236" t="s">
        <v>632</v>
      </c>
      <c r="AW71" s="236" t="s">
        <v>632</v>
      </c>
      <c r="BE71" s="236" t="s">
        <v>632</v>
      </c>
      <c r="BM71" s="236" t="s">
        <v>632</v>
      </c>
      <c r="BU71" s="236" t="s">
        <v>632</v>
      </c>
      <c r="CC71" s="236" t="s">
        <v>632</v>
      </c>
      <c r="CK71" s="236" t="s">
        <v>632</v>
      </c>
      <c r="CS71" s="236" t="s">
        <v>632</v>
      </c>
      <c r="DA71" s="236" t="s">
        <v>632</v>
      </c>
      <c r="DI71" s="236" t="s">
        <v>632</v>
      </c>
      <c r="DQ71" s="236" t="s">
        <v>632</v>
      </c>
      <c r="DY71" s="236" t="s">
        <v>632</v>
      </c>
      <c r="EG71" s="236" t="s">
        <v>632</v>
      </c>
      <c r="EO71" s="236" t="s">
        <v>632</v>
      </c>
      <c r="EW71" s="236" t="s">
        <v>632</v>
      </c>
      <c r="FE71" s="236" t="s">
        <v>632</v>
      </c>
      <c r="FM71" s="236" t="s">
        <v>632</v>
      </c>
      <c r="FU71" s="236" t="s">
        <v>632</v>
      </c>
      <c r="GC71" s="236" t="s">
        <v>632</v>
      </c>
      <c r="GK71" s="236" t="s">
        <v>632</v>
      </c>
      <c r="GS71" s="236" t="s">
        <v>632</v>
      </c>
      <c r="HA71" s="236" t="s">
        <v>632</v>
      </c>
      <c r="HI71" s="236" t="s">
        <v>632</v>
      </c>
      <c r="HQ71" s="236" t="s">
        <v>632</v>
      </c>
      <c r="HY71" s="236" t="s">
        <v>632</v>
      </c>
      <c r="IG71" s="236" t="s">
        <v>632</v>
      </c>
      <c r="IO71" s="236" t="s">
        <v>632</v>
      </c>
      <c r="IW71" s="236" t="s">
        <v>632</v>
      </c>
      <c r="JE71" s="236" t="s">
        <v>632</v>
      </c>
      <c r="JM71" s="236"/>
      <c r="JU71" s="236"/>
      <c r="KC71" s="236"/>
      <c r="KK71" s="236"/>
      <c r="KS71" s="236"/>
      <c r="LA71" s="236"/>
      <c r="LI71" s="236"/>
      <c r="LQ71" s="236"/>
      <c r="LY71" s="236"/>
      <c r="MG71" s="236"/>
      <c r="MO71" s="236"/>
      <c r="MW71" s="236"/>
      <c r="NE71" s="236"/>
      <c r="NM71" s="236"/>
      <c r="NU71" s="236"/>
      <c r="OC71" s="236"/>
      <c r="OK71" s="236"/>
      <c r="OS71" s="236"/>
      <c r="PA71" s="236"/>
    </row>
    <row r="72" spans="1:423" ht="17.25">
      <c r="A72" s="535" t="s">
        <v>0</v>
      </c>
      <c r="B72" s="536"/>
      <c r="C72" s="1" t="s">
        <v>697</v>
      </c>
      <c r="D72" s="543" t="s">
        <v>698</v>
      </c>
      <c r="E72" s="540"/>
      <c r="F72" s="2" t="s">
        <v>9</v>
      </c>
      <c r="G72" s="4" t="s">
        <v>8</v>
      </c>
      <c r="I72" s="535" t="s">
        <v>0</v>
      </c>
      <c r="J72" s="536"/>
      <c r="K72" s="252" t="s">
        <v>559</v>
      </c>
      <c r="L72" s="539" t="s">
        <v>703</v>
      </c>
      <c r="M72" s="545"/>
      <c r="N72" s="2" t="s">
        <v>9</v>
      </c>
      <c r="O72" s="4" t="s">
        <v>8</v>
      </c>
      <c r="Q72" s="535" t="s">
        <v>0</v>
      </c>
      <c r="R72" s="536"/>
      <c r="S72" s="252" t="s">
        <v>559</v>
      </c>
      <c r="T72" s="539" t="s">
        <v>703</v>
      </c>
      <c r="U72" s="545"/>
      <c r="V72" s="2" t="s">
        <v>9</v>
      </c>
      <c r="W72" s="4" t="s">
        <v>8</v>
      </c>
      <c r="Y72" s="535" t="s">
        <v>0</v>
      </c>
      <c r="Z72" s="536"/>
      <c r="AA72" s="252" t="s">
        <v>559</v>
      </c>
      <c r="AB72" s="539" t="s">
        <v>703</v>
      </c>
      <c r="AC72" s="545"/>
      <c r="AD72" s="2" t="s">
        <v>9</v>
      </c>
      <c r="AE72" s="4" t="s">
        <v>8</v>
      </c>
      <c r="AG72" s="535" t="s">
        <v>0</v>
      </c>
      <c r="AH72" s="536"/>
      <c r="AI72" s="252" t="s">
        <v>559</v>
      </c>
      <c r="AJ72" s="539" t="s">
        <v>703</v>
      </c>
      <c r="AK72" s="545"/>
      <c r="AL72" s="2" t="s">
        <v>9</v>
      </c>
      <c r="AM72" s="4" t="s">
        <v>8</v>
      </c>
      <c r="AO72" s="535" t="s">
        <v>0</v>
      </c>
      <c r="AP72" s="536"/>
      <c r="AQ72" s="252" t="s">
        <v>559</v>
      </c>
      <c r="AR72" s="539" t="s">
        <v>703</v>
      </c>
      <c r="AS72" s="545"/>
      <c r="AT72" s="2" t="s">
        <v>9</v>
      </c>
      <c r="AU72" s="4" t="s">
        <v>8</v>
      </c>
      <c r="AW72" s="535" t="s">
        <v>0</v>
      </c>
      <c r="AX72" s="536"/>
      <c r="AY72" s="252" t="s">
        <v>559</v>
      </c>
      <c r="AZ72" s="539" t="s">
        <v>703</v>
      </c>
      <c r="BA72" s="545"/>
      <c r="BB72" s="2" t="s">
        <v>9</v>
      </c>
      <c r="BC72" s="4" t="s">
        <v>8</v>
      </c>
      <c r="BE72" s="535" t="s">
        <v>0</v>
      </c>
      <c r="BF72" s="536"/>
      <c r="BG72" s="252" t="s">
        <v>559</v>
      </c>
      <c r="BH72" s="539" t="s">
        <v>703</v>
      </c>
      <c r="BI72" s="545"/>
      <c r="BJ72" s="2" t="s">
        <v>9</v>
      </c>
      <c r="BK72" s="4" t="s">
        <v>8</v>
      </c>
      <c r="BM72" s="535" t="s">
        <v>0</v>
      </c>
      <c r="BN72" s="536"/>
      <c r="BO72" s="252" t="s">
        <v>559</v>
      </c>
      <c r="BP72" s="539" t="s">
        <v>703</v>
      </c>
      <c r="BQ72" s="545"/>
      <c r="BR72" s="2" t="s">
        <v>9</v>
      </c>
      <c r="BS72" s="4" t="s">
        <v>8</v>
      </c>
      <c r="BU72" s="535" t="s">
        <v>0</v>
      </c>
      <c r="BV72" s="536"/>
      <c r="BW72" s="252" t="s">
        <v>559</v>
      </c>
      <c r="BX72" s="539" t="s">
        <v>703</v>
      </c>
      <c r="BY72" s="545"/>
      <c r="BZ72" s="2" t="s">
        <v>9</v>
      </c>
      <c r="CA72" s="4" t="s">
        <v>8</v>
      </c>
      <c r="CC72" s="535" t="s">
        <v>0</v>
      </c>
      <c r="CD72" s="536"/>
      <c r="CE72" s="252" t="s">
        <v>559</v>
      </c>
      <c r="CF72" s="539" t="s">
        <v>703</v>
      </c>
      <c r="CG72" s="545"/>
      <c r="CH72" s="2" t="s">
        <v>9</v>
      </c>
      <c r="CI72" s="4" t="s">
        <v>8</v>
      </c>
      <c r="CK72" s="535" t="s">
        <v>0</v>
      </c>
      <c r="CL72" s="536"/>
      <c r="CM72" s="252" t="s">
        <v>559</v>
      </c>
      <c r="CN72" s="539" t="s">
        <v>703</v>
      </c>
      <c r="CO72" s="545"/>
      <c r="CP72" s="2" t="s">
        <v>9</v>
      </c>
      <c r="CQ72" s="4" t="s">
        <v>8</v>
      </c>
      <c r="CS72" s="535" t="s">
        <v>0</v>
      </c>
      <c r="CT72" s="536"/>
      <c r="CU72" s="252" t="s">
        <v>559</v>
      </c>
      <c r="CV72" s="539" t="s">
        <v>703</v>
      </c>
      <c r="CW72" s="545"/>
      <c r="CX72" s="2" t="s">
        <v>9</v>
      </c>
      <c r="CY72" s="4" t="s">
        <v>8</v>
      </c>
      <c r="DA72" s="535" t="s">
        <v>0</v>
      </c>
      <c r="DB72" s="536"/>
      <c r="DC72" s="252" t="s">
        <v>559</v>
      </c>
      <c r="DD72" s="539" t="s">
        <v>703</v>
      </c>
      <c r="DE72" s="545"/>
      <c r="DF72" s="2" t="s">
        <v>9</v>
      </c>
      <c r="DG72" s="4" t="s">
        <v>8</v>
      </c>
      <c r="DI72" s="535" t="s">
        <v>0</v>
      </c>
      <c r="DJ72" s="536"/>
      <c r="DK72" s="252" t="s">
        <v>559</v>
      </c>
      <c r="DL72" s="539" t="s">
        <v>703</v>
      </c>
      <c r="DM72" s="545"/>
      <c r="DN72" s="2" t="s">
        <v>9</v>
      </c>
      <c r="DO72" s="4" t="s">
        <v>8</v>
      </c>
      <c r="DQ72" s="535" t="s">
        <v>0</v>
      </c>
      <c r="DR72" s="536"/>
      <c r="DS72" s="252" t="s">
        <v>559</v>
      </c>
      <c r="DT72" s="539" t="s">
        <v>703</v>
      </c>
      <c r="DU72" s="545"/>
      <c r="DV72" s="2" t="s">
        <v>9</v>
      </c>
      <c r="DW72" s="4" t="s">
        <v>8</v>
      </c>
      <c r="DY72" s="535" t="s">
        <v>0</v>
      </c>
      <c r="DZ72" s="536"/>
      <c r="EA72" s="252" t="s">
        <v>559</v>
      </c>
      <c r="EB72" s="539" t="s">
        <v>703</v>
      </c>
      <c r="EC72" s="545"/>
      <c r="ED72" s="2" t="s">
        <v>9</v>
      </c>
      <c r="EE72" s="4" t="s">
        <v>8</v>
      </c>
      <c r="EG72" s="535" t="s">
        <v>0</v>
      </c>
      <c r="EH72" s="536"/>
      <c r="EI72" s="252" t="s">
        <v>559</v>
      </c>
      <c r="EJ72" s="539" t="s">
        <v>703</v>
      </c>
      <c r="EK72" s="545"/>
      <c r="EL72" s="2" t="s">
        <v>9</v>
      </c>
      <c r="EM72" s="4" t="s">
        <v>8</v>
      </c>
      <c r="EO72" s="535" t="s">
        <v>0</v>
      </c>
      <c r="EP72" s="536"/>
      <c r="EQ72" s="252" t="s">
        <v>559</v>
      </c>
      <c r="ER72" s="539" t="s">
        <v>703</v>
      </c>
      <c r="ES72" s="545"/>
      <c r="ET72" s="2" t="s">
        <v>9</v>
      </c>
      <c r="EU72" s="4" t="s">
        <v>8</v>
      </c>
      <c r="EW72" s="535" t="s">
        <v>0</v>
      </c>
      <c r="EX72" s="536"/>
      <c r="EY72" s="252" t="s">
        <v>559</v>
      </c>
      <c r="EZ72" s="539" t="s">
        <v>703</v>
      </c>
      <c r="FA72" s="545"/>
      <c r="FB72" s="2" t="s">
        <v>9</v>
      </c>
      <c r="FC72" s="4" t="s">
        <v>8</v>
      </c>
      <c r="FE72" s="535" t="s">
        <v>0</v>
      </c>
      <c r="FF72" s="536"/>
      <c r="FG72" s="252" t="s">
        <v>559</v>
      </c>
      <c r="FH72" s="539" t="s">
        <v>703</v>
      </c>
      <c r="FI72" s="545"/>
      <c r="FJ72" s="2" t="s">
        <v>9</v>
      </c>
      <c r="FK72" s="4" t="s">
        <v>8</v>
      </c>
      <c r="FM72" s="535" t="s">
        <v>0</v>
      </c>
      <c r="FN72" s="536"/>
      <c r="FO72" s="252" t="s">
        <v>559</v>
      </c>
      <c r="FP72" s="539" t="s">
        <v>703</v>
      </c>
      <c r="FQ72" s="545"/>
      <c r="FR72" s="2" t="s">
        <v>9</v>
      </c>
      <c r="FS72" s="4" t="s">
        <v>8</v>
      </c>
      <c r="FU72" s="535" t="s">
        <v>0</v>
      </c>
      <c r="FV72" s="536"/>
      <c r="FW72" s="252" t="s">
        <v>559</v>
      </c>
      <c r="FX72" s="539" t="s">
        <v>703</v>
      </c>
      <c r="FY72" s="545"/>
      <c r="FZ72" s="2" t="s">
        <v>9</v>
      </c>
      <c r="GA72" s="4" t="s">
        <v>8</v>
      </c>
      <c r="GC72" s="535" t="s">
        <v>0</v>
      </c>
      <c r="GD72" s="536"/>
      <c r="GE72" s="252" t="s">
        <v>559</v>
      </c>
      <c r="GF72" s="539" t="s">
        <v>703</v>
      </c>
      <c r="GG72" s="545"/>
      <c r="GH72" s="2" t="s">
        <v>9</v>
      </c>
      <c r="GI72" s="4" t="s">
        <v>8</v>
      </c>
      <c r="GK72" s="535" t="s">
        <v>0</v>
      </c>
      <c r="GL72" s="536"/>
      <c r="GM72" s="252" t="s">
        <v>559</v>
      </c>
      <c r="GN72" s="539" t="s">
        <v>703</v>
      </c>
      <c r="GO72" s="545"/>
      <c r="GP72" s="2" t="s">
        <v>9</v>
      </c>
      <c r="GQ72" s="4" t="s">
        <v>8</v>
      </c>
      <c r="GS72" s="535" t="s">
        <v>0</v>
      </c>
      <c r="GT72" s="536"/>
      <c r="GU72" s="252" t="s">
        <v>559</v>
      </c>
      <c r="GV72" s="539" t="s">
        <v>703</v>
      </c>
      <c r="GW72" s="545"/>
      <c r="GX72" s="2" t="s">
        <v>9</v>
      </c>
      <c r="GY72" s="4" t="s">
        <v>8</v>
      </c>
      <c r="HA72" s="535" t="s">
        <v>0</v>
      </c>
      <c r="HB72" s="536"/>
      <c r="HC72" s="252" t="s">
        <v>559</v>
      </c>
      <c r="HD72" s="539" t="s">
        <v>703</v>
      </c>
      <c r="HE72" s="545"/>
      <c r="HF72" s="2" t="s">
        <v>9</v>
      </c>
      <c r="HG72" s="4" t="s">
        <v>8</v>
      </c>
      <c r="HI72" s="535" t="s">
        <v>0</v>
      </c>
      <c r="HJ72" s="536"/>
      <c r="HK72" s="252" t="s">
        <v>559</v>
      </c>
      <c r="HL72" s="539" t="s">
        <v>703</v>
      </c>
      <c r="HM72" s="545"/>
      <c r="HN72" s="2" t="s">
        <v>9</v>
      </c>
      <c r="HO72" s="4" t="s">
        <v>8</v>
      </c>
      <c r="HQ72" s="535" t="s">
        <v>0</v>
      </c>
      <c r="HR72" s="536"/>
      <c r="HS72" s="252" t="s">
        <v>559</v>
      </c>
      <c r="HT72" s="539" t="s">
        <v>703</v>
      </c>
      <c r="HU72" s="545"/>
      <c r="HV72" s="2" t="s">
        <v>9</v>
      </c>
      <c r="HW72" s="4" t="s">
        <v>8</v>
      </c>
      <c r="HY72" s="535" t="s">
        <v>0</v>
      </c>
      <c r="HZ72" s="536"/>
      <c r="IA72" s="252" t="s">
        <v>559</v>
      </c>
      <c r="IB72" s="539" t="s">
        <v>703</v>
      </c>
      <c r="IC72" s="545"/>
      <c r="ID72" s="2" t="s">
        <v>9</v>
      </c>
      <c r="IE72" s="4" t="s">
        <v>8</v>
      </c>
      <c r="IG72" s="535" t="s">
        <v>0</v>
      </c>
      <c r="IH72" s="536"/>
      <c r="II72" s="252" t="s">
        <v>559</v>
      </c>
      <c r="IJ72" s="539" t="s">
        <v>703</v>
      </c>
      <c r="IK72" s="545"/>
      <c r="IL72" s="2" t="s">
        <v>9</v>
      </c>
      <c r="IM72" s="4" t="s">
        <v>8</v>
      </c>
      <c r="IO72" s="535" t="s">
        <v>0</v>
      </c>
      <c r="IP72" s="536"/>
      <c r="IQ72" s="252" t="s">
        <v>559</v>
      </c>
      <c r="IR72" s="539" t="s">
        <v>703</v>
      </c>
      <c r="IS72" s="545"/>
      <c r="IT72" s="2" t="s">
        <v>9</v>
      </c>
      <c r="IU72" s="4" t="s">
        <v>8</v>
      </c>
      <c r="IW72" s="535" t="s">
        <v>0</v>
      </c>
      <c r="IX72" s="536"/>
      <c r="IY72" s="252" t="s">
        <v>559</v>
      </c>
      <c r="IZ72" s="539" t="s">
        <v>703</v>
      </c>
      <c r="JA72" s="545"/>
      <c r="JB72" s="2" t="s">
        <v>9</v>
      </c>
      <c r="JC72" s="4" t="s">
        <v>8</v>
      </c>
      <c r="JE72" s="535" t="s">
        <v>0</v>
      </c>
      <c r="JF72" s="536"/>
      <c r="JG72" s="252" t="s">
        <v>559</v>
      </c>
      <c r="JH72" s="539" t="s">
        <v>703</v>
      </c>
      <c r="JI72" s="545"/>
      <c r="JJ72" s="2" t="s">
        <v>9</v>
      </c>
      <c r="JK72" s="4" t="s">
        <v>8</v>
      </c>
      <c r="JM72" s="456"/>
      <c r="JN72" s="457"/>
      <c r="JO72" s="252"/>
      <c r="JP72" s="460"/>
      <c r="JQ72" s="461"/>
      <c r="JR72" s="2"/>
      <c r="JS72" s="4"/>
      <c r="JU72" s="456"/>
      <c r="JV72" s="457"/>
      <c r="JW72" s="252"/>
      <c r="JX72" s="460"/>
      <c r="JY72" s="461"/>
      <c r="JZ72" s="2"/>
      <c r="KA72" s="4"/>
      <c r="KC72" s="456"/>
      <c r="KD72" s="457"/>
      <c r="KE72" s="252"/>
      <c r="KF72" s="460"/>
      <c r="KG72" s="461"/>
      <c r="KH72" s="2"/>
      <c r="KI72" s="4"/>
      <c r="KK72" s="456"/>
      <c r="KL72" s="457"/>
      <c r="KM72" s="252"/>
      <c r="KN72" s="460"/>
      <c r="KO72" s="461"/>
      <c r="KP72" s="2"/>
      <c r="KQ72" s="4"/>
      <c r="KS72" s="456"/>
      <c r="KT72" s="457"/>
      <c r="KU72" s="252"/>
      <c r="KV72" s="460"/>
      <c r="KW72" s="461"/>
      <c r="KX72" s="2"/>
      <c r="KY72" s="4"/>
      <c r="LA72" s="456"/>
      <c r="LB72" s="457"/>
      <c r="LC72" s="252"/>
      <c r="LD72" s="460"/>
      <c r="LE72" s="461"/>
      <c r="LF72" s="2"/>
      <c r="LG72" s="4"/>
      <c r="LI72" s="456"/>
      <c r="LJ72" s="457"/>
      <c r="LK72" s="252"/>
      <c r="LL72" s="460"/>
      <c r="LM72" s="461"/>
      <c r="LN72" s="2"/>
      <c r="LO72" s="4"/>
      <c r="LQ72" s="456"/>
      <c r="LR72" s="457"/>
      <c r="LS72" s="252"/>
      <c r="LT72" s="460"/>
      <c r="LU72" s="461"/>
      <c r="LV72" s="2"/>
      <c r="LW72" s="4"/>
      <c r="LY72" s="456"/>
      <c r="LZ72" s="457"/>
      <c r="MA72" s="252"/>
      <c r="MB72" s="460"/>
      <c r="MC72" s="461"/>
      <c r="MD72" s="2"/>
      <c r="ME72" s="4"/>
      <c r="MG72" s="456"/>
      <c r="MH72" s="457"/>
      <c r="MI72" s="252"/>
      <c r="MJ72" s="460"/>
      <c r="MK72" s="461"/>
      <c r="ML72" s="2"/>
      <c r="MM72" s="4"/>
      <c r="MO72" s="456"/>
      <c r="MP72" s="457"/>
      <c r="MQ72" s="252"/>
      <c r="MR72" s="460"/>
      <c r="MS72" s="461"/>
      <c r="MT72" s="2"/>
      <c r="MU72" s="4"/>
      <c r="MW72" s="456"/>
      <c r="MX72" s="457"/>
      <c r="MY72" s="252"/>
      <c r="MZ72" s="460"/>
      <c r="NA72" s="461"/>
      <c r="NB72" s="2"/>
      <c r="NC72" s="4"/>
      <c r="NE72" s="456"/>
      <c r="NF72" s="457"/>
      <c r="NG72" s="252"/>
      <c r="NH72" s="460"/>
      <c r="NI72" s="461"/>
      <c r="NJ72" s="2"/>
      <c r="NK72" s="4"/>
      <c r="NM72" s="456"/>
      <c r="NN72" s="457"/>
      <c r="NO72" s="252"/>
      <c r="NP72" s="460"/>
      <c r="NQ72" s="461"/>
      <c r="NR72" s="2"/>
      <c r="NS72" s="4"/>
      <c r="NU72" s="456"/>
      <c r="NV72" s="457"/>
      <c r="NW72" s="252"/>
      <c r="NX72" s="460"/>
      <c r="NY72" s="461"/>
      <c r="NZ72" s="2"/>
      <c r="OA72" s="4"/>
      <c r="OC72" s="456"/>
      <c r="OD72" s="457"/>
      <c r="OE72" s="252"/>
      <c r="OF72" s="460"/>
      <c r="OG72" s="461"/>
      <c r="OH72" s="2"/>
      <c r="OI72" s="4"/>
      <c r="OK72" s="456"/>
      <c r="OL72" s="457"/>
      <c r="OM72" s="252"/>
      <c r="ON72" s="460"/>
      <c r="OO72" s="461"/>
      <c r="OP72" s="2"/>
      <c r="OQ72" s="4"/>
      <c r="OS72" s="456"/>
      <c r="OT72" s="457"/>
      <c r="OU72" s="252"/>
      <c r="OV72" s="460"/>
      <c r="OW72" s="461"/>
      <c r="OX72" s="2"/>
      <c r="OY72" s="4"/>
      <c r="PA72" s="456"/>
      <c r="PB72" s="457"/>
      <c r="PC72" s="252"/>
      <c r="PD72" s="460"/>
      <c r="PE72" s="461"/>
      <c r="PF72" s="2"/>
      <c r="PG72" s="4"/>
    </row>
    <row r="73" spans="1:423" ht="18" thickBot="1">
      <c r="A73" s="537"/>
      <c r="B73" s="538"/>
      <c r="C73" s="83" t="s">
        <v>699</v>
      </c>
      <c r="D73" s="83" t="s">
        <v>700</v>
      </c>
      <c r="E73" s="83" t="s">
        <v>699</v>
      </c>
      <c r="F73" s="3" t="s">
        <v>7</v>
      </c>
      <c r="G73" s="5" t="s">
        <v>7</v>
      </c>
      <c r="I73" s="537"/>
      <c r="J73" s="538"/>
      <c r="K73" s="83" t="str">
        <f>K44</f>
        <v>1월1주</v>
      </c>
      <c r="L73" s="83" t="str">
        <f>E73</f>
        <v>12월 5주</v>
      </c>
      <c r="M73" s="83" t="str">
        <f>K73</f>
        <v>1월1주</v>
      </c>
      <c r="N73" s="3" t="s">
        <v>7</v>
      </c>
      <c r="O73" s="5" t="s">
        <v>7</v>
      </c>
      <c r="Q73" s="537"/>
      <c r="R73" s="538"/>
      <c r="S73" s="83" t="str">
        <f>S44</f>
        <v>1월2주</v>
      </c>
      <c r="T73" s="83" t="str">
        <f>M73</f>
        <v>1월1주</v>
      </c>
      <c r="U73" s="83" t="str">
        <f>S73</f>
        <v>1월2주</v>
      </c>
      <c r="V73" s="3" t="s">
        <v>7</v>
      </c>
      <c r="W73" s="5" t="s">
        <v>7</v>
      </c>
      <c r="Y73" s="537"/>
      <c r="Z73" s="538"/>
      <c r="AA73" s="83" t="str">
        <f>AA44</f>
        <v>1월3주</v>
      </c>
      <c r="AB73" s="83" t="str">
        <f>U73</f>
        <v>1월2주</v>
      </c>
      <c r="AC73" s="83" t="str">
        <f>AA73</f>
        <v>1월3주</v>
      </c>
      <c r="AD73" s="3" t="s">
        <v>7</v>
      </c>
      <c r="AE73" s="5" t="s">
        <v>7</v>
      </c>
      <c r="AG73" s="537"/>
      <c r="AH73" s="538"/>
      <c r="AI73" s="83" t="str">
        <f>AI44</f>
        <v>1월4주</v>
      </c>
      <c r="AJ73" s="83" t="str">
        <f>AC73</f>
        <v>1월3주</v>
      </c>
      <c r="AK73" s="83" t="str">
        <f>AI73</f>
        <v>1월4주</v>
      </c>
      <c r="AL73" s="3" t="s">
        <v>7</v>
      </c>
      <c r="AM73" s="5" t="s">
        <v>7</v>
      </c>
      <c r="AO73" s="537"/>
      <c r="AP73" s="538"/>
      <c r="AQ73" s="83" t="str">
        <f>AQ44</f>
        <v>1월5주</v>
      </c>
      <c r="AR73" s="83" t="str">
        <f>AK73</f>
        <v>1월4주</v>
      </c>
      <c r="AS73" s="83" t="str">
        <f>AQ73</f>
        <v>1월5주</v>
      </c>
      <c r="AT73" s="3" t="s">
        <v>7</v>
      </c>
      <c r="AU73" s="5" t="s">
        <v>7</v>
      </c>
      <c r="AW73" s="537"/>
      <c r="AX73" s="538"/>
      <c r="AY73" s="83" t="str">
        <f>AY44</f>
        <v>2월1주</v>
      </c>
      <c r="AZ73" s="83" t="str">
        <f>AS73</f>
        <v>1월5주</v>
      </c>
      <c r="BA73" s="83" t="str">
        <f>AY73</f>
        <v>2월1주</v>
      </c>
      <c r="BB73" s="3" t="s">
        <v>7</v>
      </c>
      <c r="BC73" s="5" t="s">
        <v>7</v>
      </c>
      <c r="BE73" s="537"/>
      <c r="BF73" s="538"/>
      <c r="BG73" s="83" t="str">
        <f>BG44</f>
        <v>2월2주</v>
      </c>
      <c r="BH73" s="83" t="str">
        <f>BA73</f>
        <v>2월1주</v>
      </c>
      <c r="BI73" s="83" t="str">
        <f>BG73</f>
        <v>2월2주</v>
      </c>
      <c r="BJ73" s="3" t="s">
        <v>7</v>
      </c>
      <c r="BK73" s="5" t="s">
        <v>7</v>
      </c>
      <c r="BM73" s="537"/>
      <c r="BN73" s="538"/>
      <c r="BO73" s="83" t="str">
        <f>BO44</f>
        <v>2월3주</v>
      </c>
      <c r="BP73" s="83" t="str">
        <f>BI73</f>
        <v>2월2주</v>
      </c>
      <c r="BQ73" s="83" t="str">
        <f>BO73</f>
        <v>2월3주</v>
      </c>
      <c r="BR73" s="3" t="s">
        <v>7</v>
      </c>
      <c r="BS73" s="5" t="s">
        <v>7</v>
      </c>
      <c r="BU73" s="537"/>
      <c r="BV73" s="538"/>
      <c r="BW73" s="83" t="str">
        <f>BW44</f>
        <v>2월4주</v>
      </c>
      <c r="BX73" s="83" t="str">
        <f>BQ73</f>
        <v>2월3주</v>
      </c>
      <c r="BY73" s="83" t="str">
        <f>BW73</f>
        <v>2월4주</v>
      </c>
      <c r="BZ73" s="3" t="s">
        <v>7</v>
      </c>
      <c r="CA73" s="5" t="s">
        <v>7</v>
      </c>
      <c r="CC73" s="537"/>
      <c r="CD73" s="538"/>
      <c r="CE73" s="83" t="str">
        <f>CE44</f>
        <v>3월1주</v>
      </c>
      <c r="CF73" s="83" t="str">
        <f>BY73</f>
        <v>2월4주</v>
      </c>
      <c r="CG73" s="83" t="str">
        <f>CE73</f>
        <v>3월1주</v>
      </c>
      <c r="CH73" s="3" t="s">
        <v>7</v>
      </c>
      <c r="CI73" s="5" t="s">
        <v>7</v>
      </c>
      <c r="CK73" s="537"/>
      <c r="CL73" s="538"/>
      <c r="CM73" s="83" t="str">
        <f>CM44</f>
        <v>3월2주</v>
      </c>
      <c r="CN73" s="83" t="str">
        <f>CG73</f>
        <v>3월1주</v>
      </c>
      <c r="CO73" s="83" t="str">
        <f>CM73</f>
        <v>3월2주</v>
      </c>
      <c r="CP73" s="3" t="s">
        <v>7</v>
      </c>
      <c r="CQ73" s="5" t="s">
        <v>7</v>
      </c>
      <c r="CS73" s="537"/>
      <c r="CT73" s="538"/>
      <c r="CU73" s="83" t="str">
        <f>CU44</f>
        <v>3월3주</v>
      </c>
      <c r="CV73" s="83" t="str">
        <f>CO73</f>
        <v>3월2주</v>
      </c>
      <c r="CW73" s="83" t="str">
        <f>CU73</f>
        <v>3월3주</v>
      </c>
      <c r="CX73" s="3" t="s">
        <v>7</v>
      </c>
      <c r="CY73" s="5" t="s">
        <v>7</v>
      </c>
      <c r="DA73" s="537"/>
      <c r="DB73" s="538"/>
      <c r="DC73" s="83" t="str">
        <f>DC44</f>
        <v>3월4주</v>
      </c>
      <c r="DD73" s="83" t="str">
        <f>CW73</f>
        <v>3월3주</v>
      </c>
      <c r="DE73" s="83" t="str">
        <f>DC73</f>
        <v>3월4주</v>
      </c>
      <c r="DF73" s="3" t="s">
        <v>7</v>
      </c>
      <c r="DG73" s="5" t="s">
        <v>7</v>
      </c>
      <c r="DI73" s="537"/>
      <c r="DJ73" s="538"/>
      <c r="DK73" s="83" t="str">
        <f>DK44</f>
        <v>4월1주</v>
      </c>
      <c r="DL73" s="83" t="str">
        <f>DE73</f>
        <v>3월4주</v>
      </c>
      <c r="DM73" s="83" t="str">
        <f>DK73</f>
        <v>4월1주</v>
      </c>
      <c r="DN73" s="3" t="s">
        <v>7</v>
      </c>
      <c r="DO73" s="5" t="s">
        <v>7</v>
      </c>
      <c r="DQ73" s="537"/>
      <c r="DR73" s="538"/>
      <c r="DS73" s="83" t="str">
        <f>DS44</f>
        <v>4월2주</v>
      </c>
      <c r="DT73" s="83" t="str">
        <f>DM73</f>
        <v>4월1주</v>
      </c>
      <c r="DU73" s="83" t="str">
        <f>DS73</f>
        <v>4월2주</v>
      </c>
      <c r="DV73" s="3" t="s">
        <v>7</v>
      </c>
      <c r="DW73" s="5" t="s">
        <v>7</v>
      </c>
      <c r="DY73" s="537"/>
      <c r="DZ73" s="538"/>
      <c r="EA73" s="83" t="str">
        <f>EA44</f>
        <v>4월3주</v>
      </c>
      <c r="EB73" s="83" t="str">
        <f>DU73</f>
        <v>4월2주</v>
      </c>
      <c r="EC73" s="83" t="str">
        <f>EA73</f>
        <v>4월3주</v>
      </c>
      <c r="ED73" s="3" t="s">
        <v>7</v>
      </c>
      <c r="EE73" s="5" t="s">
        <v>7</v>
      </c>
      <c r="EG73" s="537"/>
      <c r="EH73" s="538"/>
      <c r="EI73" s="83" t="str">
        <f>EI44</f>
        <v>4월4주</v>
      </c>
      <c r="EJ73" s="83" t="str">
        <f>EC73</f>
        <v>4월3주</v>
      </c>
      <c r="EK73" s="83" t="str">
        <f>EI73</f>
        <v>4월4주</v>
      </c>
      <c r="EL73" s="3" t="s">
        <v>7</v>
      </c>
      <c r="EM73" s="5" t="s">
        <v>7</v>
      </c>
      <c r="EO73" s="537"/>
      <c r="EP73" s="538"/>
      <c r="EQ73" s="83" t="str">
        <f>EQ44</f>
        <v>5월1주</v>
      </c>
      <c r="ER73" s="83" t="str">
        <f>EK73</f>
        <v>4월4주</v>
      </c>
      <c r="ES73" s="83" t="str">
        <f>EQ73</f>
        <v>5월1주</v>
      </c>
      <c r="ET73" s="3" t="s">
        <v>7</v>
      </c>
      <c r="EU73" s="5" t="s">
        <v>7</v>
      </c>
      <c r="EW73" s="537"/>
      <c r="EX73" s="538"/>
      <c r="EY73" s="83" t="str">
        <f>EY44</f>
        <v>5월2주</v>
      </c>
      <c r="EZ73" s="83" t="str">
        <f>ES73</f>
        <v>5월1주</v>
      </c>
      <c r="FA73" s="83" t="str">
        <f>EY73</f>
        <v>5월2주</v>
      </c>
      <c r="FB73" s="3" t="s">
        <v>7</v>
      </c>
      <c r="FC73" s="5" t="s">
        <v>7</v>
      </c>
      <c r="FE73" s="537"/>
      <c r="FF73" s="538"/>
      <c r="FG73" s="83" t="str">
        <f>FG44</f>
        <v>5월3주</v>
      </c>
      <c r="FH73" s="83" t="str">
        <f>FA73</f>
        <v>5월2주</v>
      </c>
      <c r="FI73" s="83" t="str">
        <f>FG73</f>
        <v>5월3주</v>
      </c>
      <c r="FJ73" s="3" t="s">
        <v>7</v>
      </c>
      <c r="FK73" s="5" t="s">
        <v>7</v>
      </c>
      <c r="FM73" s="537"/>
      <c r="FN73" s="538"/>
      <c r="FO73" s="83" t="str">
        <f>FO44</f>
        <v>5월4주</v>
      </c>
      <c r="FP73" s="83" t="str">
        <f>FI73</f>
        <v>5월3주</v>
      </c>
      <c r="FQ73" s="83" t="str">
        <f>FO73</f>
        <v>5월4주</v>
      </c>
      <c r="FR73" s="3" t="s">
        <v>7</v>
      </c>
      <c r="FS73" s="5" t="s">
        <v>7</v>
      </c>
      <c r="FU73" s="537"/>
      <c r="FV73" s="538"/>
      <c r="FW73" s="83" t="str">
        <f>FW44</f>
        <v>5월5주</v>
      </c>
      <c r="FX73" s="83" t="str">
        <f>FQ73</f>
        <v>5월4주</v>
      </c>
      <c r="FY73" s="83" t="str">
        <f>FW73</f>
        <v>5월5주</v>
      </c>
      <c r="FZ73" s="3" t="s">
        <v>7</v>
      </c>
      <c r="GA73" s="5" t="s">
        <v>7</v>
      </c>
      <c r="GC73" s="537"/>
      <c r="GD73" s="538"/>
      <c r="GE73" s="83" t="str">
        <f>GE44</f>
        <v>6월1주</v>
      </c>
      <c r="GF73" s="83" t="str">
        <f>FY73</f>
        <v>5월5주</v>
      </c>
      <c r="GG73" s="83" t="str">
        <f>GE73</f>
        <v>6월1주</v>
      </c>
      <c r="GH73" s="3" t="s">
        <v>7</v>
      </c>
      <c r="GI73" s="5" t="s">
        <v>7</v>
      </c>
      <c r="GK73" s="537"/>
      <c r="GL73" s="538"/>
      <c r="GM73" s="83" t="str">
        <f>GM44</f>
        <v>6월2주</v>
      </c>
      <c r="GN73" s="83" t="str">
        <f>GG73</f>
        <v>6월1주</v>
      </c>
      <c r="GO73" s="83" t="str">
        <f>GM73</f>
        <v>6월2주</v>
      </c>
      <c r="GP73" s="3" t="s">
        <v>7</v>
      </c>
      <c r="GQ73" s="5" t="s">
        <v>7</v>
      </c>
      <c r="GS73" s="537"/>
      <c r="GT73" s="538"/>
      <c r="GU73" s="83" t="str">
        <f>GU44</f>
        <v>6월3주</v>
      </c>
      <c r="GV73" s="83" t="str">
        <f>GO73</f>
        <v>6월2주</v>
      </c>
      <c r="GW73" s="83" t="str">
        <f>GU73</f>
        <v>6월3주</v>
      </c>
      <c r="GX73" s="3" t="s">
        <v>7</v>
      </c>
      <c r="GY73" s="5" t="s">
        <v>7</v>
      </c>
      <c r="HA73" s="537"/>
      <c r="HB73" s="538"/>
      <c r="HC73" s="83" t="str">
        <f>HC44</f>
        <v>6월4주</v>
      </c>
      <c r="HD73" s="83" t="str">
        <f>GW73</f>
        <v>6월3주</v>
      </c>
      <c r="HE73" s="83" t="str">
        <f>HC73</f>
        <v>6월4주</v>
      </c>
      <c r="HF73" s="3" t="s">
        <v>7</v>
      </c>
      <c r="HG73" s="5" t="s">
        <v>7</v>
      </c>
      <c r="HI73" s="537"/>
      <c r="HJ73" s="538"/>
      <c r="HK73" s="83" t="str">
        <f>HK44</f>
        <v>6월5주</v>
      </c>
      <c r="HL73" s="83" t="str">
        <f>HE73</f>
        <v>6월4주</v>
      </c>
      <c r="HM73" s="83" t="str">
        <f>HK73</f>
        <v>6월5주</v>
      </c>
      <c r="HN73" s="3" t="s">
        <v>7</v>
      </c>
      <c r="HO73" s="5" t="s">
        <v>7</v>
      </c>
      <c r="HQ73" s="537"/>
      <c r="HR73" s="538"/>
      <c r="HS73" s="83" t="str">
        <f>HS44</f>
        <v>7월1주</v>
      </c>
      <c r="HT73" s="83" t="str">
        <f>HM73</f>
        <v>6월5주</v>
      </c>
      <c r="HU73" s="83" t="str">
        <f>HS73</f>
        <v>7월1주</v>
      </c>
      <c r="HV73" s="3" t="s">
        <v>7</v>
      </c>
      <c r="HW73" s="5" t="s">
        <v>7</v>
      </c>
      <c r="HY73" s="537"/>
      <c r="HZ73" s="538"/>
      <c r="IA73" s="83" t="str">
        <f>IA44</f>
        <v>7월2주</v>
      </c>
      <c r="IB73" s="83" t="str">
        <f>HU73</f>
        <v>7월1주</v>
      </c>
      <c r="IC73" s="83" t="str">
        <f>IA73</f>
        <v>7월2주</v>
      </c>
      <c r="ID73" s="3" t="s">
        <v>7</v>
      </c>
      <c r="IE73" s="5" t="s">
        <v>7</v>
      </c>
      <c r="IG73" s="537"/>
      <c r="IH73" s="538"/>
      <c r="II73" s="83" t="str">
        <f>II44</f>
        <v>7월3주</v>
      </c>
      <c r="IJ73" s="83" t="str">
        <f>IC73</f>
        <v>7월2주</v>
      </c>
      <c r="IK73" s="83" t="str">
        <f>II73</f>
        <v>7월3주</v>
      </c>
      <c r="IL73" s="3" t="s">
        <v>7</v>
      </c>
      <c r="IM73" s="5" t="s">
        <v>7</v>
      </c>
      <c r="IO73" s="537"/>
      <c r="IP73" s="538"/>
      <c r="IQ73" s="83" t="str">
        <f>IQ44</f>
        <v>7월4주</v>
      </c>
      <c r="IR73" s="83" t="str">
        <f>IK73</f>
        <v>7월3주</v>
      </c>
      <c r="IS73" s="83" t="str">
        <f>IQ73</f>
        <v>7월4주</v>
      </c>
      <c r="IT73" s="3" t="s">
        <v>7</v>
      </c>
      <c r="IU73" s="5" t="s">
        <v>7</v>
      </c>
      <c r="IW73" s="537"/>
      <c r="IX73" s="538"/>
      <c r="IY73" s="83" t="str">
        <f>IY44</f>
        <v>8월1주</v>
      </c>
      <c r="IZ73" s="83" t="str">
        <f>IS73</f>
        <v>7월4주</v>
      </c>
      <c r="JA73" s="83" t="str">
        <f>IY73</f>
        <v>8월1주</v>
      </c>
      <c r="JB73" s="3" t="s">
        <v>7</v>
      </c>
      <c r="JC73" s="5" t="s">
        <v>7</v>
      </c>
      <c r="JE73" s="537"/>
      <c r="JF73" s="538"/>
      <c r="JG73" s="83" t="str">
        <f>JG44</f>
        <v>8월2주</v>
      </c>
      <c r="JH73" s="83" t="str">
        <f>JA73</f>
        <v>8월1주</v>
      </c>
      <c r="JI73" s="83" t="str">
        <f>JG73</f>
        <v>8월2주</v>
      </c>
      <c r="JJ73" s="3" t="s">
        <v>7</v>
      </c>
      <c r="JK73" s="5" t="s">
        <v>7</v>
      </c>
      <c r="JM73" s="458"/>
      <c r="JN73" s="459"/>
      <c r="JO73" s="83"/>
      <c r="JP73" s="83"/>
      <c r="JQ73" s="83"/>
      <c r="JR73" s="3"/>
      <c r="JS73" s="5"/>
      <c r="JU73" s="458"/>
      <c r="JV73" s="459"/>
      <c r="JW73" s="83"/>
      <c r="JX73" s="83"/>
      <c r="JY73" s="83"/>
      <c r="JZ73" s="3"/>
      <c r="KA73" s="5"/>
      <c r="KC73" s="458"/>
      <c r="KD73" s="459"/>
      <c r="KE73" s="83"/>
      <c r="KF73" s="83"/>
      <c r="KG73" s="83"/>
      <c r="KH73" s="3"/>
      <c r="KI73" s="5"/>
      <c r="KK73" s="458"/>
      <c r="KL73" s="459"/>
      <c r="KM73" s="83"/>
      <c r="KN73" s="83"/>
      <c r="KO73" s="83"/>
      <c r="KP73" s="3"/>
      <c r="KQ73" s="5"/>
      <c r="KS73" s="458"/>
      <c r="KT73" s="459"/>
      <c r="KU73" s="83"/>
      <c r="KV73" s="83"/>
      <c r="KW73" s="83"/>
      <c r="KX73" s="3"/>
      <c r="KY73" s="5"/>
      <c r="LA73" s="458"/>
      <c r="LB73" s="459"/>
      <c r="LC73" s="83"/>
      <c r="LD73" s="83"/>
      <c r="LE73" s="83"/>
      <c r="LF73" s="3"/>
      <c r="LG73" s="5"/>
      <c r="LI73" s="458"/>
      <c r="LJ73" s="459"/>
      <c r="LK73" s="83"/>
      <c r="LL73" s="83"/>
      <c r="LM73" s="83"/>
      <c r="LN73" s="3"/>
      <c r="LO73" s="5"/>
      <c r="LQ73" s="458"/>
      <c r="LR73" s="459"/>
      <c r="LS73" s="83"/>
      <c r="LT73" s="83"/>
      <c r="LU73" s="83"/>
      <c r="LV73" s="3"/>
      <c r="LW73" s="5"/>
      <c r="LY73" s="458"/>
      <c r="LZ73" s="459"/>
      <c r="MA73" s="83"/>
      <c r="MB73" s="83"/>
      <c r="MC73" s="83"/>
      <c r="MD73" s="3"/>
      <c r="ME73" s="5"/>
      <c r="MG73" s="458"/>
      <c r="MH73" s="459"/>
      <c r="MI73" s="83"/>
      <c r="MJ73" s="83"/>
      <c r="MK73" s="83"/>
      <c r="ML73" s="3"/>
      <c r="MM73" s="5"/>
      <c r="MO73" s="458"/>
      <c r="MP73" s="459"/>
      <c r="MQ73" s="83"/>
      <c r="MR73" s="83"/>
      <c r="MS73" s="83"/>
      <c r="MT73" s="3"/>
      <c r="MU73" s="5"/>
      <c r="MW73" s="458"/>
      <c r="MX73" s="459"/>
      <c r="MY73" s="83"/>
      <c r="MZ73" s="83"/>
      <c r="NA73" s="83"/>
      <c r="NB73" s="3"/>
      <c r="NC73" s="5"/>
      <c r="NE73" s="458"/>
      <c r="NF73" s="459"/>
      <c r="NG73" s="83"/>
      <c r="NH73" s="83"/>
      <c r="NI73" s="83"/>
      <c r="NJ73" s="3"/>
      <c r="NK73" s="5"/>
      <c r="NM73" s="458"/>
      <c r="NN73" s="459"/>
      <c r="NO73" s="83"/>
      <c r="NP73" s="83"/>
      <c r="NQ73" s="83"/>
      <c r="NR73" s="3"/>
      <c r="NS73" s="5"/>
      <c r="NU73" s="458"/>
      <c r="NV73" s="459"/>
      <c r="NW73" s="83"/>
      <c r="NX73" s="83"/>
      <c r="NY73" s="83"/>
      <c r="NZ73" s="3"/>
      <c r="OA73" s="5"/>
      <c r="OC73" s="458"/>
      <c r="OD73" s="459"/>
      <c r="OE73" s="83"/>
      <c r="OF73" s="83"/>
      <c r="OG73" s="83"/>
      <c r="OH73" s="3"/>
      <c r="OI73" s="5"/>
      <c r="OK73" s="458"/>
      <c r="OL73" s="459"/>
      <c r="OM73" s="83"/>
      <c r="ON73" s="83"/>
      <c r="OO73" s="83"/>
      <c r="OP73" s="3"/>
      <c r="OQ73" s="5"/>
      <c r="OS73" s="458"/>
      <c r="OT73" s="459"/>
      <c r="OU73" s="83"/>
      <c r="OV73" s="83"/>
      <c r="OW73" s="83"/>
      <c r="OX73" s="3"/>
      <c r="OY73" s="5"/>
      <c r="PA73" s="458"/>
      <c r="PB73" s="459"/>
      <c r="PC73" s="83"/>
      <c r="PD73" s="83"/>
      <c r="PE73" s="83"/>
      <c r="PF73" s="3"/>
      <c r="PG73" s="5"/>
    </row>
    <row r="74" spans="1:423" s="180" customFormat="1" ht="18" thickTop="1">
      <c r="A74" s="546" t="s">
        <v>2</v>
      </c>
      <c r="B74" s="343" t="s">
        <v>62</v>
      </c>
      <c r="C74" s="408">
        <v>8.34</v>
      </c>
      <c r="D74" s="409">
        <v>8.09</v>
      </c>
      <c r="E74" s="409">
        <v>8.1</v>
      </c>
      <c r="F74" s="355">
        <v>-2.3357664233576533E-2</v>
      </c>
      <c r="G74" s="356">
        <v>0.39085239085239104</v>
      </c>
      <c r="I74" s="546" t="s">
        <v>2</v>
      </c>
      <c r="J74" s="343" t="s">
        <v>62</v>
      </c>
      <c r="K74" s="416">
        <f>M45</f>
        <v>8.42</v>
      </c>
      <c r="L74" s="416">
        <f>E74</f>
        <v>8.1</v>
      </c>
      <c r="M74" s="415">
        <v>8.07</v>
      </c>
      <c r="N74" s="355">
        <f>(M74-L74)/L74</f>
        <v>-3.7037037037036249E-3</v>
      </c>
      <c r="O74" s="356">
        <f>(M74-K74)/K74</f>
        <v>-4.1567695961995207E-2</v>
      </c>
      <c r="Q74" s="546" t="s">
        <v>2</v>
      </c>
      <c r="R74" s="343" t="s">
        <v>62</v>
      </c>
      <c r="S74" s="416">
        <f>U45</f>
        <v>8.5</v>
      </c>
      <c r="T74" s="416">
        <f>M74</f>
        <v>8.07</v>
      </c>
      <c r="U74" s="415">
        <v>7.51</v>
      </c>
      <c r="V74" s="355">
        <f>(U74-T74)/T74</f>
        <v>-6.9392812887236741E-2</v>
      </c>
      <c r="W74" s="356">
        <f>(U74-S74)/S74</f>
        <v>-0.11647058823529415</v>
      </c>
      <c r="Y74" s="546" t="s">
        <v>2</v>
      </c>
      <c r="Z74" s="343" t="s">
        <v>62</v>
      </c>
      <c r="AA74" s="416">
        <f>AC45</f>
        <v>8.39</v>
      </c>
      <c r="AB74" s="416">
        <f>U74</f>
        <v>7.51</v>
      </c>
      <c r="AC74" s="415">
        <v>7.28</v>
      </c>
      <c r="AD74" s="355">
        <f>(AC74-AB74)/AB74</f>
        <v>-3.062583222370167E-2</v>
      </c>
      <c r="AE74" s="356">
        <f>(AC74-AA74)/AA74</f>
        <v>-0.132300357568534</v>
      </c>
      <c r="AG74" s="546" t="s">
        <v>2</v>
      </c>
      <c r="AH74" s="343" t="s">
        <v>62</v>
      </c>
      <c r="AI74" s="416">
        <f>AK45</f>
        <v>8.35</v>
      </c>
      <c r="AJ74" s="416">
        <f>AC74</f>
        <v>7.28</v>
      </c>
      <c r="AK74" s="415">
        <v>7.25</v>
      </c>
      <c r="AL74" s="355">
        <f>(AK74-AJ74)/AJ74</f>
        <v>-4.1208791208791548E-3</v>
      </c>
      <c r="AM74" s="356">
        <f>(AK74-AI74)/AI74</f>
        <v>-0.13173652694610774</v>
      </c>
      <c r="AO74" s="546" t="s">
        <v>2</v>
      </c>
      <c r="AP74" s="343" t="s">
        <v>62</v>
      </c>
      <c r="AQ74" s="416">
        <f>AS45</f>
        <v>8.24</v>
      </c>
      <c r="AR74" s="416">
        <f>AK74</f>
        <v>7.25</v>
      </c>
      <c r="AS74" s="415">
        <v>6.99</v>
      </c>
      <c r="AT74" s="355">
        <f>(AS74-AR74)/AR74</f>
        <v>-3.5862068965517212E-2</v>
      </c>
      <c r="AU74" s="356">
        <f>(AS74-AQ74)/AQ74</f>
        <v>-0.15169902912621358</v>
      </c>
      <c r="AW74" s="546" t="s">
        <v>2</v>
      </c>
      <c r="AX74" s="343" t="s">
        <v>62</v>
      </c>
      <c r="AY74" s="416">
        <f>BA45</f>
        <v>8.4</v>
      </c>
      <c r="AZ74" s="416">
        <f>AS74</f>
        <v>6.99</v>
      </c>
      <c r="BA74" s="415">
        <v>6.97</v>
      </c>
      <c r="BB74" s="355">
        <f>(BA74-AZ74)/AZ74</f>
        <v>-2.8612303290415537E-3</v>
      </c>
      <c r="BC74" s="356">
        <f>(BA74-AY74)/AY74</f>
        <v>-0.1702380952380953</v>
      </c>
      <c r="BE74" s="546" t="s">
        <v>2</v>
      </c>
      <c r="BF74" s="343" t="s">
        <v>62</v>
      </c>
      <c r="BG74" s="416">
        <f>BI45</f>
        <v>8.41</v>
      </c>
      <c r="BH74" s="416">
        <f>BA74</f>
        <v>6.97</v>
      </c>
      <c r="BI74" s="415">
        <v>7.31</v>
      </c>
      <c r="BJ74" s="355">
        <f>(BI74-BH74)/BH74</f>
        <v>4.878048780487803E-2</v>
      </c>
      <c r="BK74" s="356">
        <f>(BI74-BG74)/BG74</f>
        <v>-0.1307966706302022</v>
      </c>
      <c r="BM74" s="546" t="s">
        <v>2</v>
      </c>
      <c r="BN74" s="343" t="s">
        <v>62</v>
      </c>
      <c r="BO74" s="416">
        <f>BQ45</f>
        <v>8.51</v>
      </c>
      <c r="BP74" s="416">
        <f>BI74</f>
        <v>7.31</v>
      </c>
      <c r="BQ74" s="415">
        <v>7.29</v>
      </c>
      <c r="BR74" s="355">
        <f>(BQ74-BP74)/BP74</f>
        <v>-2.7359781121750444E-3</v>
      </c>
      <c r="BS74" s="356">
        <f>(BQ74-BO74)/BO74</f>
        <v>-0.14336075205640419</v>
      </c>
      <c r="BU74" s="546" t="s">
        <v>2</v>
      </c>
      <c r="BV74" s="343" t="s">
        <v>62</v>
      </c>
      <c r="BW74" s="416">
        <f>BY45</f>
        <v>8.32</v>
      </c>
      <c r="BX74" s="416">
        <f>BQ74</f>
        <v>7.29</v>
      </c>
      <c r="BY74" s="415">
        <v>7.26</v>
      </c>
      <c r="BZ74" s="355">
        <f>(BY74-BX74)/BX74</f>
        <v>-4.1152263374485938E-3</v>
      </c>
      <c r="CA74" s="356">
        <f>(BY74-BW74)/BW74</f>
        <v>-0.1274038461538462</v>
      </c>
      <c r="CC74" s="546" t="s">
        <v>2</v>
      </c>
      <c r="CD74" s="343" t="s">
        <v>62</v>
      </c>
      <c r="CE74" s="416">
        <f>CG45</f>
        <v>8.35</v>
      </c>
      <c r="CF74" s="416">
        <f>BY74</f>
        <v>7.26</v>
      </c>
      <c r="CG74" s="415">
        <v>7.06</v>
      </c>
      <c r="CH74" s="355">
        <f>(CG74-CF74)/CF74</f>
        <v>-2.754820936639121E-2</v>
      </c>
      <c r="CI74" s="356">
        <f>(CG74-CE74)/CE74</f>
        <v>-0.15449101796407186</v>
      </c>
      <c r="CK74" s="546" t="s">
        <v>2</v>
      </c>
      <c r="CL74" s="343" t="s">
        <v>62</v>
      </c>
      <c r="CM74" s="416">
        <f>CO45</f>
        <v>8.4700000000000006</v>
      </c>
      <c r="CN74" s="416">
        <f>CG74</f>
        <v>7.06</v>
      </c>
      <c r="CO74" s="415">
        <v>7.03</v>
      </c>
      <c r="CP74" s="355">
        <f>(CO74-CN74)/CN74</f>
        <v>-4.2492917847024589E-3</v>
      </c>
      <c r="CQ74" s="356">
        <f>(CO74-CM74)/CM74</f>
        <v>-0.17001180637544278</v>
      </c>
      <c r="CS74" s="546" t="s">
        <v>2</v>
      </c>
      <c r="CT74" s="343" t="s">
        <v>62</v>
      </c>
      <c r="CU74" s="416">
        <f>CW45</f>
        <v>8.39</v>
      </c>
      <c r="CV74" s="416">
        <f>CO74</f>
        <v>7.03</v>
      </c>
      <c r="CW74" s="415">
        <v>6.81</v>
      </c>
      <c r="CX74" s="355">
        <f>(CW74-CV74)/CV74</f>
        <v>-3.1294452347084015E-2</v>
      </c>
      <c r="CY74" s="356">
        <f>(CW74-CU74)/CU74</f>
        <v>-0.18831942789034575</v>
      </c>
      <c r="DA74" s="546" t="s">
        <v>2</v>
      </c>
      <c r="DB74" s="343" t="s">
        <v>62</v>
      </c>
      <c r="DC74" s="416">
        <f>DE45</f>
        <v>8.33</v>
      </c>
      <c r="DD74" s="416">
        <f>CW74</f>
        <v>6.81</v>
      </c>
      <c r="DE74" s="415">
        <v>6.95</v>
      </c>
      <c r="DF74" s="355">
        <f>(DE74-DD74)/DD74</f>
        <v>2.0558002936857646E-2</v>
      </c>
      <c r="DG74" s="356">
        <f>(DE74-DC74)/DC74</f>
        <v>-0.16566626650660263</v>
      </c>
      <c r="DI74" s="546" t="s">
        <v>2</v>
      </c>
      <c r="DJ74" s="343" t="s">
        <v>727</v>
      </c>
      <c r="DK74" s="416">
        <f>DM45</f>
        <v>8.61</v>
      </c>
      <c r="DL74" s="416">
        <f>DE74</f>
        <v>6.95</v>
      </c>
      <c r="DM74" s="415">
        <v>7.24</v>
      </c>
      <c r="DN74" s="355">
        <f>(DM74-DL74)/DL74</f>
        <v>4.1726618705035974E-2</v>
      </c>
      <c r="DO74" s="356">
        <f>(DM74-DK74)/DK74</f>
        <v>-0.15911730545876879</v>
      </c>
      <c r="DQ74" s="546" t="s">
        <v>2</v>
      </c>
      <c r="DR74" s="343" t="s">
        <v>727</v>
      </c>
      <c r="DS74" s="416">
        <f>DU45</f>
        <v>8.66</v>
      </c>
      <c r="DT74" s="416">
        <f>DM74</f>
        <v>7.24</v>
      </c>
      <c r="DU74" s="415">
        <v>7.27</v>
      </c>
      <c r="DV74" s="355">
        <f>(DU74-DT74)/DT74</f>
        <v>4.1436464088396904E-3</v>
      </c>
      <c r="DW74" s="356">
        <f>(DU74-DS74)/DS74</f>
        <v>-0.16050808314087767</v>
      </c>
      <c r="DY74" s="546" t="s">
        <v>2</v>
      </c>
      <c r="DZ74" s="343" t="s">
        <v>727</v>
      </c>
      <c r="EA74" s="416">
        <f>EC45</f>
        <v>8.77</v>
      </c>
      <c r="EB74" s="416">
        <f>DU74</f>
        <v>7.27</v>
      </c>
      <c r="EC74" s="415">
        <v>7.34</v>
      </c>
      <c r="ED74" s="355">
        <f>(EC74-EB74)/EB74</f>
        <v>9.6286107290234242E-3</v>
      </c>
      <c r="EE74" s="356">
        <f>(EC74-EA74)/EA74</f>
        <v>-0.16305587229190419</v>
      </c>
      <c r="EG74" s="546" t="s">
        <v>2</v>
      </c>
      <c r="EH74" s="343" t="s">
        <v>727</v>
      </c>
      <c r="EI74" s="416">
        <f>EK45</f>
        <v>8.69</v>
      </c>
      <c r="EJ74" s="416">
        <f>EC74</f>
        <v>7.34</v>
      </c>
      <c r="EK74" s="415">
        <v>7.19</v>
      </c>
      <c r="EL74" s="355">
        <f>(EK74-EJ74)/EJ74</f>
        <v>-2.0435967302452243E-2</v>
      </c>
      <c r="EM74" s="356">
        <f>(EK74-EI74)/EI74</f>
        <v>-0.17261219792865354</v>
      </c>
      <c r="EO74" s="546" t="s">
        <v>2</v>
      </c>
      <c r="EP74" s="343" t="s">
        <v>727</v>
      </c>
      <c r="EQ74" s="416">
        <f>ES45</f>
        <v>8.57</v>
      </c>
      <c r="ER74" s="416">
        <f>EK74</f>
        <v>7.19</v>
      </c>
      <c r="ES74" s="415">
        <v>7.16</v>
      </c>
      <c r="ET74" s="355">
        <f>(ES74-ER74)/ER74</f>
        <v>-4.1724617524339707E-3</v>
      </c>
      <c r="EU74" s="356">
        <f>(ES74-EQ74)/EQ74</f>
        <v>-0.16452742123687283</v>
      </c>
      <c r="EW74" s="546" t="s">
        <v>2</v>
      </c>
      <c r="EX74" s="343" t="s">
        <v>727</v>
      </c>
      <c r="EY74" s="416">
        <f>FA45</f>
        <v>8.73</v>
      </c>
      <c r="EZ74" s="416">
        <f>ES74</f>
        <v>7.16</v>
      </c>
      <c r="FA74" s="415">
        <v>7.61</v>
      </c>
      <c r="FB74" s="355">
        <f>(FA74-EZ74)/EZ74</f>
        <v>6.2849162011173201E-2</v>
      </c>
      <c r="FC74" s="356">
        <f>(FA74-EY74)/EY74</f>
        <v>-0.12829324169530357</v>
      </c>
      <c r="FE74" s="546" t="s">
        <v>2</v>
      </c>
      <c r="FF74" s="343" t="s">
        <v>727</v>
      </c>
      <c r="FG74" s="416">
        <f>FI45</f>
        <v>8.6999999999999993</v>
      </c>
      <c r="FH74" s="416">
        <f>FA74</f>
        <v>7.61</v>
      </c>
      <c r="FI74" s="415">
        <v>7.61</v>
      </c>
      <c r="FJ74" s="355">
        <f>(FI74-FH74)/FH74</f>
        <v>0</v>
      </c>
      <c r="FK74" s="356">
        <f>(FI74-FG74)/FG74</f>
        <v>-0.12528735632183896</v>
      </c>
      <c r="FM74" s="546" t="s">
        <v>2</v>
      </c>
      <c r="FN74" s="343" t="s">
        <v>727</v>
      </c>
      <c r="FO74" s="416">
        <f>FQ45</f>
        <v>8.56</v>
      </c>
      <c r="FP74" s="416">
        <f>FI74</f>
        <v>7.61</v>
      </c>
      <c r="FQ74" s="415">
        <v>7.48</v>
      </c>
      <c r="FR74" s="355">
        <f>(FQ74-FP74)/FP74</f>
        <v>-1.708278580814716E-2</v>
      </c>
      <c r="FS74" s="356">
        <f>(FQ74-FO74)/FO74</f>
        <v>-0.12616822429906543</v>
      </c>
      <c r="FU74" s="546" t="s">
        <v>2</v>
      </c>
      <c r="FV74" s="343" t="s">
        <v>727</v>
      </c>
      <c r="FW74" s="416">
        <f>FY45</f>
        <v>8.14</v>
      </c>
      <c r="FX74" s="416">
        <f>FQ74</f>
        <v>7.48</v>
      </c>
      <c r="FY74" s="415">
        <v>7.03</v>
      </c>
      <c r="FZ74" s="355">
        <f>(FY74-FX74)/FX74</f>
        <v>-6.0160427807486649E-2</v>
      </c>
      <c r="GA74" s="356">
        <f>(FY74-FW74)/FW74</f>
        <v>-0.13636363636363638</v>
      </c>
      <c r="GC74" s="546" t="s">
        <v>2</v>
      </c>
      <c r="GD74" s="343" t="s">
        <v>727</v>
      </c>
      <c r="GE74" s="416">
        <f>GG45</f>
        <v>7.38</v>
      </c>
      <c r="GF74" s="416">
        <f>FY74</f>
        <v>7.03</v>
      </c>
      <c r="GG74" s="415">
        <v>7.13</v>
      </c>
      <c r="GH74" s="355">
        <f>(GG74-GF74)/GF74</f>
        <v>1.4224751066856278E-2</v>
      </c>
      <c r="GI74" s="356">
        <f>(GG74-GE74)/GE74</f>
        <v>-3.3875338753387538E-2</v>
      </c>
      <c r="GK74" s="546" t="s">
        <v>2</v>
      </c>
      <c r="GL74" s="343" t="s">
        <v>727</v>
      </c>
      <c r="GM74" s="416">
        <f>GO45</f>
        <v>7.35</v>
      </c>
      <c r="GN74" s="416">
        <f>GG74</f>
        <v>7.13</v>
      </c>
      <c r="GO74" s="415">
        <v>7.28</v>
      </c>
      <c r="GP74" s="355">
        <f>(GO74-GN74)/GN74</f>
        <v>2.1037868162692899E-2</v>
      </c>
      <c r="GQ74" s="356">
        <f>(GO74-GM74)/GM74</f>
        <v>-9.5238095238094414E-3</v>
      </c>
      <c r="GS74" s="546" t="s">
        <v>2</v>
      </c>
      <c r="GT74" s="343" t="s">
        <v>727</v>
      </c>
      <c r="GU74" s="416">
        <f>GW45</f>
        <v>7.43</v>
      </c>
      <c r="GV74" s="416">
        <f>GO74</f>
        <v>7.28</v>
      </c>
      <c r="GW74" s="415">
        <v>7.27</v>
      </c>
      <c r="GX74" s="355">
        <f>(GW74-GV74)/GV74</f>
        <v>-1.3736263736264663E-3</v>
      </c>
      <c r="GY74" s="356">
        <f>(GW74-GU74)/GU74</f>
        <v>-2.1534320323014826E-2</v>
      </c>
      <c r="HA74" s="546" t="s">
        <v>2</v>
      </c>
      <c r="HB74" s="343" t="s">
        <v>727</v>
      </c>
      <c r="HC74" s="416">
        <f>HE45</f>
        <v>7.44</v>
      </c>
      <c r="HD74" s="416">
        <f>GW74</f>
        <v>7.27</v>
      </c>
      <c r="HE74" s="415">
        <v>7.29</v>
      </c>
      <c r="HF74" s="355">
        <f>(HE74-HD74)/HD74</f>
        <v>2.7510316368638877E-3</v>
      </c>
      <c r="HG74" s="356">
        <f>(HE74-HC74)/HC74</f>
        <v>-2.0161290322580693E-2</v>
      </c>
      <c r="HI74" s="546" t="s">
        <v>2</v>
      </c>
      <c r="HJ74" s="343" t="s">
        <v>727</v>
      </c>
      <c r="HK74" s="416">
        <f>HM45</f>
        <v>7.44</v>
      </c>
      <c r="HL74" s="416">
        <f>HE74</f>
        <v>7.29</v>
      </c>
      <c r="HM74" s="415">
        <v>7.2</v>
      </c>
      <c r="HN74" s="355">
        <f>(HM74-HL74)/HL74</f>
        <v>-1.2345679012345659E-2</v>
      </c>
      <c r="HO74" s="356">
        <f>(HM74-HK74)/HK74</f>
        <v>-3.2258064516129059E-2</v>
      </c>
      <c r="HQ74" s="546" t="s">
        <v>2</v>
      </c>
      <c r="HR74" s="343" t="s">
        <v>727</v>
      </c>
      <c r="HS74" s="416">
        <f>HU45</f>
        <v>7.39</v>
      </c>
      <c r="HT74" s="416">
        <f>HM74</f>
        <v>7.2</v>
      </c>
      <c r="HU74" s="415">
        <v>7.26</v>
      </c>
      <c r="HV74" s="355">
        <f>(HU74-HT74)/HT74</f>
        <v>8.3333333333332794E-3</v>
      </c>
      <c r="HW74" s="356">
        <f>(HU74-HS74)/HS74</f>
        <v>-1.7591339648173193E-2</v>
      </c>
      <c r="HY74" s="546" t="s">
        <v>2</v>
      </c>
      <c r="HZ74" s="343" t="s">
        <v>727</v>
      </c>
      <c r="IA74" s="416">
        <f>IC45</f>
        <v>7.25</v>
      </c>
      <c r="IB74" s="416">
        <f>HU74</f>
        <v>7.26</v>
      </c>
      <c r="IC74" s="415">
        <v>7.27</v>
      </c>
      <c r="ID74" s="355">
        <f>(IC74-IB74)/IB74</f>
        <v>1.37741046831953E-3</v>
      </c>
      <c r="IE74" s="356">
        <f>(IC74-IA74)/IA74</f>
        <v>2.7586206896551137E-3</v>
      </c>
      <c r="IG74" s="546" t="s">
        <v>2</v>
      </c>
      <c r="IH74" s="343" t="s">
        <v>727</v>
      </c>
      <c r="II74" s="416">
        <f>IK45</f>
        <v>7.2</v>
      </c>
      <c r="IJ74" s="416">
        <f>IC74</f>
        <v>7.27</v>
      </c>
      <c r="IK74" s="415">
        <v>7.15</v>
      </c>
      <c r="IL74" s="355">
        <f>(IK74-IJ74)/IJ74</f>
        <v>-1.6506189821182838E-2</v>
      </c>
      <c r="IM74" s="356">
        <f>(IK74-II74)/II74</f>
        <v>-6.9444444444444198E-3</v>
      </c>
      <c r="IO74" s="546" t="s">
        <v>2</v>
      </c>
      <c r="IP74" s="343" t="s">
        <v>727</v>
      </c>
      <c r="IQ74" s="416">
        <f>IS45</f>
        <v>7.22</v>
      </c>
      <c r="IR74" s="416">
        <f>IK74</f>
        <v>7.15</v>
      </c>
      <c r="IS74" s="415">
        <v>7.14</v>
      </c>
      <c r="IT74" s="355">
        <f>(IS74-IR74)/IR74</f>
        <v>-1.3986013986014929E-3</v>
      </c>
      <c r="IU74" s="356">
        <f>(IS74-IQ74)/IQ74</f>
        <v>-1.108033240997231E-2</v>
      </c>
      <c r="IW74" s="546" t="s">
        <v>2</v>
      </c>
      <c r="IX74" s="343" t="s">
        <v>727</v>
      </c>
      <c r="IY74" s="416">
        <f>JA45</f>
        <v>7.29</v>
      </c>
      <c r="IZ74" s="416">
        <f>IS74</f>
        <v>7.14</v>
      </c>
      <c r="JA74" s="415">
        <v>7.16</v>
      </c>
      <c r="JB74" s="355">
        <f>(JA74-IZ74)/IZ74</f>
        <v>2.8011204481793364E-3</v>
      </c>
      <c r="JC74" s="356">
        <f>(JA74-IY74)/IY74</f>
        <v>-1.7832647462277078E-2</v>
      </c>
      <c r="JE74" s="546" t="s">
        <v>2</v>
      </c>
      <c r="JF74" s="343" t="s">
        <v>727</v>
      </c>
      <c r="JG74" s="416">
        <f>JI45</f>
        <v>7.38</v>
      </c>
      <c r="JH74" s="416">
        <f>JA74</f>
        <v>7.16</v>
      </c>
      <c r="JI74" s="415">
        <v>7.19</v>
      </c>
      <c r="JJ74" s="355">
        <f>(JI74-JH74)/JH74</f>
        <v>4.1899441340782469E-3</v>
      </c>
      <c r="JK74" s="356">
        <f>(JI74-JG74)/JG74</f>
        <v>-2.5745257452574458E-2</v>
      </c>
      <c r="JM74" s="464"/>
      <c r="JN74" s="343"/>
      <c r="JO74" s="405"/>
      <c r="JP74" s="405"/>
      <c r="JQ74" s="318"/>
      <c r="JR74" s="355"/>
      <c r="JS74" s="356"/>
      <c r="JU74" s="464"/>
      <c r="JV74" s="343"/>
      <c r="JW74" s="405"/>
      <c r="JX74" s="405"/>
      <c r="JY74" s="318"/>
      <c r="JZ74" s="355"/>
      <c r="KA74" s="356"/>
      <c r="KC74" s="464"/>
      <c r="KD74" s="343"/>
      <c r="KE74" s="405"/>
      <c r="KF74" s="405"/>
      <c r="KG74" s="318"/>
      <c r="KH74" s="355"/>
      <c r="KI74" s="356"/>
      <c r="KK74" s="464"/>
      <c r="KL74" s="343"/>
      <c r="KM74" s="405"/>
      <c r="KN74" s="405"/>
      <c r="KO74" s="318"/>
      <c r="KP74" s="355"/>
      <c r="KQ74" s="356"/>
      <c r="KS74" s="464"/>
      <c r="KT74" s="343"/>
      <c r="KU74" s="405"/>
      <c r="KV74" s="405"/>
      <c r="KW74" s="318"/>
      <c r="KX74" s="355"/>
      <c r="KY74" s="356"/>
      <c r="LA74" s="464"/>
      <c r="LB74" s="343"/>
      <c r="LC74" s="405"/>
      <c r="LD74" s="405"/>
      <c r="LE74" s="318"/>
      <c r="LF74" s="355"/>
      <c r="LG74" s="356"/>
      <c r="LI74" s="464"/>
      <c r="LJ74" s="343"/>
      <c r="LK74" s="405"/>
      <c r="LL74" s="405"/>
      <c r="LM74" s="318"/>
      <c r="LN74" s="355"/>
      <c r="LO74" s="356"/>
      <c r="LQ74" s="464"/>
      <c r="LR74" s="343"/>
      <c r="LS74" s="405"/>
      <c r="LT74" s="405"/>
      <c r="LU74" s="318"/>
      <c r="LV74" s="355"/>
      <c r="LW74" s="356"/>
      <c r="LY74" s="464"/>
      <c r="LZ74" s="343"/>
      <c r="MA74" s="405"/>
      <c r="MB74" s="405"/>
      <c r="MC74" s="318"/>
      <c r="MD74" s="355"/>
      <c r="ME74" s="356"/>
      <c r="MG74" s="464"/>
      <c r="MH74" s="343"/>
      <c r="MI74" s="405"/>
      <c r="MJ74" s="405"/>
      <c r="MK74" s="318"/>
      <c r="ML74" s="355"/>
      <c r="MM74" s="356"/>
      <c r="MO74" s="464"/>
      <c r="MP74" s="343"/>
      <c r="MQ74" s="405"/>
      <c r="MR74" s="405"/>
      <c r="MS74" s="318"/>
      <c r="MT74" s="355"/>
      <c r="MU74" s="356"/>
      <c r="MW74" s="464"/>
      <c r="MX74" s="343"/>
      <c r="MY74" s="405"/>
      <c r="MZ74" s="405"/>
      <c r="NA74" s="318"/>
      <c r="NB74" s="355"/>
      <c r="NC74" s="356"/>
      <c r="NE74" s="464"/>
      <c r="NF74" s="343"/>
      <c r="NG74" s="405"/>
      <c r="NH74" s="405"/>
      <c r="NI74" s="318"/>
      <c r="NJ74" s="355"/>
      <c r="NK74" s="356"/>
      <c r="NM74" s="464"/>
      <c r="NN74" s="343"/>
      <c r="NO74" s="405"/>
      <c r="NP74" s="405"/>
      <c r="NQ74" s="318"/>
      <c r="NR74" s="355"/>
      <c r="NS74" s="356"/>
      <c r="NU74" s="464"/>
      <c r="NV74" s="343"/>
      <c r="NW74" s="405"/>
      <c r="NX74" s="405"/>
      <c r="NY74" s="318"/>
      <c r="NZ74" s="355"/>
      <c r="OA74" s="356"/>
      <c r="OC74" s="464"/>
      <c r="OD74" s="343"/>
      <c r="OE74" s="405"/>
      <c r="OF74" s="405"/>
      <c r="OG74" s="318"/>
      <c r="OH74" s="355"/>
      <c r="OI74" s="356"/>
      <c r="OK74" s="464"/>
      <c r="OL74" s="343"/>
      <c r="OM74" s="405"/>
      <c r="ON74" s="405"/>
      <c r="OO74" s="318"/>
      <c r="OP74" s="355"/>
      <c r="OQ74" s="356"/>
      <c r="OS74" s="464"/>
      <c r="OT74" s="343"/>
      <c r="OU74" s="405"/>
      <c r="OV74" s="405"/>
      <c r="OW74" s="318"/>
      <c r="OX74" s="355"/>
      <c r="OY74" s="356"/>
      <c r="PA74" s="464"/>
      <c r="PB74" s="343"/>
      <c r="PC74" s="405"/>
      <c r="PD74" s="405"/>
      <c r="PE74" s="318"/>
      <c r="PF74" s="355"/>
      <c r="PG74" s="356"/>
    </row>
    <row r="75" spans="1:423" s="180" customFormat="1" ht="17.25">
      <c r="A75" s="547"/>
      <c r="B75" s="359" t="s">
        <v>41</v>
      </c>
      <c r="C75" s="392">
        <v>1978</v>
      </c>
      <c r="D75" s="393">
        <v>2206</v>
      </c>
      <c r="E75" s="396">
        <v>2113</v>
      </c>
      <c r="F75" s="360"/>
      <c r="G75" s="361"/>
      <c r="I75" s="547"/>
      <c r="J75" s="362" t="s">
        <v>552</v>
      </c>
      <c r="K75" s="407">
        <f>M46</f>
        <v>2004</v>
      </c>
      <c r="L75" s="407">
        <f>E75</f>
        <v>2113</v>
      </c>
      <c r="M75" s="407">
        <v>2153</v>
      </c>
      <c r="N75" s="360"/>
      <c r="O75" s="361"/>
      <c r="Q75" s="547"/>
      <c r="R75" s="362" t="s">
        <v>552</v>
      </c>
      <c r="S75" s="407">
        <f>U46</f>
        <v>2053</v>
      </c>
      <c r="T75" s="407">
        <f>M75</f>
        <v>2153</v>
      </c>
      <c r="U75" s="435">
        <v>2041</v>
      </c>
      <c r="V75" s="360"/>
      <c r="W75" s="361"/>
      <c r="Y75" s="547"/>
      <c r="Z75" s="362" t="s">
        <v>552</v>
      </c>
      <c r="AA75" s="407">
        <f>AC46</f>
        <v>2017</v>
      </c>
      <c r="AB75" s="407">
        <f>U75</f>
        <v>2041</v>
      </c>
      <c r="AC75" s="435">
        <v>2000</v>
      </c>
      <c r="AD75" s="360"/>
      <c r="AE75" s="361"/>
      <c r="AG75" s="547"/>
      <c r="AH75" s="362" t="s">
        <v>552</v>
      </c>
      <c r="AI75" s="407">
        <f>AK46</f>
        <v>2055</v>
      </c>
      <c r="AJ75" s="407">
        <f>AC75</f>
        <v>2000</v>
      </c>
      <c r="AK75" s="435">
        <v>1995</v>
      </c>
      <c r="AL75" s="360"/>
      <c r="AM75" s="361"/>
      <c r="AO75" s="547"/>
      <c r="AP75" s="362" t="s">
        <v>552</v>
      </c>
      <c r="AQ75" s="407">
        <f>AS46</f>
        <v>2057</v>
      </c>
      <c r="AR75" s="407">
        <f>AK75</f>
        <v>1995</v>
      </c>
      <c r="AS75" s="435">
        <v>1930</v>
      </c>
      <c r="AT75" s="360"/>
      <c r="AU75" s="361"/>
      <c r="AW75" s="547"/>
      <c r="AX75" s="362" t="s">
        <v>552</v>
      </c>
      <c r="AY75" s="407">
        <f>BA46</f>
        <v>2108</v>
      </c>
      <c r="AZ75" s="407">
        <f>AS75</f>
        <v>1930</v>
      </c>
      <c r="BA75" s="435">
        <v>1958</v>
      </c>
      <c r="BB75" s="360"/>
      <c r="BC75" s="361"/>
      <c r="BE75" s="547"/>
      <c r="BF75" s="362" t="s">
        <v>552</v>
      </c>
      <c r="BG75" s="407">
        <f>BI46</f>
        <v>2128</v>
      </c>
      <c r="BH75" s="407">
        <f>BA75</f>
        <v>1958</v>
      </c>
      <c r="BI75" s="435">
        <v>2029</v>
      </c>
      <c r="BJ75" s="360"/>
      <c r="BK75" s="361"/>
      <c r="BM75" s="547"/>
      <c r="BN75" s="362" t="s">
        <v>552</v>
      </c>
      <c r="BO75" s="407">
        <f>BQ46</f>
        <v>2136</v>
      </c>
      <c r="BP75" s="407">
        <f>BI75</f>
        <v>2029</v>
      </c>
      <c r="BQ75" s="435">
        <v>2039</v>
      </c>
      <c r="BR75" s="360"/>
      <c r="BS75" s="361"/>
      <c r="BU75" s="547"/>
      <c r="BV75" s="362" t="s">
        <v>552</v>
      </c>
      <c r="BW75" s="407">
        <f>BY46</f>
        <v>2067</v>
      </c>
      <c r="BX75" s="407">
        <f>BQ75</f>
        <v>2039</v>
      </c>
      <c r="BY75" s="435">
        <v>2059</v>
      </c>
      <c r="BZ75" s="360"/>
      <c r="CA75" s="361"/>
      <c r="CC75" s="547"/>
      <c r="CD75" s="362" t="s">
        <v>552</v>
      </c>
      <c r="CE75" s="407">
        <f>CG46</f>
        <v>2090</v>
      </c>
      <c r="CF75" s="407">
        <f>BY75</f>
        <v>2059</v>
      </c>
      <c r="CG75" s="435">
        <v>1999</v>
      </c>
      <c r="CH75" s="360"/>
      <c r="CI75" s="361"/>
      <c r="CK75" s="547"/>
      <c r="CL75" s="362" t="s">
        <v>552</v>
      </c>
      <c r="CM75" s="407">
        <f>CO46</f>
        <v>2144</v>
      </c>
      <c r="CN75" s="407">
        <f>CG75</f>
        <v>1999</v>
      </c>
      <c r="CO75" s="435">
        <v>1977</v>
      </c>
      <c r="CP75" s="360"/>
      <c r="CQ75" s="361"/>
      <c r="CS75" s="547"/>
      <c r="CT75" s="362" t="s">
        <v>552</v>
      </c>
      <c r="CU75" s="407">
        <f>CW46</f>
        <v>2146</v>
      </c>
      <c r="CV75" s="407">
        <f>CO75</f>
        <v>1977</v>
      </c>
      <c r="CW75" s="435">
        <v>1939</v>
      </c>
      <c r="CX75" s="360"/>
      <c r="CY75" s="361"/>
      <c r="DA75" s="547"/>
      <c r="DB75" s="362" t="s">
        <v>552</v>
      </c>
      <c r="DC75" s="407">
        <f>DE46</f>
        <v>2128</v>
      </c>
      <c r="DD75" s="407">
        <f>CW75</f>
        <v>1939</v>
      </c>
      <c r="DE75" s="435">
        <v>2001</v>
      </c>
      <c r="DF75" s="360"/>
      <c r="DG75" s="361"/>
      <c r="DI75" s="547"/>
      <c r="DJ75" s="488" t="s">
        <v>723</v>
      </c>
      <c r="DK75" s="407">
        <f>DM46</f>
        <v>2153</v>
      </c>
      <c r="DL75" s="407">
        <f>DE75</f>
        <v>2001</v>
      </c>
      <c r="DM75" s="435">
        <v>2122</v>
      </c>
      <c r="DN75" s="360"/>
      <c r="DO75" s="361"/>
      <c r="DQ75" s="547"/>
      <c r="DR75" s="488" t="s">
        <v>723</v>
      </c>
      <c r="DS75" s="407">
        <f>DU46</f>
        <v>2107</v>
      </c>
      <c r="DT75" s="407">
        <f>DM75</f>
        <v>2122</v>
      </c>
      <c r="DU75" s="435">
        <v>2157</v>
      </c>
      <c r="DV75" s="360"/>
      <c r="DW75" s="361"/>
      <c r="DY75" s="547"/>
      <c r="DZ75" s="488" t="s">
        <v>723</v>
      </c>
      <c r="EA75" s="407">
        <f>EC46</f>
        <v>2150</v>
      </c>
      <c r="EB75" s="407">
        <f>DU75</f>
        <v>2157</v>
      </c>
      <c r="EC75" s="435">
        <v>2164</v>
      </c>
      <c r="ED75" s="360"/>
      <c r="EE75" s="361"/>
      <c r="EG75" s="547"/>
      <c r="EH75" s="488" t="s">
        <v>723</v>
      </c>
      <c r="EI75" s="407">
        <f>EK46</f>
        <v>2200</v>
      </c>
      <c r="EJ75" s="407">
        <f>EC75</f>
        <v>2164</v>
      </c>
      <c r="EK75" s="435">
        <v>2134</v>
      </c>
      <c r="EL75" s="360"/>
      <c r="EM75" s="361"/>
      <c r="EO75" s="547"/>
      <c r="EP75" s="488" t="s">
        <v>723</v>
      </c>
      <c r="EQ75" s="407">
        <f>ES46</f>
        <v>2073</v>
      </c>
      <c r="ER75" s="407">
        <f>EK75</f>
        <v>2134</v>
      </c>
      <c r="ES75" s="435">
        <v>2131</v>
      </c>
      <c r="ET75" s="360"/>
      <c r="EU75" s="361"/>
      <c r="EW75" s="547"/>
      <c r="EX75" s="488" t="s">
        <v>723</v>
      </c>
      <c r="EY75" s="407">
        <f>FA46</f>
        <v>2162</v>
      </c>
      <c r="EZ75" s="407">
        <f>ES75</f>
        <v>2131</v>
      </c>
      <c r="FA75" s="435">
        <v>2276</v>
      </c>
      <c r="FB75" s="360"/>
      <c r="FC75" s="361"/>
      <c r="FE75" s="547"/>
      <c r="FF75" s="488" t="s">
        <v>723</v>
      </c>
      <c r="FG75" s="407">
        <f>FI46</f>
        <v>2149</v>
      </c>
      <c r="FH75" s="407">
        <f>FA75</f>
        <v>2276</v>
      </c>
      <c r="FI75" s="435">
        <v>2255</v>
      </c>
      <c r="FJ75" s="360"/>
      <c r="FK75" s="361"/>
      <c r="FM75" s="547"/>
      <c r="FN75" s="488" t="s">
        <v>723</v>
      </c>
      <c r="FO75" s="407">
        <f>FQ46</f>
        <v>2074</v>
      </c>
      <c r="FP75" s="407">
        <f>FI75</f>
        <v>2255</v>
      </c>
      <c r="FQ75" s="435">
        <v>2255</v>
      </c>
      <c r="FR75" s="360"/>
      <c r="FS75" s="361"/>
      <c r="FU75" s="547"/>
      <c r="FV75" s="488" t="s">
        <v>723</v>
      </c>
      <c r="FW75" s="407">
        <f>FY46</f>
        <v>1968</v>
      </c>
      <c r="FX75" s="407">
        <f>FQ75</f>
        <v>2255</v>
      </c>
      <c r="FY75" s="435">
        <v>2104</v>
      </c>
      <c r="FZ75" s="360"/>
      <c r="GA75" s="361"/>
      <c r="GC75" s="547"/>
      <c r="GD75" s="488" t="s">
        <v>723</v>
      </c>
      <c r="GE75" s="407">
        <f>GG46</f>
        <v>1808</v>
      </c>
      <c r="GF75" s="407">
        <f>FY75</f>
        <v>2104</v>
      </c>
      <c r="GG75" s="435">
        <v>2150</v>
      </c>
      <c r="GH75" s="360"/>
      <c r="GI75" s="361"/>
      <c r="GK75" s="547"/>
      <c r="GL75" s="488" t="s">
        <v>723</v>
      </c>
      <c r="GM75" s="407">
        <f>GO46</f>
        <v>1814</v>
      </c>
      <c r="GN75" s="407">
        <f>GG75</f>
        <v>2150</v>
      </c>
      <c r="GO75" s="435">
        <v>2178</v>
      </c>
      <c r="GP75" s="360"/>
      <c r="GQ75" s="361"/>
      <c r="GS75" s="547"/>
      <c r="GT75" s="488" t="s">
        <v>723</v>
      </c>
      <c r="GU75" s="407">
        <f>GW46</f>
        <v>1855</v>
      </c>
      <c r="GV75" s="407">
        <f>GO75</f>
        <v>2178</v>
      </c>
      <c r="GW75" s="435">
        <v>2167</v>
      </c>
      <c r="GX75" s="360"/>
      <c r="GY75" s="361"/>
      <c r="HA75" s="547"/>
      <c r="HB75" s="488" t="s">
        <v>723</v>
      </c>
      <c r="HC75" s="407">
        <f>HE46</f>
        <v>1852</v>
      </c>
      <c r="HD75" s="407">
        <f>GW75</f>
        <v>2167</v>
      </c>
      <c r="HE75" s="435">
        <v>2167</v>
      </c>
      <c r="HF75" s="360"/>
      <c r="HG75" s="361"/>
      <c r="HI75" s="547"/>
      <c r="HJ75" s="488" t="s">
        <v>723</v>
      </c>
      <c r="HK75" s="407">
        <f>HM46</f>
        <v>1875</v>
      </c>
      <c r="HL75" s="407">
        <f>HE75</f>
        <v>2167</v>
      </c>
      <c r="HM75" s="435">
        <v>2130</v>
      </c>
      <c r="HN75" s="360"/>
      <c r="HO75" s="361"/>
      <c r="HQ75" s="547"/>
      <c r="HR75" s="488" t="s">
        <v>723</v>
      </c>
      <c r="HS75" s="407">
        <f>HU46</f>
        <v>1832</v>
      </c>
      <c r="HT75" s="407">
        <f>HM75</f>
        <v>2130</v>
      </c>
      <c r="HU75" s="435">
        <v>2135</v>
      </c>
      <c r="HV75" s="360"/>
      <c r="HW75" s="361"/>
      <c r="HY75" s="547"/>
      <c r="HZ75" s="488" t="s">
        <v>723</v>
      </c>
      <c r="IA75" s="407">
        <f>IC46</f>
        <v>1809</v>
      </c>
      <c r="IB75" s="407">
        <f>HU75</f>
        <v>2135</v>
      </c>
      <c r="IC75" s="435">
        <v>2120</v>
      </c>
      <c r="ID75" s="360"/>
      <c r="IE75" s="361"/>
      <c r="IG75" s="547"/>
      <c r="IH75" s="488" t="s">
        <v>723</v>
      </c>
      <c r="II75" s="407">
        <f>IK46</f>
        <v>1793</v>
      </c>
      <c r="IJ75" s="407">
        <f>IC75</f>
        <v>2120</v>
      </c>
      <c r="IK75" s="435">
        <v>2055</v>
      </c>
      <c r="IL75" s="360"/>
      <c r="IM75" s="361"/>
      <c r="IO75" s="547"/>
      <c r="IP75" s="488" t="s">
        <v>723</v>
      </c>
      <c r="IQ75" s="407">
        <f>IS46</f>
        <v>1813</v>
      </c>
      <c r="IR75" s="407">
        <f>IK75</f>
        <v>2055</v>
      </c>
      <c r="IS75" s="435">
        <v>2026</v>
      </c>
      <c r="IT75" s="360"/>
      <c r="IU75" s="361"/>
      <c r="IW75" s="547"/>
      <c r="IX75" s="488" t="s">
        <v>723</v>
      </c>
      <c r="IY75" s="407">
        <f>JA46</f>
        <v>1867</v>
      </c>
      <c r="IZ75" s="407">
        <f>IS75</f>
        <v>2026</v>
      </c>
      <c r="JA75" s="435">
        <v>1987</v>
      </c>
      <c r="JB75" s="360"/>
      <c r="JC75" s="361"/>
      <c r="JE75" s="547"/>
      <c r="JF75" s="488" t="s">
        <v>723</v>
      </c>
      <c r="JG75" s="407">
        <f>JI46</f>
        <v>1899</v>
      </c>
      <c r="JH75" s="407">
        <f>JA75</f>
        <v>1987</v>
      </c>
      <c r="JI75" s="435">
        <v>1958</v>
      </c>
      <c r="JJ75" s="360"/>
      <c r="JK75" s="361"/>
      <c r="JM75" s="463"/>
      <c r="JN75" s="362"/>
      <c r="JO75" s="407"/>
      <c r="JP75" s="407"/>
      <c r="JQ75" s="404"/>
      <c r="JR75" s="360"/>
      <c r="JS75" s="361"/>
      <c r="JU75" s="463"/>
      <c r="JV75" s="362"/>
      <c r="JW75" s="407"/>
      <c r="JX75" s="407"/>
      <c r="JY75" s="404"/>
      <c r="JZ75" s="360"/>
      <c r="KA75" s="361"/>
      <c r="KC75" s="463"/>
      <c r="KD75" s="362"/>
      <c r="KE75" s="407"/>
      <c r="KF75" s="407"/>
      <c r="KG75" s="404"/>
      <c r="KH75" s="360"/>
      <c r="KI75" s="361"/>
      <c r="KK75" s="463"/>
      <c r="KL75" s="362"/>
      <c r="KM75" s="407"/>
      <c r="KN75" s="407"/>
      <c r="KO75" s="404"/>
      <c r="KP75" s="360"/>
      <c r="KQ75" s="361"/>
      <c r="KS75" s="463"/>
      <c r="KT75" s="362"/>
      <c r="KU75" s="407"/>
      <c r="KV75" s="407"/>
      <c r="KW75" s="404"/>
      <c r="KX75" s="360"/>
      <c r="KY75" s="361"/>
      <c r="LA75" s="463"/>
      <c r="LB75" s="362"/>
      <c r="LC75" s="407"/>
      <c r="LD75" s="407"/>
      <c r="LE75" s="404"/>
      <c r="LF75" s="360"/>
      <c r="LG75" s="361"/>
      <c r="LI75" s="463"/>
      <c r="LJ75" s="362"/>
      <c r="LK75" s="407"/>
      <c r="LL75" s="407"/>
      <c r="LM75" s="404"/>
      <c r="LN75" s="360"/>
      <c r="LO75" s="361"/>
      <c r="LQ75" s="463"/>
      <c r="LR75" s="362"/>
      <c r="LS75" s="407"/>
      <c r="LT75" s="407"/>
      <c r="LU75" s="404"/>
      <c r="LV75" s="360"/>
      <c r="LW75" s="361"/>
      <c r="LY75" s="463"/>
      <c r="LZ75" s="362"/>
      <c r="MA75" s="407"/>
      <c r="MB75" s="407"/>
      <c r="MC75" s="404"/>
      <c r="MD75" s="360"/>
      <c r="ME75" s="361"/>
      <c r="MG75" s="463"/>
      <c r="MH75" s="362"/>
      <c r="MI75" s="407"/>
      <c r="MJ75" s="407"/>
      <c r="MK75" s="404"/>
      <c r="ML75" s="360"/>
      <c r="MM75" s="361"/>
      <c r="MO75" s="463"/>
      <c r="MP75" s="362"/>
      <c r="MQ75" s="407"/>
      <c r="MR75" s="407"/>
      <c r="MS75" s="404"/>
      <c r="MT75" s="360"/>
      <c r="MU75" s="361"/>
      <c r="MW75" s="463"/>
      <c r="MX75" s="362"/>
      <c r="MY75" s="407"/>
      <c r="MZ75" s="407"/>
      <c r="NA75" s="404"/>
      <c r="NB75" s="360"/>
      <c r="NC75" s="361"/>
      <c r="NE75" s="463"/>
      <c r="NF75" s="362"/>
      <c r="NG75" s="407"/>
      <c r="NH75" s="407"/>
      <c r="NI75" s="404"/>
      <c r="NJ75" s="360"/>
      <c r="NK75" s="361"/>
      <c r="NM75" s="463"/>
      <c r="NN75" s="362"/>
      <c r="NO75" s="407"/>
      <c r="NP75" s="407"/>
      <c r="NQ75" s="404"/>
      <c r="NR75" s="360"/>
      <c r="NS75" s="361"/>
      <c r="NU75" s="463"/>
      <c r="NV75" s="362"/>
      <c r="NW75" s="407"/>
      <c r="NX75" s="407"/>
      <c r="NY75" s="404"/>
      <c r="NZ75" s="360"/>
      <c r="OA75" s="361"/>
      <c r="OC75" s="463"/>
      <c r="OD75" s="362"/>
      <c r="OE75" s="407"/>
      <c r="OF75" s="407"/>
      <c r="OG75" s="404"/>
      <c r="OH75" s="360"/>
      <c r="OI75" s="361"/>
      <c r="OK75" s="463"/>
      <c r="OL75" s="362"/>
      <c r="OM75" s="407"/>
      <c r="ON75" s="407"/>
      <c r="OO75" s="404"/>
      <c r="OP75" s="360"/>
      <c r="OQ75" s="361"/>
      <c r="OS75" s="463"/>
      <c r="OT75" s="362"/>
      <c r="OU75" s="407"/>
      <c r="OV75" s="407"/>
      <c r="OW75" s="404"/>
      <c r="OX75" s="360"/>
      <c r="OY75" s="361"/>
      <c r="PA75" s="463"/>
      <c r="PB75" s="362"/>
      <c r="PC75" s="407"/>
      <c r="PD75" s="407"/>
      <c r="PE75" s="404"/>
      <c r="PF75" s="360"/>
      <c r="PG75" s="361"/>
    </row>
    <row r="77" spans="1:423">
      <c r="A77" s="236" t="s">
        <v>633</v>
      </c>
      <c r="I77" s="236" t="s">
        <v>633</v>
      </c>
      <c r="Q77" s="236" t="s">
        <v>633</v>
      </c>
      <c r="Y77" s="236" t="s">
        <v>633</v>
      </c>
      <c r="AG77" s="236" t="s">
        <v>633</v>
      </c>
      <c r="AO77" s="236" t="s">
        <v>633</v>
      </c>
      <c r="AW77" s="236" t="s">
        <v>633</v>
      </c>
      <c r="BE77" s="236" t="s">
        <v>633</v>
      </c>
      <c r="BM77" s="236" t="s">
        <v>633</v>
      </c>
      <c r="BU77" s="236" t="s">
        <v>633</v>
      </c>
      <c r="CC77" s="236" t="s">
        <v>633</v>
      </c>
      <c r="CK77" s="236" t="s">
        <v>633</v>
      </c>
      <c r="CS77" s="236" t="s">
        <v>633</v>
      </c>
      <c r="DA77" s="236" t="s">
        <v>633</v>
      </c>
      <c r="DI77" s="236" t="s">
        <v>633</v>
      </c>
      <c r="DQ77" s="236" t="s">
        <v>633</v>
      </c>
      <c r="DY77" s="236" t="s">
        <v>633</v>
      </c>
      <c r="EG77" s="236" t="s">
        <v>633</v>
      </c>
      <c r="EO77" s="236" t="s">
        <v>633</v>
      </c>
      <c r="EW77" s="236" t="s">
        <v>633</v>
      </c>
      <c r="FE77" s="236" t="s">
        <v>633</v>
      </c>
      <c r="FM77" s="236" t="s">
        <v>633</v>
      </c>
      <c r="FU77" s="236" t="s">
        <v>633</v>
      </c>
      <c r="GC77" s="236" t="s">
        <v>633</v>
      </c>
      <c r="GK77" s="236" t="s">
        <v>633</v>
      </c>
      <c r="GS77" s="236" t="s">
        <v>633</v>
      </c>
      <c r="HA77" s="236" t="s">
        <v>633</v>
      </c>
      <c r="HI77" s="236" t="s">
        <v>633</v>
      </c>
      <c r="HQ77" s="236" t="s">
        <v>633</v>
      </c>
      <c r="HY77" s="236" t="s">
        <v>633</v>
      </c>
      <c r="IG77" s="236" t="s">
        <v>633</v>
      </c>
      <c r="IO77" s="236" t="s">
        <v>633</v>
      </c>
      <c r="IW77" s="236" t="s">
        <v>633</v>
      </c>
      <c r="JE77" s="236" t="s">
        <v>633</v>
      </c>
      <c r="JM77" s="236"/>
      <c r="JU77" s="236"/>
      <c r="KC77" s="236"/>
      <c r="KK77" s="236"/>
      <c r="KS77" s="236"/>
      <c r="LA77" s="236"/>
      <c r="LI77" s="236"/>
      <c r="LQ77" s="236"/>
      <c r="LY77" s="236"/>
      <c r="MG77" s="236"/>
      <c r="MO77" s="236"/>
      <c r="MW77" s="236"/>
      <c r="NE77" s="236"/>
      <c r="NM77" s="236"/>
      <c r="NU77" s="236"/>
      <c r="OC77" s="236"/>
      <c r="OK77" s="236"/>
      <c r="OS77" s="236"/>
      <c r="PA77" s="236"/>
    </row>
    <row r="78" spans="1:423" ht="17.25">
      <c r="A78" s="535" t="s">
        <v>0</v>
      </c>
      <c r="B78" s="536"/>
      <c r="C78" s="1" t="s">
        <v>697</v>
      </c>
      <c r="D78" s="543" t="s">
        <v>698</v>
      </c>
      <c r="E78" s="540"/>
      <c r="F78" s="2" t="s">
        <v>9</v>
      </c>
      <c r="G78" s="4" t="s">
        <v>8</v>
      </c>
      <c r="I78" s="535" t="s">
        <v>0</v>
      </c>
      <c r="J78" s="536"/>
      <c r="K78" s="252" t="s">
        <v>559</v>
      </c>
      <c r="L78" s="539" t="s">
        <v>703</v>
      </c>
      <c r="M78" s="545"/>
      <c r="N78" s="2" t="s">
        <v>9</v>
      </c>
      <c r="O78" s="4" t="s">
        <v>8</v>
      </c>
      <c r="Q78" s="535" t="s">
        <v>0</v>
      </c>
      <c r="R78" s="536"/>
      <c r="S78" s="252" t="s">
        <v>559</v>
      </c>
      <c r="T78" s="539" t="s">
        <v>703</v>
      </c>
      <c r="U78" s="545"/>
      <c r="V78" s="2" t="s">
        <v>9</v>
      </c>
      <c r="W78" s="4" t="s">
        <v>8</v>
      </c>
      <c r="Y78" s="535" t="s">
        <v>0</v>
      </c>
      <c r="Z78" s="536"/>
      <c r="AA78" s="252" t="s">
        <v>559</v>
      </c>
      <c r="AB78" s="539" t="s">
        <v>703</v>
      </c>
      <c r="AC78" s="545"/>
      <c r="AD78" s="2" t="s">
        <v>9</v>
      </c>
      <c r="AE78" s="4" t="s">
        <v>8</v>
      </c>
      <c r="AG78" s="535" t="s">
        <v>0</v>
      </c>
      <c r="AH78" s="536"/>
      <c r="AI78" s="252" t="s">
        <v>559</v>
      </c>
      <c r="AJ78" s="539" t="s">
        <v>703</v>
      </c>
      <c r="AK78" s="545"/>
      <c r="AL78" s="2" t="s">
        <v>9</v>
      </c>
      <c r="AM78" s="4" t="s">
        <v>8</v>
      </c>
      <c r="AO78" s="535" t="s">
        <v>0</v>
      </c>
      <c r="AP78" s="536"/>
      <c r="AQ78" s="252" t="s">
        <v>559</v>
      </c>
      <c r="AR78" s="539" t="s">
        <v>703</v>
      </c>
      <c r="AS78" s="545"/>
      <c r="AT78" s="2" t="s">
        <v>9</v>
      </c>
      <c r="AU78" s="4" t="s">
        <v>8</v>
      </c>
      <c r="AW78" s="535" t="s">
        <v>0</v>
      </c>
      <c r="AX78" s="536"/>
      <c r="AY78" s="252" t="s">
        <v>559</v>
      </c>
      <c r="AZ78" s="539" t="s">
        <v>703</v>
      </c>
      <c r="BA78" s="545"/>
      <c r="BB78" s="2" t="s">
        <v>9</v>
      </c>
      <c r="BC78" s="4" t="s">
        <v>8</v>
      </c>
      <c r="BE78" s="535" t="s">
        <v>0</v>
      </c>
      <c r="BF78" s="536"/>
      <c r="BG78" s="252" t="s">
        <v>559</v>
      </c>
      <c r="BH78" s="539" t="s">
        <v>703</v>
      </c>
      <c r="BI78" s="545"/>
      <c r="BJ78" s="2" t="s">
        <v>9</v>
      </c>
      <c r="BK78" s="4" t="s">
        <v>8</v>
      </c>
      <c r="BM78" s="535" t="s">
        <v>0</v>
      </c>
      <c r="BN78" s="536"/>
      <c r="BO78" s="252" t="s">
        <v>559</v>
      </c>
      <c r="BP78" s="539" t="s">
        <v>703</v>
      </c>
      <c r="BQ78" s="545"/>
      <c r="BR78" s="2" t="s">
        <v>9</v>
      </c>
      <c r="BS78" s="4" t="s">
        <v>8</v>
      </c>
      <c r="BU78" s="535" t="s">
        <v>0</v>
      </c>
      <c r="BV78" s="536"/>
      <c r="BW78" s="252" t="s">
        <v>559</v>
      </c>
      <c r="BX78" s="539" t="s">
        <v>703</v>
      </c>
      <c r="BY78" s="545"/>
      <c r="BZ78" s="2" t="s">
        <v>9</v>
      </c>
      <c r="CA78" s="4" t="s">
        <v>8</v>
      </c>
      <c r="CC78" s="535" t="s">
        <v>0</v>
      </c>
      <c r="CD78" s="536"/>
      <c r="CE78" s="252" t="s">
        <v>559</v>
      </c>
      <c r="CF78" s="539" t="s">
        <v>703</v>
      </c>
      <c r="CG78" s="545"/>
      <c r="CH78" s="2" t="s">
        <v>9</v>
      </c>
      <c r="CI78" s="4" t="s">
        <v>8</v>
      </c>
      <c r="CK78" s="535" t="s">
        <v>0</v>
      </c>
      <c r="CL78" s="536"/>
      <c r="CM78" s="252" t="s">
        <v>559</v>
      </c>
      <c r="CN78" s="539" t="s">
        <v>703</v>
      </c>
      <c r="CO78" s="545"/>
      <c r="CP78" s="2" t="s">
        <v>9</v>
      </c>
      <c r="CQ78" s="4" t="s">
        <v>8</v>
      </c>
      <c r="CS78" s="535" t="s">
        <v>0</v>
      </c>
      <c r="CT78" s="536"/>
      <c r="CU78" s="252" t="s">
        <v>559</v>
      </c>
      <c r="CV78" s="539" t="s">
        <v>703</v>
      </c>
      <c r="CW78" s="545"/>
      <c r="CX78" s="2" t="s">
        <v>9</v>
      </c>
      <c r="CY78" s="4" t="s">
        <v>8</v>
      </c>
      <c r="DA78" s="535" t="s">
        <v>0</v>
      </c>
      <c r="DB78" s="536"/>
      <c r="DC78" s="252" t="s">
        <v>559</v>
      </c>
      <c r="DD78" s="539" t="s">
        <v>703</v>
      </c>
      <c r="DE78" s="545"/>
      <c r="DF78" s="2" t="s">
        <v>9</v>
      </c>
      <c r="DG78" s="4" t="s">
        <v>8</v>
      </c>
      <c r="DI78" s="535" t="s">
        <v>0</v>
      </c>
      <c r="DJ78" s="536"/>
      <c r="DK78" s="252" t="s">
        <v>559</v>
      </c>
      <c r="DL78" s="539" t="s">
        <v>703</v>
      </c>
      <c r="DM78" s="545"/>
      <c r="DN78" s="2" t="s">
        <v>9</v>
      </c>
      <c r="DO78" s="4" t="s">
        <v>8</v>
      </c>
      <c r="DQ78" s="535" t="s">
        <v>0</v>
      </c>
      <c r="DR78" s="536"/>
      <c r="DS78" s="252" t="s">
        <v>559</v>
      </c>
      <c r="DT78" s="539" t="s">
        <v>703</v>
      </c>
      <c r="DU78" s="545"/>
      <c r="DV78" s="2" t="s">
        <v>9</v>
      </c>
      <c r="DW78" s="4" t="s">
        <v>8</v>
      </c>
      <c r="DY78" s="535" t="s">
        <v>0</v>
      </c>
      <c r="DZ78" s="536"/>
      <c r="EA78" s="252" t="s">
        <v>559</v>
      </c>
      <c r="EB78" s="539" t="s">
        <v>703</v>
      </c>
      <c r="EC78" s="545"/>
      <c r="ED78" s="2" t="s">
        <v>9</v>
      </c>
      <c r="EE78" s="4" t="s">
        <v>8</v>
      </c>
      <c r="EG78" s="535" t="s">
        <v>0</v>
      </c>
      <c r="EH78" s="536"/>
      <c r="EI78" s="252" t="s">
        <v>559</v>
      </c>
      <c r="EJ78" s="539" t="s">
        <v>703</v>
      </c>
      <c r="EK78" s="545"/>
      <c r="EL78" s="2" t="s">
        <v>9</v>
      </c>
      <c r="EM78" s="4" t="s">
        <v>8</v>
      </c>
      <c r="EO78" s="535" t="s">
        <v>0</v>
      </c>
      <c r="EP78" s="536"/>
      <c r="EQ78" s="252" t="s">
        <v>559</v>
      </c>
      <c r="ER78" s="539" t="s">
        <v>703</v>
      </c>
      <c r="ES78" s="545"/>
      <c r="ET78" s="2" t="s">
        <v>9</v>
      </c>
      <c r="EU78" s="4" t="s">
        <v>8</v>
      </c>
      <c r="EW78" s="535" t="s">
        <v>0</v>
      </c>
      <c r="EX78" s="536"/>
      <c r="EY78" s="252" t="s">
        <v>559</v>
      </c>
      <c r="EZ78" s="539" t="s">
        <v>703</v>
      </c>
      <c r="FA78" s="545"/>
      <c r="FB78" s="2" t="s">
        <v>9</v>
      </c>
      <c r="FC78" s="4" t="s">
        <v>8</v>
      </c>
      <c r="FE78" s="535" t="s">
        <v>0</v>
      </c>
      <c r="FF78" s="536"/>
      <c r="FG78" s="252" t="s">
        <v>559</v>
      </c>
      <c r="FH78" s="539" t="s">
        <v>703</v>
      </c>
      <c r="FI78" s="545"/>
      <c r="FJ78" s="2" t="s">
        <v>9</v>
      </c>
      <c r="FK78" s="4" t="s">
        <v>8</v>
      </c>
      <c r="FM78" s="535" t="s">
        <v>0</v>
      </c>
      <c r="FN78" s="536"/>
      <c r="FO78" s="252" t="s">
        <v>559</v>
      </c>
      <c r="FP78" s="539" t="s">
        <v>703</v>
      </c>
      <c r="FQ78" s="545"/>
      <c r="FR78" s="2" t="s">
        <v>9</v>
      </c>
      <c r="FS78" s="4" t="s">
        <v>8</v>
      </c>
      <c r="FU78" s="535" t="s">
        <v>0</v>
      </c>
      <c r="FV78" s="536"/>
      <c r="FW78" s="252" t="s">
        <v>559</v>
      </c>
      <c r="FX78" s="539" t="s">
        <v>703</v>
      </c>
      <c r="FY78" s="545"/>
      <c r="FZ78" s="2" t="s">
        <v>9</v>
      </c>
      <c r="GA78" s="4" t="s">
        <v>8</v>
      </c>
      <c r="GC78" s="535" t="s">
        <v>0</v>
      </c>
      <c r="GD78" s="536"/>
      <c r="GE78" s="252" t="s">
        <v>559</v>
      </c>
      <c r="GF78" s="539" t="s">
        <v>703</v>
      </c>
      <c r="GG78" s="545"/>
      <c r="GH78" s="2" t="s">
        <v>9</v>
      </c>
      <c r="GI78" s="4" t="s">
        <v>8</v>
      </c>
      <c r="GK78" s="535" t="s">
        <v>0</v>
      </c>
      <c r="GL78" s="536"/>
      <c r="GM78" s="252" t="s">
        <v>559</v>
      </c>
      <c r="GN78" s="539" t="s">
        <v>703</v>
      </c>
      <c r="GO78" s="545"/>
      <c r="GP78" s="2" t="s">
        <v>9</v>
      </c>
      <c r="GQ78" s="4" t="s">
        <v>8</v>
      </c>
      <c r="GS78" s="535" t="s">
        <v>0</v>
      </c>
      <c r="GT78" s="536"/>
      <c r="GU78" s="252" t="s">
        <v>559</v>
      </c>
      <c r="GV78" s="539" t="s">
        <v>703</v>
      </c>
      <c r="GW78" s="545"/>
      <c r="GX78" s="2" t="s">
        <v>9</v>
      </c>
      <c r="GY78" s="4" t="s">
        <v>8</v>
      </c>
      <c r="HA78" s="535" t="s">
        <v>0</v>
      </c>
      <c r="HB78" s="536"/>
      <c r="HC78" s="252" t="s">
        <v>559</v>
      </c>
      <c r="HD78" s="539" t="s">
        <v>703</v>
      </c>
      <c r="HE78" s="545"/>
      <c r="HF78" s="2" t="s">
        <v>9</v>
      </c>
      <c r="HG78" s="4" t="s">
        <v>8</v>
      </c>
      <c r="HI78" s="535" t="s">
        <v>0</v>
      </c>
      <c r="HJ78" s="536"/>
      <c r="HK78" s="252" t="s">
        <v>559</v>
      </c>
      <c r="HL78" s="539" t="s">
        <v>703</v>
      </c>
      <c r="HM78" s="545"/>
      <c r="HN78" s="2" t="s">
        <v>9</v>
      </c>
      <c r="HO78" s="4" t="s">
        <v>8</v>
      </c>
      <c r="HQ78" s="535" t="s">
        <v>0</v>
      </c>
      <c r="HR78" s="536"/>
      <c r="HS78" s="252" t="s">
        <v>559</v>
      </c>
      <c r="HT78" s="539" t="s">
        <v>703</v>
      </c>
      <c r="HU78" s="545"/>
      <c r="HV78" s="2" t="s">
        <v>9</v>
      </c>
      <c r="HW78" s="4" t="s">
        <v>8</v>
      </c>
      <c r="HY78" s="535" t="s">
        <v>0</v>
      </c>
      <c r="HZ78" s="536"/>
      <c r="IA78" s="252" t="s">
        <v>559</v>
      </c>
      <c r="IB78" s="539" t="s">
        <v>703</v>
      </c>
      <c r="IC78" s="545"/>
      <c r="ID78" s="2" t="s">
        <v>9</v>
      </c>
      <c r="IE78" s="4" t="s">
        <v>8</v>
      </c>
      <c r="IG78" s="535" t="s">
        <v>0</v>
      </c>
      <c r="IH78" s="536"/>
      <c r="II78" s="252" t="s">
        <v>559</v>
      </c>
      <c r="IJ78" s="539" t="s">
        <v>703</v>
      </c>
      <c r="IK78" s="545"/>
      <c r="IL78" s="2" t="s">
        <v>9</v>
      </c>
      <c r="IM78" s="4" t="s">
        <v>8</v>
      </c>
      <c r="IO78" s="535" t="s">
        <v>0</v>
      </c>
      <c r="IP78" s="536"/>
      <c r="IQ78" s="252" t="s">
        <v>559</v>
      </c>
      <c r="IR78" s="539" t="s">
        <v>703</v>
      </c>
      <c r="IS78" s="545"/>
      <c r="IT78" s="2" t="s">
        <v>9</v>
      </c>
      <c r="IU78" s="4" t="s">
        <v>8</v>
      </c>
      <c r="IW78" s="535" t="s">
        <v>0</v>
      </c>
      <c r="IX78" s="536"/>
      <c r="IY78" s="252" t="s">
        <v>559</v>
      </c>
      <c r="IZ78" s="539" t="s">
        <v>703</v>
      </c>
      <c r="JA78" s="545"/>
      <c r="JB78" s="2" t="s">
        <v>9</v>
      </c>
      <c r="JC78" s="4" t="s">
        <v>8</v>
      </c>
      <c r="JE78" s="535" t="s">
        <v>0</v>
      </c>
      <c r="JF78" s="536"/>
      <c r="JG78" s="252" t="s">
        <v>559</v>
      </c>
      <c r="JH78" s="539" t="s">
        <v>703</v>
      </c>
      <c r="JI78" s="545"/>
      <c r="JJ78" s="2" t="s">
        <v>9</v>
      </c>
      <c r="JK78" s="4" t="s">
        <v>8</v>
      </c>
      <c r="JM78" s="456"/>
      <c r="JN78" s="457"/>
      <c r="JO78" s="252"/>
      <c r="JP78" s="460"/>
      <c r="JQ78" s="461"/>
      <c r="JR78" s="2"/>
      <c r="JS78" s="4"/>
      <c r="JU78" s="456"/>
      <c r="JV78" s="457"/>
      <c r="JW78" s="252"/>
      <c r="JX78" s="460"/>
      <c r="JY78" s="461"/>
      <c r="JZ78" s="2"/>
      <c r="KA78" s="4"/>
      <c r="KC78" s="456"/>
      <c r="KD78" s="457"/>
      <c r="KE78" s="252"/>
      <c r="KF78" s="460"/>
      <c r="KG78" s="461"/>
      <c r="KH78" s="2"/>
      <c r="KI78" s="4"/>
      <c r="KK78" s="456"/>
      <c r="KL78" s="457"/>
      <c r="KM78" s="252"/>
      <c r="KN78" s="460"/>
      <c r="KO78" s="461"/>
      <c r="KP78" s="2"/>
      <c r="KQ78" s="4"/>
      <c r="KS78" s="456"/>
      <c r="KT78" s="457"/>
      <c r="KU78" s="252"/>
      <c r="KV78" s="460"/>
      <c r="KW78" s="461"/>
      <c r="KX78" s="2"/>
      <c r="KY78" s="4"/>
      <c r="LA78" s="456"/>
      <c r="LB78" s="457"/>
      <c r="LC78" s="252"/>
      <c r="LD78" s="460"/>
      <c r="LE78" s="461"/>
      <c r="LF78" s="2"/>
      <c r="LG78" s="4"/>
      <c r="LI78" s="456"/>
      <c r="LJ78" s="457"/>
      <c r="LK78" s="252"/>
      <c r="LL78" s="460"/>
      <c r="LM78" s="461"/>
      <c r="LN78" s="2"/>
      <c r="LO78" s="4"/>
      <c r="LQ78" s="456"/>
      <c r="LR78" s="457"/>
      <c r="LS78" s="252"/>
      <c r="LT78" s="460"/>
      <c r="LU78" s="461"/>
      <c r="LV78" s="2"/>
      <c r="LW78" s="4"/>
      <c r="LY78" s="456"/>
      <c r="LZ78" s="457"/>
      <c r="MA78" s="252"/>
      <c r="MB78" s="460"/>
      <c r="MC78" s="461"/>
      <c r="MD78" s="2"/>
      <c r="ME78" s="4"/>
      <c r="MG78" s="456"/>
      <c r="MH78" s="457"/>
      <c r="MI78" s="252"/>
      <c r="MJ78" s="460"/>
      <c r="MK78" s="461"/>
      <c r="ML78" s="2"/>
      <c r="MM78" s="4"/>
      <c r="MO78" s="456"/>
      <c r="MP78" s="457"/>
      <c r="MQ78" s="252"/>
      <c r="MR78" s="460"/>
      <c r="MS78" s="461"/>
      <c r="MT78" s="2"/>
      <c r="MU78" s="4"/>
      <c r="MW78" s="456"/>
      <c r="MX78" s="457"/>
      <c r="MY78" s="252"/>
      <c r="MZ78" s="460"/>
      <c r="NA78" s="461"/>
      <c r="NB78" s="2"/>
      <c r="NC78" s="4"/>
      <c r="NE78" s="456"/>
      <c r="NF78" s="457"/>
      <c r="NG78" s="252"/>
      <c r="NH78" s="460"/>
      <c r="NI78" s="461"/>
      <c r="NJ78" s="2"/>
      <c r="NK78" s="4"/>
      <c r="NM78" s="456"/>
      <c r="NN78" s="457"/>
      <c r="NO78" s="252"/>
      <c r="NP78" s="460"/>
      <c r="NQ78" s="461"/>
      <c r="NR78" s="2"/>
      <c r="NS78" s="4"/>
      <c r="NU78" s="456"/>
      <c r="NV78" s="457"/>
      <c r="NW78" s="252"/>
      <c r="NX78" s="460"/>
      <c r="NY78" s="461"/>
      <c r="NZ78" s="2"/>
      <c r="OA78" s="4"/>
      <c r="OC78" s="456"/>
      <c r="OD78" s="457"/>
      <c r="OE78" s="252"/>
      <c r="OF78" s="460"/>
      <c r="OG78" s="461"/>
      <c r="OH78" s="2"/>
      <c r="OI78" s="4"/>
      <c r="OK78" s="456"/>
      <c r="OL78" s="457"/>
      <c r="OM78" s="252"/>
      <c r="ON78" s="460"/>
      <c r="OO78" s="461"/>
      <c r="OP78" s="2"/>
      <c r="OQ78" s="4"/>
      <c r="OS78" s="456"/>
      <c r="OT78" s="457"/>
      <c r="OU78" s="252"/>
      <c r="OV78" s="460"/>
      <c r="OW78" s="461"/>
      <c r="OX78" s="2"/>
      <c r="OY78" s="4"/>
      <c r="PA78" s="456"/>
      <c r="PB78" s="457"/>
      <c r="PC78" s="252"/>
      <c r="PD78" s="460"/>
      <c r="PE78" s="461"/>
      <c r="PF78" s="2"/>
      <c r="PG78" s="4"/>
    </row>
    <row r="79" spans="1:423" ht="18" thickBot="1">
      <c r="A79" s="537"/>
      <c r="B79" s="538"/>
      <c r="C79" s="83" t="s">
        <v>699</v>
      </c>
      <c r="D79" s="83" t="s">
        <v>700</v>
      </c>
      <c r="E79" s="83" t="s">
        <v>699</v>
      </c>
      <c r="F79" s="3" t="s">
        <v>7</v>
      </c>
      <c r="G79" s="5" t="s">
        <v>7</v>
      </c>
      <c r="I79" s="537"/>
      <c r="J79" s="538"/>
      <c r="K79" s="83" t="str">
        <f>K50</f>
        <v>1월1주</v>
      </c>
      <c r="L79" s="83" t="str">
        <f>E79</f>
        <v>12월 5주</v>
      </c>
      <c r="M79" s="83" t="str">
        <f>K79</f>
        <v>1월1주</v>
      </c>
      <c r="N79" s="3" t="s">
        <v>7</v>
      </c>
      <c r="O79" s="5" t="s">
        <v>7</v>
      </c>
      <c r="Q79" s="537"/>
      <c r="R79" s="538"/>
      <c r="S79" s="83" t="str">
        <f>S50</f>
        <v>1월2주</v>
      </c>
      <c r="T79" s="83" t="str">
        <f>M79</f>
        <v>1월1주</v>
      </c>
      <c r="U79" s="83" t="str">
        <f>S79</f>
        <v>1월2주</v>
      </c>
      <c r="V79" s="3" t="s">
        <v>7</v>
      </c>
      <c r="W79" s="5" t="s">
        <v>7</v>
      </c>
      <c r="Y79" s="537"/>
      <c r="Z79" s="538"/>
      <c r="AA79" s="83" t="str">
        <f>AA50</f>
        <v>1월3주</v>
      </c>
      <c r="AB79" s="83" t="str">
        <f>U79</f>
        <v>1월2주</v>
      </c>
      <c r="AC79" s="83" t="str">
        <f>AA79</f>
        <v>1월3주</v>
      </c>
      <c r="AD79" s="3" t="s">
        <v>7</v>
      </c>
      <c r="AE79" s="5" t="s">
        <v>7</v>
      </c>
      <c r="AG79" s="537"/>
      <c r="AH79" s="538"/>
      <c r="AI79" s="83" t="str">
        <f>AI50</f>
        <v>1월4주</v>
      </c>
      <c r="AJ79" s="83" t="str">
        <f>AC79</f>
        <v>1월3주</v>
      </c>
      <c r="AK79" s="83" t="str">
        <f>AI79</f>
        <v>1월4주</v>
      </c>
      <c r="AL79" s="3" t="s">
        <v>7</v>
      </c>
      <c r="AM79" s="5" t="s">
        <v>7</v>
      </c>
      <c r="AO79" s="537"/>
      <c r="AP79" s="538"/>
      <c r="AQ79" s="83" t="str">
        <f>AQ50</f>
        <v>1월5주</v>
      </c>
      <c r="AR79" s="83" t="str">
        <f>AK79</f>
        <v>1월4주</v>
      </c>
      <c r="AS79" s="83" t="str">
        <f>AQ79</f>
        <v>1월5주</v>
      </c>
      <c r="AT79" s="3" t="s">
        <v>7</v>
      </c>
      <c r="AU79" s="5" t="s">
        <v>7</v>
      </c>
      <c r="AW79" s="537"/>
      <c r="AX79" s="538"/>
      <c r="AY79" s="83" t="str">
        <f>AY50</f>
        <v>2월1주</v>
      </c>
      <c r="AZ79" s="83" t="str">
        <f>AS79</f>
        <v>1월5주</v>
      </c>
      <c r="BA79" s="83" t="str">
        <f>AY79</f>
        <v>2월1주</v>
      </c>
      <c r="BB79" s="3" t="s">
        <v>7</v>
      </c>
      <c r="BC79" s="5" t="s">
        <v>7</v>
      </c>
      <c r="BE79" s="537"/>
      <c r="BF79" s="538"/>
      <c r="BG79" s="83" t="str">
        <f>BG50</f>
        <v>2월2주</v>
      </c>
      <c r="BH79" s="83" t="str">
        <f>BA79</f>
        <v>2월1주</v>
      </c>
      <c r="BI79" s="83" t="str">
        <f>BG79</f>
        <v>2월2주</v>
      </c>
      <c r="BJ79" s="3" t="s">
        <v>7</v>
      </c>
      <c r="BK79" s="5" t="s">
        <v>7</v>
      </c>
      <c r="BM79" s="537"/>
      <c r="BN79" s="538"/>
      <c r="BO79" s="83" t="str">
        <f>BO50</f>
        <v>2월3주</v>
      </c>
      <c r="BP79" s="83" t="str">
        <f>BI79</f>
        <v>2월2주</v>
      </c>
      <c r="BQ79" s="83" t="str">
        <f>BO79</f>
        <v>2월3주</v>
      </c>
      <c r="BR79" s="3" t="s">
        <v>7</v>
      </c>
      <c r="BS79" s="5" t="s">
        <v>7</v>
      </c>
      <c r="BU79" s="537"/>
      <c r="BV79" s="538"/>
      <c r="BW79" s="83" t="str">
        <f>BW50</f>
        <v>2월4주</v>
      </c>
      <c r="BX79" s="83" t="str">
        <f>BQ79</f>
        <v>2월3주</v>
      </c>
      <c r="BY79" s="83" t="str">
        <f>BW79</f>
        <v>2월4주</v>
      </c>
      <c r="BZ79" s="3" t="s">
        <v>7</v>
      </c>
      <c r="CA79" s="5" t="s">
        <v>7</v>
      </c>
      <c r="CC79" s="537"/>
      <c r="CD79" s="538"/>
      <c r="CE79" s="83" t="str">
        <f>CE50</f>
        <v>3월1주</v>
      </c>
      <c r="CF79" s="83" t="str">
        <f>BY79</f>
        <v>2월4주</v>
      </c>
      <c r="CG79" s="83" t="str">
        <f>CE79</f>
        <v>3월1주</v>
      </c>
      <c r="CH79" s="3" t="s">
        <v>7</v>
      </c>
      <c r="CI79" s="5" t="s">
        <v>7</v>
      </c>
      <c r="CK79" s="537"/>
      <c r="CL79" s="538"/>
      <c r="CM79" s="83" t="str">
        <f>CM50</f>
        <v>3월2주</v>
      </c>
      <c r="CN79" s="83" t="str">
        <f>CG79</f>
        <v>3월1주</v>
      </c>
      <c r="CO79" s="83" t="str">
        <f>CM79</f>
        <v>3월2주</v>
      </c>
      <c r="CP79" s="3" t="s">
        <v>7</v>
      </c>
      <c r="CQ79" s="5" t="s">
        <v>7</v>
      </c>
      <c r="CS79" s="537"/>
      <c r="CT79" s="538"/>
      <c r="CU79" s="83" t="str">
        <f>CU50</f>
        <v>3월3주</v>
      </c>
      <c r="CV79" s="83" t="str">
        <f>CO79</f>
        <v>3월2주</v>
      </c>
      <c r="CW79" s="83" t="str">
        <f>CU79</f>
        <v>3월3주</v>
      </c>
      <c r="CX79" s="3" t="s">
        <v>7</v>
      </c>
      <c r="CY79" s="5" t="s">
        <v>7</v>
      </c>
      <c r="DA79" s="537"/>
      <c r="DB79" s="538"/>
      <c r="DC79" s="83" t="str">
        <f>DC50</f>
        <v>3월4주</v>
      </c>
      <c r="DD79" s="83" t="str">
        <f>CW79</f>
        <v>3월3주</v>
      </c>
      <c r="DE79" s="83" t="str">
        <f>DC79</f>
        <v>3월4주</v>
      </c>
      <c r="DF79" s="3" t="s">
        <v>7</v>
      </c>
      <c r="DG79" s="5" t="s">
        <v>7</v>
      </c>
      <c r="DI79" s="537"/>
      <c r="DJ79" s="538"/>
      <c r="DK79" s="83" t="str">
        <f>DK50</f>
        <v>4월1주</v>
      </c>
      <c r="DL79" s="83" t="str">
        <f>DE79</f>
        <v>3월4주</v>
      </c>
      <c r="DM79" s="83" t="str">
        <f>DK79</f>
        <v>4월1주</v>
      </c>
      <c r="DN79" s="3" t="s">
        <v>7</v>
      </c>
      <c r="DO79" s="5" t="s">
        <v>7</v>
      </c>
      <c r="DQ79" s="537"/>
      <c r="DR79" s="538"/>
      <c r="DS79" s="83" t="str">
        <f>DS50</f>
        <v>4월2주</v>
      </c>
      <c r="DT79" s="83" t="str">
        <f>DM79</f>
        <v>4월1주</v>
      </c>
      <c r="DU79" s="83" t="str">
        <f>DS79</f>
        <v>4월2주</v>
      </c>
      <c r="DV79" s="3" t="s">
        <v>7</v>
      </c>
      <c r="DW79" s="5" t="s">
        <v>7</v>
      </c>
      <c r="DY79" s="537"/>
      <c r="DZ79" s="538"/>
      <c r="EA79" s="83" t="str">
        <f>EA50</f>
        <v>4월3주</v>
      </c>
      <c r="EB79" s="83" t="str">
        <f>DU79</f>
        <v>4월2주</v>
      </c>
      <c r="EC79" s="83" t="str">
        <f>EA79</f>
        <v>4월3주</v>
      </c>
      <c r="ED79" s="3" t="s">
        <v>7</v>
      </c>
      <c r="EE79" s="5" t="s">
        <v>7</v>
      </c>
      <c r="EG79" s="537"/>
      <c r="EH79" s="538"/>
      <c r="EI79" s="83" t="str">
        <f>EI50</f>
        <v>4월4주</v>
      </c>
      <c r="EJ79" s="83" t="str">
        <f>EC79</f>
        <v>4월3주</v>
      </c>
      <c r="EK79" s="83" t="str">
        <f>EI79</f>
        <v>4월4주</v>
      </c>
      <c r="EL79" s="3" t="s">
        <v>7</v>
      </c>
      <c r="EM79" s="5" t="s">
        <v>7</v>
      </c>
      <c r="EO79" s="537"/>
      <c r="EP79" s="538"/>
      <c r="EQ79" s="83" t="str">
        <f>EQ50</f>
        <v>5월1주</v>
      </c>
      <c r="ER79" s="83" t="str">
        <f>EK79</f>
        <v>4월4주</v>
      </c>
      <c r="ES79" s="83" t="str">
        <f>EQ79</f>
        <v>5월1주</v>
      </c>
      <c r="ET79" s="3" t="s">
        <v>7</v>
      </c>
      <c r="EU79" s="5" t="s">
        <v>7</v>
      </c>
      <c r="EW79" s="537"/>
      <c r="EX79" s="538"/>
      <c r="EY79" s="83" t="str">
        <f>EY50</f>
        <v>5월2주</v>
      </c>
      <c r="EZ79" s="83" t="str">
        <f>ES79</f>
        <v>5월1주</v>
      </c>
      <c r="FA79" s="83" t="str">
        <f>EY79</f>
        <v>5월2주</v>
      </c>
      <c r="FB79" s="3" t="s">
        <v>7</v>
      </c>
      <c r="FC79" s="5" t="s">
        <v>7</v>
      </c>
      <c r="FE79" s="537"/>
      <c r="FF79" s="538"/>
      <c r="FG79" s="83" t="str">
        <f>FG50</f>
        <v>5월3주</v>
      </c>
      <c r="FH79" s="83" t="str">
        <f>FA79</f>
        <v>5월2주</v>
      </c>
      <c r="FI79" s="83" t="str">
        <f>FG79</f>
        <v>5월3주</v>
      </c>
      <c r="FJ79" s="3" t="s">
        <v>7</v>
      </c>
      <c r="FK79" s="5" t="s">
        <v>7</v>
      </c>
      <c r="FM79" s="537"/>
      <c r="FN79" s="538"/>
      <c r="FO79" s="83" t="str">
        <f>FO50</f>
        <v>5월4주</v>
      </c>
      <c r="FP79" s="83" t="str">
        <f>FI79</f>
        <v>5월3주</v>
      </c>
      <c r="FQ79" s="83" t="str">
        <f>FO79</f>
        <v>5월4주</v>
      </c>
      <c r="FR79" s="3" t="s">
        <v>7</v>
      </c>
      <c r="FS79" s="5" t="s">
        <v>7</v>
      </c>
      <c r="FU79" s="537"/>
      <c r="FV79" s="538"/>
      <c r="FW79" s="83" t="str">
        <f>FW50</f>
        <v>5월5주</v>
      </c>
      <c r="FX79" s="83" t="str">
        <f>FQ79</f>
        <v>5월4주</v>
      </c>
      <c r="FY79" s="83" t="str">
        <f>FW79</f>
        <v>5월5주</v>
      </c>
      <c r="FZ79" s="3" t="s">
        <v>7</v>
      </c>
      <c r="GA79" s="5" t="s">
        <v>7</v>
      </c>
      <c r="GC79" s="537"/>
      <c r="GD79" s="538"/>
      <c r="GE79" s="83" t="str">
        <f>GE50</f>
        <v>6월1주</v>
      </c>
      <c r="GF79" s="83" t="str">
        <f>FY79</f>
        <v>5월5주</v>
      </c>
      <c r="GG79" s="83" t="str">
        <f>GE79</f>
        <v>6월1주</v>
      </c>
      <c r="GH79" s="3" t="s">
        <v>7</v>
      </c>
      <c r="GI79" s="5" t="s">
        <v>7</v>
      </c>
      <c r="GK79" s="537"/>
      <c r="GL79" s="538"/>
      <c r="GM79" s="83" t="str">
        <f>GM50</f>
        <v>6월2주</v>
      </c>
      <c r="GN79" s="83" t="str">
        <f>GG79</f>
        <v>6월1주</v>
      </c>
      <c r="GO79" s="83" t="str">
        <f>GM79</f>
        <v>6월2주</v>
      </c>
      <c r="GP79" s="3" t="s">
        <v>7</v>
      </c>
      <c r="GQ79" s="5" t="s">
        <v>7</v>
      </c>
      <c r="GS79" s="537"/>
      <c r="GT79" s="538"/>
      <c r="GU79" s="83" t="str">
        <f>GU50</f>
        <v>6월3주</v>
      </c>
      <c r="GV79" s="83" t="str">
        <f>GO79</f>
        <v>6월2주</v>
      </c>
      <c r="GW79" s="83" t="str">
        <f>GU79</f>
        <v>6월3주</v>
      </c>
      <c r="GX79" s="3" t="s">
        <v>7</v>
      </c>
      <c r="GY79" s="5" t="s">
        <v>7</v>
      </c>
      <c r="HA79" s="537"/>
      <c r="HB79" s="538"/>
      <c r="HC79" s="83" t="str">
        <f>HC50</f>
        <v>6월4주</v>
      </c>
      <c r="HD79" s="83" t="str">
        <f>GW79</f>
        <v>6월3주</v>
      </c>
      <c r="HE79" s="83" t="str">
        <f>HC79</f>
        <v>6월4주</v>
      </c>
      <c r="HF79" s="3" t="s">
        <v>7</v>
      </c>
      <c r="HG79" s="5" t="s">
        <v>7</v>
      </c>
      <c r="HI79" s="537"/>
      <c r="HJ79" s="538"/>
      <c r="HK79" s="83" t="str">
        <f>HK50</f>
        <v>6월5주</v>
      </c>
      <c r="HL79" s="83" t="str">
        <f>HE79</f>
        <v>6월4주</v>
      </c>
      <c r="HM79" s="83" t="str">
        <f>HK79</f>
        <v>6월5주</v>
      </c>
      <c r="HN79" s="3" t="s">
        <v>7</v>
      </c>
      <c r="HO79" s="5" t="s">
        <v>7</v>
      </c>
      <c r="HQ79" s="537"/>
      <c r="HR79" s="538"/>
      <c r="HS79" s="83" t="str">
        <f>HS50</f>
        <v>7월1주</v>
      </c>
      <c r="HT79" s="83" t="str">
        <f>HM79</f>
        <v>6월5주</v>
      </c>
      <c r="HU79" s="83" t="str">
        <f>HS79</f>
        <v>7월1주</v>
      </c>
      <c r="HV79" s="3" t="s">
        <v>7</v>
      </c>
      <c r="HW79" s="5" t="s">
        <v>7</v>
      </c>
      <c r="HY79" s="537"/>
      <c r="HZ79" s="538"/>
      <c r="IA79" s="83" t="str">
        <f>IA50</f>
        <v>7월2주</v>
      </c>
      <c r="IB79" s="83" t="str">
        <f>HU79</f>
        <v>7월1주</v>
      </c>
      <c r="IC79" s="83" t="str">
        <f>IA79</f>
        <v>7월2주</v>
      </c>
      <c r="ID79" s="3" t="s">
        <v>7</v>
      </c>
      <c r="IE79" s="5" t="s">
        <v>7</v>
      </c>
      <c r="IG79" s="537"/>
      <c r="IH79" s="538"/>
      <c r="II79" s="83" t="str">
        <f>II50</f>
        <v>7월3주</v>
      </c>
      <c r="IJ79" s="83" t="str">
        <f>IC79</f>
        <v>7월2주</v>
      </c>
      <c r="IK79" s="83" t="str">
        <f>II79</f>
        <v>7월3주</v>
      </c>
      <c r="IL79" s="3" t="s">
        <v>7</v>
      </c>
      <c r="IM79" s="5" t="s">
        <v>7</v>
      </c>
      <c r="IO79" s="537"/>
      <c r="IP79" s="538"/>
      <c r="IQ79" s="83" t="str">
        <f>IQ50</f>
        <v>7월4주</v>
      </c>
      <c r="IR79" s="83" t="str">
        <f>IK79</f>
        <v>7월3주</v>
      </c>
      <c r="IS79" s="83" t="str">
        <f>IQ79</f>
        <v>7월4주</v>
      </c>
      <c r="IT79" s="3" t="s">
        <v>7</v>
      </c>
      <c r="IU79" s="5" t="s">
        <v>7</v>
      </c>
      <c r="IW79" s="537"/>
      <c r="IX79" s="538"/>
      <c r="IY79" s="83" t="str">
        <f>IY50</f>
        <v>8월1주</v>
      </c>
      <c r="IZ79" s="83" t="str">
        <f>IS79</f>
        <v>7월4주</v>
      </c>
      <c r="JA79" s="83" t="str">
        <f>IY79</f>
        <v>8월1주</v>
      </c>
      <c r="JB79" s="3" t="s">
        <v>7</v>
      </c>
      <c r="JC79" s="5" t="s">
        <v>7</v>
      </c>
      <c r="JE79" s="537"/>
      <c r="JF79" s="538"/>
      <c r="JG79" s="83" t="str">
        <f>JG50</f>
        <v>8월2주</v>
      </c>
      <c r="JH79" s="83" t="str">
        <f>JA79</f>
        <v>8월1주</v>
      </c>
      <c r="JI79" s="83" t="str">
        <f>JG79</f>
        <v>8월2주</v>
      </c>
      <c r="JJ79" s="3" t="s">
        <v>7</v>
      </c>
      <c r="JK79" s="5" t="s">
        <v>7</v>
      </c>
      <c r="JM79" s="458"/>
      <c r="JN79" s="459"/>
      <c r="JO79" s="83"/>
      <c r="JP79" s="83"/>
      <c r="JQ79" s="83"/>
      <c r="JR79" s="3"/>
      <c r="JS79" s="5"/>
      <c r="JU79" s="458"/>
      <c r="JV79" s="459"/>
      <c r="JW79" s="83"/>
      <c r="JX79" s="83"/>
      <c r="JY79" s="83"/>
      <c r="JZ79" s="3"/>
      <c r="KA79" s="5"/>
      <c r="KC79" s="458"/>
      <c r="KD79" s="459"/>
      <c r="KE79" s="83"/>
      <c r="KF79" s="83"/>
      <c r="KG79" s="83"/>
      <c r="KH79" s="3"/>
      <c r="KI79" s="5"/>
      <c r="KK79" s="458"/>
      <c r="KL79" s="459"/>
      <c r="KM79" s="83"/>
      <c r="KN79" s="83"/>
      <c r="KO79" s="83"/>
      <c r="KP79" s="3"/>
      <c r="KQ79" s="5"/>
      <c r="KS79" s="458"/>
      <c r="KT79" s="459"/>
      <c r="KU79" s="83"/>
      <c r="KV79" s="83"/>
      <c r="KW79" s="83"/>
      <c r="KX79" s="3"/>
      <c r="KY79" s="5"/>
      <c r="LA79" s="458"/>
      <c r="LB79" s="459"/>
      <c r="LC79" s="83"/>
      <c r="LD79" s="83"/>
      <c r="LE79" s="83"/>
      <c r="LF79" s="3"/>
      <c r="LG79" s="5"/>
      <c r="LI79" s="458"/>
      <c r="LJ79" s="459"/>
      <c r="LK79" s="83"/>
      <c r="LL79" s="83"/>
      <c r="LM79" s="83"/>
      <c r="LN79" s="3"/>
      <c r="LO79" s="5"/>
      <c r="LQ79" s="458"/>
      <c r="LR79" s="459"/>
      <c r="LS79" s="83"/>
      <c r="LT79" s="83"/>
      <c r="LU79" s="83"/>
      <c r="LV79" s="3"/>
      <c r="LW79" s="5"/>
      <c r="LY79" s="458"/>
      <c r="LZ79" s="459"/>
      <c r="MA79" s="83"/>
      <c r="MB79" s="83"/>
      <c r="MC79" s="83"/>
      <c r="MD79" s="3"/>
      <c r="ME79" s="5"/>
      <c r="MG79" s="458"/>
      <c r="MH79" s="459"/>
      <c r="MI79" s="83"/>
      <c r="MJ79" s="83"/>
      <c r="MK79" s="83"/>
      <c r="ML79" s="3"/>
      <c r="MM79" s="5"/>
      <c r="MO79" s="458"/>
      <c r="MP79" s="459"/>
      <c r="MQ79" s="83"/>
      <c r="MR79" s="83"/>
      <c r="MS79" s="83"/>
      <c r="MT79" s="3"/>
      <c r="MU79" s="5"/>
      <c r="MW79" s="458"/>
      <c r="MX79" s="459"/>
      <c r="MY79" s="83"/>
      <c r="MZ79" s="83"/>
      <c r="NA79" s="83"/>
      <c r="NB79" s="3"/>
      <c r="NC79" s="5"/>
      <c r="NE79" s="458"/>
      <c r="NF79" s="459"/>
      <c r="NG79" s="83"/>
      <c r="NH79" s="83"/>
      <c r="NI79" s="83"/>
      <c r="NJ79" s="3"/>
      <c r="NK79" s="5"/>
      <c r="NM79" s="458"/>
      <c r="NN79" s="459"/>
      <c r="NO79" s="83"/>
      <c r="NP79" s="83"/>
      <c r="NQ79" s="83"/>
      <c r="NR79" s="3"/>
      <c r="NS79" s="5"/>
      <c r="NU79" s="458"/>
      <c r="NV79" s="459"/>
      <c r="NW79" s="83"/>
      <c r="NX79" s="83"/>
      <c r="NY79" s="83"/>
      <c r="NZ79" s="3"/>
      <c r="OA79" s="5"/>
      <c r="OC79" s="458"/>
      <c r="OD79" s="459"/>
      <c r="OE79" s="83"/>
      <c r="OF79" s="83"/>
      <c r="OG79" s="83"/>
      <c r="OH79" s="3"/>
      <c r="OI79" s="5"/>
      <c r="OK79" s="458"/>
      <c r="OL79" s="459"/>
      <c r="OM79" s="83"/>
      <c r="ON79" s="83"/>
      <c r="OO79" s="83"/>
      <c r="OP79" s="3"/>
      <c r="OQ79" s="5"/>
      <c r="OS79" s="458"/>
      <c r="OT79" s="459"/>
      <c r="OU79" s="83"/>
      <c r="OV79" s="83"/>
      <c r="OW79" s="83"/>
      <c r="OX79" s="3"/>
      <c r="OY79" s="5"/>
      <c r="PA79" s="458"/>
      <c r="PB79" s="459"/>
      <c r="PC79" s="83"/>
      <c r="PD79" s="83"/>
      <c r="PE79" s="83"/>
      <c r="PF79" s="3"/>
      <c r="PG79" s="5"/>
    </row>
    <row r="80" spans="1:423" s="180" customFormat="1" ht="18" thickTop="1">
      <c r="A80" s="314" t="s">
        <v>1</v>
      </c>
      <c r="B80" s="315" t="s">
        <v>705</v>
      </c>
      <c r="C80" s="408">
        <v>415</v>
      </c>
      <c r="D80" s="409">
        <v>572</v>
      </c>
      <c r="E80" s="409">
        <v>522</v>
      </c>
      <c r="F80" s="316">
        <v>8.2031250000000003E-3</v>
      </c>
      <c r="G80" s="317">
        <v>6.389117889530091E-2</v>
      </c>
      <c r="I80" s="314" t="s">
        <v>1</v>
      </c>
      <c r="J80" s="315" t="s">
        <v>705</v>
      </c>
      <c r="K80" s="405">
        <f>M51</f>
        <v>435.71</v>
      </c>
      <c r="L80" s="405">
        <f>E80</f>
        <v>522</v>
      </c>
      <c r="M80" s="318">
        <v>546</v>
      </c>
      <c r="N80" s="316">
        <f>(M80-L80)/L80</f>
        <v>4.5977011494252873E-2</v>
      </c>
      <c r="O80" s="317">
        <f>(M80-K80)/K80</f>
        <v>0.25312707993849126</v>
      </c>
      <c r="Q80" s="314" t="s">
        <v>1</v>
      </c>
      <c r="R80" s="315" t="s">
        <v>705</v>
      </c>
      <c r="S80" s="405">
        <f>U51</f>
        <v>445</v>
      </c>
      <c r="T80" s="405">
        <f>M80</f>
        <v>546</v>
      </c>
      <c r="U80" s="318">
        <v>559</v>
      </c>
      <c r="V80" s="316">
        <f>(U80-T80)/T80</f>
        <v>2.3809523809523808E-2</v>
      </c>
      <c r="W80" s="317">
        <f>(U80-S80)/S80</f>
        <v>0.25617977528089886</v>
      </c>
      <c r="Y80" s="314" t="s">
        <v>1</v>
      </c>
      <c r="Z80" s="315" t="s">
        <v>705</v>
      </c>
      <c r="AA80" s="405">
        <f>AC51</f>
        <v>422</v>
      </c>
      <c r="AB80" s="405">
        <f>U80</f>
        <v>559</v>
      </c>
      <c r="AC80" s="318">
        <v>557</v>
      </c>
      <c r="AD80" s="316">
        <f>(AC80-AB80)/AB80</f>
        <v>-3.5778175313059034E-3</v>
      </c>
      <c r="AE80" s="317">
        <f>(AC80-AA80)/AA80</f>
        <v>0.31990521327014215</v>
      </c>
      <c r="AG80" s="314" t="s">
        <v>1</v>
      </c>
      <c r="AH80" s="315" t="s">
        <v>705</v>
      </c>
      <c r="AI80" s="405">
        <f>AK51</f>
        <v>421</v>
      </c>
      <c r="AJ80" s="405">
        <f>AC80</f>
        <v>557</v>
      </c>
      <c r="AK80" s="318">
        <v>547</v>
      </c>
      <c r="AL80" s="316">
        <f>(AK80-AJ80)/AJ80</f>
        <v>-1.7953321364452424E-2</v>
      </c>
      <c r="AM80" s="317">
        <f>(AK80-AI80)/AI80</f>
        <v>0.29928741092636579</v>
      </c>
      <c r="AO80" s="314" t="s">
        <v>1</v>
      </c>
      <c r="AP80" s="315" t="s">
        <v>705</v>
      </c>
      <c r="AQ80" s="405">
        <f>AS51</f>
        <v>412</v>
      </c>
      <c r="AR80" s="405">
        <f>AK80</f>
        <v>547</v>
      </c>
      <c r="AS80" s="318">
        <v>518</v>
      </c>
      <c r="AT80" s="316">
        <f>(AS80-AR80)/AR80</f>
        <v>-5.3016453382084092E-2</v>
      </c>
      <c r="AU80" s="317">
        <f>(AS80-AQ80)/AQ80</f>
        <v>0.25728155339805825</v>
      </c>
      <c r="AW80" s="314" t="s">
        <v>1</v>
      </c>
      <c r="AX80" s="315" t="s">
        <v>705</v>
      </c>
      <c r="AY80" s="405">
        <f>BA51</f>
        <v>418</v>
      </c>
      <c r="AZ80" s="405">
        <f>AS80</f>
        <v>518</v>
      </c>
      <c r="BA80" s="318">
        <v>502</v>
      </c>
      <c r="BB80" s="316">
        <f>(BA80-AZ80)/AZ80</f>
        <v>-3.0888030888030889E-2</v>
      </c>
      <c r="BC80" s="317">
        <f>(BA80-AY80)/AY80</f>
        <v>0.20095693779904306</v>
      </c>
      <c r="BE80" s="451" t="s">
        <v>1</v>
      </c>
      <c r="BF80" s="315" t="s">
        <v>705</v>
      </c>
      <c r="BG80" s="405">
        <f>BI51</f>
        <v>418</v>
      </c>
      <c r="BH80" s="405">
        <f>BA80</f>
        <v>502</v>
      </c>
      <c r="BI80" s="318">
        <v>527</v>
      </c>
      <c r="BJ80" s="316">
        <f>(BI80-BH80)/BH80</f>
        <v>4.9800796812749001E-2</v>
      </c>
      <c r="BK80" s="317">
        <f>(BI80-BG80)/BG80</f>
        <v>0.26076555023923442</v>
      </c>
      <c r="BM80" s="469" t="s">
        <v>1</v>
      </c>
      <c r="BN80" s="315" t="s">
        <v>705</v>
      </c>
      <c r="BO80" s="405">
        <f>BQ51</f>
        <v>409</v>
      </c>
      <c r="BP80" s="405">
        <f>BI80</f>
        <v>527</v>
      </c>
      <c r="BQ80" s="318">
        <v>523</v>
      </c>
      <c r="BR80" s="316">
        <f>(BQ80-BP80)/BP80</f>
        <v>-7.5901328273244783E-3</v>
      </c>
      <c r="BS80" s="317">
        <f>(BQ80-BO80)/BO80</f>
        <v>0.27872860635696822</v>
      </c>
      <c r="BU80" s="471" t="s">
        <v>1</v>
      </c>
      <c r="BV80" s="315" t="s">
        <v>705</v>
      </c>
      <c r="BW80" s="405">
        <f>BY51</f>
        <v>425</v>
      </c>
      <c r="BX80" s="405">
        <f>BQ80</f>
        <v>523</v>
      </c>
      <c r="BY80" s="318">
        <v>547</v>
      </c>
      <c r="BZ80" s="316">
        <f>(BY80-BX80)/BX80</f>
        <v>4.5889101338432124E-2</v>
      </c>
      <c r="CA80" s="317">
        <f>(BY80-BW80)/BW80</f>
        <v>0.28705882352941176</v>
      </c>
      <c r="CC80" s="475" t="s">
        <v>1</v>
      </c>
      <c r="CD80" s="315" t="s">
        <v>705</v>
      </c>
      <c r="CE80" s="405">
        <f>CG51</f>
        <v>443</v>
      </c>
      <c r="CF80" s="405">
        <f>BY80</f>
        <v>547</v>
      </c>
      <c r="CG80" s="318">
        <v>555</v>
      </c>
      <c r="CH80" s="316">
        <f>(CG80-CF80)/CF80</f>
        <v>1.4625228519195612E-2</v>
      </c>
      <c r="CI80" s="317">
        <f>(CG80-CE80)/CE80</f>
        <v>0.25282167042889392</v>
      </c>
      <c r="CK80" s="477" t="s">
        <v>1</v>
      </c>
      <c r="CL80" s="315" t="s">
        <v>705</v>
      </c>
      <c r="CM80" s="405">
        <f>CO51</f>
        <v>466</v>
      </c>
      <c r="CN80" s="405">
        <f>CG80</f>
        <v>555</v>
      </c>
      <c r="CO80" s="318">
        <v>537</v>
      </c>
      <c r="CP80" s="316">
        <f>(CO80-CN80)/CN80</f>
        <v>-3.2432432432432434E-2</v>
      </c>
      <c r="CQ80" s="317">
        <f>(CO80-CM80)/CM80</f>
        <v>0.15236051502145923</v>
      </c>
      <c r="CS80" s="479" t="s">
        <v>1</v>
      </c>
      <c r="CT80" s="315" t="s">
        <v>705</v>
      </c>
      <c r="CU80" s="405">
        <f>CW51</f>
        <v>474</v>
      </c>
      <c r="CV80" s="405">
        <f>CO80</f>
        <v>537</v>
      </c>
      <c r="CW80" s="318">
        <v>544</v>
      </c>
      <c r="CX80" s="316">
        <f>(CW80-CV80)/CV80</f>
        <v>1.3035381750465549E-2</v>
      </c>
      <c r="CY80" s="317">
        <f>(CW80-CU80)/CU80</f>
        <v>0.14767932489451477</v>
      </c>
      <c r="DA80" s="481" t="s">
        <v>1</v>
      </c>
      <c r="DB80" s="315" t="s">
        <v>705</v>
      </c>
      <c r="DC80" s="405">
        <f>DE51</f>
        <v>479</v>
      </c>
      <c r="DD80" s="405">
        <f>CW80</f>
        <v>544</v>
      </c>
      <c r="DE80" s="318">
        <v>544</v>
      </c>
      <c r="DF80" s="316">
        <f>(DE80-DD80)/DD80</f>
        <v>0</v>
      </c>
      <c r="DG80" s="317">
        <f>(DE80-DC80)/DC80</f>
        <v>0.13569937369519833</v>
      </c>
      <c r="DI80" s="483" t="s">
        <v>1</v>
      </c>
      <c r="DJ80" s="315" t="s">
        <v>705</v>
      </c>
      <c r="DK80" s="405">
        <f>DM51</f>
        <v>480</v>
      </c>
      <c r="DL80" s="405">
        <f>DE80</f>
        <v>544</v>
      </c>
      <c r="DM80" s="318">
        <v>543</v>
      </c>
      <c r="DN80" s="316">
        <f>(DM80-DL80)/DL80</f>
        <v>-1.838235294117647E-3</v>
      </c>
      <c r="DO80" s="317">
        <f>(DM80-DK80)/DK80</f>
        <v>0.13125000000000001</v>
      </c>
      <c r="DQ80" s="486" t="s">
        <v>1</v>
      </c>
      <c r="DR80" s="315" t="s">
        <v>705</v>
      </c>
      <c r="DS80" s="405">
        <f>DU51</f>
        <v>463</v>
      </c>
      <c r="DT80" s="405">
        <f>DM80</f>
        <v>543</v>
      </c>
      <c r="DU80" s="318">
        <v>584</v>
      </c>
      <c r="DV80" s="316">
        <f>(DU80-DT80)/DT80</f>
        <v>7.550644567219153E-2</v>
      </c>
      <c r="DW80" s="317">
        <f>(DU80-DS80)/DS80</f>
        <v>0.26133909287257018</v>
      </c>
      <c r="DY80" s="495" t="s">
        <v>1</v>
      </c>
      <c r="DZ80" s="315" t="s">
        <v>705</v>
      </c>
      <c r="EA80" s="405">
        <f>EC51</f>
        <v>436</v>
      </c>
      <c r="EB80" s="405">
        <f>DU80</f>
        <v>584</v>
      </c>
      <c r="EC80" s="318">
        <v>582</v>
      </c>
      <c r="ED80" s="316">
        <f>(EC80-EB80)/EB80</f>
        <v>-3.4246575342465752E-3</v>
      </c>
      <c r="EE80" s="317">
        <f>(EC80-EA80)/EA80</f>
        <v>0.33486238532110091</v>
      </c>
      <c r="EG80" s="501" t="s">
        <v>1</v>
      </c>
      <c r="EH80" s="315" t="s">
        <v>705</v>
      </c>
      <c r="EI80" s="405">
        <f>EK51</f>
        <v>426</v>
      </c>
      <c r="EJ80" s="405">
        <f>EC80</f>
        <v>582</v>
      </c>
      <c r="EK80" s="318">
        <v>557</v>
      </c>
      <c r="EL80" s="316">
        <f>(EK80-EJ80)/EJ80</f>
        <v>-4.29553264604811E-2</v>
      </c>
      <c r="EM80" s="317">
        <f>(EK80-EI80)/EI80</f>
        <v>0.30751173708920188</v>
      </c>
      <c r="EO80" s="503" t="s">
        <v>1</v>
      </c>
      <c r="EP80" s="315" t="s">
        <v>705</v>
      </c>
      <c r="EQ80" s="405">
        <f>ES51</f>
        <v>423</v>
      </c>
      <c r="ER80" s="405">
        <f>EK80</f>
        <v>557</v>
      </c>
      <c r="ES80" s="318">
        <v>588</v>
      </c>
      <c r="ET80" s="316">
        <f>(ES80-ER80)/ER80</f>
        <v>5.565529622980251E-2</v>
      </c>
      <c r="EU80" s="317">
        <f>(ES80-EQ80)/EQ80</f>
        <v>0.39007092198581561</v>
      </c>
      <c r="EW80" s="505" t="s">
        <v>1</v>
      </c>
      <c r="EX80" s="315" t="s">
        <v>705</v>
      </c>
      <c r="EY80" s="405">
        <f>FA51</f>
        <v>438</v>
      </c>
      <c r="EZ80" s="405">
        <f>ES80</f>
        <v>588</v>
      </c>
      <c r="FA80" s="318">
        <v>571</v>
      </c>
      <c r="FB80" s="316">
        <f>(FA80-EZ80)/EZ80</f>
        <v>-2.8911564625850341E-2</v>
      </c>
      <c r="FC80" s="317">
        <f>(FA80-EY80)/EY80</f>
        <v>0.30365296803652969</v>
      </c>
      <c r="FE80" s="507" t="s">
        <v>1</v>
      </c>
      <c r="FF80" s="315" t="s">
        <v>705</v>
      </c>
      <c r="FG80" s="405">
        <f>FI51</f>
        <v>445</v>
      </c>
      <c r="FH80" s="405">
        <f>FA80</f>
        <v>571</v>
      </c>
      <c r="FI80" s="318">
        <v>527</v>
      </c>
      <c r="FJ80" s="316">
        <f>(FI80-FH80)/FH80</f>
        <v>-7.7057793345008757E-2</v>
      </c>
      <c r="FK80" s="317">
        <f>(FI80-FG80)/FG80</f>
        <v>0.1842696629213483</v>
      </c>
      <c r="FM80" s="509" t="s">
        <v>1</v>
      </c>
      <c r="FN80" s="315" t="s">
        <v>705</v>
      </c>
      <c r="FO80" s="405">
        <f>FQ51</f>
        <v>474</v>
      </c>
      <c r="FP80" s="405">
        <f>FI80</f>
        <v>527</v>
      </c>
      <c r="FQ80" s="318">
        <v>521</v>
      </c>
      <c r="FR80" s="316">
        <f>(FQ80-FP80)/FP80</f>
        <v>-1.1385199240986717E-2</v>
      </c>
      <c r="FS80" s="317">
        <f>(FQ80-FO80)/FO80</f>
        <v>9.9156118143459912E-2</v>
      </c>
      <c r="FU80" s="511" t="s">
        <v>1</v>
      </c>
      <c r="FV80" s="315" t="s">
        <v>705</v>
      </c>
      <c r="FW80" s="405">
        <f>FY51</f>
        <v>478</v>
      </c>
      <c r="FX80" s="405">
        <f>FQ80</f>
        <v>521</v>
      </c>
      <c r="FY80" s="318">
        <v>543</v>
      </c>
      <c r="FZ80" s="316">
        <f>(FY80-FX80)/FX80</f>
        <v>4.2226487523992322E-2</v>
      </c>
      <c r="GA80" s="317">
        <f>(FY80-FW80)/FW80</f>
        <v>0.13598326359832635</v>
      </c>
      <c r="GC80" s="511" t="s">
        <v>1</v>
      </c>
      <c r="GD80" s="315" t="s">
        <v>705</v>
      </c>
      <c r="GE80" s="405">
        <f>GG51</f>
        <v>484</v>
      </c>
      <c r="GF80" s="405">
        <f>FY80</f>
        <v>543</v>
      </c>
      <c r="GG80" s="318">
        <v>547</v>
      </c>
      <c r="GH80" s="316">
        <f>(GG80-GF80)/GF80</f>
        <v>7.3664825046040518E-3</v>
      </c>
      <c r="GI80" s="317">
        <f>(GG80-GE80)/GE80</f>
        <v>0.13016528925619836</v>
      </c>
      <c r="GK80" s="513" t="s">
        <v>1</v>
      </c>
      <c r="GL80" s="315" t="s">
        <v>705</v>
      </c>
      <c r="GM80" s="405">
        <f>GO51</f>
        <v>447</v>
      </c>
      <c r="GN80" s="405">
        <f>GG80</f>
        <v>547</v>
      </c>
      <c r="GO80" s="318">
        <v>540</v>
      </c>
      <c r="GP80" s="316">
        <f>(GO80-GN80)/GN80</f>
        <v>-1.2797074954296161E-2</v>
      </c>
      <c r="GQ80" s="317">
        <f>(GO80-GM80)/GM80</f>
        <v>0.20805369127516779</v>
      </c>
      <c r="GS80" s="515" t="s">
        <v>1</v>
      </c>
      <c r="GT80" s="315" t="s">
        <v>705</v>
      </c>
      <c r="GU80" s="405">
        <f>GW51</f>
        <v>424</v>
      </c>
      <c r="GV80" s="405">
        <f>GO80</f>
        <v>540</v>
      </c>
      <c r="GW80" s="318">
        <v>512</v>
      </c>
      <c r="GX80" s="316">
        <f>(GW80-GV80)/GV80</f>
        <v>-5.185185185185185E-2</v>
      </c>
      <c r="GY80" s="317">
        <f>(GW80-GU80)/GU80</f>
        <v>0.20754716981132076</v>
      </c>
      <c r="HA80" s="517" t="s">
        <v>1</v>
      </c>
      <c r="HB80" s="315" t="s">
        <v>705</v>
      </c>
      <c r="HC80" s="405">
        <f>HE51</f>
        <v>459</v>
      </c>
      <c r="HD80" s="405">
        <f>GW80</f>
        <v>512</v>
      </c>
      <c r="HE80" s="318">
        <v>508</v>
      </c>
      <c r="HF80" s="316">
        <f>(HE80-HD80)/HD80</f>
        <v>-7.8125E-3</v>
      </c>
      <c r="HG80" s="317">
        <f>(HE80-HC80)/HC80</f>
        <v>0.10675381263616558</v>
      </c>
      <c r="HI80" s="519" t="s">
        <v>1</v>
      </c>
      <c r="HJ80" s="315" t="s">
        <v>705</v>
      </c>
      <c r="HK80" s="405">
        <f>HM51</f>
        <v>427</v>
      </c>
      <c r="HL80" s="405">
        <f>HE80</f>
        <v>508</v>
      </c>
      <c r="HM80" s="318">
        <v>532</v>
      </c>
      <c r="HN80" s="316">
        <f>(HM80-HL80)/HL80</f>
        <v>4.7244094488188976E-2</v>
      </c>
      <c r="HO80" s="317">
        <f>(HM80-HK80)/HK80</f>
        <v>0.24590163934426229</v>
      </c>
      <c r="HQ80" s="521" t="s">
        <v>1</v>
      </c>
      <c r="HR80" s="315" t="s">
        <v>705</v>
      </c>
      <c r="HS80" s="405">
        <f>HU51</f>
        <v>442</v>
      </c>
      <c r="HT80" s="405">
        <f>HM80</f>
        <v>532</v>
      </c>
      <c r="HU80" s="318">
        <v>535</v>
      </c>
      <c r="HV80" s="316">
        <f>(HU80-HT80)/HT80</f>
        <v>5.6390977443609019E-3</v>
      </c>
      <c r="HW80" s="317">
        <f>(HU80-HS80)/HS80</f>
        <v>0.21040723981900453</v>
      </c>
      <c r="HY80" s="523" t="s">
        <v>1</v>
      </c>
      <c r="HZ80" s="315" t="s">
        <v>705</v>
      </c>
      <c r="IA80" s="405">
        <f>IC51</f>
        <v>441</v>
      </c>
      <c r="IB80" s="405">
        <f>HU80</f>
        <v>535</v>
      </c>
      <c r="IC80" s="318">
        <v>513</v>
      </c>
      <c r="ID80" s="316">
        <f>(IC80-IB80)/IB80</f>
        <v>-4.1121495327102804E-2</v>
      </c>
      <c r="IE80" s="317">
        <f>(IC80-IA80)/IA80</f>
        <v>0.16326530612244897</v>
      </c>
      <c r="IG80" s="525" t="s">
        <v>1</v>
      </c>
      <c r="IH80" s="315" t="s">
        <v>705</v>
      </c>
      <c r="II80" s="405">
        <f>IK51</f>
        <v>439</v>
      </c>
      <c r="IJ80" s="405">
        <f>IC80</f>
        <v>513</v>
      </c>
      <c r="IK80" s="318">
        <v>508</v>
      </c>
      <c r="IL80" s="316">
        <f>(IK80-IJ80)/IJ80</f>
        <v>-9.7465886939571145E-3</v>
      </c>
      <c r="IM80" s="317">
        <f>(IK80-II80)/II80</f>
        <v>0.15717539863325741</v>
      </c>
      <c r="IO80" s="528" t="s">
        <v>1</v>
      </c>
      <c r="IP80" s="315" t="s">
        <v>705</v>
      </c>
      <c r="IQ80" s="405">
        <f>IS51</f>
        <v>473</v>
      </c>
      <c r="IR80" s="405">
        <f>IK80</f>
        <v>508</v>
      </c>
      <c r="IS80" s="318">
        <v>515</v>
      </c>
      <c r="IT80" s="316">
        <f>(IS80-IR80)/IR80</f>
        <v>1.3779527559055118E-2</v>
      </c>
      <c r="IU80" s="317">
        <f>(IS80-IQ80)/IQ80</f>
        <v>8.8794926004228336E-2</v>
      </c>
      <c r="IW80" s="532" t="s">
        <v>1</v>
      </c>
      <c r="IX80" s="315" t="s">
        <v>705</v>
      </c>
      <c r="IY80" s="405">
        <f>JA51</f>
        <v>504</v>
      </c>
      <c r="IZ80" s="405">
        <f>IS80</f>
        <v>515</v>
      </c>
      <c r="JA80" s="318">
        <v>523</v>
      </c>
      <c r="JB80" s="316">
        <f>(JA80-IZ80)/IZ80</f>
        <v>1.5533980582524271E-2</v>
      </c>
      <c r="JC80" s="317">
        <f>(JA80-IY80)/IY80</f>
        <v>3.7698412698412696E-2</v>
      </c>
      <c r="JE80" s="534" t="s">
        <v>1</v>
      </c>
      <c r="JF80" s="315" t="s">
        <v>705</v>
      </c>
      <c r="JG80" s="405">
        <f>JI51</f>
        <v>484</v>
      </c>
      <c r="JH80" s="405">
        <f>JA80</f>
        <v>523</v>
      </c>
      <c r="JI80" s="318">
        <v>535</v>
      </c>
      <c r="JJ80" s="316">
        <f>(JI80-JH80)/JH80</f>
        <v>2.2944550669216062E-2</v>
      </c>
      <c r="JK80" s="317">
        <f>(JI80-JG80)/JG80</f>
        <v>0.10537190082644628</v>
      </c>
      <c r="JM80" s="444"/>
      <c r="JN80" s="315"/>
      <c r="JO80" s="405"/>
      <c r="JP80" s="405"/>
      <c r="JQ80" s="318"/>
      <c r="JR80" s="316"/>
      <c r="JS80" s="317"/>
      <c r="JU80" s="444"/>
      <c r="JV80" s="315"/>
      <c r="JW80" s="405"/>
      <c r="JX80" s="405"/>
      <c r="JY80" s="318"/>
      <c r="JZ80" s="316"/>
      <c r="KA80" s="317"/>
      <c r="KC80" s="444"/>
      <c r="KD80" s="315"/>
      <c r="KE80" s="405"/>
      <c r="KF80" s="405"/>
      <c r="KG80" s="318"/>
      <c r="KH80" s="316"/>
      <c r="KI80" s="317"/>
      <c r="KK80" s="444"/>
      <c r="KL80" s="315"/>
      <c r="KM80" s="405"/>
      <c r="KN80" s="405"/>
      <c r="KO80" s="318"/>
      <c r="KP80" s="316"/>
      <c r="KQ80" s="317"/>
      <c r="KS80" s="444"/>
      <c r="KT80" s="315"/>
      <c r="KU80" s="405"/>
      <c r="KV80" s="405"/>
      <c r="KW80" s="318"/>
      <c r="KX80" s="316"/>
      <c r="KY80" s="317"/>
      <c r="LA80" s="444"/>
      <c r="LB80" s="315"/>
      <c r="LC80" s="405"/>
      <c r="LD80" s="405"/>
      <c r="LE80" s="318"/>
      <c r="LF80" s="316"/>
      <c r="LG80" s="317"/>
      <c r="LI80" s="444"/>
      <c r="LJ80" s="315"/>
      <c r="LK80" s="405"/>
      <c r="LL80" s="405"/>
      <c r="LM80" s="318"/>
      <c r="LN80" s="316"/>
      <c r="LO80" s="317"/>
      <c r="LQ80" s="444"/>
      <c r="LR80" s="315"/>
      <c r="LS80" s="405"/>
      <c r="LT80" s="405"/>
      <c r="LU80" s="318"/>
      <c r="LV80" s="316"/>
      <c r="LW80" s="317"/>
      <c r="LY80" s="444"/>
      <c r="LZ80" s="315"/>
      <c r="MA80" s="405"/>
      <c r="MB80" s="405"/>
      <c r="MC80" s="318"/>
      <c r="MD80" s="316"/>
      <c r="ME80" s="317"/>
      <c r="MG80" s="444"/>
      <c r="MH80" s="315"/>
      <c r="MI80" s="405"/>
      <c r="MJ80" s="405"/>
      <c r="MK80" s="318"/>
      <c r="ML80" s="316"/>
      <c r="MM80" s="317"/>
      <c r="MO80" s="444"/>
      <c r="MP80" s="315"/>
      <c r="MQ80" s="405"/>
      <c r="MR80" s="405"/>
      <c r="MS80" s="318"/>
      <c r="MT80" s="316"/>
      <c r="MU80" s="317"/>
      <c r="MW80" s="444"/>
      <c r="MX80" s="315"/>
      <c r="MY80" s="405"/>
      <c r="MZ80" s="405"/>
      <c r="NA80" s="318"/>
      <c r="NB80" s="316"/>
      <c r="NC80" s="317"/>
      <c r="NE80" s="444"/>
      <c r="NF80" s="315"/>
      <c r="NG80" s="405"/>
      <c r="NH80" s="405"/>
      <c r="NI80" s="318"/>
      <c r="NJ80" s="316"/>
      <c r="NK80" s="317"/>
      <c r="NM80" s="444"/>
      <c r="NN80" s="315"/>
      <c r="NO80" s="405"/>
      <c r="NP80" s="405"/>
      <c r="NQ80" s="318"/>
      <c r="NR80" s="316"/>
      <c r="NS80" s="317"/>
      <c r="NU80" s="444"/>
      <c r="NV80" s="315"/>
      <c r="NW80" s="405"/>
      <c r="NX80" s="405"/>
      <c r="NY80" s="318"/>
      <c r="NZ80" s="316"/>
      <c r="OA80" s="317"/>
      <c r="OC80" s="444"/>
      <c r="OD80" s="315"/>
      <c r="OE80" s="405"/>
      <c r="OF80" s="405"/>
      <c r="OG80" s="318"/>
      <c r="OH80" s="316"/>
      <c r="OI80" s="317"/>
      <c r="OK80" s="444"/>
      <c r="OL80" s="315"/>
      <c r="OM80" s="405"/>
      <c r="ON80" s="405"/>
      <c r="OO80" s="318"/>
      <c r="OP80" s="316"/>
      <c r="OQ80" s="317"/>
      <c r="OS80" s="444"/>
      <c r="OT80" s="315"/>
      <c r="OU80" s="405"/>
      <c r="OV80" s="405"/>
      <c r="OW80" s="318"/>
      <c r="OX80" s="316"/>
      <c r="OY80" s="317"/>
      <c r="PA80" s="444"/>
      <c r="PB80" s="315"/>
      <c r="PC80" s="405"/>
      <c r="PD80" s="405"/>
      <c r="PE80" s="318"/>
      <c r="PF80" s="316"/>
      <c r="PG80" s="317"/>
    </row>
    <row r="81" spans="1:423" s="180" customFormat="1" ht="17.25">
      <c r="A81" s="548" t="s">
        <v>2</v>
      </c>
      <c r="B81" s="343" t="s">
        <v>63</v>
      </c>
      <c r="C81" s="394" t="s">
        <v>98</v>
      </c>
      <c r="D81" s="391">
        <v>3.5</v>
      </c>
      <c r="E81" s="395">
        <v>2.95</v>
      </c>
      <c r="F81" s="345">
        <v>3.4146341463414775E-2</v>
      </c>
      <c r="G81" s="346">
        <v>0.17127071823204423</v>
      </c>
      <c r="I81" s="548" t="s">
        <v>2</v>
      </c>
      <c r="J81" s="343" t="s">
        <v>63</v>
      </c>
      <c r="K81" s="407">
        <f>M52</f>
        <v>0</v>
      </c>
      <c r="L81" s="422">
        <f>E81</f>
        <v>2.95</v>
      </c>
      <c r="M81" s="404">
        <v>2.5</v>
      </c>
      <c r="N81" s="345">
        <f>(M81-L81)/L81</f>
        <v>-0.15254237288135597</v>
      </c>
      <c r="O81" s="346" t="e">
        <f>(M81-K81)/K81</f>
        <v>#DIV/0!</v>
      </c>
      <c r="Q81" s="548" t="s">
        <v>2</v>
      </c>
      <c r="R81" s="343" t="s">
        <v>63</v>
      </c>
      <c r="S81" s="407">
        <f>U52</f>
        <v>0</v>
      </c>
      <c r="T81" s="423">
        <f>M81</f>
        <v>2.5</v>
      </c>
      <c r="U81" s="434">
        <v>1.9</v>
      </c>
      <c r="V81" s="345">
        <f>(U81-T81)/T81</f>
        <v>-0.24000000000000005</v>
      </c>
      <c r="W81" s="346" t="e">
        <f>(U81-S81)/S81</f>
        <v>#DIV/0!</v>
      </c>
      <c r="Y81" s="548" t="s">
        <v>2</v>
      </c>
      <c r="Z81" s="343" t="s">
        <v>63</v>
      </c>
      <c r="AA81" s="407">
        <f>AC52</f>
        <v>0</v>
      </c>
      <c r="AB81" s="423">
        <f>U81</f>
        <v>1.9</v>
      </c>
      <c r="AC81" s="404">
        <v>1.7</v>
      </c>
      <c r="AD81" s="345">
        <f>(AC81-AB81)/AB81</f>
        <v>-0.10526315789473682</v>
      </c>
      <c r="AE81" s="346" t="e">
        <f>(AC81-AA81)/AA81</f>
        <v>#DIV/0!</v>
      </c>
      <c r="AG81" s="548" t="s">
        <v>2</v>
      </c>
      <c r="AH81" s="343" t="s">
        <v>63</v>
      </c>
      <c r="AI81" s="407">
        <f>AK52</f>
        <v>0</v>
      </c>
      <c r="AJ81" s="423">
        <f>AC81</f>
        <v>1.7</v>
      </c>
      <c r="AK81" s="404">
        <v>2.37</v>
      </c>
      <c r="AL81" s="345">
        <f>(AK81-AJ81)/AJ81</f>
        <v>0.39411764705882363</v>
      </c>
      <c r="AM81" s="346" t="e">
        <f>(AK81-AI81)/AI81</f>
        <v>#DIV/0!</v>
      </c>
      <c r="AO81" s="548" t="s">
        <v>2</v>
      </c>
      <c r="AP81" s="343" t="s">
        <v>63</v>
      </c>
      <c r="AQ81" s="423">
        <f>AS52</f>
        <v>18.79</v>
      </c>
      <c r="AR81" s="423">
        <f>AK81</f>
        <v>2.37</v>
      </c>
      <c r="AS81" s="404">
        <v>3.46</v>
      </c>
      <c r="AT81" s="345">
        <f>(AS81-AR81)/AR81</f>
        <v>0.45991561181434593</v>
      </c>
      <c r="AU81" s="346">
        <f>(AS81-AQ81)/AQ81</f>
        <v>-0.81585949973390093</v>
      </c>
      <c r="AW81" s="548" t="s">
        <v>2</v>
      </c>
      <c r="AX81" s="343" t="s">
        <v>63</v>
      </c>
      <c r="AY81" s="423">
        <f>BA52</f>
        <v>19.64</v>
      </c>
      <c r="AZ81" s="423">
        <f>AS81</f>
        <v>3.46</v>
      </c>
      <c r="BA81" s="404">
        <v>3.82</v>
      </c>
      <c r="BB81" s="345">
        <f>(BA81-AZ81)/AZ81</f>
        <v>0.10404624277456644</v>
      </c>
      <c r="BC81" s="346">
        <f>(BA81-AY81)/AY81</f>
        <v>-0.80549898167006106</v>
      </c>
      <c r="BE81" s="548" t="s">
        <v>2</v>
      </c>
      <c r="BF81" s="343" t="s">
        <v>63</v>
      </c>
      <c r="BG81" s="423">
        <f>BI52</f>
        <v>20.34</v>
      </c>
      <c r="BH81" s="423">
        <f>BA81</f>
        <v>3.82</v>
      </c>
      <c r="BI81" s="404">
        <v>3.19</v>
      </c>
      <c r="BJ81" s="345">
        <f>(BI81-BH81)/BH81</f>
        <v>-0.16492146596858637</v>
      </c>
      <c r="BK81" s="346">
        <f>(BI81-BG81)/BG81</f>
        <v>-0.84316617502458202</v>
      </c>
      <c r="BM81" s="548" t="s">
        <v>2</v>
      </c>
      <c r="BN81" s="343" t="s">
        <v>63</v>
      </c>
      <c r="BO81" s="423">
        <f>BQ52</f>
        <v>20.97</v>
      </c>
      <c r="BP81" s="423">
        <f>BI81</f>
        <v>3.19</v>
      </c>
      <c r="BQ81" s="404">
        <v>2.34</v>
      </c>
      <c r="BR81" s="345">
        <f>(BQ81-BP81)/BP81</f>
        <v>-0.26645768025078376</v>
      </c>
      <c r="BS81" s="346">
        <f>(BQ81-BO81)/BO81</f>
        <v>-0.88841201716738194</v>
      </c>
      <c r="BU81" s="548" t="s">
        <v>2</v>
      </c>
      <c r="BV81" s="343" t="s">
        <v>63</v>
      </c>
      <c r="BW81" s="423">
        <f>BY52</f>
        <v>21.27</v>
      </c>
      <c r="BX81" s="423">
        <f>BQ81</f>
        <v>2.34</v>
      </c>
      <c r="BY81" s="404">
        <v>1.82</v>
      </c>
      <c r="BZ81" s="345">
        <f>(BY81-BX81)/BX81</f>
        <v>-0.22222222222222215</v>
      </c>
      <c r="CA81" s="346">
        <f>(BY81-BW81)/BW81</f>
        <v>-0.91443347437705691</v>
      </c>
      <c r="CC81" s="548" t="s">
        <v>2</v>
      </c>
      <c r="CD81" s="343" t="s">
        <v>63</v>
      </c>
      <c r="CE81" s="423">
        <f>CG52</f>
        <v>18.89</v>
      </c>
      <c r="CF81" s="423">
        <f>BY81</f>
        <v>1.82</v>
      </c>
      <c r="CG81" s="404">
        <v>2.74</v>
      </c>
      <c r="CH81" s="345">
        <f>(CG81-CF81)/CF81</f>
        <v>0.50549450549450559</v>
      </c>
      <c r="CI81" s="346">
        <f>(CG81-CE81)/CE81</f>
        <v>-0.85494970884065635</v>
      </c>
      <c r="CK81" s="548" t="s">
        <v>2</v>
      </c>
      <c r="CL81" s="343" t="s">
        <v>63</v>
      </c>
      <c r="CM81" s="423">
        <f>CO52</f>
        <v>12.89</v>
      </c>
      <c r="CN81" s="423">
        <f>CG81</f>
        <v>2.74</v>
      </c>
      <c r="CO81" s="404">
        <v>4.24</v>
      </c>
      <c r="CP81" s="345">
        <f>(CO81-CN81)/CN81</f>
        <v>0.54744525547445255</v>
      </c>
      <c r="CQ81" s="346">
        <f>(CO81-CM81)/CM81</f>
        <v>-0.67106283941039568</v>
      </c>
      <c r="CS81" s="548" t="s">
        <v>2</v>
      </c>
      <c r="CT81" s="343" t="s">
        <v>63</v>
      </c>
      <c r="CU81" s="423">
        <f>CW52</f>
        <v>9.89</v>
      </c>
      <c r="CV81" s="423">
        <f>CO81</f>
        <v>4.24</v>
      </c>
      <c r="CW81" s="404">
        <v>4.7699999999999996</v>
      </c>
      <c r="CX81" s="345">
        <f>(CW81-CV81)/CV81</f>
        <v>0.12499999999999985</v>
      </c>
      <c r="CY81" s="346">
        <f>(CW81-CU81)/CU81</f>
        <v>-0.51769464105156726</v>
      </c>
      <c r="DA81" s="548" t="s">
        <v>2</v>
      </c>
      <c r="DB81" s="343" t="s">
        <v>63</v>
      </c>
      <c r="DC81" s="423">
        <f>DE52</f>
        <v>9.59</v>
      </c>
      <c r="DD81" s="423">
        <f>CW81</f>
        <v>4.7699999999999996</v>
      </c>
      <c r="DE81" s="404">
        <v>3.79</v>
      </c>
      <c r="DF81" s="345">
        <f>(DE81-DD81)/DD81</f>
        <v>-0.20545073375262046</v>
      </c>
      <c r="DG81" s="346">
        <f>(DE81-DC81)/DC81</f>
        <v>-0.60479666319082381</v>
      </c>
      <c r="DI81" s="548" t="s">
        <v>2</v>
      </c>
      <c r="DJ81" s="343" t="s">
        <v>724</v>
      </c>
      <c r="DK81" s="423">
        <f>DM52</f>
        <v>9.49</v>
      </c>
      <c r="DL81" s="423">
        <f>DE81</f>
        <v>3.79</v>
      </c>
      <c r="DM81" s="404">
        <v>2.14</v>
      </c>
      <c r="DN81" s="345">
        <f>(DM81-DL81)/DL81</f>
        <v>-0.43535620052770446</v>
      </c>
      <c r="DO81" s="346">
        <f>(DM81-DK81)/DK81</f>
        <v>-0.77449947312961009</v>
      </c>
      <c r="DQ81" s="548" t="s">
        <v>2</v>
      </c>
      <c r="DR81" s="343" t="s">
        <v>724</v>
      </c>
      <c r="DS81" s="423">
        <f>DU52</f>
        <v>9.24</v>
      </c>
      <c r="DT81" s="423">
        <f>DM81</f>
        <v>2.14</v>
      </c>
      <c r="DU81" s="404">
        <v>1.5</v>
      </c>
      <c r="DV81" s="345">
        <f>(DU81-DT81)/DT81</f>
        <v>-0.2990654205607477</v>
      </c>
      <c r="DW81" s="346">
        <f>(DU81-DS81)/DS81</f>
        <v>-0.83766233766233766</v>
      </c>
      <c r="DY81" s="548" t="s">
        <v>2</v>
      </c>
      <c r="DZ81" s="343" t="s">
        <v>724</v>
      </c>
      <c r="EA81" s="423">
        <f>EC52</f>
        <v>9.24</v>
      </c>
      <c r="EB81" s="423">
        <f>DU81</f>
        <v>1.5</v>
      </c>
      <c r="EC81" s="404">
        <v>1.5</v>
      </c>
      <c r="ED81" s="345">
        <f>(EC81-EB81)/EB81</f>
        <v>0</v>
      </c>
      <c r="EE81" s="346">
        <f>(EC81-EA81)/EA81</f>
        <v>-0.83766233766233766</v>
      </c>
      <c r="EG81" s="548" t="s">
        <v>2</v>
      </c>
      <c r="EH81" s="343" t="s">
        <v>724</v>
      </c>
      <c r="EI81" s="423">
        <f>EK52</f>
        <v>9.24</v>
      </c>
      <c r="EJ81" s="423">
        <f>EC81</f>
        <v>1.5</v>
      </c>
      <c r="EK81" s="404">
        <v>1.5</v>
      </c>
      <c r="EL81" s="345">
        <f>(EK81-EJ81)/EJ81</f>
        <v>0</v>
      </c>
      <c r="EM81" s="346">
        <f>(EK81-EI81)/EI81</f>
        <v>-0.83766233766233766</v>
      </c>
      <c r="EO81" s="548" t="s">
        <v>2</v>
      </c>
      <c r="EP81" s="343" t="s">
        <v>724</v>
      </c>
      <c r="EQ81" s="423">
        <f>ES52</f>
        <v>9.24</v>
      </c>
      <c r="ER81" s="423">
        <f>EK81</f>
        <v>1.5</v>
      </c>
      <c r="ES81" s="404">
        <v>1.26</v>
      </c>
      <c r="ET81" s="345">
        <f>(ES81-ER81)/ER81</f>
        <v>-0.16</v>
      </c>
      <c r="EU81" s="346">
        <f>(ES81-EQ81)/EQ81</f>
        <v>-0.86363636363636365</v>
      </c>
      <c r="EW81" s="548" t="s">
        <v>2</v>
      </c>
      <c r="EX81" s="343" t="s">
        <v>724</v>
      </c>
      <c r="EY81" s="423">
        <f>FA52</f>
        <v>9.27</v>
      </c>
      <c r="EZ81" s="423">
        <f>ES81</f>
        <v>1.26</v>
      </c>
      <c r="FA81" s="404">
        <v>1.24</v>
      </c>
      <c r="FB81" s="345">
        <f>(FA81-EZ81)/EZ81</f>
        <v>-1.5873015873015886E-2</v>
      </c>
      <c r="FC81" s="346">
        <f>(FA81-EY81)/EY81</f>
        <v>-0.86623516720604099</v>
      </c>
      <c r="FE81" s="548" t="s">
        <v>2</v>
      </c>
      <c r="FF81" s="343" t="s">
        <v>724</v>
      </c>
      <c r="FG81" s="423">
        <f>FI52</f>
        <v>9.32</v>
      </c>
      <c r="FH81" s="423">
        <f>FA81</f>
        <v>1.24</v>
      </c>
      <c r="FI81" s="404">
        <v>1.66</v>
      </c>
      <c r="FJ81" s="345">
        <f>(FI81-FH81)/FH81</f>
        <v>0.33870967741935476</v>
      </c>
      <c r="FK81" s="346">
        <f>(FI81-FG81)/FG81</f>
        <v>-0.82188841201716734</v>
      </c>
      <c r="FM81" s="548" t="s">
        <v>2</v>
      </c>
      <c r="FN81" s="343" t="s">
        <v>724</v>
      </c>
      <c r="FO81" s="423">
        <f>FQ52</f>
        <v>8.49</v>
      </c>
      <c r="FP81" s="423">
        <f>FI81</f>
        <v>1.66</v>
      </c>
      <c r="FQ81" s="404">
        <v>1.66</v>
      </c>
      <c r="FR81" s="345">
        <f>(FQ81-FP81)/FP81</f>
        <v>0</v>
      </c>
      <c r="FS81" s="346">
        <f>(FQ81-FO81)/FO81</f>
        <v>-0.80447585394581855</v>
      </c>
      <c r="FU81" s="548" t="s">
        <v>2</v>
      </c>
      <c r="FV81" s="343" t="s">
        <v>724</v>
      </c>
      <c r="FW81" s="423">
        <f>FY52</f>
        <v>7.44</v>
      </c>
      <c r="FX81" s="423">
        <f>FQ81</f>
        <v>1.66</v>
      </c>
      <c r="FY81" s="404">
        <v>1.51</v>
      </c>
      <c r="FZ81" s="345">
        <f>(FY81-FX81)/FX81</f>
        <v>-9.0361445783132474E-2</v>
      </c>
      <c r="GA81" s="346">
        <f>(FY81-FW81)/FW81</f>
        <v>-0.79704301075268824</v>
      </c>
      <c r="GC81" s="548" t="s">
        <v>2</v>
      </c>
      <c r="GD81" s="343" t="s">
        <v>724</v>
      </c>
      <c r="GE81" s="423">
        <f>GG52</f>
        <v>7.44</v>
      </c>
      <c r="GF81" s="423">
        <f>FY81</f>
        <v>1.51</v>
      </c>
      <c r="GG81" s="404">
        <v>1.41</v>
      </c>
      <c r="GH81" s="345">
        <f>(GG81-GF81)/GF81</f>
        <v>-6.6225165562913968E-2</v>
      </c>
      <c r="GI81" s="346">
        <f>(GG81-GE81)/GE81</f>
        <v>-0.81048387096774188</v>
      </c>
      <c r="GK81" s="548" t="s">
        <v>2</v>
      </c>
      <c r="GL81" s="343" t="s">
        <v>724</v>
      </c>
      <c r="GM81" s="423">
        <f>GO52</f>
        <v>7.52</v>
      </c>
      <c r="GN81" s="423">
        <f>GG81</f>
        <v>1.41</v>
      </c>
      <c r="GO81" s="404">
        <v>1.41</v>
      </c>
      <c r="GP81" s="345">
        <f>(GO81-GN81)/GN81</f>
        <v>0</v>
      </c>
      <c r="GQ81" s="346">
        <f>(GO81-GM81)/GM81</f>
        <v>-0.8125</v>
      </c>
      <c r="GS81" s="548" t="s">
        <v>2</v>
      </c>
      <c r="GT81" s="343" t="s">
        <v>724</v>
      </c>
      <c r="GU81" s="423">
        <f>GW52</f>
        <v>7.62</v>
      </c>
      <c r="GV81" s="423">
        <f>GO81</f>
        <v>1.41</v>
      </c>
      <c r="GW81" s="404">
        <v>1.41</v>
      </c>
      <c r="GX81" s="345">
        <f>(GW81-GV81)/GV81</f>
        <v>0</v>
      </c>
      <c r="GY81" s="346">
        <f>(GW81-GU81)/GU81</f>
        <v>-0.81496062992125984</v>
      </c>
      <c r="HA81" s="548" t="s">
        <v>2</v>
      </c>
      <c r="HB81" s="343" t="s">
        <v>724</v>
      </c>
      <c r="HC81" s="423">
        <f>HE52</f>
        <v>7.57</v>
      </c>
      <c r="HD81" s="423">
        <f>GW81</f>
        <v>1.41</v>
      </c>
      <c r="HE81" s="404">
        <v>1.41</v>
      </c>
      <c r="HF81" s="345">
        <f>(HE81-HD81)/HD81</f>
        <v>0</v>
      </c>
      <c r="HG81" s="346">
        <f>(HE81-HC81)/HC81</f>
        <v>-0.81373844121532368</v>
      </c>
      <c r="HI81" s="548" t="s">
        <v>2</v>
      </c>
      <c r="HJ81" s="343" t="s">
        <v>724</v>
      </c>
      <c r="HK81" s="423">
        <f>HM52</f>
        <v>7.57</v>
      </c>
      <c r="HL81" s="423">
        <f>HE81</f>
        <v>1.41</v>
      </c>
      <c r="HM81" s="404">
        <v>1.45</v>
      </c>
      <c r="HN81" s="345">
        <f>(HM81-HL81)/HL81</f>
        <v>2.8368794326241162E-2</v>
      </c>
      <c r="HO81" s="346">
        <f>(HM81-HK81)/HK81</f>
        <v>-0.80845442536327605</v>
      </c>
      <c r="HQ81" s="548" t="s">
        <v>2</v>
      </c>
      <c r="HR81" s="343" t="s">
        <v>724</v>
      </c>
      <c r="HS81" s="423">
        <f>HU52</f>
        <v>7.87</v>
      </c>
      <c r="HT81" s="423">
        <f>HM81</f>
        <v>1.45</v>
      </c>
      <c r="HU81" s="404">
        <v>1.82</v>
      </c>
      <c r="HV81" s="345">
        <f>(HU81-HT81)/HT81</f>
        <v>0.25517241379310351</v>
      </c>
      <c r="HW81" s="346">
        <f>(HU81-HS81)/HS81</f>
        <v>-0.76874205844980936</v>
      </c>
      <c r="HY81" s="548" t="s">
        <v>2</v>
      </c>
      <c r="HZ81" s="343" t="s">
        <v>724</v>
      </c>
      <c r="IA81" s="423">
        <f>IC52</f>
        <v>8.7200000000000006</v>
      </c>
      <c r="IB81" s="423">
        <f>HU81</f>
        <v>1.82</v>
      </c>
      <c r="IC81" s="404">
        <v>2.57</v>
      </c>
      <c r="ID81" s="345">
        <f>(IC81-IB81)/IB81</f>
        <v>0.41208791208791196</v>
      </c>
      <c r="IE81" s="346">
        <f>(IC81-IA81)/IA81</f>
        <v>-0.70527522935779818</v>
      </c>
      <c r="IG81" s="548" t="s">
        <v>2</v>
      </c>
      <c r="IH81" s="343" t="s">
        <v>724</v>
      </c>
      <c r="II81" s="423">
        <f>IK52</f>
        <v>9.19</v>
      </c>
      <c r="IJ81" s="423">
        <f>IC81</f>
        <v>2.57</v>
      </c>
      <c r="IK81" s="404">
        <v>3.25</v>
      </c>
      <c r="IL81" s="345">
        <f>(IK81-IJ81)/IJ81</f>
        <v>0.26459143968871601</v>
      </c>
      <c r="IM81" s="346">
        <f>(IK81-II81)/II81</f>
        <v>-0.6463547334058759</v>
      </c>
      <c r="IO81" s="548" t="s">
        <v>2</v>
      </c>
      <c r="IP81" s="343" t="s">
        <v>724</v>
      </c>
      <c r="IQ81" s="423">
        <f>IS52</f>
        <v>8.9700000000000006</v>
      </c>
      <c r="IR81" s="423">
        <f>IK81</f>
        <v>3.25</v>
      </c>
      <c r="IS81" s="404">
        <v>3.47</v>
      </c>
      <c r="IT81" s="345">
        <f>(IS81-IR81)/IR81</f>
        <v>6.7692307692307746E-2</v>
      </c>
      <c r="IU81" s="346">
        <f>(IS81-IQ81)/IQ81</f>
        <v>-0.61315496098104794</v>
      </c>
      <c r="IW81" s="548" t="s">
        <v>2</v>
      </c>
      <c r="IX81" s="343" t="s">
        <v>724</v>
      </c>
      <c r="IY81" s="423">
        <f>JA52</f>
        <v>7.17</v>
      </c>
      <c r="IZ81" s="423">
        <f>IS81</f>
        <v>3.47</v>
      </c>
      <c r="JA81" s="404">
        <v>3.4</v>
      </c>
      <c r="JB81" s="345">
        <f>(JA81-IZ81)/IZ81</f>
        <v>-2.0172910662824287E-2</v>
      </c>
      <c r="JC81" s="346">
        <f>(JA81-IY81)/IY81</f>
        <v>-0.52580195258019524</v>
      </c>
      <c r="JE81" s="548" t="s">
        <v>2</v>
      </c>
      <c r="JF81" s="343" t="s">
        <v>724</v>
      </c>
      <c r="JG81" s="423">
        <f>JI52</f>
        <v>6.54</v>
      </c>
      <c r="JH81" s="423">
        <f>JA81</f>
        <v>3.4</v>
      </c>
      <c r="JI81" s="404">
        <v>2.73</v>
      </c>
      <c r="JJ81" s="345">
        <f>(JI81-JH81)/JH81</f>
        <v>-0.19705882352941176</v>
      </c>
      <c r="JK81" s="346">
        <f>(JI81-JG81)/JG81</f>
        <v>-0.5825688073394496</v>
      </c>
      <c r="JM81" s="462"/>
      <c r="JN81" s="343"/>
      <c r="JO81" s="407"/>
      <c r="JP81" s="407"/>
      <c r="JQ81" s="404"/>
      <c r="JR81" s="345"/>
      <c r="JS81" s="346"/>
      <c r="JU81" s="462"/>
      <c r="JV81" s="343"/>
      <c r="JW81" s="407"/>
      <c r="JX81" s="407"/>
      <c r="JY81" s="404"/>
      <c r="JZ81" s="345"/>
      <c r="KA81" s="346"/>
      <c r="KC81" s="462"/>
      <c r="KD81" s="343"/>
      <c r="KE81" s="407"/>
      <c r="KF81" s="407"/>
      <c r="KG81" s="404"/>
      <c r="KH81" s="345"/>
      <c r="KI81" s="346"/>
      <c r="KK81" s="462"/>
      <c r="KL81" s="343"/>
      <c r="KM81" s="407"/>
      <c r="KN81" s="407"/>
      <c r="KO81" s="404"/>
      <c r="KP81" s="345"/>
      <c r="KQ81" s="346"/>
      <c r="KS81" s="462"/>
      <c r="KT81" s="343"/>
      <c r="KU81" s="407"/>
      <c r="KV81" s="407"/>
      <c r="KW81" s="404"/>
      <c r="KX81" s="345"/>
      <c r="KY81" s="346"/>
      <c r="LA81" s="462"/>
      <c r="LB81" s="343"/>
      <c r="LC81" s="407"/>
      <c r="LD81" s="407"/>
      <c r="LE81" s="404"/>
      <c r="LF81" s="345"/>
      <c r="LG81" s="346"/>
      <c r="LI81" s="462"/>
      <c r="LJ81" s="343"/>
      <c r="LK81" s="407"/>
      <c r="LL81" s="407"/>
      <c r="LM81" s="404"/>
      <c r="LN81" s="345"/>
      <c r="LO81" s="346"/>
      <c r="LQ81" s="462"/>
      <c r="LR81" s="343"/>
      <c r="LS81" s="407"/>
      <c r="LT81" s="407"/>
      <c r="LU81" s="404"/>
      <c r="LV81" s="345"/>
      <c r="LW81" s="346"/>
      <c r="LY81" s="462"/>
      <c r="LZ81" s="343"/>
      <c r="MA81" s="407"/>
      <c r="MB81" s="407"/>
      <c r="MC81" s="404"/>
      <c r="MD81" s="345"/>
      <c r="ME81" s="346"/>
      <c r="MG81" s="462"/>
      <c r="MH81" s="343"/>
      <c r="MI81" s="407"/>
      <c r="MJ81" s="407"/>
      <c r="MK81" s="404"/>
      <c r="ML81" s="345"/>
      <c r="MM81" s="346"/>
      <c r="MO81" s="462"/>
      <c r="MP81" s="343"/>
      <c r="MQ81" s="407"/>
      <c r="MR81" s="407"/>
      <c r="MS81" s="404"/>
      <c r="MT81" s="345"/>
      <c r="MU81" s="346"/>
      <c r="MW81" s="462"/>
      <c r="MX81" s="343"/>
      <c r="MY81" s="407"/>
      <c r="MZ81" s="407"/>
      <c r="NA81" s="404"/>
      <c r="NB81" s="345"/>
      <c r="NC81" s="346"/>
      <c r="NE81" s="462"/>
      <c r="NF81" s="343"/>
      <c r="NG81" s="407"/>
      <c r="NH81" s="407"/>
      <c r="NI81" s="404"/>
      <c r="NJ81" s="345"/>
      <c r="NK81" s="346"/>
      <c r="NM81" s="462"/>
      <c r="NN81" s="343"/>
      <c r="NO81" s="407"/>
      <c r="NP81" s="407"/>
      <c r="NQ81" s="404"/>
      <c r="NR81" s="345"/>
      <c r="NS81" s="346"/>
      <c r="NU81" s="462"/>
      <c r="NV81" s="343"/>
      <c r="NW81" s="407"/>
      <c r="NX81" s="407"/>
      <c r="NY81" s="404"/>
      <c r="NZ81" s="345"/>
      <c r="OA81" s="346"/>
      <c r="OC81" s="462"/>
      <c r="OD81" s="343"/>
      <c r="OE81" s="407"/>
      <c r="OF81" s="407"/>
      <c r="OG81" s="404"/>
      <c r="OH81" s="345"/>
      <c r="OI81" s="346"/>
      <c r="OK81" s="462"/>
      <c r="OL81" s="343"/>
      <c r="OM81" s="407"/>
      <c r="ON81" s="407"/>
      <c r="OO81" s="404"/>
      <c r="OP81" s="345"/>
      <c r="OQ81" s="346"/>
      <c r="OS81" s="462"/>
      <c r="OT81" s="343"/>
      <c r="OU81" s="407"/>
      <c r="OV81" s="407"/>
      <c r="OW81" s="404"/>
      <c r="OX81" s="345"/>
      <c r="OY81" s="346"/>
      <c r="PA81" s="462"/>
      <c r="PB81" s="343"/>
      <c r="PC81" s="407"/>
      <c r="PD81" s="407"/>
      <c r="PE81" s="404"/>
      <c r="PF81" s="345"/>
      <c r="PG81" s="346"/>
    </row>
    <row r="82" spans="1:423" s="180" customFormat="1" ht="34.5">
      <c r="A82" s="547"/>
      <c r="B82" s="348" t="s">
        <v>41</v>
      </c>
      <c r="C82" s="390" t="s">
        <v>98</v>
      </c>
      <c r="D82" s="393">
        <v>5191</v>
      </c>
      <c r="E82" s="393">
        <v>4270</v>
      </c>
      <c r="F82" s="351"/>
      <c r="G82" s="352"/>
      <c r="I82" s="547"/>
      <c r="J82" s="348" t="s">
        <v>47</v>
      </c>
      <c r="K82" s="406">
        <f>M53</f>
        <v>0</v>
      </c>
      <c r="L82" s="406">
        <f>E82</f>
        <v>4270</v>
      </c>
      <c r="M82" s="340">
        <v>3624</v>
      </c>
      <c r="N82" s="351"/>
      <c r="O82" s="352"/>
      <c r="Q82" s="547"/>
      <c r="R82" s="348" t="s">
        <v>47</v>
      </c>
      <c r="S82" s="406">
        <f>U53</f>
        <v>0</v>
      </c>
      <c r="T82" s="406">
        <f>M82</f>
        <v>3624</v>
      </c>
      <c r="U82" s="340">
        <v>2772</v>
      </c>
      <c r="V82" s="351"/>
      <c r="W82" s="352"/>
      <c r="Y82" s="547"/>
      <c r="Z82" s="348" t="s">
        <v>47</v>
      </c>
      <c r="AA82" s="406">
        <f>AC53</f>
        <v>0</v>
      </c>
      <c r="AB82" s="406">
        <f>U82</f>
        <v>2772</v>
      </c>
      <c r="AC82" s="340">
        <v>2506</v>
      </c>
      <c r="AD82" s="351"/>
      <c r="AE82" s="352"/>
      <c r="AG82" s="547"/>
      <c r="AH82" s="348" t="s">
        <v>47</v>
      </c>
      <c r="AI82" s="406">
        <f>AK53</f>
        <v>0</v>
      </c>
      <c r="AJ82" s="406">
        <f>AC82</f>
        <v>2506</v>
      </c>
      <c r="AK82" s="340">
        <v>3454</v>
      </c>
      <c r="AL82" s="351"/>
      <c r="AM82" s="352"/>
      <c r="AO82" s="547"/>
      <c r="AP82" s="348" t="s">
        <v>47</v>
      </c>
      <c r="AQ82" s="406">
        <f>AS53</f>
        <v>27418</v>
      </c>
      <c r="AR82" s="406">
        <f>AK82</f>
        <v>3454</v>
      </c>
      <c r="AS82" s="340">
        <v>5025</v>
      </c>
      <c r="AT82" s="351"/>
      <c r="AU82" s="352"/>
      <c r="AW82" s="547"/>
      <c r="AX82" s="348" t="s">
        <v>47</v>
      </c>
      <c r="AY82" s="406">
        <f>BA53</f>
        <v>28634</v>
      </c>
      <c r="AZ82" s="406">
        <f>AS82</f>
        <v>5025</v>
      </c>
      <c r="BA82" s="340">
        <v>5594</v>
      </c>
      <c r="BB82" s="351"/>
      <c r="BC82" s="352"/>
      <c r="BE82" s="547"/>
      <c r="BF82" s="348" t="s">
        <v>47</v>
      </c>
      <c r="BG82" s="406">
        <f>BI53</f>
        <v>29370</v>
      </c>
      <c r="BH82" s="406">
        <f>BA82</f>
        <v>5594</v>
      </c>
      <c r="BI82" s="340">
        <v>4638</v>
      </c>
      <c r="BJ82" s="351"/>
      <c r="BK82" s="352"/>
      <c r="BM82" s="547"/>
      <c r="BN82" s="348" t="s">
        <v>47</v>
      </c>
      <c r="BO82" s="406">
        <f>BQ53</f>
        <v>30157</v>
      </c>
      <c r="BP82" s="406">
        <f>BI82</f>
        <v>4638</v>
      </c>
      <c r="BQ82" s="340">
        <v>3392</v>
      </c>
      <c r="BR82" s="351"/>
      <c r="BS82" s="352"/>
      <c r="BU82" s="547"/>
      <c r="BV82" s="348" t="s">
        <v>47</v>
      </c>
      <c r="BW82" s="406">
        <f>BY53</f>
        <v>31093</v>
      </c>
      <c r="BX82" s="406">
        <f>BQ82</f>
        <v>3392</v>
      </c>
      <c r="BY82" s="340">
        <v>2665</v>
      </c>
      <c r="BZ82" s="351"/>
      <c r="CA82" s="352"/>
      <c r="CC82" s="547"/>
      <c r="CD82" s="348" t="s">
        <v>47</v>
      </c>
      <c r="CE82" s="406">
        <f>CG53</f>
        <v>27390</v>
      </c>
      <c r="CF82" s="406">
        <f>BY82</f>
        <v>2665</v>
      </c>
      <c r="CG82" s="340">
        <v>4072</v>
      </c>
      <c r="CH82" s="351"/>
      <c r="CI82" s="352"/>
      <c r="CK82" s="547"/>
      <c r="CL82" s="348" t="s">
        <v>47</v>
      </c>
      <c r="CM82" s="406">
        <f>CO53</f>
        <v>18752</v>
      </c>
      <c r="CN82" s="406">
        <f>CG82</f>
        <v>4072</v>
      </c>
      <c r="CO82" s="340">
        <v>6359</v>
      </c>
      <c r="CP82" s="351"/>
      <c r="CQ82" s="352"/>
      <c r="CS82" s="547"/>
      <c r="CT82" s="348" t="s">
        <v>47</v>
      </c>
      <c r="CU82" s="406">
        <f>CW53</f>
        <v>14497</v>
      </c>
      <c r="CV82" s="406">
        <f>CO82</f>
        <v>6359</v>
      </c>
      <c r="CW82" s="340">
        <v>7182</v>
      </c>
      <c r="CX82" s="351"/>
      <c r="CY82" s="352"/>
      <c r="DA82" s="547"/>
      <c r="DB82" s="348" t="s">
        <v>47</v>
      </c>
      <c r="DC82" s="406">
        <f>DE53</f>
        <v>14110</v>
      </c>
      <c r="DD82" s="406">
        <f>CW82</f>
        <v>7182</v>
      </c>
      <c r="DE82" s="340">
        <v>5723</v>
      </c>
      <c r="DF82" s="351"/>
      <c r="DG82" s="352"/>
      <c r="DI82" s="547"/>
      <c r="DJ82" s="354" t="s">
        <v>726</v>
      </c>
      <c r="DK82" s="406">
        <f>DM53</f>
        <v>13873</v>
      </c>
      <c r="DL82" s="406">
        <f>DE82</f>
        <v>5723</v>
      </c>
      <c r="DM82" s="340">
        <v>3235</v>
      </c>
      <c r="DN82" s="351"/>
      <c r="DO82" s="352"/>
      <c r="DQ82" s="547"/>
      <c r="DR82" s="354" t="s">
        <v>726</v>
      </c>
      <c r="DS82" s="406">
        <f>DU53</f>
        <v>13191</v>
      </c>
      <c r="DT82" s="406">
        <f>DM82</f>
        <v>3235</v>
      </c>
      <c r="DU82" s="340">
        <v>2235</v>
      </c>
      <c r="DV82" s="351"/>
      <c r="DW82" s="352"/>
      <c r="DY82" s="547"/>
      <c r="DZ82" s="354" t="s">
        <v>726</v>
      </c>
      <c r="EA82" s="406">
        <f>EC53</f>
        <v>13159</v>
      </c>
      <c r="EB82" s="406">
        <f>DU82</f>
        <v>2235</v>
      </c>
      <c r="EC82" s="340">
        <v>2209</v>
      </c>
      <c r="ED82" s="351"/>
      <c r="EE82" s="352"/>
      <c r="EG82" s="547"/>
      <c r="EH82" s="354" t="s">
        <v>726</v>
      </c>
      <c r="EI82" s="406">
        <f>EK53</f>
        <v>13304</v>
      </c>
      <c r="EJ82" s="406">
        <f>EC82</f>
        <v>2209</v>
      </c>
      <c r="EK82" s="340">
        <v>2224</v>
      </c>
      <c r="EL82" s="351"/>
      <c r="EM82" s="352"/>
      <c r="EO82" s="547"/>
      <c r="EP82" s="354" t="s">
        <v>726</v>
      </c>
      <c r="EQ82" s="406">
        <f>ES53</f>
        <v>12773</v>
      </c>
      <c r="ER82" s="406">
        <f>EK82</f>
        <v>2224</v>
      </c>
      <c r="ES82" s="340">
        <v>1861</v>
      </c>
      <c r="ET82" s="351"/>
      <c r="EU82" s="352"/>
      <c r="EW82" s="547"/>
      <c r="EX82" s="354" t="s">
        <v>726</v>
      </c>
      <c r="EY82" s="406">
        <f>FA53</f>
        <v>12970</v>
      </c>
      <c r="EZ82" s="406">
        <f>ES82</f>
        <v>1861</v>
      </c>
      <c r="FA82" s="340">
        <v>1810</v>
      </c>
      <c r="FB82" s="351"/>
      <c r="FC82" s="352"/>
      <c r="FE82" s="547"/>
      <c r="FF82" s="354" t="s">
        <v>726</v>
      </c>
      <c r="FG82" s="406">
        <f>FI53</f>
        <v>13035</v>
      </c>
      <c r="FH82" s="406">
        <f>FA82</f>
        <v>1810</v>
      </c>
      <c r="FI82" s="340">
        <v>2488</v>
      </c>
      <c r="FJ82" s="351"/>
      <c r="FK82" s="352"/>
      <c r="FM82" s="547"/>
      <c r="FN82" s="354" t="s">
        <v>726</v>
      </c>
      <c r="FO82" s="406">
        <f>FQ53</f>
        <v>11617</v>
      </c>
      <c r="FP82" s="406">
        <f>FI82</f>
        <v>2488</v>
      </c>
      <c r="FQ82" s="340">
        <v>2511</v>
      </c>
      <c r="FR82" s="351"/>
      <c r="FS82" s="352"/>
      <c r="FU82" s="547"/>
      <c r="FV82" s="354" t="s">
        <v>726</v>
      </c>
      <c r="FW82" s="406">
        <f>FY53</f>
        <v>10297</v>
      </c>
      <c r="FX82" s="406">
        <f>FQ82</f>
        <v>2511</v>
      </c>
      <c r="FY82" s="340">
        <v>2278</v>
      </c>
      <c r="FZ82" s="351"/>
      <c r="GA82" s="352"/>
      <c r="GC82" s="547"/>
      <c r="GD82" s="354" t="s">
        <v>726</v>
      </c>
      <c r="GE82" s="406">
        <f>GG53</f>
        <v>10142</v>
      </c>
      <c r="GF82" s="406">
        <f>FY82</f>
        <v>2278</v>
      </c>
      <c r="GG82" s="340">
        <v>2200</v>
      </c>
      <c r="GH82" s="351"/>
      <c r="GI82" s="352"/>
      <c r="GK82" s="547"/>
      <c r="GL82" s="354" t="s">
        <v>726</v>
      </c>
      <c r="GM82" s="406">
        <f>GO53</f>
        <v>10287</v>
      </c>
      <c r="GN82" s="406">
        <f>GG82</f>
        <v>2200</v>
      </c>
      <c r="GO82" s="340">
        <v>2137</v>
      </c>
      <c r="GP82" s="351"/>
      <c r="GQ82" s="352"/>
      <c r="GS82" s="547"/>
      <c r="GT82" s="354" t="s">
        <v>726</v>
      </c>
      <c r="GU82" s="406">
        <f>GW53</f>
        <v>10485</v>
      </c>
      <c r="GV82" s="406">
        <f>GO82</f>
        <v>2137</v>
      </c>
      <c r="GW82" s="340">
        <v>2163</v>
      </c>
      <c r="GX82" s="351"/>
      <c r="GY82" s="352"/>
      <c r="HA82" s="547"/>
      <c r="HB82" s="354" t="s">
        <v>726</v>
      </c>
      <c r="HC82" s="406">
        <f>HE53</f>
        <v>10322</v>
      </c>
      <c r="HD82" s="406">
        <f>GW82</f>
        <v>2163</v>
      </c>
      <c r="HE82" s="340">
        <v>2169</v>
      </c>
      <c r="HF82" s="351"/>
      <c r="HG82" s="352"/>
      <c r="HI82" s="547"/>
      <c r="HJ82" s="354" t="s">
        <v>726</v>
      </c>
      <c r="HK82" s="406">
        <f>HM53</f>
        <v>10341</v>
      </c>
      <c r="HL82" s="406">
        <f>HE82</f>
        <v>2169</v>
      </c>
      <c r="HM82" s="340">
        <v>2224</v>
      </c>
      <c r="HN82" s="351"/>
      <c r="HO82" s="352"/>
      <c r="HQ82" s="547"/>
      <c r="HR82" s="354" t="s">
        <v>726</v>
      </c>
      <c r="HS82" s="406">
        <f>HU53</f>
        <v>10851</v>
      </c>
      <c r="HT82" s="406">
        <f>HM82</f>
        <v>2224</v>
      </c>
      <c r="HU82" s="340">
        <v>2739</v>
      </c>
      <c r="HV82" s="351"/>
      <c r="HW82" s="352"/>
      <c r="HY82" s="547"/>
      <c r="HZ82" s="354" t="s">
        <v>726</v>
      </c>
      <c r="IA82" s="406">
        <f>IC53</f>
        <v>12135</v>
      </c>
      <c r="IB82" s="406">
        <f>HU82</f>
        <v>2739</v>
      </c>
      <c r="IC82" s="340">
        <v>3837</v>
      </c>
      <c r="ID82" s="351"/>
      <c r="IE82" s="352"/>
      <c r="IG82" s="547"/>
      <c r="IH82" s="354" t="s">
        <v>726</v>
      </c>
      <c r="II82" s="406">
        <f>IK53</f>
        <v>12727</v>
      </c>
      <c r="IJ82" s="406">
        <f>IC82</f>
        <v>3837</v>
      </c>
      <c r="IK82" s="340">
        <v>4751</v>
      </c>
      <c r="IL82" s="351"/>
      <c r="IM82" s="352"/>
      <c r="IO82" s="547"/>
      <c r="IP82" s="354" t="s">
        <v>726</v>
      </c>
      <c r="IQ82" s="406">
        <f>IS53</f>
        <v>12473</v>
      </c>
      <c r="IR82" s="406">
        <f>IK82</f>
        <v>4751</v>
      </c>
      <c r="IS82" s="340">
        <v>5002</v>
      </c>
      <c r="IT82" s="351"/>
      <c r="IU82" s="352"/>
      <c r="IW82" s="547"/>
      <c r="IX82" s="354" t="s">
        <v>726</v>
      </c>
      <c r="IY82" s="406">
        <f>JA53</f>
        <v>9973</v>
      </c>
      <c r="IZ82" s="406">
        <f>IS82</f>
        <v>5002</v>
      </c>
      <c r="JA82" s="340">
        <v>4795</v>
      </c>
      <c r="JB82" s="351"/>
      <c r="JC82" s="352"/>
      <c r="JE82" s="547"/>
      <c r="JF82" s="354" t="s">
        <v>726</v>
      </c>
      <c r="JG82" s="406">
        <f>JI53</f>
        <v>9094</v>
      </c>
      <c r="JH82" s="406">
        <f>JA82</f>
        <v>4795</v>
      </c>
      <c r="JI82" s="340">
        <v>3869</v>
      </c>
      <c r="JJ82" s="351"/>
      <c r="JK82" s="352"/>
      <c r="JM82" s="463"/>
      <c r="JN82" s="348"/>
      <c r="JO82" s="406"/>
      <c r="JP82" s="406"/>
      <c r="JQ82" s="340"/>
      <c r="JR82" s="351"/>
      <c r="JS82" s="352"/>
      <c r="JU82" s="463"/>
      <c r="JV82" s="348"/>
      <c r="JW82" s="406"/>
      <c r="JX82" s="406"/>
      <c r="JY82" s="340"/>
      <c r="JZ82" s="351"/>
      <c r="KA82" s="352"/>
      <c r="KC82" s="463"/>
      <c r="KD82" s="348"/>
      <c r="KE82" s="406"/>
      <c r="KF82" s="406"/>
      <c r="KG82" s="340"/>
      <c r="KH82" s="351"/>
      <c r="KI82" s="352"/>
      <c r="KK82" s="463"/>
      <c r="KL82" s="348"/>
      <c r="KM82" s="406"/>
      <c r="KN82" s="406"/>
      <c r="KO82" s="340"/>
      <c r="KP82" s="351"/>
      <c r="KQ82" s="352"/>
      <c r="KS82" s="463"/>
      <c r="KT82" s="348"/>
      <c r="KU82" s="406"/>
      <c r="KV82" s="406"/>
      <c r="KW82" s="340"/>
      <c r="KX82" s="351"/>
      <c r="KY82" s="352"/>
      <c r="LA82" s="463"/>
      <c r="LB82" s="348"/>
      <c r="LC82" s="406"/>
      <c r="LD82" s="406"/>
      <c r="LE82" s="340"/>
      <c r="LF82" s="351"/>
      <c r="LG82" s="352"/>
      <c r="LI82" s="463"/>
      <c r="LJ82" s="348"/>
      <c r="LK82" s="406"/>
      <c r="LL82" s="406"/>
      <c r="LM82" s="340"/>
      <c r="LN82" s="351"/>
      <c r="LO82" s="352"/>
      <c r="LQ82" s="463"/>
      <c r="LR82" s="348"/>
      <c r="LS82" s="406"/>
      <c r="LT82" s="406"/>
      <c r="LU82" s="340"/>
      <c r="LV82" s="351"/>
      <c r="LW82" s="352"/>
      <c r="LY82" s="463"/>
      <c r="LZ82" s="348"/>
      <c r="MA82" s="406"/>
      <c r="MB82" s="406"/>
      <c r="MC82" s="340"/>
      <c r="MD82" s="351"/>
      <c r="ME82" s="352"/>
      <c r="MG82" s="463"/>
      <c r="MH82" s="348"/>
      <c r="MI82" s="406"/>
      <c r="MJ82" s="406"/>
      <c r="MK82" s="340"/>
      <c r="ML82" s="351"/>
      <c r="MM82" s="352"/>
      <c r="MO82" s="463"/>
      <c r="MP82" s="348"/>
      <c r="MQ82" s="406"/>
      <c r="MR82" s="406"/>
      <c r="MS82" s="340"/>
      <c r="MT82" s="351"/>
      <c r="MU82" s="352"/>
      <c r="MW82" s="463"/>
      <c r="MX82" s="348"/>
      <c r="MY82" s="406"/>
      <c r="MZ82" s="406"/>
      <c r="NA82" s="340"/>
      <c r="NB82" s="351"/>
      <c r="NC82" s="352"/>
      <c r="NE82" s="463"/>
      <c r="NF82" s="348"/>
      <c r="NG82" s="406"/>
      <c r="NH82" s="406"/>
      <c r="NI82" s="340"/>
      <c r="NJ82" s="351"/>
      <c r="NK82" s="352"/>
      <c r="NM82" s="463"/>
      <c r="NN82" s="348"/>
      <c r="NO82" s="406"/>
      <c r="NP82" s="406"/>
      <c r="NQ82" s="340"/>
      <c r="NR82" s="351"/>
      <c r="NS82" s="352"/>
      <c r="NU82" s="463"/>
      <c r="NV82" s="348"/>
      <c r="NW82" s="406"/>
      <c r="NX82" s="406"/>
      <c r="NY82" s="340"/>
      <c r="NZ82" s="351"/>
      <c r="OA82" s="352"/>
      <c r="OC82" s="463"/>
      <c r="OD82" s="348"/>
      <c r="OE82" s="406"/>
      <c r="OF82" s="406"/>
      <c r="OG82" s="340"/>
      <c r="OH82" s="351"/>
      <c r="OI82" s="352"/>
      <c r="OK82" s="463"/>
      <c r="OL82" s="348"/>
      <c r="OM82" s="406"/>
      <c r="ON82" s="406"/>
      <c r="OO82" s="340"/>
      <c r="OP82" s="351"/>
      <c r="OQ82" s="352"/>
      <c r="OS82" s="463"/>
      <c r="OT82" s="354"/>
      <c r="OU82" s="406"/>
      <c r="OV82" s="406"/>
      <c r="OW82" s="340"/>
      <c r="OX82" s="351"/>
      <c r="OY82" s="352"/>
      <c r="PA82" s="463"/>
      <c r="PB82" s="354"/>
      <c r="PC82" s="406"/>
      <c r="PD82" s="406"/>
      <c r="PE82" s="340"/>
      <c r="PF82" s="351"/>
      <c r="PG82" s="352"/>
    </row>
    <row r="84" spans="1:423">
      <c r="A84" s="236" t="s">
        <v>680</v>
      </c>
      <c r="I84" s="236" t="s">
        <v>680</v>
      </c>
      <c r="Q84" s="236" t="s">
        <v>680</v>
      </c>
      <c r="Y84" s="236" t="s">
        <v>680</v>
      </c>
      <c r="AG84" s="236" t="s">
        <v>680</v>
      </c>
      <c r="AO84" s="236" t="s">
        <v>680</v>
      </c>
      <c r="AW84" s="236" t="s">
        <v>680</v>
      </c>
      <c r="BE84" s="236" t="s">
        <v>680</v>
      </c>
      <c r="BM84" s="236" t="s">
        <v>680</v>
      </c>
      <c r="BU84" s="236" t="s">
        <v>680</v>
      </c>
      <c r="CC84" s="236" t="s">
        <v>680</v>
      </c>
      <c r="CK84" s="236" t="s">
        <v>680</v>
      </c>
      <c r="CS84" s="236" t="s">
        <v>680</v>
      </c>
      <c r="DA84" s="236" t="s">
        <v>680</v>
      </c>
      <c r="DI84" s="236" t="s">
        <v>680</v>
      </c>
      <c r="DQ84" s="236" t="s">
        <v>680</v>
      </c>
      <c r="DY84" s="236" t="s">
        <v>680</v>
      </c>
      <c r="EG84" s="236" t="s">
        <v>680</v>
      </c>
      <c r="EO84" s="236" t="s">
        <v>680</v>
      </c>
      <c r="EW84" s="236" t="s">
        <v>680</v>
      </c>
      <c r="FE84" s="236" t="s">
        <v>680</v>
      </c>
      <c r="FM84" s="236" t="s">
        <v>680</v>
      </c>
      <c r="FU84" s="236" t="s">
        <v>680</v>
      </c>
      <c r="GC84" s="236" t="s">
        <v>680</v>
      </c>
      <c r="GK84" s="236" t="s">
        <v>680</v>
      </c>
      <c r="GS84" s="236" t="s">
        <v>680</v>
      </c>
      <c r="HA84" s="236" t="s">
        <v>680</v>
      </c>
      <c r="HI84" s="236" t="s">
        <v>680</v>
      </c>
      <c r="HQ84" s="236" t="s">
        <v>680</v>
      </c>
      <c r="HY84" s="236" t="s">
        <v>680</v>
      </c>
      <c r="IG84" s="236" t="s">
        <v>680</v>
      </c>
      <c r="IO84" s="236" t="s">
        <v>680</v>
      </c>
      <c r="IW84" s="236" t="s">
        <v>680</v>
      </c>
      <c r="JE84" s="236" t="s">
        <v>680</v>
      </c>
      <c r="JM84" s="236"/>
      <c r="JU84" s="236"/>
      <c r="KC84" s="236"/>
      <c r="KK84" s="236"/>
      <c r="KS84" s="236"/>
      <c r="LA84" s="236"/>
      <c r="LI84" s="236"/>
      <c r="LQ84" s="236"/>
      <c r="LY84" s="236"/>
      <c r="MG84" s="236"/>
      <c r="MO84" s="236"/>
      <c r="MW84" s="236"/>
      <c r="NE84" s="236"/>
      <c r="NM84" s="236"/>
      <c r="NU84" s="236"/>
      <c r="OC84" s="236"/>
      <c r="OK84" s="236"/>
      <c r="OS84" s="236"/>
      <c r="PA84" s="236"/>
    </row>
    <row r="85" spans="1:423" ht="17.25">
      <c r="A85" s="535" t="s">
        <v>0</v>
      </c>
      <c r="B85" s="536"/>
      <c r="C85" s="1" t="s">
        <v>697</v>
      </c>
      <c r="D85" s="543" t="s">
        <v>698</v>
      </c>
      <c r="E85" s="540"/>
      <c r="F85" s="2" t="s">
        <v>9</v>
      </c>
      <c r="G85" s="4" t="s">
        <v>8</v>
      </c>
      <c r="I85" s="535" t="s">
        <v>0</v>
      </c>
      <c r="J85" s="536"/>
      <c r="K85" s="252" t="s">
        <v>559</v>
      </c>
      <c r="L85" s="539" t="s">
        <v>703</v>
      </c>
      <c r="M85" s="545"/>
      <c r="N85" s="2" t="s">
        <v>9</v>
      </c>
      <c r="O85" s="4" t="s">
        <v>8</v>
      </c>
      <c r="Q85" s="535" t="s">
        <v>0</v>
      </c>
      <c r="R85" s="536"/>
      <c r="S85" s="252" t="s">
        <v>559</v>
      </c>
      <c r="T85" s="539" t="s">
        <v>703</v>
      </c>
      <c r="U85" s="545"/>
      <c r="V85" s="2" t="s">
        <v>9</v>
      </c>
      <c r="W85" s="4" t="s">
        <v>8</v>
      </c>
      <c r="Y85" s="535" t="s">
        <v>0</v>
      </c>
      <c r="Z85" s="536"/>
      <c r="AA85" s="252" t="s">
        <v>559</v>
      </c>
      <c r="AB85" s="539" t="s">
        <v>703</v>
      </c>
      <c r="AC85" s="545"/>
      <c r="AD85" s="2" t="s">
        <v>9</v>
      </c>
      <c r="AE85" s="4" t="s">
        <v>8</v>
      </c>
      <c r="AG85" s="535" t="s">
        <v>0</v>
      </c>
      <c r="AH85" s="536"/>
      <c r="AI85" s="252" t="s">
        <v>559</v>
      </c>
      <c r="AJ85" s="539" t="s">
        <v>703</v>
      </c>
      <c r="AK85" s="545"/>
      <c r="AL85" s="2" t="s">
        <v>9</v>
      </c>
      <c r="AM85" s="4" t="s">
        <v>8</v>
      </c>
      <c r="AO85" s="535" t="s">
        <v>0</v>
      </c>
      <c r="AP85" s="536"/>
      <c r="AQ85" s="252" t="s">
        <v>559</v>
      </c>
      <c r="AR85" s="539" t="s">
        <v>703</v>
      </c>
      <c r="AS85" s="545"/>
      <c r="AT85" s="2" t="s">
        <v>9</v>
      </c>
      <c r="AU85" s="4" t="s">
        <v>8</v>
      </c>
      <c r="AW85" s="535" t="s">
        <v>0</v>
      </c>
      <c r="AX85" s="536"/>
      <c r="AY85" s="252" t="s">
        <v>559</v>
      </c>
      <c r="AZ85" s="539" t="s">
        <v>703</v>
      </c>
      <c r="BA85" s="545"/>
      <c r="BB85" s="2" t="s">
        <v>9</v>
      </c>
      <c r="BC85" s="4" t="s">
        <v>8</v>
      </c>
      <c r="BE85" s="535" t="s">
        <v>0</v>
      </c>
      <c r="BF85" s="536"/>
      <c r="BG85" s="252" t="s">
        <v>559</v>
      </c>
      <c r="BH85" s="539" t="s">
        <v>703</v>
      </c>
      <c r="BI85" s="545"/>
      <c r="BJ85" s="2" t="s">
        <v>9</v>
      </c>
      <c r="BK85" s="4" t="s">
        <v>8</v>
      </c>
      <c r="BM85" s="535" t="s">
        <v>0</v>
      </c>
      <c r="BN85" s="536"/>
      <c r="BO85" s="252" t="s">
        <v>559</v>
      </c>
      <c r="BP85" s="539" t="s">
        <v>703</v>
      </c>
      <c r="BQ85" s="545"/>
      <c r="BR85" s="2" t="s">
        <v>9</v>
      </c>
      <c r="BS85" s="4" t="s">
        <v>8</v>
      </c>
      <c r="BU85" s="535" t="s">
        <v>0</v>
      </c>
      <c r="BV85" s="536"/>
      <c r="BW85" s="252" t="s">
        <v>559</v>
      </c>
      <c r="BX85" s="539" t="s">
        <v>703</v>
      </c>
      <c r="BY85" s="545"/>
      <c r="BZ85" s="2" t="s">
        <v>9</v>
      </c>
      <c r="CA85" s="4" t="s">
        <v>8</v>
      </c>
      <c r="CC85" s="535" t="s">
        <v>0</v>
      </c>
      <c r="CD85" s="536"/>
      <c r="CE85" s="252" t="s">
        <v>559</v>
      </c>
      <c r="CF85" s="539" t="s">
        <v>703</v>
      </c>
      <c r="CG85" s="545"/>
      <c r="CH85" s="2" t="s">
        <v>9</v>
      </c>
      <c r="CI85" s="4" t="s">
        <v>8</v>
      </c>
      <c r="CK85" s="535" t="s">
        <v>0</v>
      </c>
      <c r="CL85" s="536"/>
      <c r="CM85" s="252" t="s">
        <v>559</v>
      </c>
      <c r="CN85" s="539" t="s">
        <v>703</v>
      </c>
      <c r="CO85" s="545"/>
      <c r="CP85" s="2" t="s">
        <v>9</v>
      </c>
      <c r="CQ85" s="4" t="s">
        <v>8</v>
      </c>
      <c r="CS85" s="535" t="s">
        <v>0</v>
      </c>
      <c r="CT85" s="536"/>
      <c r="CU85" s="252" t="s">
        <v>559</v>
      </c>
      <c r="CV85" s="539" t="s">
        <v>703</v>
      </c>
      <c r="CW85" s="545"/>
      <c r="CX85" s="2" t="s">
        <v>9</v>
      </c>
      <c r="CY85" s="4" t="s">
        <v>8</v>
      </c>
      <c r="DA85" s="535" t="s">
        <v>0</v>
      </c>
      <c r="DB85" s="536"/>
      <c r="DC85" s="252" t="s">
        <v>559</v>
      </c>
      <c r="DD85" s="539" t="s">
        <v>703</v>
      </c>
      <c r="DE85" s="545"/>
      <c r="DF85" s="2" t="s">
        <v>9</v>
      </c>
      <c r="DG85" s="4" t="s">
        <v>8</v>
      </c>
      <c r="DI85" s="535" t="s">
        <v>0</v>
      </c>
      <c r="DJ85" s="536"/>
      <c r="DK85" s="252" t="s">
        <v>559</v>
      </c>
      <c r="DL85" s="539" t="s">
        <v>703</v>
      </c>
      <c r="DM85" s="545"/>
      <c r="DN85" s="2" t="s">
        <v>9</v>
      </c>
      <c r="DO85" s="4" t="s">
        <v>8</v>
      </c>
      <c r="DQ85" s="535" t="s">
        <v>0</v>
      </c>
      <c r="DR85" s="536"/>
      <c r="DS85" s="252" t="s">
        <v>559</v>
      </c>
      <c r="DT85" s="539" t="s">
        <v>703</v>
      </c>
      <c r="DU85" s="545"/>
      <c r="DV85" s="2" t="s">
        <v>9</v>
      </c>
      <c r="DW85" s="4" t="s">
        <v>8</v>
      </c>
      <c r="DY85" s="535" t="s">
        <v>0</v>
      </c>
      <c r="DZ85" s="536"/>
      <c r="EA85" s="252" t="s">
        <v>559</v>
      </c>
      <c r="EB85" s="539" t="s">
        <v>703</v>
      </c>
      <c r="EC85" s="545"/>
      <c r="ED85" s="2" t="s">
        <v>9</v>
      </c>
      <c r="EE85" s="4" t="s">
        <v>8</v>
      </c>
      <c r="EG85" s="535" t="s">
        <v>0</v>
      </c>
      <c r="EH85" s="536"/>
      <c r="EI85" s="252" t="s">
        <v>559</v>
      </c>
      <c r="EJ85" s="539" t="s">
        <v>703</v>
      </c>
      <c r="EK85" s="545"/>
      <c r="EL85" s="2" t="s">
        <v>9</v>
      </c>
      <c r="EM85" s="4" t="s">
        <v>8</v>
      </c>
      <c r="EO85" s="535" t="s">
        <v>0</v>
      </c>
      <c r="EP85" s="536"/>
      <c r="EQ85" s="252" t="s">
        <v>559</v>
      </c>
      <c r="ER85" s="539" t="s">
        <v>703</v>
      </c>
      <c r="ES85" s="545"/>
      <c r="ET85" s="2" t="s">
        <v>9</v>
      </c>
      <c r="EU85" s="4" t="s">
        <v>8</v>
      </c>
      <c r="EW85" s="535" t="s">
        <v>0</v>
      </c>
      <c r="EX85" s="536"/>
      <c r="EY85" s="252" t="s">
        <v>559</v>
      </c>
      <c r="EZ85" s="539" t="s">
        <v>703</v>
      </c>
      <c r="FA85" s="545"/>
      <c r="FB85" s="2" t="s">
        <v>9</v>
      </c>
      <c r="FC85" s="4" t="s">
        <v>8</v>
      </c>
      <c r="FE85" s="535" t="s">
        <v>0</v>
      </c>
      <c r="FF85" s="536"/>
      <c r="FG85" s="252" t="s">
        <v>559</v>
      </c>
      <c r="FH85" s="539" t="s">
        <v>703</v>
      </c>
      <c r="FI85" s="545"/>
      <c r="FJ85" s="2" t="s">
        <v>9</v>
      </c>
      <c r="FK85" s="4" t="s">
        <v>8</v>
      </c>
      <c r="FM85" s="535" t="s">
        <v>0</v>
      </c>
      <c r="FN85" s="536"/>
      <c r="FO85" s="252" t="s">
        <v>559</v>
      </c>
      <c r="FP85" s="539" t="s">
        <v>703</v>
      </c>
      <c r="FQ85" s="545"/>
      <c r="FR85" s="2" t="s">
        <v>9</v>
      </c>
      <c r="FS85" s="4" t="s">
        <v>8</v>
      </c>
      <c r="FU85" s="535" t="s">
        <v>0</v>
      </c>
      <c r="FV85" s="536"/>
      <c r="FW85" s="252" t="s">
        <v>559</v>
      </c>
      <c r="FX85" s="539" t="s">
        <v>703</v>
      </c>
      <c r="FY85" s="545"/>
      <c r="FZ85" s="2" t="s">
        <v>9</v>
      </c>
      <c r="GA85" s="4" t="s">
        <v>8</v>
      </c>
      <c r="GC85" s="535" t="s">
        <v>0</v>
      </c>
      <c r="GD85" s="536"/>
      <c r="GE85" s="252" t="s">
        <v>559</v>
      </c>
      <c r="GF85" s="539" t="s">
        <v>703</v>
      </c>
      <c r="GG85" s="545"/>
      <c r="GH85" s="2" t="s">
        <v>9</v>
      </c>
      <c r="GI85" s="4" t="s">
        <v>8</v>
      </c>
      <c r="GK85" s="535" t="s">
        <v>0</v>
      </c>
      <c r="GL85" s="536"/>
      <c r="GM85" s="252" t="s">
        <v>559</v>
      </c>
      <c r="GN85" s="539" t="s">
        <v>703</v>
      </c>
      <c r="GO85" s="545"/>
      <c r="GP85" s="2" t="s">
        <v>9</v>
      </c>
      <c r="GQ85" s="4" t="s">
        <v>8</v>
      </c>
      <c r="GS85" s="535" t="s">
        <v>0</v>
      </c>
      <c r="GT85" s="536"/>
      <c r="GU85" s="252" t="s">
        <v>559</v>
      </c>
      <c r="GV85" s="539" t="s">
        <v>703</v>
      </c>
      <c r="GW85" s="545"/>
      <c r="GX85" s="2" t="s">
        <v>9</v>
      </c>
      <c r="GY85" s="4" t="s">
        <v>8</v>
      </c>
      <c r="HA85" s="535" t="s">
        <v>0</v>
      </c>
      <c r="HB85" s="536"/>
      <c r="HC85" s="252" t="s">
        <v>559</v>
      </c>
      <c r="HD85" s="539" t="s">
        <v>703</v>
      </c>
      <c r="HE85" s="545"/>
      <c r="HF85" s="2" t="s">
        <v>9</v>
      </c>
      <c r="HG85" s="4" t="s">
        <v>8</v>
      </c>
      <c r="HI85" s="535" t="s">
        <v>0</v>
      </c>
      <c r="HJ85" s="536"/>
      <c r="HK85" s="252" t="s">
        <v>559</v>
      </c>
      <c r="HL85" s="539" t="s">
        <v>703</v>
      </c>
      <c r="HM85" s="545"/>
      <c r="HN85" s="2" t="s">
        <v>9</v>
      </c>
      <c r="HO85" s="4" t="s">
        <v>8</v>
      </c>
      <c r="HQ85" s="535" t="s">
        <v>0</v>
      </c>
      <c r="HR85" s="536"/>
      <c r="HS85" s="252" t="s">
        <v>559</v>
      </c>
      <c r="HT85" s="539" t="s">
        <v>703</v>
      </c>
      <c r="HU85" s="545"/>
      <c r="HV85" s="2" t="s">
        <v>9</v>
      </c>
      <c r="HW85" s="4" t="s">
        <v>8</v>
      </c>
      <c r="HY85" s="535" t="s">
        <v>0</v>
      </c>
      <c r="HZ85" s="536"/>
      <c r="IA85" s="252" t="s">
        <v>559</v>
      </c>
      <c r="IB85" s="539" t="s">
        <v>703</v>
      </c>
      <c r="IC85" s="545"/>
      <c r="ID85" s="2" t="s">
        <v>9</v>
      </c>
      <c r="IE85" s="4" t="s">
        <v>8</v>
      </c>
      <c r="IG85" s="535" t="s">
        <v>0</v>
      </c>
      <c r="IH85" s="536"/>
      <c r="II85" s="252" t="s">
        <v>559</v>
      </c>
      <c r="IJ85" s="539" t="s">
        <v>703</v>
      </c>
      <c r="IK85" s="545"/>
      <c r="IL85" s="2" t="s">
        <v>9</v>
      </c>
      <c r="IM85" s="4" t="s">
        <v>8</v>
      </c>
      <c r="IO85" s="535" t="s">
        <v>0</v>
      </c>
      <c r="IP85" s="536"/>
      <c r="IQ85" s="252" t="s">
        <v>559</v>
      </c>
      <c r="IR85" s="539" t="s">
        <v>703</v>
      </c>
      <c r="IS85" s="545"/>
      <c r="IT85" s="2" t="s">
        <v>9</v>
      </c>
      <c r="IU85" s="4" t="s">
        <v>8</v>
      </c>
      <c r="IW85" s="535" t="s">
        <v>0</v>
      </c>
      <c r="IX85" s="536"/>
      <c r="IY85" s="252" t="s">
        <v>559</v>
      </c>
      <c r="IZ85" s="539" t="s">
        <v>703</v>
      </c>
      <c r="JA85" s="545"/>
      <c r="JB85" s="2" t="s">
        <v>9</v>
      </c>
      <c r="JC85" s="4" t="s">
        <v>8</v>
      </c>
      <c r="JE85" s="535" t="s">
        <v>0</v>
      </c>
      <c r="JF85" s="536"/>
      <c r="JG85" s="252" t="s">
        <v>559</v>
      </c>
      <c r="JH85" s="539" t="s">
        <v>703</v>
      </c>
      <c r="JI85" s="545"/>
      <c r="JJ85" s="2" t="s">
        <v>9</v>
      </c>
      <c r="JK85" s="4" t="s">
        <v>8</v>
      </c>
      <c r="JM85" s="456"/>
      <c r="JN85" s="457"/>
      <c r="JO85" s="252"/>
      <c r="JP85" s="460"/>
      <c r="JQ85" s="461"/>
      <c r="JR85" s="2"/>
      <c r="JS85" s="4"/>
      <c r="JU85" s="456"/>
      <c r="JV85" s="457"/>
      <c r="JW85" s="252"/>
      <c r="JX85" s="460"/>
      <c r="JY85" s="461"/>
      <c r="JZ85" s="2"/>
      <c r="KA85" s="4"/>
      <c r="KC85" s="456"/>
      <c r="KD85" s="457"/>
      <c r="KE85" s="252"/>
      <c r="KF85" s="460"/>
      <c r="KG85" s="461"/>
      <c r="KH85" s="2"/>
      <c r="KI85" s="4"/>
      <c r="KK85" s="456"/>
      <c r="KL85" s="457"/>
      <c r="KM85" s="252"/>
      <c r="KN85" s="460"/>
      <c r="KO85" s="461"/>
      <c r="KP85" s="2"/>
      <c r="KQ85" s="4"/>
      <c r="KS85" s="456"/>
      <c r="KT85" s="457"/>
      <c r="KU85" s="252"/>
      <c r="KV85" s="460"/>
      <c r="KW85" s="461"/>
      <c r="KX85" s="2"/>
      <c r="KY85" s="4"/>
      <c r="LA85" s="456"/>
      <c r="LB85" s="457"/>
      <c r="LC85" s="252"/>
      <c r="LD85" s="460"/>
      <c r="LE85" s="461"/>
      <c r="LF85" s="2"/>
      <c r="LG85" s="4"/>
      <c r="LI85" s="456"/>
      <c r="LJ85" s="457"/>
      <c r="LK85" s="252"/>
      <c r="LL85" s="460"/>
      <c r="LM85" s="461"/>
      <c r="LN85" s="2"/>
      <c r="LO85" s="4"/>
      <c r="LQ85" s="456"/>
      <c r="LR85" s="457"/>
      <c r="LS85" s="252"/>
      <c r="LT85" s="460"/>
      <c r="LU85" s="461"/>
      <c r="LV85" s="2"/>
      <c r="LW85" s="4"/>
      <c r="LY85" s="456"/>
      <c r="LZ85" s="457"/>
      <c r="MA85" s="252"/>
      <c r="MB85" s="460"/>
      <c r="MC85" s="461"/>
      <c r="MD85" s="2"/>
      <c r="ME85" s="4"/>
      <c r="MG85" s="456"/>
      <c r="MH85" s="457"/>
      <c r="MI85" s="252"/>
      <c r="MJ85" s="460"/>
      <c r="MK85" s="461"/>
      <c r="ML85" s="2"/>
      <c r="MM85" s="4"/>
      <c r="MO85" s="456"/>
      <c r="MP85" s="457"/>
      <c r="MQ85" s="252"/>
      <c r="MR85" s="460"/>
      <c r="MS85" s="461"/>
      <c r="MT85" s="2"/>
      <c r="MU85" s="4"/>
      <c r="MW85" s="456"/>
      <c r="MX85" s="457"/>
      <c r="MY85" s="252"/>
      <c r="MZ85" s="460"/>
      <c r="NA85" s="461"/>
      <c r="NB85" s="2"/>
      <c r="NC85" s="4"/>
      <c r="NE85" s="456"/>
      <c r="NF85" s="457"/>
      <c r="NG85" s="252"/>
      <c r="NH85" s="460"/>
      <c r="NI85" s="461"/>
      <c r="NJ85" s="2"/>
      <c r="NK85" s="4"/>
      <c r="NM85" s="456"/>
      <c r="NN85" s="457"/>
      <c r="NO85" s="252"/>
      <c r="NP85" s="460"/>
      <c r="NQ85" s="461"/>
      <c r="NR85" s="2"/>
      <c r="NS85" s="4"/>
      <c r="NU85" s="456"/>
      <c r="NV85" s="457"/>
      <c r="NW85" s="252"/>
      <c r="NX85" s="460"/>
      <c r="NY85" s="461"/>
      <c r="NZ85" s="2"/>
      <c r="OA85" s="4"/>
      <c r="OC85" s="456"/>
      <c r="OD85" s="457"/>
      <c r="OE85" s="252"/>
      <c r="OF85" s="460"/>
      <c r="OG85" s="461"/>
      <c r="OH85" s="2"/>
      <c r="OI85" s="4"/>
      <c r="OK85" s="456"/>
      <c r="OL85" s="457"/>
      <c r="OM85" s="252"/>
      <c r="ON85" s="460"/>
      <c r="OO85" s="461"/>
      <c r="OP85" s="2"/>
      <c r="OQ85" s="4"/>
      <c r="OS85" s="456"/>
      <c r="OT85" s="457"/>
      <c r="OU85" s="252"/>
      <c r="OV85" s="460"/>
      <c r="OW85" s="461"/>
      <c r="OX85" s="2"/>
      <c r="OY85" s="4"/>
      <c r="PA85" s="456"/>
      <c r="PB85" s="457"/>
      <c r="PC85" s="252"/>
      <c r="PD85" s="460"/>
      <c r="PE85" s="461"/>
      <c r="PF85" s="2"/>
      <c r="PG85" s="4"/>
    </row>
    <row r="86" spans="1:423" ht="18" thickBot="1">
      <c r="A86" s="537"/>
      <c r="B86" s="538"/>
      <c r="C86" s="83" t="s">
        <v>699</v>
      </c>
      <c r="D86" s="83" t="s">
        <v>700</v>
      </c>
      <c r="E86" s="83" t="s">
        <v>699</v>
      </c>
      <c r="F86" s="3" t="s">
        <v>7</v>
      </c>
      <c r="G86" s="5" t="s">
        <v>7</v>
      </c>
      <c r="I86" s="537"/>
      <c r="J86" s="538"/>
      <c r="K86" s="83" t="str">
        <f>K57</f>
        <v>1월1주</v>
      </c>
      <c r="L86" s="83" t="str">
        <f>E86</f>
        <v>12월 5주</v>
      </c>
      <c r="M86" s="83" t="str">
        <f>K86</f>
        <v>1월1주</v>
      </c>
      <c r="N86" s="3" t="s">
        <v>7</v>
      </c>
      <c r="O86" s="5" t="s">
        <v>7</v>
      </c>
      <c r="Q86" s="537"/>
      <c r="R86" s="538"/>
      <c r="S86" s="83" t="str">
        <f>S57</f>
        <v>1월2주</v>
      </c>
      <c r="T86" s="83" t="str">
        <f>M86</f>
        <v>1월1주</v>
      </c>
      <c r="U86" s="83" t="str">
        <f>S86</f>
        <v>1월2주</v>
      </c>
      <c r="V86" s="3" t="s">
        <v>7</v>
      </c>
      <c r="W86" s="5" t="s">
        <v>7</v>
      </c>
      <c r="Y86" s="537"/>
      <c r="Z86" s="538"/>
      <c r="AA86" s="83" t="str">
        <f>AA57</f>
        <v>1월3주</v>
      </c>
      <c r="AB86" s="83" t="str">
        <f>U86</f>
        <v>1월2주</v>
      </c>
      <c r="AC86" s="83" t="str">
        <f>AA86</f>
        <v>1월3주</v>
      </c>
      <c r="AD86" s="3" t="s">
        <v>7</v>
      </c>
      <c r="AE86" s="5" t="s">
        <v>7</v>
      </c>
      <c r="AG86" s="537"/>
      <c r="AH86" s="538"/>
      <c r="AI86" s="83" t="str">
        <f>AI57</f>
        <v>1월4주</v>
      </c>
      <c r="AJ86" s="83" t="str">
        <f>AC86</f>
        <v>1월3주</v>
      </c>
      <c r="AK86" s="83" t="str">
        <f>AI86</f>
        <v>1월4주</v>
      </c>
      <c r="AL86" s="3" t="s">
        <v>7</v>
      </c>
      <c r="AM86" s="5" t="s">
        <v>7</v>
      </c>
      <c r="AO86" s="537"/>
      <c r="AP86" s="538"/>
      <c r="AQ86" s="83" t="str">
        <f>AQ57</f>
        <v>1월5주</v>
      </c>
      <c r="AR86" s="83" t="str">
        <f>AK86</f>
        <v>1월4주</v>
      </c>
      <c r="AS86" s="83" t="str">
        <f>AQ86</f>
        <v>1월5주</v>
      </c>
      <c r="AT86" s="3" t="s">
        <v>7</v>
      </c>
      <c r="AU86" s="5" t="s">
        <v>7</v>
      </c>
      <c r="AW86" s="537"/>
      <c r="AX86" s="538"/>
      <c r="AY86" s="83" t="str">
        <f>AY57</f>
        <v>2월1주</v>
      </c>
      <c r="AZ86" s="83" t="str">
        <f>AS86</f>
        <v>1월5주</v>
      </c>
      <c r="BA86" s="83" t="str">
        <f>AY86</f>
        <v>2월1주</v>
      </c>
      <c r="BB86" s="3" t="s">
        <v>7</v>
      </c>
      <c r="BC86" s="5" t="s">
        <v>7</v>
      </c>
      <c r="BE86" s="537"/>
      <c r="BF86" s="538"/>
      <c r="BG86" s="83" t="str">
        <f>BG57</f>
        <v>2월2주</v>
      </c>
      <c r="BH86" s="83" t="str">
        <f>BA86</f>
        <v>2월1주</v>
      </c>
      <c r="BI86" s="83" t="str">
        <f>BG86</f>
        <v>2월2주</v>
      </c>
      <c r="BJ86" s="3" t="s">
        <v>7</v>
      </c>
      <c r="BK86" s="5" t="s">
        <v>7</v>
      </c>
      <c r="BM86" s="537"/>
      <c r="BN86" s="538"/>
      <c r="BO86" s="83" t="str">
        <f>BO57</f>
        <v>2월3주</v>
      </c>
      <c r="BP86" s="83" t="str">
        <f>BI86</f>
        <v>2월2주</v>
      </c>
      <c r="BQ86" s="83" t="str">
        <f>BO86</f>
        <v>2월3주</v>
      </c>
      <c r="BR86" s="3" t="s">
        <v>7</v>
      </c>
      <c r="BS86" s="5" t="s">
        <v>7</v>
      </c>
      <c r="BU86" s="537"/>
      <c r="BV86" s="538"/>
      <c r="BW86" s="83" t="str">
        <f>BW57</f>
        <v>2월4주</v>
      </c>
      <c r="BX86" s="83" t="str">
        <f>BQ86</f>
        <v>2월3주</v>
      </c>
      <c r="BY86" s="83" t="str">
        <f>BW86</f>
        <v>2월4주</v>
      </c>
      <c r="BZ86" s="3" t="s">
        <v>7</v>
      </c>
      <c r="CA86" s="5" t="s">
        <v>7</v>
      </c>
      <c r="CC86" s="537"/>
      <c r="CD86" s="538"/>
      <c r="CE86" s="83" t="str">
        <f>CE57</f>
        <v>3월1주</v>
      </c>
      <c r="CF86" s="83" t="str">
        <f>BY86</f>
        <v>2월4주</v>
      </c>
      <c r="CG86" s="83" t="str">
        <f>CE86</f>
        <v>3월1주</v>
      </c>
      <c r="CH86" s="3" t="s">
        <v>7</v>
      </c>
      <c r="CI86" s="5" t="s">
        <v>7</v>
      </c>
      <c r="CK86" s="537"/>
      <c r="CL86" s="538"/>
      <c r="CM86" s="83" t="str">
        <f>CM57</f>
        <v>3월2주</v>
      </c>
      <c r="CN86" s="83" t="str">
        <f>CG86</f>
        <v>3월1주</v>
      </c>
      <c r="CO86" s="83" t="str">
        <f>CM86</f>
        <v>3월2주</v>
      </c>
      <c r="CP86" s="3" t="s">
        <v>7</v>
      </c>
      <c r="CQ86" s="5" t="s">
        <v>7</v>
      </c>
      <c r="CS86" s="537"/>
      <c r="CT86" s="538"/>
      <c r="CU86" s="83" t="str">
        <f>CU57</f>
        <v>3월3주</v>
      </c>
      <c r="CV86" s="83" t="str">
        <f>CO86</f>
        <v>3월2주</v>
      </c>
      <c r="CW86" s="83" t="str">
        <f>CU86</f>
        <v>3월3주</v>
      </c>
      <c r="CX86" s="3" t="s">
        <v>7</v>
      </c>
      <c r="CY86" s="5" t="s">
        <v>7</v>
      </c>
      <c r="DA86" s="537"/>
      <c r="DB86" s="538"/>
      <c r="DC86" s="83" t="str">
        <f>DC57</f>
        <v>3월4주</v>
      </c>
      <c r="DD86" s="83" t="str">
        <f>CW86</f>
        <v>3월3주</v>
      </c>
      <c r="DE86" s="83" t="str">
        <f>DC86</f>
        <v>3월4주</v>
      </c>
      <c r="DF86" s="3" t="s">
        <v>7</v>
      </c>
      <c r="DG86" s="5" t="s">
        <v>7</v>
      </c>
      <c r="DI86" s="537"/>
      <c r="DJ86" s="538"/>
      <c r="DK86" s="83" t="str">
        <f>DK57</f>
        <v>4월1주</v>
      </c>
      <c r="DL86" s="83" t="str">
        <f>DE86</f>
        <v>3월4주</v>
      </c>
      <c r="DM86" s="83" t="str">
        <f>DK86</f>
        <v>4월1주</v>
      </c>
      <c r="DN86" s="3" t="s">
        <v>7</v>
      </c>
      <c r="DO86" s="5" t="s">
        <v>7</v>
      </c>
      <c r="DQ86" s="537"/>
      <c r="DR86" s="538"/>
      <c r="DS86" s="83" t="str">
        <f>DS57</f>
        <v>4월2주</v>
      </c>
      <c r="DT86" s="83" t="str">
        <f>DM86</f>
        <v>4월1주</v>
      </c>
      <c r="DU86" s="83" t="str">
        <f>DS86</f>
        <v>4월2주</v>
      </c>
      <c r="DV86" s="3" t="s">
        <v>7</v>
      </c>
      <c r="DW86" s="5" t="s">
        <v>7</v>
      </c>
      <c r="DY86" s="537"/>
      <c r="DZ86" s="538"/>
      <c r="EA86" s="83" t="str">
        <f>EA57</f>
        <v>4월3주</v>
      </c>
      <c r="EB86" s="83" t="str">
        <f>DU86</f>
        <v>4월2주</v>
      </c>
      <c r="EC86" s="83" t="str">
        <f>EA86</f>
        <v>4월3주</v>
      </c>
      <c r="ED86" s="3" t="s">
        <v>7</v>
      </c>
      <c r="EE86" s="5" t="s">
        <v>7</v>
      </c>
      <c r="EG86" s="537"/>
      <c r="EH86" s="538"/>
      <c r="EI86" s="83" t="str">
        <f>EI57</f>
        <v>4월4주</v>
      </c>
      <c r="EJ86" s="83" t="str">
        <f>EC86</f>
        <v>4월3주</v>
      </c>
      <c r="EK86" s="83" t="str">
        <f>EI86</f>
        <v>4월4주</v>
      </c>
      <c r="EL86" s="3" t="s">
        <v>7</v>
      </c>
      <c r="EM86" s="5" t="s">
        <v>7</v>
      </c>
      <c r="EO86" s="537"/>
      <c r="EP86" s="538"/>
      <c r="EQ86" s="83" t="str">
        <f>EQ57</f>
        <v>5월1주</v>
      </c>
      <c r="ER86" s="83" t="str">
        <f>EK86</f>
        <v>4월4주</v>
      </c>
      <c r="ES86" s="83" t="str">
        <f>EQ86</f>
        <v>5월1주</v>
      </c>
      <c r="ET86" s="3" t="s">
        <v>7</v>
      </c>
      <c r="EU86" s="5" t="s">
        <v>7</v>
      </c>
      <c r="EW86" s="537"/>
      <c r="EX86" s="538"/>
      <c r="EY86" s="83" t="str">
        <f>EY57</f>
        <v>5월2주</v>
      </c>
      <c r="EZ86" s="83" t="str">
        <f>ES86</f>
        <v>5월1주</v>
      </c>
      <c r="FA86" s="83" t="str">
        <f>EY86</f>
        <v>5월2주</v>
      </c>
      <c r="FB86" s="3" t="s">
        <v>7</v>
      </c>
      <c r="FC86" s="5" t="s">
        <v>7</v>
      </c>
      <c r="FE86" s="537"/>
      <c r="FF86" s="538"/>
      <c r="FG86" s="83" t="str">
        <f>FG57</f>
        <v>5월3주</v>
      </c>
      <c r="FH86" s="83" t="str">
        <f>FA86</f>
        <v>5월2주</v>
      </c>
      <c r="FI86" s="83" t="str">
        <f>FG86</f>
        <v>5월3주</v>
      </c>
      <c r="FJ86" s="3" t="s">
        <v>7</v>
      </c>
      <c r="FK86" s="5" t="s">
        <v>7</v>
      </c>
      <c r="FM86" s="537"/>
      <c r="FN86" s="538"/>
      <c r="FO86" s="83" t="str">
        <f>FO57</f>
        <v>5월4주</v>
      </c>
      <c r="FP86" s="83" t="str">
        <f>FI86</f>
        <v>5월3주</v>
      </c>
      <c r="FQ86" s="83" t="str">
        <f>FO86</f>
        <v>5월4주</v>
      </c>
      <c r="FR86" s="3" t="s">
        <v>7</v>
      </c>
      <c r="FS86" s="5" t="s">
        <v>7</v>
      </c>
      <c r="FU86" s="537"/>
      <c r="FV86" s="538"/>
      <c r="FW86" s="83" t="str">
        <f>FW57</f>
        <v>5월5주</v>
      </c>
      <c r="FX86" s="83" t="str">
        <f>FQ86</f>
        <v>5월4주</v>
      </c>
      <c r="FY86" s="83" t="str">
        <f>FW86</f>
        <v>5월5주</v>
      </c>
      <c r="FZ86" s="3" t="s">
        <v>7</v>
      </c>
      <c r="GA86" s="5" t="s">
        <v>7</v>
      </c>
      <c r="GC86" s="537"/>
      <c r="GD86" s="538"/>
      <c r="GE86" s="83" t="str">
        <f>GE57</f>
        <v>6월1주</v>
      </c>
      <c r="GF86" s="83" t="str">
        <f>FY86</f>
        <v>5월5주</v>
      </c>
      <c r="GG86" s="83" t="str">
        <f>GE86</f>
        <v>6월1주</v>
      </c>
      <c r="GH86" s="3" t="s">
        <v>7</v>
      </c>
      <c r="GI86" s="5" t="s">
        <v>7</v>
      </c>
      <c r="GK86" s="537"/>
      <c r="GL86" s="538"/>
      <c r="GM86" s="83" t="str">
        <f>GM57</f>
        <v>6월2주</v>
      </c>
      <c r="GN86" s="83" t="str">
        <f>GG86</f>
        <v>6월1주</v>
      </c>
      <c r="GO86" s="83" t="str">
        <f>GM86</f>
        <v>6월2주</v>
      </c>
      <c r="GP86" s="3" t="s">
        <v>7</v>
      </c>
      <c r="GQ86" s="5" t="s">
        <v>7</v>
      </c>
      <c r="GS86" s="537"/>
      <c r="GT86" s="538"/>
      <c r="GU86" s="83" t="str">
        <f>GU57</f>
        <v>6월3주</v>
      </c>
      <c r="GV86" s="83" t="str">
        <f>GO86</f>
        <v>6월2주</v>
      </c>
      <c r="GW86" s="83" t="str">
        <f>GU86</f>
        <v>6월3주</v>
      </c>
      <c r="GX86" s="3" t="s">
        <v>7</v>
      </c>
      <c r="GY86" s="5" t="s">
        <v>7</v>
      </c>
      <c r="HA86" s="537"/>
      <c r="HB86" s="538"/>
      <c r="HC86" s="83" t="str">
        <f>HC57</f>
        <v>6월4주</v>
      </c>
      <c r="HD86" s="83" t="str">
        <f>GW86</f>
        <v>6월3주</v>
      </c>
      <c r="HE86" s="83" t="str">
        <f>HC86</f>
        <v>6월4주</v>
      </c>
      <c r="HF86" s="3" t="s">
        <v>7</v>
      </c>
      <c r="HG86" s="5" t="s">
        <v>7</v>
      </c>
      <c r="HI86" s="537"/>
      <c r="HJ86" s="538"/>
      <c r="HK86" s="83" t="str">
        <f>HK57</f>
        <v>6월5주</v>
      </c>
      <c r="HL86" s="83" t="str">
        <f>HE86</f>
        <v>6월4주</v>
      </c>
      <c r="HM86" s="83" t="str">
        <f>HK86</f>
        <v>6월5주</v>
      </c>
      <c r="HN86" s="3" t="s">
        <v>7</v>
      </c>
      <c r="HO86" s="5" t="s">
        <v>7</v>
      </c>
      <c r="HQ86" s="537"/>
      <c r="HR86" s="538"/>
      <c r="HS86" s="83" t="str">
        <f>HS57</f>
        <v>7월1주</v>
      </c>
      <c r="HT86" s="83" t="str">
        <f>HM86</f>
        <v>6월5주</v>
      </c>
      <c r="HU86" s="83" t="str">
        <f>HS86</f>
        <v>7월1주</v>
      </c>
      <c r="HV86" s="3" t="s">
        <v>7</v>
      </c>
      <c r="HW86" s="5" t="s">
        <v>7</v>
      </c>
      <c r="HY86" s="537"/>
      <c r="HZ86" s="538"/>
      <c r="IA86" s="83" t="str">
        <f>IA57</f>
        <v>7월2주</v>
      </c>
      <c r="IB86" s="83" t="str">
        <f>HU86</f>
        <v>7월1주</v>
      </c>
      <c r="IC86" s="83" t="str">
        <f>IA86</f>
        <v>7월2주</v>
      </c>
      <c r="ID86" s="3" t="s">
        <v>7</v>
      </c>
      <c r="IE86" s="5" t="s">
        <v>7</v>
      </c>
      <c r="IG86" s="537"/>
      <c r="IH86" s="538"/>
      <c r="II86" s="83" t="str">
        <f>II57</f>
        <v>7월3주</v>
      </c>
      <c r="IJ86" s="83" t="str">
        <f>IC86</f>
        <v>7월2주</v>
      </c>
      <c r="IK86" s="83" t="str">
        <f>II86</f>
        <v>7월3주</v>
      </c>
      <c r="IL86" s="3" t="s">
        <v>7</v>
      </c>
      <c r="IM86" s="5" t="s">
        <v>7</v>
      </c>
      <c r="IO86" s="537"/>
      <c r="IP86" s="538"/>
      <c r="IQ86" s="83" t="str">
        <f>IQ57</f>
        <v>7월4주</v>
      </c>
      <c r="IR86" s="83" t="str">
        <f>IK86</f>
        <v>7월3주</v>
      </c>
      <c r="IS86" s="83" t="str">
        <f>IQ86</f>
        <v>7월4주</v>
      </c>
      <c r="IT86" s="3" t="s">
        <v>7</v>
      </c>
      <c r="IU86" s="5" t="s">
        <v>7</v>
      </c>
      <c r="IW86" s="537"/>
      <c r="IX86" s="538"/>
      <c r="IY86" s="83" t="str">
        <f>IY57</f>
        <v>8월1주</v>
      </c>
      <c r="IZ86" s="83" t="str">
        <f>IS86</f>
        <v>7월4주</v>
      </c>
      <c r="JA86" s="83" t="str">
        <f>IY86</f>
        <v>8월1주</v>
      </c>
      <c r="JB86" s="3" t="s">
        <v>7</v>
      </c>
      <c r="JC86" s="5" t="s">
        <v>7</v>
      </c>
      <c r="JE86" s="537"/>
      <c r="JF86" s="538"/>
      <c r="JG86" s="83" t="str">
        <f>JG57</f>
        <v>8월2주</v>
      </c>
      <c r="JH86" s="83" t="str">
        <f>JA86</f>
        <v>8월1주</v>
      </c>
      <c r="JI86" s="83" t="str">
        <f>JG86</f>
        <v>8월2주</v>
      </c>
      <c r="JJ86" s="3" t="s">
        <v>7</v>
      </c>
      <c r="JK86" s="5" t="s">
        <v>7</v>
      </c>
      <c r="JM86" s="458"/>
      <c r="JN86" s="459"/>
      <c r="JO86" s="83"/>
      <c r="JP86" s="83"/>
      <c r="JQ86" s="83"/>
      <c r="JR86" s="3"/>
      <c r="JS86" s="5"/>
      <c r="JU86" s="458"/>
      <c r="JV86" s="459"/>
      <c r="JW86" s="83"/>
      <c r="JX86" s="83"/>
      <c r="JY86" s="83"/>
      <c r="JZ86" s="3"/>
      <c r="KA86" s="5"/>
      <c r="KC86" s="458"/>
      <c r="KD86" s="459"/>
      <c r="KE86" s="83"/>
      <c r="KF86" s="83"/>
      <c r="KG86" s="83"/>
      <c r="KH86" s="3"/>
      <c r="KI86" s="5"/>
      <c r="KK86" s="458"/>
      <c r="KL86" s="459"/>
      <c r="KM86" s="83"/>
      <c r="KN86" s="83"/>
      <c r="KO86" s="83"/>
      <c r="KP86" s="3"/>
      <c r="KQ86" s="5"/>
      <c r="KS86" s="458"/>
      <c r="KT86" s="459"/>
      <c r="KU86" s="83"/>
      <c r="KV86" s="83"/>
      <c r="KW86" s="83"/>
      <c r="KX86" s="3"/>
      <c r="KY86" s="5"/>
      <c r="LA86" s="458"/>
      <c r="LB86" s="459"/>
      <c r="LC86" s="83"/>
      <c r="LD86" s="83"/>
      <c r="LE86" s="83"/>
      <c r="LF86" s="3"/>
      <c r="LG86" s="5"/>
      <c r="LI86" s="458"/>
      <c r="LJ86" s="459"/>
      <c r="LK86" s="83"/>
      <c r="LL86" s="83"/>
      <c r="LM86" s="83"/>
      <c r="LN86" s="3"/>
      <c r="LO86" s="5"/>
      <c r="LQ86" s="458"/>
      <c r="LR86" s="459"/>
      <c r="LS86" s="83"/>
      <c r="LT86" s="83"/>
      <c r="LU86" s="83"/>
      <c r="LV86" s="3"/>
      <c r="LW86" s="5"/>
      <c r="LY86" s="458"/>
      <c r="LZ86" s="459"/>
      <c r="MA86" s="83"/>
      <c r="MB86" s="83"/>
      <c r="MC86" s="83"/>
      <c r="MD86" s="3"/>
      <c r="ME86" s="5"/>
      <c r="MG86" s="458"/>
      <c r="MH86" s="459"/>
      <c r="MI86" s="83"/>
      <c r="MJ86" s="83"/>
      <c r="MK86" s="83"/>
      <c r="ML86" s="3"/>
      <c r="MM86" s="5"/>
      <c r="MO86" s="458"/>
      <c r="MP86" s="459"/>
      <c r="MQ86" s="83"/>
      <c r="MR86" s="83"/>
      <c r="MS86" s="83"/>
      <c r="MT86" s="3"/>
      <c r="MU86" s="5"/>
      <c r="MW86" s="458"/>
      <c r="MX86" s="459"/>
      <c r="MY86" s="83"/>
      <c r="MZ86" s="83"/>
      <c r="NA86" s="83"/>
      <c r="NB86" s="3"/>
      <c r="NC86" s="5"/>
      <c r="NE86" s="458"/>
      <c r="NF86" s="459"/>
      <c r="NG86" s="83"/>
      <c r="NH86" s="83"/>
      <c r="NI86" s="83"/>
      <c r="NJ86" s="3"/>
      <c r="NK86" s="5"/>
      <c r="NM86" s="458"/>
      <c r="NN86" s="459"/>
      <c r="NO86" s="83"/>
      <c r="NP86" s="83"/>
      <c r="NQ86" s="83"/>
      <c r="NR86" s="3"/>
      <c r="NS86" s="5"/>
      <c r="NU86" s="458"/>
      <c r="NV86" s="459"/>
      <c r="NW86" s="83"/>
      <c r="NX86" s="83"/>
      <c r="NY86" s="83"/>
      <c r="NZ86" s="3"/>
      <c r="OA86" s="5"/>
      <c r="OC86" s="458"/>
      <c r="OD86" s="459"/>
      <c r="OE86" s="83"/>
      <c r="OF86" s="83"/>
      <c r="OG86" s="83"/>
      <c r="OH86" s="3"/>
      <c r="OI86" s="5"/>
      <c r="OK86" s="458"/>
      <c r="OL86" s="459"/>
      <c r="OM86" s="83"/>
      <c r="ON86" s="83"/>
      <c r="OO86" s="83"/>
      <c r="OP86" s="3"/>
      <c r="OQ86" s="5"/>
      <c r="OS86" s="458"/>
      <c r="OT86" s="459"/>
      <c r="OU86" s="83"/>
      <c r="OV86" s="83"/>
      <c r="OW86" s="83"/>
      <c r="OX86" s="3"/>
      <c r="OY86" s="5"/>
      <c r="PA86" s="458"/>
      <c r="PB86" s="459"/>
      <c r="PC86" s="83"/>
      <c r="PD86" s="83"/>
      <c r="PE86" s="83"/>
      <c r="PF86" s="3"/>
      <c r="PG86" s="5"/>
    </row>
    <row r="87" spans="1:423" s="180" customFormat="1" ht="18" thickTop="1">
      <c r="A87" s="546" t="s">
        <v>2</v>
      </c>
      <c r="B87" s="335" t="s">
        <v>518</v>
      </c>
      <c r="C87" s="8">
        <v>290</v>
      </c>
      <c r="D87" s="409">
        <v>345</v>
      </c>
      <c r="E87" s="389">
        <v>345</v>
      </c>
      <c r="F87" s="337" t="e">
        <v>#VALUE!</v>
      </c>
      <c r="G87" s="338" t="e">
        <v>#VALUE!</v>
      </c>
      <c r="I87" s="546" t="s">
        <v>2</v>
      </c>
      <c r="J87" s="335" t="s">
        <v>64</v>
      </c>
      <c r="K87" s="405">
        <f>M58</f>
        <v>0</v>
      </c>
      <c r="L87" s="405">
        <f>E87</f>
        <v>345</v>
      </c>
      <c r="M87" s="318"/>
      <c r="N87" s="337">
        <f>(M87-L87)/L87</f>
        <v>-1</v>
      </c>
      <c r="O87" s="338" t="e">
        <f>(M87-K87)/K87</f>
        <v>#DIV/0!</v>
      </c>
      <c r="Q87" s="546" t="s">
        <v>2</v>
      </c>
      <c r="R87" s="335" t="s">
        <v>64</v>
      </c>
      <c r="S87" s="405">
        <f>U58</f>
        <v>225</v>
      </c>
      <c r="T87" s="405">
        <f>M87</f>
        <v>0</v>
      </c>
      <c r="U87" s="318">
        <v>310</v>
      </c>
      <c r="V87" s="337" t="e">
        <f>(U87-T87)/T87</f>
        <v>#DIV/0!</v>
      </c>
      <c r="W87" s="338">
        <f>(U87-S87)/S87</f>
        <v>0.37777777777777777</v>
      </c>
      <c r="Y87" s="546" t="s">
        <v>2</v>
      </c>
      <c r="Z87" s="335" t="s">
        <v>64</v>
      </c>
      <c r="AA87" s="405">
        <f>AC58</f>
        <v>240</v>
      </c>
      <c r="AB87" s="405">
        <f>U87</f>
        <v>310</v>
      </c>
      <c r="AC87" s="318">
        <v>310</v>
      </c>
      <c r="AD87" s="337">
        <f>(AC87-AB87)/AB87</f>
        <v>0</v>
      </c>
      <c r="AE87" s="338">
        <f>(AC87-AA87)/AA87</f>
        <v>0.29166666666666669</v>
      </c>
      <c r="AG87" s="546" t="s">
        <v>2</v>
      </c>
      <c r="AH87" s="335" t="s">
        <v>64</v>
      </c>
      <c r="AI87" s="405">
        <f>AK58</f>
        <v>275</v>
      </c>
      <c r="AJ87" s="405">
        <f>AC87</f>
        <v>310</v>
      </c>
      <c r="AK87" s="318">
        <v>310</v>
      </c>
      <c r="AL87" s="337">
        <f>(AK87-AJ87)/AJ87</f>
        <v>0</v>
      </c>
      <c r="AM87" s="338">
        <f>(AK87-AI87)/AI87</f>
        <v>0.12727272727272726</v>
      </c>
      <c r="AO87" s="546" t="s">
        <v>2</v>
      </c>
      <c r="AP87" s="335" t="s">
        <v>64</v>
      </c>
      <c r="AQ87" s="405">
        <f>AS58</f>
        <v>305</v>
      </c>
      <c r="AR87" s="405">
        <f>AK87</f>
        <v>310</v>
      </c>
      <c r="AS87" s="318">
        <v>310</v>
      </c>
      <c r="AT87" s="337">
        <f>(AS87-AR87)/AR87</f>
        <v>0</v>
      </c>
      <c r="AU87" s="338">
        <f>(AS87-AQ87)/AQ87</f>
        <v>1.6393442622950821E-2</v>
      </c>
      <c r="AW87" s="546" t="s">
        <v>2</v>
      </c>
      <c r="AX87" s="335" t="s">
        <v>64</v>
      </c>
      <c r="AY87" s="405">
        <f>BA58</f>
        <v>315</v>
      </c>
      <c r="AZ87" s="405">
        <f>AS87</f>
        <v>310</v>
      </c>
      <c r="BA87" s="318">
        <v>310</v>
      </c>
      <c r="BB87" s="337">
        <f>(BA87-AZ87)/AZ87</f>
        <v>0</v>
      </c>
      <c r="BC87" s="338">
        <f>(BA87-AY87)/AY87</f>
        <v>-1.5873015873015872E-2</v>
      </c>
      <c r="BE87" s="546" t="s">
        <v>2</v>
      </c>
      <c r="BF87" s="335" t="s">
        <v>64</v>
      </c>
      <c r="BG87" s="405">
        <f>BI58</f>
        <v>315</v>
      </c>
      <c r="BH87" s="405">
        <f>BA87</f>
        <v>310</v>
      </c>
      <c r="BI87" s="318">
        <v>310</v>
      </c>
      <c r="BJ87" s="337">
        <f>(BI87-BH87)/BH87</f>
        <v>0</v>
      </c>
      <c r="BK87" s="338">
        <f>(BI87-BG87)/BG87</f>
        <v>-1.5873015873015872E-2</v>
      </c>
      <c r="BM87" s="546" t="s">
        <v>2</v>
      </c>
      <c r="BN87" s="335" t="s">
        <v>64</v>
      </c>
      <c r="BO87" s="405">
        <f>BQ58</f>
        <v>315</v>
      </c>
      <c r="BP87" s="405">
        <f>BI87</f>
        <v>310</v>
      </c>
      <c r="BQ87" s="318">
        <v>315</v>
      </c>
      <c r="BR87" s="337">
        <f>(BQ87-BP87)/BP87</f>
        <v>1.6129032258064516E-2</v>
      </c>
      <c r="BS87" s="338">
        <f>(BQ87-BO87)/BO87</f>
        <v>0</v>
      </c>
      <c r="BU87" s="546" t="s">
        <v>2</v>
      </c>
      <c r="BV87" s="335" t="s">
        <v>64</v>
      </c>
      <c r="BW87" s="405">
        <f>BY58</f>
        <v>320</v>
      </c>
      <c r="BX87" s="405">
        <f>BQ87</f>
        <v>315</v>
      </c>
      <c r="BY87" s="318">
        <v>325</v>
      </c>
      <c r="BZ87" s="337">
        <f>(BY87-BX87)/BX87</f>
        <v>3.1746031746031744E-2</v>
      </c>
      <c r="CA87" s="338">
        <f>(BY87-BW87)/BW87</f>
        <v>1.5625E-2</v>
      </c>
      <c r="CC87" s="546" t="s">
        <v>2</v>
      </c>
      <c r="CD87" s="335" t="s">
        <v>64</v>
      </c>
      <c r="CE87" s="405">
        <f>CG58</f>
        <v>320</v>
      </c>
      <c r="CF87" s="405">
        <f>BY87</f>
        <v>325</v>
      </c>
      <c r="CG87" s="318">
        <v>325</v>
      </c>
      <c r="CH87" s="337">
        <f>(CG87-CF87)/CF87</f>
        <v>0</v>
      </c>
      <c r="CI87" s="338">
        <f>(CG87-CE87)/CE87</f>
        <v>1.5625E-2</v>
      </c>
      <c r="CK87" s="546" t="s">
        <v>2</v>
      </c>
      <c r="CL87" s="335" t="s">
        <v>64</v>
      </c>
      <c r="CM87" s="405">
        <f>CO58</f>
        <v>330</v>
      </c>
      <c r="CN87" s="405">
        <f>CG87</f>
        <v>325</v>
      </c>
      <c r="CO87" s="318">
        <v>325</v>
      </c>
      <c r="CP87" s="337">
        <f>(CO87-CN87)/CN87</f>
        <v>0</v>
      </c>
      <c r="CQ87" s="338">
        <f>(CO87-CM87)/CM87</f>
        <v>-1.5151515151515152E-2</v>
      </c>
      <c r="CS87" s="546" t="s">
        <v>2</v>
      </c>
      <c r="CT87" s="335" t="s">
        <v>64</v>
      </c>
      <c r="CU87" s="405">
        <f>CW58</f>
        <v>330</v>
      </c>
      <c r="CV87" s="405">
        <f>CO87</f>
        <v>325</v>
      </c>
      <c r="CW87" s="318">
        <v>320</v>
      </c>
      <c r="CX87" s="337">
        <f>(CW87-CV87)/CV87</f>
        <v>-1.5384615384615385E-2</v>
      </c>
      <c r="CY87" s="338">
        <f>(CW87-CU87)/CU87</f>
        <v>-3.0303030303030304E-2</v>
      </c>
      <c r="DA87" s="546" t="s">
        <v>2</v>
      </c>
      <c r="DB87" s="335" t="s">
        <v>64</v>
      </c>
      <c r="DC87" s="405">
        <f>DE58</f>
        <v>330</v>
      </c>
      <c r="DD87" s="405">
        <f>CW87</f>
        <v>320</v>
      </c>
      <c r="DE87" s="318">
        <v>320</v>
      </c>
      <c r="DF87" s="337">
        <f>(DE87-DD87)/DD87</f>
        <v>0</v>
      </c>
      <c r="DG87" s="338">
        <f>(DE87-DC87)/DC87</f>
        <v>-3.0303030303030304E-2</v>
      </c>
      <c r="DI87" s="546" t="s">
        <v>2</v>
      </c>
      <c r="DJ87" s="335" t="s">
        <v>725</v>
      </c>
      <c r="DK87" s="405">
        <f>DM58</f>
        <v>330</v>
      </c>
      <c r="DL87" s="405">
        <f>DE87</f>
        <v>320</v>
      </c>
      <c r="DM87" s="318">
        <v>320</v>
      </c>
      <c r="DN87" s="337">
        <f>(DM87-DL87)/DL87</f>
        <v>0</v>
      </c>
      <c r="DO87" s="338">
        <f>(DM87-DK87)/DK87</f>
        <v>-3.0303030303030304E-2</v>
      </c>
      <c r="DQ87" s="546" t="s">
        <v>2</v>
      </c>
      <c r="DR87" s="335" t="s">
        <v>725</v>
      </c>
      <c r="DS87" s="405">
        <f>DU58</f>
        <v>330</v>
      </c>
      <c r="DT87" s="405">
        <f>DM87</f>
        <v>320</v>
      </c>
      <c r="DU87" s="318">
        <v>315</v>
      </c>
      <c r="DV87" s="337">
        <f>(DU87-DT87)/DT87</f>
        <v>-1.5625E-2</v>
      </c>
      <c r="DW87" s="338">
        <f>(DU87-DS87)/DS87</f>
        <v>-4.5454545454545456E-2</v>
      </c>
      <c r="DY87" s="546" t="s">
        <v>2</v>
      </c>
      <c r="DZ87" s="335" t="s">
        <v>725</v>
      </c>
      <c r="EA87" s="405">
        <f>EC58</f>
        <v>335</v>
      </c>
      <c r="EB87" s="405">
        <f>DU87</f>
        <v>315</v>
      </c>
      <c r="EC87" s="318">
        <v>315</v>
      </c>
      <c r="ED87" s="337">
        <f>(EC87-EB87)/EB87</f>
        <v>0</v>
      </c>
      <c r="EE87" s="338">
        <f>(EC87-EA87)/EA87</f>
        <v>-5.9701492537313432E-2</v>
      </c>
      <c r="EG87" s="546" t="s">
        <v>2</v>
      </c>
      <c r="EH87" s="335" t="s">
        <v>725</v>
      </c>
      <c r="EI87" s="405">
        <f>EK58</f>
        <v>340</v>
      </c>
      <c r="EJ87" s="405">
        <f>EC87</f>
        <v>315</v>
      </c>
      <c r="EK87" s="318">
        <v>315</v>
      </c>
      <c r="EL87" s="337">
        <f>(EK87-EJ87)/EJ87</f>
        <v>0</v>
      </c>
      <c r="EM87" s="338">
        <f>(EK87-EI87)/EI87</f>
        <v>-7.3529411764705885E-2</v>
      </c>
      <c r="EO87" s="546" t="s">
        <v>2</v>
      </c>
      <c r="EP87" s="335" t="s">
        <v>725</v>
      </c>
      <c r="EQ87" s="405">
        <f>ES58</f>
        <v>340</v>
      </c>
      <c r="ER87" s="405">
        <f>EK87</f>
        <v>315</v>
      </c>
      <c r="ES87" s="318">
        <v>315</v>
      </c>
      <c r="ET87" s="337">
        <f>(ES87-ER87)/ER87</f>
        <v>0</v>
      </c>
      <c r="EU87" s="338">
        <f>(ES87-EQ87)/EQ87</f>
        <v>-7.3529411764705885E-2</v>
      </c>
      <c r="EW87" s="546" t="s">
        <v>2</v>
      </c>
      <c r="EX87" s="335" t="s">
        <v>725</v>
      </c>
      <c r="EY87" s="405">
        <f>FA58</f>
        <v>340</v>
      </c>
      <c r="EZ87" s="405">
        <f>ES87</f>
        <v>315</v>
      </c>
      <c r="FA87" s="318">
        <v>315</v>
      </c>
      <c r="FB87" s="337">
        <f>(FA87-EZ87)/EZ87</f>
        <v>0</v>
      </c>
      <c r="FC87" s="338">
        <f>(FA87-EY87)/EY87</f>
        <v>-7.3529411764705885E-2</v>
      </c>
      <c r="FE87" s="546" t="s">
        <v>2</v>
      </c>
      <c r="FF87" s="335" t="s">
        <v>725</v>
      </c>
      <c r="FG87" s="405">
        <f>FI58</f>
        <v>340</v>
      </c>
      <c r="FH87" s="405">
        <f>FA87</f>
        <v>315</v>
      </c>
      <c r="FI87" s="318">
        <v>315</v>
      </c>
      <c r="FJ87" s="337">
        <f>(FI87-FH87)/FH87</f>
        <v>0</v>
      </c>
      <c r="FK87" s="338">
        <f>(FI87-FG87)/FG87</f>
        <v>-7.3529411764705885E-2</v>
      </c>
      <c r="FM87" s="546" t="s">
        <v>2</v>
      </c>
      <c r="FN87" s="335" t="s">
        <v>725</v>
      </c>
      <c r="FO87" s="405">
        <f>FQ58</f>
        <v>340</v>
      </c>
      <c r="FP87" s="405">
        <f>FI87</f>
        <v>315</v>
      </c>
      <c r="FQ87" s="318">
        <v>315</v>
      </c>
      <c r="FR87" s="337">
        <f>(FQ87-FP87)/FP87</f>
        <v>0</v>
      </c>
      <c r="FS87" s="338">
        <f>(FQ87-FO87)/FO87</f>
        <v>-7.3529411764705885E-2</v>
      </c>
      <c r="FU87" s="546" t="s">
        <v>2</v>
      </c>
      <c r="FV87" s="335" t="s">
        <v>725</v>
      </c>
      <c r="FW87" s="405">
        <f>FY58</f>
        <v>340</v>
      </c>
      <c r="FX87" s="405">
        <f>FQ87</f>
        <v>315</v>
      </c>
      <c r="FY87" s="318">
        <v>315</v>
      </c>
      <c r="FZ87" s="337">
        <f>(FY87-FX87)/FX87</f>
        <v>0</v>
      </c>
      <c r="GA87" s="338">
        <f>(FY87-FW87)/FW87</f>
        <v>-7.3529411764705885E-2</v>
      </c>
      <c r="GC87" s="546" t="s">
        <v>2</v>
      </c>
      <c r="GD87" s="335" t="s">
        <v>725</v>
      </c>
      <c r="GE87" s="405">
        <f>GG58</f>
        <v>340</v>
      </c>
      <c r="GF87" s="405">
        <f>FY87</f>
        <v>315</v>
      </c>
      <c r="GG87" s="318">
        <v>315</v>
      </c>
      <c r="GH87" s="337">
        <f>(GG87-GF87)/GF87</f>
        <v>0</v>
      </c>
      <c r="GI87" s="338">
        <f>(GG87-GE87)/GE87</f>
        <v>-7.3529411764705885E-2</v>
      </c>
      <c r="GK87" s="546" t="s">
        <v>2</v>
      </c>
      <c r="GL87" s="335" t="s">
        <v>725</v>
      </c>
      <c r="GM87" s="405">
        <f>GO58</f>
        <v>340</v>
      </c>
      <c r="GN87" s="405">
        <f>GG87</f>
        <v>315</v>
      </c>
      <c r="GO87" s="318">
        <v>305</v>
      </c>
      <c r="GP87" s="337">
        <f>(GO87-GN87)/GN87</f>
        <v>-3.1746031746031744E-2</v>
      </c>
      <c r="GQ87" s="338">
        <f>(GO87-GM87)/GM87</f>
        <v>-0.10294117647058823</v>
      </c>
      <c r="GS87" s="546" t="s">
        <v>2</v>
      </c>
      <c r="GT87" s="335" t="s">
        <v>725</v>
      </c>
      <c r="GU87" s="405">
        <f>GW58</f>
        <v>340</v>
      </c>
      <c r="GV87" s="405">
        <f>GO87</f>
        <v>305</v>
      </c>
      <c r="GW87" s="318">
        <v>305</v>
      </c>
      <c r="GX87" s="337">
        <f>(GW87-GV87)/GV87</f>
        <v>0</v>
      </c>
      <c r="GY87" s="338">
        <f>(GW87-GU87)/GU87</f>
        <v>-0.10294117647058823</v>
      </c>
      <c r="HA87" s="546" t="s">
        <v>2</v>
      </c>
      <c r="HB87" s="335" t="s">
        <v>725</v>
      </c>
      <c r="HC87" s="405">
        <f>HE58</f>
        <v>340</v>
      </c>
      <c r="HD87" s="405">
        <f>GW87</f>
        <v>305</v>
      </c>
      <c r="HE87" s="318">
        <v>305</v>
      </c>
      <c r="HF87" s="337">
        <f>(HE87-HD87)/HD87</f>
        <v>0</v>
      </c>
      <c r="HG87" s="338">
        <f>(HE87-HC87)/HC87</f>
        <v>-0.10294117647058823</v>
      </c>
      <c r="HI87" s="546" t="s">
        <v>2</v>
      </c>
      <c r="HJ87" s="335" t="s">
        <v>725</v>
      </c>
      <c r="HK87" s="405">
        <f>HM58</f>
        <v>340</v>
      </c>
      <c r="HL87" s="405">
        <f>HE87</f>
        <v>305</v>
      </c>
      <c r="HM87" s="318">
        <v>305</v>
      </c>
      <c r="HN87" s="337">
        <f>(HM87-HL87)/HL87</f>
        <v>0</v>
      </c>
      <c r="HO87" s="338">
        <f>(HM87-HK87)/HK87</f>
        <v>-0.10294117647058823</v>
      </c>
      <c r="HQ87" s="546" t="s">
        <v>2</v>
      </c>
      <c r="HR87" s="335" t="s">
        <v>725</v>
      </c>
      <c r="HS87" s="405">
        <f>HU58</f>
        <v>335</v>
      </c>
      <c r="HT87" s="405">
        <f>HM87</f>
        <v>305</v>
      </c>
      <c r="HU87" s="318">
        <v>305</v>
      </c>
      <c r="HV87" s="337">
        <f>(HU87-HT87)/HT87</f>
        <v>0</v>
      </c>
      <c r="HW87" s="338">
        <f>(HU87-HS87)/HS87</f>
        <v>-8.9552238805970144E-2</v>
      </c>
      <c r="HY87" s="546" t="s">
        <v>2</v>
      </c>
      <c r="HZ87" s="335" t="s">
        <v>725</v>
      </c>
      <c r="IA87" s="405">
        <f>IC58</f>
        <v>325</v>
      </c>
      <c r="IB87" s="405">
        <f>HU87</f>
        <v>305</v>
      </c>
      <c r="IC87" s="318">
        <v>305</v>
      </c>
      <c r="ID87" s="337">
        <f>(IC87-IB87)/IB87</f>
        <v>0</v>
      </c>
      <c r="IE87" s="338">
        <f>(IC87-IA87)/IA87</f>
        <v>-6.1538461538461542E-2</v>
      </c>
      <c r="IG87" s="546" t="s">
        <v>2</v>
      </c>
      <c r="IH87" s="335" t="s">
        <v>725</v>
      </c>
      <c r="II87" s="405">
        <f>IK58</f>
        <v>320</v>
      </c>
      <c r="IJ87" s="405">
        <f>IC87</f>
        <v>305</v>
      </c>
      <c r="IK87" s="318">
        <v>300</v>
      </c>
      <c r="IL87" s="337">
        <f>(IK87-IJ87)/IJ87</f>
        <v>-1.6393442622950821E-2</v>
      </c>
      <c r="IM87" s="338">
        <f>(IK87-II87)/II87</f>
        <v>-6.25E-2</v>
      </c>
      <c r="IO87" s="546" t="s">
        <v>2</v>
      </c>
      <c r="IP87" s="335" t="s">
        <v>725</v>
      </c>
      <c r="IQ87" s="405">
        <f>IS58</f>
        <v>315</v>
      </c>
      <c r="IR87" s="405">
        <f>IK87</f>
        <v>300</v>
      </c>
      <c r="IS87" s="318">
        <v>295</v>
      </c>
      <c r="IT87" s="337">
        <f>(IS87-IR87)/IR87</f>
        <v>-1.6666666666666666E-2</v>
      </c>
      <c r="IU87" s="338">
        <f>(IS87-IQ87)/IQ87</f>
        <v>-6.3492063492063489E-2</v>
      </c>
      <c r="IW87" s="546" t="s">
        <v>2</v>
      </c>
      <c r="IX87" s="335" t="s">
        <v>725</v>
      </c>
      <c r="IY87" s="405">
        <f>JA58</f>
        <v>310</v>
      </c>
      <c r="IZ87" s="405">
        <f>IS87</f>
        <v>295</v>
      </c>
      <c r="JA87" s="318">
        <v>290</v>
      </c>
      <c r="JB87" s="337">
        <f>(JA87-IZ87)/IZ87</f>
        <v>-1.6949152542372881E-2</v>
      </c>
      <c r="JC87" s="338">
        <f>(JA87-IY87)/IY87</f>
        <v>-6.4516129032258063E-2</v>
      </c>
      <c r="JE87" s="546" t="s">
        <v>2</v>
      </c>
      <c r="JF87" s="335" t="s">
        <v>725</v>
      </c>
      <c r="JG87" s="405">
        <f>JI58</f>
        <v>310</v>
      </c>
      <c r="JH87" s="405">
        <f>JA87</f>
        <v>290</v>
      </c>
      <c r="JI87" s="318">
        <v>290</v>
      </c>
      <c r="JJ87" s="337">
        <f>(JI87-JH87)/JH87</f>
        <v>0</v>
      </c>
      <c r="JK87" s="338">
        <f>(JI87-JG87)/JG87</f>
        <v>-6.4516129032258063E-2</v>
      </c>
      <c r="JM87" s="464"/>
      <c r="JN87" s="335"/>
      <c r="JO87" s="405"/>
      <c r="JP87" s="405"/>
      <c r="JQ87" s="318"/>
      <c r="JR87" s="337"/>
      <c r="JS87" s="338"/>
      <c r="JU87" s="464"/>
      <c r="JV87" s="335"/>
      <c r="JW87" s="405"/>
      <c r="JX87" s="405"/>
      <c r="JY87" s="318"/>
      <c r="JZ87" s="337"/>
      <c r="KA87" s="338"/>
      <c r="KC87" s="464"/>
      <c r="KD87" s="335"/>
      <c r="KE87" s="405"/>
      <c r="KF87" s="405"/>
      <c r="KG87" s="318"/>
      <c r="KH87" s="337"/>
      <c r="KI87" s="338"/>
      <c r="KK87" s="464"/>
      <c r="KL87" s="335"/>
      <c r="KM87" s="405"/>
      <c r="KN87" s="405"/>
      <c r="KO87" s="318"/>
      <c r="KP87" s="337"/>
      <c r="KQ87" s="338"/>
      <c r="KS87" s="464"/>
      <c r="KT87" s="335"/>
      <c r="KU87" s="405"/>
      <c r="KV87" s="405"/>
      <c r="KW87" s="318"/>
      <c r="KX87" s="337"/>
      <c r="KY87" s="338"/>
      <c r="LA87" s="464"/>
      <c r="LB87" s="335"/>
      <c r="LC87" s="405"/>
      <c r="LD87" s="405"/>
      <c r="LE87" s="318"/>
      <c r="LF87" s="337"/>
      <c r="LG87" s="338"/>
      <c r="LI87" s="464"/>
      <c r="LJ87" s="335"/>
      <c r="LK87" s="405"/>
      <c r="LL87" s="405"/>
      <c r="LM87" s="318"/>
      <c r="LN87" s="337"/>
      <c r="LO87" s="338"/>
      <c r="LQ87" s="464"/>
      <c r="LR87" s="335"/>
      <c r="LS87" s="405"/>
      <c r="LT87" s="405"/>
      <c r="LU87" s="318"/>
      <c r="LV87" s="337"/>
      <c r="LW87" s="338"/>
      <c r="LY87" s="464"/>
      <c r="LZ87" s="335"/>
      <c r="MA87" s="405"/>
      <c r="MB87" s="405"/>
      <c r="MC87" s="318"/>
      <c r="MD87" s="337"/>
      <c r="ME87" s="338"/>
      <c r="MG87" s="464"/>
      <c r="MH87" s="335"/>
      <c r="MI87" s="405"/>
      <c r="MJ87" s="405"/>
      <c r="MK87" s="318"/>
      <c r="ML87" s="337"/>
      <c r="MM87" s="338"/>
      <c r="MO87" s="464"/>
      <c r="MP87" s="335"/>
      <c r="MQ87" s="405"/>
      <c r="MR87" s="405"/>
      <c r="MS87" s="318"/>
      <c r="MT87" s="337"/>
      <c r="MU87" s="338"/>
      <c r="MW87" s="464"/>
      <c r="MX87" s="335"/>
      <c r="MY87" s="405"/>
      <c r="MZ87" s="405"/>
      <c r="NA87" s="318"/>
      <c r="NB87" s="337"/>
      <c r="NC87" s="338"/>
      <c r="NE87" s="464"/>
      <c r="NF87" s="335"/>
      <c r="NG87" s="405"/>
      <c r="NH87" s="405"/>
      <c r="NI87" s="318"/>
      <c r="NJ87" s="337"/>
      <c r="NK87" s="338"/>
      <c r="NM87" s="464"/>
      <c r="NN87" s="335"/>
      <c r="NO87" s="405"/>
      <c r="NP87" s="405"/>
      <c r="NQ87" s="318"/>
      <c r="NR87" s="337"/>
      <c r="NS87" s="338"/>
      <c r="NU87" s="464"/>
      <c r="NV87" s="335"/>
      <c r="NW87" s="405"/>
      <c r="NX87" s="405"/>
      <c r="NY87" s="318"/>
      <c r="NZ87" s="337"/>
      <c r="OA87" s="338"/>
      <c r="OC87" s="464"/>
      <c r="OD87" s="335"/>
      <c r="OE87" s="405"/>
      <c r="OF87" s="405"/>
      <c r="OG87" s="318"/>
      <c r="OH87" s="337"/>
      <c r="OI87" s="338"/>
      <c r="OK87" s="464"/>
      <c r="OL87" s="335"/>
      <c r="OM87" s="405"/>
      <c r="ON87" s="405"/>
      <c r="OO87" s="318"/>
      <c r="OP87" s="337"/>
      <c r="OQ87" s="338"/>
      <c r="OS87" s="464"/>
      <c r="OT87" s="335"/>
      <c r="OU87" s="405"/>
      <c r="OV87" s="405"/>
      <c r="OW87" s="318"/>
      <c r="OX87" s="337"/>
      <c r="OY87" s="338"/>
      <c r="PA87" s="464"/>
      <c r="PB87" s="335"/>
      <c r="PC87" s="405"/>
      <c r="PD87" s="405"/>
      <c r="PE87" s="318"/>
      <c r="PF87" s="337"/>
      <c r="PG87" s="338"/>
    </row>
    <row r="88" spans="1:423" s="180" customFormat="1" ht="17.25">
      <c r="A88" s="547"/>
      <c r="B88" s="339" t="s">
        <v>41</v>
      </c>
      <c r="C88" s="392">
        <v>2692</v>
      </c>
      <c r="D88" s="393">
        <v>3272</v>
      </c>
      <c r="E88" s="393">
        <v>3185</v>
      </c>
      <c r="F88" s="337"/>
      <c r="G88" s="338"/>
      <c r="I88" s="547"/>
      <c r="J88" s="339" t="s">
        <v>41</v>
      </c>
      <c r="K88" s="407">
        <f>M59</f>
        <v>0</v>
      </c>
      <c r="L88" s="407">
        <f>E88</f>
        <v>3185</v>
      </c>
      <c r="M88" s="404"/>
      <c r="N88" s="341"/>
      <c r="O88" s="342"/>
      <c r="Q88" s="547"/>
      <c r="R88" s="339" t="s">
        <v>41</v>
      </c>
      <c r="S88" s="407">
        <f>U59</f>
        <v>2104</v>
      </c>
      <c r="T88" s="407">
        <f>M88</f>
        <v>0</v>
      </c>
      <c r="U88" s="435">
        <v>2872</v>
      </c>
      <c r="V88" s="341"/>
      <c r="W88" s="342"/>
      <c r="Y88" s="547"/>
      <c r="Z88" s="339" t="s">
        <v>41</v>
      </c>
      <c r="AA88" s="407">
        <f>AC59</f>
        <v>2241</v>
      </c>
      <c r="AB88" s="407">
        <f>U88</f>
        <v>2872</v>
      </c>
      <c r="AC88" s="435">
        <v>2874</v>
      </c>
      <c r="AD88" s="341"/>
      <c r="AE88" s="342"/>
      <c r="AG88" s="547"/>
      <c r="AH88" s="339" t="s">
        <v>41</v>
      </c>
      <c r="AI88" s="407">
        <f>AK59</f>
        <v>2578</v>
      </c>
      <c r="AJ88" s="407">
        <f>AC88</f>
        <v>2874</v>
      </c>
      <c r="AK88" s="435">
        <v>2868</v>
      </c>
      <c r="AL88" s="341"/>
      <c r="AM88" s="342"/>
      <c r="AO88" s="547"/>
      <c r="AP88" s="339" t="s">
        <v>41</v>
      </c>
      <c r="AQ88" s="407">
        <f>AS59</f>
        <v>2870</v>
      </c>
      <c r="AR88" s="407">
        <f>AK88</f>
        <v>2868</v>
      </c>
      <c r="AS88" s="435">
        <v>2905</v>
      </c>
      <c r="AT88" s="341"/>
      <c r="AU88" s="342"/>
      <c r="AW88" s="547"/>
      <c r="AX88" s="339" t="s">
        <v>41</v>
      </c>
      <c r="AY88" s="407">
        <f>BA59</f>
        <v>3031</v>
      </c>
      <c r="AZ88" s="407">
        <f>AS88</f>
        <v>2905</v>
      </c>
      <c r="BA88" s="435">
        <v>2900</v>
      </c>
      <c r="BB88" s="341"/>
      <c r="BC88" s="342"/>
      <c r="BE88" s="547"/>
      <c r="BF88" s="339" t="s">
        <v>41</v>
      </c>
      <c r="BG88" s="407">
        <f>BI59</f>
        <v>2987</v>
      </c>
      <c r="BH88" s="407">
        <f>BA88</f>
        <v>2900</v>
      </c>
      <c r="BI88" s="435">
        <v>2927</v>
      </c>
      <c r="BJ88" s="341"/>
      <c r="BK88" s="342"/>
      <c r="BM88" s="547"/>
      <c r="BN88" s="339" t="s">
        <v>41</v>
      </c>
      <c r="BO88" s="407">
        <f>BQ59</f>
        <v>3036</v>
      </c>
      <c r="BP88" s="407">
        <f>BI88</f>
        <v>2927</v>
      </c>
      <c r="BQ88" s="435">
        <v>2950</v>
      </c>
      <c r="BR88" s="341"/>
      <c r="BS88" s="342"/>
      <c r="BU88" s="547"/>
      <c r="BV88" s="339" t="s">
        <v>41</v>
      </c>
      <c r="BW88" s="407">
        <f>BY59</f>
        <v>3128</v>
      </c>
      <c r="BX88" s="407">
        <f>BQ88</f>
        <v>2950</v>
      </c>
      <c r="BY88" s="435">
        <v>2982</v>
      </c>
      <c r="BZ88" s="341"/>
      <c r="CA88" s="342"/>
      <c r="CC88" s="547"/>
      <c r="CD88" s="339" t="s">
        <v>41</v>
      </c>
      <c r="CE88" s="407">
        <f>CG59</f>
        <v>3143</v>
      </c>
      <c r="CF88" s="407">
        <f>BY88</f>
        <v>2982</v>
      </c>
      <c r="CG88" s="435">
        <v>3051</v>
      </c>
      <c r="CH88" s="341"/>
      <c r="CI88" s="342"/>
      <c r="CK88" s="547"/>
      <c r="CL88" s="339" t="s">
        <v>41</v>
      </c>
      <c r="CM88" s="407">
        <f>CO59</f>
        <v>3230</v>
      </c>
      <c r="CN88" s="407">
        <f>CG88</f>
        <v>3051</v>
      </c>
      <c r="CO88" s="435">
        <v>3042</v>
      </c>
      <c r="CP88" s="341"/>
      <c r="CQ88" s="342"/>
      <c r="CS88" s="547"/>
      <c r="CT88" s="339" t="s">
        <v>41</v>
      </c>
      <c r="CU88" s="407">
        <f>CW59</f>
        <v>3233</v>
      </c>
      <c r="CV88" s="407">
        <f>CO88</f>
        <v>3042</v>
      </c>
      <c r="CW88" s="435">
        <v>3024</v>
      </c>
      <c r="CX88" s="341"/>
      <c r="CY88" s="342"/>
      <c r="DA88" s="547"/>
      <c r="DB88" s="339" t="s">
        <v>41</v>
      </c>
      <c r="DC88" s="407">
        <f>DE59</f>
        <v>3248</v>
      </c>
      <c r="DD88" s="407">
        <f>CW88</f>
        <v>3024</v>
      </c>
      <c r="DE88" s="435">
        <v>3022</v>
      </c>
      <c r="DF88" s="341"/>
      <c r="DG88" s="342"/>
      <c r="DI88" s="547"/>
      <c r="DJ88" s="339" t="s">
        <v>722</v>
      </c>
      <c r="DK88" s="407">
        <f>DM59</f>
        <v>3317</v>
      </c>
      <c r="DL88" s="407">
        <f>DE88</f>
        <v>3022</v>
      </c>
      <c r="DM88" s="435">
        <v>3034</v>
      </c>
      <c r="DN88" s="341"/>
      <c r="DO88" s="342"/>
      <c r="DQ88" s="547"/>
      <c r="DR88" s="339" t="s">
        <v>722</v>
      </c>
      <c r="DS88" s="407">
        <f>DU59</f>
        <v>3277</v>
      </c>
      <c r="DT88" s="407">
        <f>DM88</f>
        <v>3034</v>
      </c>
      <c r="DU88" s="435">
        <v>2923</v>
      </c>
      <c r="DV88" s="341"/>
      <c r="DW88" s="342"/>
      <c r="DY88" s="547"/>
      <c r="DZ88" s="339" t="s">
        <v>722</v>
      </c>
      <c r="EA88" s="407">
        <f>EC59</f>
        <v>3365</v>
      </c>
      <c r="EB88" s="407">
        <f>DU88</f>
        <v>2923</v>
      </c>
      <c r="EC88" s="435">
        <v>2930</v>
      </c>
      <c r="ED88" s="341"/>
      <c r="EE88" s="342"/>
      <c r="EG88" s="547"/>
      <c r="EH88" s="339" t="s">
        <v>722</v>
      </c>
      <c r="EI88" s="407">
        <f>EK59</f>
        <v>3404</v>
      </c>
      <c r="EJ88" s="407">
        <f>EC88</f>
        <v>2930</v>
      </c>
      <c r="EK88" s="435">
        <v>2927</v>
      </c>
      <c r="EL88" s="341"/>
      <c r="EM88" s="342"/>
      <c r="EO88" s="547"/>
      <c r="EP88" s="339" t="s">
        <v>722</v>
      </c>
      <c r="EQ88" s="407">
        <f>ES59</f>
        <v>3282</v>
      </c>
      <c r="ER88" s="407">
        <f>EK88</f>
        <v>2927</v>
      </c>
      <c r="ES88" s="435">
        <v>2962</v>
      </c>
      <c r="ET88" s="341"/>
      <c r="EU88" s="342"/>
      <c r="EW88" s="547"/>
      <c r="EX88" s="339" t="s">
        <v>722</v>
      </c>
      <c r="EY88" s="407">
        <f>FA59</f>
        <v>3261</v>
      </c>
      <c r="EZ88" s="407">
        <f>ES88</f>
        <v>2962</v>
      </c>
      <c r="FA88" s="435">
        <v>2928</v>
      </c>
      <c r="FB88" s="341"/>
      <c r="FC88" s="342"/>
      <c r="FE88" s="547"/>
      <c r="FF88" s="339" t="s">
        <v>722</v>
      </c>
      <c r="FG88" s="407">
        <f>FI59</f>
        <v>3258</v>
      </c>
      <c r="FH88" s="407">
        <f>FA88</f>
        <v>2928</v>
      </c>
      <c r="FI88" s="435">
        <v>2970</v>
      </c>
      <c r="FJ88" s="341"/>
      <c r="FK88" s="342"/>
      <c r="FM88" s="547"/>
      <c r="FN88" s="339" t="s">
        <v>722</v>
      </c>
      <c r="FO88" s="407">
        <f>FQ59</f>
        <v>3258</v>
      </c>
      <c r="FP88" s="407">
        <f>FI88</f>
        <v>2970</v>
      </c>
      <c r="FQ88" s="435">
        <v>2982</v>
      </c>
      <c r="FR88" s="341"/>
      <c r="FS88" s="342"/>
      <c r="FU88" s="547"/>
      <c r="FV88" s="339" t="s">
        <v>722</v>
      </c>
      <c r="FW88" s="407">
        <f>FY59</f>
        <v>3269</v>
      </c>
      <c r="FX88" s="407">
        <f>FQ88</f>
        <v>2982</v>
      </c>
      <c r="FY88" s="435">
        <v>2960</v>
      </c>
      <c r="FZ88" s="341"/>
      <c r="GA88" s="342"/>
      <c r="GC88" s="547"/>
      <c r="GD88" s="339" t="s">
        <v>722</v>
      </c>
      <c r="GE88" s="407">
        <f>GG59</f>
        <v>3202</v>
      </c>
      <c r="GF88" s="407">
        <f>FY88</f>
        <v>2960</v>
      </c>
      <c r="GG88" s="435">
        <v>3020</v>
      </c>
      <c r="GH88" s="341"/>
      <c r="GI88" s="342"/>
      <c r="GK88" s="547"/>
      <c r="GL88" s="339" t="s">
        <v>722</v>
      </c>
      <c r="GM88" s="407">
        <f>GO59</f>
        <v>3218</v>
      </c>
      <c r="GN88" s="407">
        <f>GG88</f>
        <v>3020</v>
      </c>
      <c r="GO88" s="435">
        <v>2894</v>
      </c>
      <c r="GP88" s="341"/>
      <c r="GQ88" s="342"/>
      <c r="GS88" s="547"/>
      <c r="GT88" s="339" t="s">
        <v>722</v>
      </c>
      <c r="GU88" s="407">
        <f>GW59</f>
        <v>3197</v>
      </c>
      <c r="GV88" s="407">
        <f>GO88</f>
        <v>2894</v>
      </c>
      <c r="GW88" s="435">
        <v>2910</v>
      </c>
      <c r="GX88" s="341"/>
      <c r="GY88" s="342"/>
      <c r="HA88" s="547"/>
      <c r="HB88" s="339" t="s">
        <v>722</v>
      </c>
      <c r="HC88" s="407">
        <f>HE59</f>
        <v>3209</v>
      </c>
      <c r="HD88" s="407">
        <f>GW88</f>
        <v>2910</v>
      </c>
      <c r="HE88" s="435">
        <v>2912</v>
      </c>
      <c r="HF88" s="341"/>
      <c r="HG88" s="342"/>
      <c r="HI88" s="547"/>
      <c r="HJ88" s="339" t="s">
        <v>722</v>
      </c>
      <c r="HK88" s="407">
        <f>HM59</f>
        <v>3215</v>
      </c>
      <c r="HL88" s="407">
        <f>HE88</f>
        <v>2912</v>
      </c>
      <c r="HM88" s="435">
        <v>2917</v>
      </c>
      <c r="HN88" s="341"/>
      <c r="HO88" s="342"/>
      <c r="HQ88" s="547"/>
      <c r="HR88" s="339" t="s">
        <v>722</v>
      </c>
      <c r="HS88" s="407">
        <f>HU59</f>
        <v>3133</v>
      </c>
      <c r="HT88" s="407">
        <f>HM88</f>
        <v>2917</v>
      </c>
      <c r="HU88" s="435">
        <v>2831</v>
      </c>
      <c r="HV88" s="341"/>
      <c r="HW88" s="342"/>
      <c r="HY88" s="547"/>
      <c r="HZ88" s="339" t="s">
        <v>722</v>
      </c>
      <c r="IA88" s="407">
        <f>IC59</f>
        <v>3044</v>
      </c>
      <c r="IB88" s="407">
        <f>HU88</f>
        <v>2831</v>
      </c>
      <c r="IC88" s="435">
        <v>2798</v>
      </c>
      <c r="ID88" s="341"/>
      <c r="IE88" s="342"/>
      <c r="IG88" s="547"/>
      <c r="IH88" s="339" t="s">
        <v>722</v>
      </c>
      <c r="II88" s="407">
        <f>IK59</f>
        <v>2997</v>
      </c>
      <c r="IJ88" s="407">
        <f>IC88</f>
        <v>2798</v>
      </c>
      <c r="IK88" s="435">
        <v>2702</v>
      </c>
      <c r="IL88" s="341"/>
      <c r="IM88" s="342"/>
      <c r="IO88" s="547"/>
      <c r="IP88" s="339" t="s">
        <v>722</v>
      </c>
      <c r="IQ88" s="407">
        <f>IS59</f>
        <v>2976</v>
      </c>
      <c r="IR88" s="407">
        <f>IK88</f>
        <v>2702</v>
      </c>
      <c r="IS88" s="435">
        <v>2635</v>
      </c>
      <c r="IT88" s="341"/>
      <c r="IU88" s="342"/>
      <c r="IW88" s="547"/>
      <c r="IX88" s="339" t="s">
        <v>722</v>
      </c>
      <c r="IY88" s="407">
        <f>JA59</f>
        <v>2920</v>
      </c>
      <c r="IZ88" s="407">
        <f>IS88</f>
        <v>2635</v>
      </c>
      <c r="JA88" s="435">
        <v>2607</v>
      </c>
      <c r="JB88" s="341"/>
      <c r="JC88" s="342"/>
      <c r="JE88" s="547"/>
      <c r="JF88" s="339" t="s">
        <v>722</v>
      </c>
      <c r="JG88" s="407">
        <f>JI59</f>
        <v>2928</v>
      </c>
      <c r="JH88" s="407">
        <f>JA88</f>
        <v>2607</v>
      </c>
      <c r="JI88" s="435">
        <v>2582</v>
      </c>
      <c r="JJ88" s="341"/>
      <c r="JK88" s="342"/>
      <c r="JM88" s="463"/>
      <c r="JN88" s="339"/>
      <c r="JO88" s="407"/>
      <c r="JP88" s="407"/>
      <c r="JQ88" s="404"/>
      <c r="JR88" s="341"/>
      <c r="JS88" s="342"/>
      <c r="JU88" s="463"/>
      <c r="JV88" s="339"/>
      <c r="JW88" s="407"/>
      <c r="JX88" s="407"/>
      <c r="JY88" s="404"/>
      <c r="JZ88" s="341"/>
      <c r="KA88" s="342"/>
      <c r="KC88" s="463"/>
      <c r="KD88" s="339"/>
      <c r="KE88" s="407"/>
      <c r="KF88" s="407"/>
      <c r="KG88" s="404"/>
      <c r="KH88" s="341"/>
      <c r="KI88" s="342"/>
      <c r="KK88" s="463"/>
      <c r="KL88" s="339"/>
      <c r="KM88" s="407"/>
      <c r="KN88" s="407"/>
      <c r="KO88" s="404"/>
      <c r="KP88" s="341"/>
      <c r="KQ88" s="342"/>
      <c r="KS88" s="463"/>
      <c r="KT88" s="339"/>
      <c r="KU88" s="407"/>
      <c r="KV88" s="407"/>
      <c r="KW88" s="404"/>
      <c r="KX88" s="341"/>
      <c r="KY88" s="342"/>
      <c r="LA88" s="463"/>
      <c r="LB88" s="339"/>
      <c r="LC88" s="407"/>
      <c r="LD88" s="407"/>
      <c r="LE88" s="404"/>
      <c r="LF88" s="341"/>
      <c r="LG88" s="342"/>
      <c r="LI88" s="463"/>
      <c r="LJ88" s="339"/>
      <c r="LK88" s="407"/>
      <c r="LL88" s="407"/>
      <c r="LM88" s="404"/>
      <c r="LN88" s="341"/>
      <c r="LO88" s="342"/>
      <c r="LQ88" s="463"/>
      <c r="LR88" s="339"/>
      <c r="LS88" s="407"/>
      <c r="LT88" s="407"/>
      <c r="LU88" s="404"/>
      <c r="LV88" s="341"/>
      <c r="LW88" s="342"/>
      <c r="LY88" s="463"/>
      <c r="LZ88" s="339"/>
      <c r="MA88" s="407"/>
      <c r="MB88" s="407"/>
      <c r="MC88" s="404"/>
      <c r="MD88" s="341"/>
      <c r="ME88" s="342"/>
      <c r="MG88" s="463"/>
      <c r="MH88" s="339"/>
      <c r="MI88" s="407"/>
      <c r="MJ88" s="407"/>
      <c r="MK88" s="404"/>
      <c r="ML88" s="341"/>
      <c r="MM88" s="342"/>
      <c r="MO88" s="463"/>
      <c r="MP88" s="339"/>
      <c r="MQ88" s="407"/>
      <c r="MR88" s="407"/>
      <c r="MS88" s="404"/>
      <c r="MT88" s="341"/>
      <c r="MU88" s="342"/>
      <c r="MW88" s="463"/>
      <c r="MX88" s="339"/>
      <c r="MY88" s="407"/>
      <c r="MZ88" s="407"/>
      <c r="NA88" s="404"/>
      <c r="NB88" s="341"/>
      <c r="NC88" s="342"/>
      <c r="NE88" s="463"/>
      <c r="NF88" s="339"/>
      <c r="NG88" s="407"/>
      <c r="NH88" s="407"/>
      <c r="NI88" s="404"/>
      <c r="NJ88" s="341"/>
      <c r="NK88" s="342"/>
      <c r="NM88" s="463"/>
      <c r="NN88" s="339"/>
      <c r="NO88" s="407"/>
      <c r="NP88" s="407"/>
      <c r="NQ88" s="404"/>
      <c r="NR88" s="341"/>
      <c r="NS88" s="342"/>
      <c r="NU88" s="463"/>
      <c r="NV88" s="339"/>
      <c r="NW88" s="407"/>
      <c r="NX88" s="407"/>
      <c r="NY88" s="404"/>
      <c r="NZ88" s="341"/>
      <c r="OA88" s="342"/>
      <c r="OC88" s="463"/>
      <c r="OD88" s="339"/>
      <c r="OE88" s="407"/>
      <c r="OF88" s="407"/>
      <c r="OG88" s="404"/>
      <c r="OH88" s="341"/>
      <c r="OI88" s="342"/>
      <c r="OK88" s="463"/>
      <c r="OL88" s="339"/>
      <c r="OM88" s="407"/>
      <c r="ON88" s="407"/>
      <c r="OO88" s="404"/>
      <c r="OP88" s="341"/>
      <c r="OQ88" s="342"/>
      <c r="OS88" s="463"/>
      <c r="OT88" s="339"/>
      <c r="OU88" s="407"/>
      <c r="OV88" s="407"/>
      <c r="OW88" s="404"/>
      <c r="OX88" s="341"/>
      <c r="OY88" s="342"/>
      <c r="PA88" s="463"/>
      <c r="PB88" s="339"/>
      <c r="PC88" s="407"/>
      <c r="PD88" s="407"/>
      <c r="PE88" s="404"/>
      <c r="PF88" s="341"/>
      <c r="PG88" s="342"/>
    </row>
  </sheetData>
  <mergeCells count="1733">
    <mergeCell ref="JE65:JF66"/>
    <mergeCell ref="JH65:JI65"/>
    <mergeCell ref="JE68:JE69"/>
    <mergeCell ref="JE72:JF73"/>
    <mergeCell ref="JH72:JI72"/>
    <mergeCell ref="JE74:JE75"/>
    <mergeCell ref="JE78:JF79"/>
    <mergeCell ref="JH78:JI78"/>
    <mergeCell ref="JE81:JE82"/>
    <mergeCell ref="JE85:JF86"/>
    <mergeCell ref="JH85:JI85"/>
    <mergeCell ref="JE87:JE88"/>
    <mergeCell ref="FU87:FU88"/>
    <mergeCell ref="GC81:GC82"/>
    <mergeCell ref="GC85:GD86"/>
    <mergeCell ref="GF85:GG85"/>
    <mergeCell ref="IO65:IP66"/>
    <mergeCell ref="IR65:IS65"/>
    <mergeCell ref="IO68:IO69"/>
    <mergeCell ref="IO72:IP73"/>
    <mergeCell ref="IR72:IS72"/>
    <mergeCell ref="IO74:IO75"/>
    <mergeCell ref="IO78:IP79"/>
    <mergeCell ref="IR78:IS78"/>
    <mergeCell ref="IO81:IO82"/>
    <mergeCell ref="IO85:IP86"/>
    <mergeCell ref="IR85:IS85"/>
    <mergeCell ref="IO87:IO88"/>
    <mergeCell ref="IG81:IG82"/>
    <mergeCell ref="IG85:IH86"/>
    <mergeCell ref="IJ85:IK85"/>
    <mergeCell ref="IG87:IG88"/>
    <mergeCell ref="HQ85:HR86"/>
    <mergeCell ref="HT85:HU85"/>
    <mergeCell ref="HQ87:HQ88"/>
    <mergeCell ref="FX78:FY78"/>
    <mergeCell ref="HA65:HB66"/>
    <mergeCell ref="HD65:HE65"/>
    <mergeCell ref="HA68:HA69"/>
    <mergeCell ref="HA72:HB73"/>
    <mergeCell ref="HD72:HE72"/>
    <mergeCell ref="HA74:HA75"/>
    <mergeCell ref="HA78:HB79"/>
    <mergeCell ref="HD78:HE78"/>
    <mergeCell ref="HA81:HA82"/>
    <mergeCell ref="HA85:HB86"/>
    <mergeCell ref="HD85:HE85"/>
    <mergeCell ref="HA87:HA88"/>
    <mergeCell ref="GN85:GO85"/>
    <mergeCell ref="GK87:GK88"/>
    <mergeCell ref="HQ65:HR66"/>
    <mergeCell ref="GK68:GK69"/>
    <mergeCell ref="GK72:GL73"/>
    <mergeCell ref="GN72:GO72"/>
    <mergeCell ref="GK74:GK75"/>
    <mergeCell ref="GK78:GL79"/>
    <mergeCell ref="GN78:GO78"/>
    <mergeCell ref="GS81:GS82"/>
    <mergeCell ref="GS85:GT86"/>
    <mergeCell ref="GV85:GW85"/>
    <mergeCell ref="GS87:GS88"/>
    <mergeCell ref="FX85:FY85"/>
    <mergeCell ref="FM65:FN66"/>
    <mergeCell ref="FP65:FQ65"/>
    <mergeCell ref="FM68:FM69"/>
    <mergeCell ref="FM72:FN73"/>
    <mergeCell ref="FP72:FQ72"/>
    <mergeCell ref="FM74:FM75"/>
    <mergeCell ref="FM78:FN79"/>
    <mergeCell ref="FP78:FQ78"/>
    <mergeCell ref="IG65:IH66"/>
    <mergeCell ref="IJ65:IK65"/>
    <mergeCell ref="IG68:IG69"/>
    <mergeCell ref="IG72:IH73"/>
    <mergeCell ref="IJ72:IK72"/>
    <mergeCell ref="IG74:IG75"/>
    <mergeCell ref="IG78:IH79"/>
    <mergeCell ref="IJ78:IK78"/>
    <mergeCell ref="FE65:FF66"/>
    <mergeCell ref="FH65:FI65"/>
    <mergeCell ref="FE78:FF79"/>
    <mergeCell ref="FH78:FI78"/>
    <mergeCell ref="GV65:GW65"/>
    <mergeCell ref="GS68:GS69"/>
    <mergeCell ref="GS72:GT73"/>
    <mergeCell ref="GV72:GW72"/>
    <mergeCell ref="GS74:GS75"/>
    <mergeCell ref="GS78:GT79"/>
    <mergeCell ref="GV78:GW78"/>
    <mergeCell ref="GC65:GD66"/>
    <mergeCell ref="GF65:GG65"/>
    <mergeCell ref="GC68:GC69"/>
    <mergeCell ref="GF78:GG78"/>
    <mergeCell ref="FU78:FV79"/>
    <mergeCell ref="DL78:DM78"/>
    <mergeCell ref="DI81:DI82"/>
    <mergeCell ref="DI85:DJ86"/>
    <mergeCell ref="DL85:DM85"/>
    <mergeCell ref="DI87:DI88"/>
    <mergeCell ref="EG65:EH66"/>
    <mergeCell ref="EJ65:EK65"/>
    <mergeCell ref="EG68:EG69"/>
    <mergeCell ref="EG72:EH73"/>
    <mergeCell ref="EJ72:EK72"/>
    <mergeCell ref="DQ81:DQ82"/>
    <mergeCell ref="DQ85:DR86"/>
    <mergeCell ref="DT85:DU85"/>
    <mergeCell ref="DQ87:DQ88"/>
    <mergeCell ref="DY65:DZ66"/>
    <mergeCell ref="EB65:EC65"/>
    <mergeCell ref="DY68:DY69"/>
    <mergeCell ref="DY72:DZ73"/>
    <mergeCell ref="EB72:EC72"/>
    <mergeCell ref="DY74:DY75"/>
    <mergeCell ref="DY78:DZ79"/>
    <mergeCell ref="EB78:EC78"/>
    <mergeCell ref="DQ65:DR66"/>
    <mergeCell ref="DT65:DU65"/>
    <mergeCell ref="DQ68:DQ69"/>
    <mergeCell ref="DQ72:DR73"/>
    <mergeCell ref="DT72:DU72"/>
    <mergeCell ref="DQ74:DQ75"/>
    <mergeCell ref="DQ78:DR79"/>
    <mergeCell ref="DT78:DU78"/>
    <mergeCell ref="DY81:DY82"/>
    <mergeCell ref="DY85:DZ86"/>
    <mergeCell ref="CS12:CT13"/>
    <mergeCell ref="CV12:CW12"/>
    <mergeCell ref="BM18:BN19"/>
    <mergeCell ref="BP18:BQ18"/>
    <mergeCell ref="CC25:CD26"/>
    <mergeCell ref="CF25:CG25"/>
    <mergeCell ref="CK25:CL26"/>
    <mergeCell ref="CN25:CO25"/>
    <mergeCell ref="CS25:CT26"/>
    <mergeCell ref="CV25:CW25"/>
    <mergeCell ref="BE25:BF26"/>
    <mergeCell ref="BH25:BI25"/>
    <mergeCell ref="CN12:CO12"/>
    <mergeCell ref="DY12:DZ13"/>
    <mergeCell ref="EB12:EC12"/>
    <mergeCell ref="EG12:EH13"/>
    <mergeCell ref="EW81:EW82"/>
    <mergeCell ref="EO65:EP66"/>
    <mergeCell ref="ER65:ES65"/>
    <mergeCell ref="EO68:EO69"/>
    <mergeCell ref="EO72:EP73"/>
    <mergeCell ref="ER72:ES72"/>
    <mergeCell ref="EO74:EO75"/>
    <mergeCell ref="EO78:EP79"/>
    <mergeCell ref="ER78:ES78"/>
    <mergeCell ref="DI65:DJ66"/>
    <mergeCell ref="DL65:DM65"/>
    <mergeCell ref="DI68:DI69"/>
    <mergeCell ref="DI72:DJ73"/>
    <mergeCell ref="DL72:DM72"/>
    <mergeCell ref="DI74:DI75"/>
    <mergeCell ref="DI78:DJ79"/>
    <mergeCell ref="AW27:AW28"/>
    <mergeCell ref="BE27:BE28"/>
    <mergeCell ref="BM27:BM28"/>
    <mergeCell ref="BM25:BN26"/>
    <mergeCell ref="BP25:BQ25"/>
    <mergeCell ref="BU25:BV26"/>
    <mergeCell ref="BX25:BY25"/>
    <mergeCell ref="BU27:BU28"/>
    <mergeCell ref="CC27:CC28"/>
    <mergeCell ref="CK27:CK28"/>
    <mergeCell ref="AW29:AW30"/>
    <mergeCell ref="BE29:BE30"/>
    <mergeCell ref="BM29:BM30"/>
    <mergeCell ref="BU12:BV13"/>
    <mergeCell ref="BX12:BY12"/>
    <mergeCell ref="CC12:CD13"/>
    <mergeCell ref="CF12:CG12"/>
    <mergeCell ref="CK12:CL13"/>
    <mergeCell ref="BU18:BV19"/>
    <mergeCell ref="BX18:BY18"/>
    <mergeCell ref="CC18:CD19"/>
    <mergeCell ref="CF18:CG18"/>
    <mergeCell ref="BE12:BF13"/>
    <mergeCell ref="BH12:BI12"/>
    <mergeCell ref="BM12:BN13"/>
    <mergeCell ref="BP12:BQ12"/>
    <mergeCell ref="Y36:Z37"/>
    <mergeCell ref="AB36:AC36"/>
    <mergeCell ref="AG36:AH37"/>
    <mergeCell ref="AJ36:AK36"/>
    <mergeCell ref="AO36:AP37"/>
    <mergeCell ref="AR36:AS36"/>
    <mergeCell ref="BE14:BE15"/>
    <mergeCell ref="BM14:BM15"/>
    <mergeCell ref="BU14:BU15"/>
    <mergeCell ref="CC14:CC15"/>
    <mergeCell ref="CK14:CK15"/>
    <mergeCell ref="CK18:CL19"/>
    <mergeCell ref="CN18:CO18"/>
    <mergeCell ref="AZ18:BA18"/>
    <mergeCell ref="BE18:BF19"/>
    <mergeCell ref="BH18:BI18"/>
    <mergeCell ref="Y18:Z19"/>
    <mergeCell ref="AB18:AC18"/>
    <mergeCell ref="AG18:AH19"/>
    <mergeCell ref="AJ18:AK18"/>
    <mergeCell ref="AO18:AP19"/>
    <mergeCell ref="AR18:AS18"/>
    <mergeCell ref="AG25:AH26"/>
    <mergeCell ref="AJ25:AK25"/>
    <mergeCell ref="AO25:AP26"/>
    <mergeCell ref="AR25:AS25"/>
    <mergeCell ref="AW25:AX26"/>
    <mergeCell ref="AZ25:BA25"/>
    <mergeCell ref="BU36:BV37"/>
    <mergeCell ref="BX36:BY36"/>
    <mergeCell ref="CC36:CD37"/>
    <mergeCell ref="CF36:CG36"/>
    <mergeCell ref="AG43:AH44"/>
    <mergeCell ref="AJ43:AK43"/>
    <mergeCell ref="AO43:AP44"/>
    <mergeCell ref="AR43:AS43"/>
    <mergeCell ref="AW43:AX44"/>
    <mergeCell ref="AZ43:BA43"/>
    <mergeCell ref="A5:B6"/>
    <mergeCell ref="D5:E5"/>
    <mergeCell ref="I5:J6"/>
    <mergeCell ref="L5:M5"/>
    <mergeCell ref="Q5:R6"/>
    <mergeCell ref="T5:U5"/>
    <mergeCell ref="Y5:Z6"/>
    <mergeCell ref="AB5:AC5"/>
    <mergeCell ref="AG5:AH6"/>
    <mergeCell ref="AJ5:AK5"/>
    <mergeCell ref="AO5:AP6"/>
    <mergeCell ref="AR5:AS5"/>
    <mergeCell ref="AG12:AH13"/>
    <mergeCell ref="AJ12:AK12"/>
    <mergeCell ref="AO12:AP13"/>
    <mergeCell ref="AR12:AS12"/>
    <mergeCell ref="AW12:AX13"/>
    <mergeCell ref="AZ12:BA12"/>
    <mergeCell ref="A14:A15"/>
    <mergeCell ref="I14:I15"/>
    <mergeCell ref="Q14:Q15"/>
    <mergeCell ref="Y14:Y15"/>
    <mergeCell ref="AG14:AG15"/>
    <mergeCell ref="AO14:AO15"/>
    <mergeCell ref="AW14:AW15"/>
    <mergeCell ref="AW18:AX19"/>
    <mergeCell ref="CS5:CT6"/>
    <mergeCell ref="CV5:CW5"/>
    <mergeCell ref="DA5:DB6"/>
    <mergeCell ref="DD5:DE5"/>
    <mergeCell ref="DI5:DJ6"/>
    <mergeCell ref="DL5:DM5"/>
    <mergeCell ref="BU5:BV6"/>
    <mergeCell ref="BX5:BY5"/>
    <mergeCell ref="CC5:CD6"/>
    <mergeCell ref="CF5:CG5"/>
    <mergeCell ref="CK5:CL6"/>
    <mergeCell ref="CN5:CO5"/>
    <mergeCell ref="AW5:AX6"/>
    <mergeCell ref="AZ5:BA5"/>
    <mergeCell ref="BE5:BF6"/>
    <mergeCell ref="BH5:BI5"/>
    <mergeCell ref="BM5:BN6"/>
    <mergeCell ref="BP5:BQ5"/>
    <mergeCell ref="FM5:FN6"/>
    <mergeCell ref="FP5:FQ5"/>
    <mergeCell ref="FU5:FV6"/>
    <mergeCell ref="FX5:FY5"/>
    <mergeCell ref="GC5:GD6"/>
    <mergeCell ref="GF5:GG5"/>
    <mergeCell ref="EO5:EP6"/>
    <mergeCell ref="ER5:ES5"/>
    <mergeCell ref="EW5:EX6"/>
    <mergeCell ref="EZ5:FA5"/>
    <mergeCell ref="FE5:FF6"/>
    <mergeCell ref="FH5:FI5"/>
    <mergeCell ref="DQ5:DR6"/>
    <mergeCell ref="DT5:DU5"/>
    <mergeCell ref="DY5:DZ6"/>
    <mergeCell ref="EB5:EC5"/>
    <mergeCell ref="EG5:EH6"/>
    <mergeCell ref="EJ5:EK5"/>
    <mergeCell ref="IG5:IH6"/>
    <mergeCell ref="IJ5:IK5"/>
    <mergeCell ref="IO5:IP6"/>
    <mergeCell ref="IR5:IS5"/>
    <mergeCell ref="IW5:IX6"/>
    <mergeCell ref="IZ5:JA5"/>
    <mergeCell ref="HI5:HJ6"/>
    <mergeCell ref="HL5:HM5"/>
    <mergeCell ref="HQ5:HR6"/>
    <mergeCell ref="HT5:HU5"/>
    <mergeCell ref="HY5:HZ6"/>
    <mergeCell ref="IB5:IC5"/>
    <mergeCell ref="GK5:GL6"/>
    <mergeCell ref="GN5:GO5"/>
    <mergeCell ref="GS5:GT6"/>
    <mergeCell ref="GV5:GW5"/>
    <mergeCell ref="HA5:HB6"/>
    <mergeCell ref="HD5:HE5"/>
    <mergeCell ref="LA5:LB6"/>
    <mergeCell ref="LD5:LE5"/>
    <mergeCell ref="LI5:LJ6"/>
    <mergeCell ref="LL5:LM5"/>
    <mergeCell ref="LQ5:LR6"/>
    <mergeCell ref="LT5:LU5"/>
    <mergeCell ref="KC5:KD6"/>
    <mergeCell ref="KF5:KG5"/>
    <mergeCell ref="KK5:KL6"/>
    <mergeCell ref="KN5:KO5"/>
    <mergeCell ref="KS5:KT6"/>
    <mergeCell ref="KV5:KW5"/>
    <mergeCell ref="JE5:JF6"/>
    <mergeCell ref="JH5:JI5"/>
    <mergeCell ref="JM5:JN6"/>
    <mergeCell ref="JP5:JQ5"/>
    <mergeCell ref="JU5:JV6"/>
    <mergeCell ref="JX5:JY5"/>
    <mergeCell ref="OS5:OT6"/>
    <mergeCell ref="OV5:OW5"/>
    <mergeCell ref="NU5:NV6"/>
    <mergeCell ref="NX5:NY5"/>
    <mergeCell ref="OC5:OD6"/>
    <mergeCell ref="OF5:OG5"/>
    <mergeCell ref="OK5:OL6"/>
    <mergeCell ref="ON5:OO5"/>
    <mergeCell ref="MW5:MX6"/>
    <mergeCell ref="MZ5:NA5"/>
    <mergeCell ref="NE5:NF6"/>
    <mergeCell ref="NH5:NI5"/>
    <mergeCell ref="NM5:NN6"/>
    <mergeCell ref="NP5:NQ5"/>
    <mergeCell ref="LY5:LZ6"/>
    <mergeCell ref="MB5:MC5"/>
    <mergeCell ref="MG5:MH6"/>
    <mergeCell ref="MJ5:MK5"/>
    <mergeCell ref="MO5:MP6"/>
    <mergeCell ref="MR5:MS5"/>
    <mergeCell ref="DI8:DI9"/>
    <mergeCell ref="DQ8:DQ9"/>
    <mergeCell ref="DY8:DY9"/>
    <mergeCell ref="EG8:EG9"/>
    <mergeCell ref="EO8:EO9"/>
    <mergeCell ref="EW8:EW9"/>
    <mergeCell ref="BM8:BM9"/>
    <mergeCell ref="BU8:BU9"/>
    <mergeCell ref="CC8:CC9"/>
    <mergeCell ref="CK8:CK9"/>
    <mergeCell ref="CS8:CS9"/>
    <mergeCell ref="DA8:DA9"/>
    <mergeCell ref="A8:A9"/>
    <mergeCell ref="I8:I9"/>
    <mergeCell ref="Q8:Q9"/>
    <mergeCell ref="Y8:Y9"/>
    <mergeCell ref="AG8:AG9"/>
    <mergeCell ref="AO8:AO9"/>
    <mergeCell ref="AW8:AW9"/>
    <mergeCell ref="BE8:BE9"/>
    <mergeCell ref="LY8:LY9"/>
    <mergeCell ref="MG8:MG9"/>
    <mergeCell ref="IW8:IW9"/>
    <mergeCell ref="JE8:JE9"/>
    <mergeCell ref="JM8:JM9"/>
    <mergeCell ref="JU8:JU9"/>
    <mergeCell ref="KC8:KC9"/>
    <mergeCell ref="KK8:KK9"/>
    <mergeCell ref="HA8:HA9"/>
    <mergeCell ref="HI8:HI9"/>
    <mergeCell ref="HQ8:HQ9"/>
    <mergeCell ref="HY8:HY9"/>
    <mergeCell ref="IG8:IG9"/>
    <mergeCell ref="IO8:IO9"/>
    <mergeCell ref="FE8:FE9"/>
    <mergeCell ref="FM8:FM9"/>
    <mergeCell ref="FU8:FU9"/>
    <mergeCell ref="GC8:GC9"/>
    <mergeCell ref="GK8:GK9"/>
    <mergeCell ref="GS8:GS9"/>
    <mergeCell ref="OK8:OK9"/>
    <mergeCell ref="OS8:OS9"/>
    <mergeCell ref="A12:B13"/>
    <mergeCell ref="D12:E12"/>
    <mergeCell ref="I12:J13"/>
    <mergeCell ref="L12:M12"/>
    <mergeCell ref="Q12:R13"/>
    <mergeCell ref="T12:U12"/>
    <mergeCell ref="Y12:Z13"/>
    <mergeCell ref="AB12:AC12"/>
    <mergeCell ref="MO8:MO9"/>
    <mergeCell ref="MW8:MW9"/>
    <mergeCell ref="NE8:NE9"/>
    <mergeCell ref="NM8:NM9"/>
    <mergeCell ref="NU8:NU9"/>
    <mergeCell ref="OC8:OC9"/>
    <mergeCell ref="KS8:KS9"/>
    <mergeCell ref="LA8:LA9"/>
    <mergeCell ref="LI8:LI9"/>
    <mergeCell ref="LQ8:LQ9"/>
    <mergeCell ref="IO12:IP13"/>
    <mergeCell ref="IR12:IS12"/>
    <mergeCell ref="IW12:IX13"/>
    <mergeCell ref="EJ12:EK12"/>
    <mergeCell ref="EO12:EP13"/>
    <mergeCell ref="ER12:ES12"/>
    <mergeCell ref="DA12:DB13"/>
    <mergeCell ref="DD12:DE12"/>
    <mergeCell ref="DI12:DJ13"/>
    <mergeCell ref="DL12:DM12"/>
    <mergeCell ref="DQ12:DR13"/>
    <mergeCell ref="DT12:DU12"/>
    <mergeCell ref="GS12:GT13"/>
    <mergeCell ref="GV12:GW12"/>
    <mergeCell ref="HA12:HB13"/>
    <mergeCell ref="HD12:HE12"/>
    <mergeCell ref="HI12:HJ13"/>
    <mergeCell ref="HL12:HM12"/>
    <mergeCell ref="OC12:OD13"/>
    <mergeCell ref="OF12:OG12"/>
    <mergeCell ref="KK12:KL13"/>
    <mergeCell ref="KN12:KO12"/>
    <mergeCell ref="LD12:LE12"/>
    <mergeCell ref="GF12:GG12"/>
    <mergeCell ref="GK12:GL13"/>
    <mergeCell ref="GN12:GO12"/>
    <mergeCell ref="EW12:EX13"/>
    <mergeCell ref="EZ12:FA12"/>
    <mergeCell ref="FE12:FF13"/>
    <mergeCell ref="FH12:FI12"/>
    <mergeCell ref="FM12:FN13"/>
    <mergeCell ref="FP12:FQ12"/>
    <mergeCell ref="FU12:FV13"/>
    <mergeCell ref="FX12:FY12"/>
    <mergeCell ref="GC12:GD13"/>
    <mergeCell ref="OK12:OL13"/>
    <mergeCell ref="ON12:OO12"/>
    <mergeCell ref="OS12:OT13"/>
    <mergeCell ref="OV12:OW12"/>
    <mergeCell ref="NE12:NF13"/>
    <mergeCell ref="NH12:NI12"/>
    <mergeCell ref="NM12:NN13"/>
    <mergeCell ref="NP12:NQ12"/>
    <mergeCell ref="NU12:NV13"/>
    <mergeCell ref="NX12:NY12"/>
    <mergeCell ref="MG12:MH13"/>
    <mergeCell ref="MJ12:MK12"/>
    <mergeCell ref="MO12:MP13"/>
    <mergeCell ref="MR12:MS12"/>
    <mergeCell ref="MW12:MX13"/>
    <mergeCell ref="MZ12:NA12"/>
    <mergeCell ref="LI12:LJ13"/>
    <mergeCell ref="LL12:LM12"/>
    <mergeCell ref="LQ12:LR13"/>
    <mergeCell ref="LT12:LU12"/>
    <mergeCell ref="LY12:LZ13"/>
    <mergeCell ref="MB12:MC12"/>
    <mergeCell ref="HQ14:HQ15"/>
    <mergeCell ref="HY14:HY15"/>
    <mergeCell ref="EO14:EO15"/>
    <mergeCell ref="EW14:EW15"/>
    <mergeCell ref="FE14:FE15"/>
    <mergeCell ref="FM14:FM15"/>
    <mergeCell ref="FU14:FU15"/>
    <mergeCell ref="GC14:GC15"/>
    <mergeCell ref="CS14:CS15"/>
    <mergeCell ref="DA14:DA15"/>
    <mergeCell ref="DI14:DI15"/>
    <mergeCell ref="DQ14:DQ15"/>
    <mergeCell ref="DY14:DY15"/>
    <mergeCell ref="EG14:EG15"/>
    <mergeCell ref="KS12:KT13"/>
    <mergeCell ref="KV12:KW12"/>
    <mergeCell ref="LA12:LB13"/>
    <mergeCell ref="JM12:JN13"/>
    <mergeCell ref="JP12:JQ12"/>
    <mergeCell ref="JU12:JV13"/>
    <mergeCell ref="JX12:JY12"/>
    <mergeCell ref="KC12:KD13"/>
    <mergeCell ref="KF12:KG12"/>
    <mergeCell ref="IZ12:JA12"/>
    <mergeCell ref="JE12:JF13"/>
    <mergeCell ref="JH12:JI12"/>
    <mergeCell ref="HQ12:HR13"/>
    <mergeCell ref="HT12:HU12"/>
    <mergeCell ref="HY12:HZ13"/>
    <mergeCell ref="IB12:IC12"/>
    <mergeCell ref="IG12:IH13"/>
    <mergeCell ref="IJ12:IK12"/>
    <mergeCell ref="NU14:NU15"/>
    <mergeCell ref="OC14:OC15"/>
    <mergeCell ref="OK14:OK15"/>
    <mergeCell ref="OS14:OS15"/>
    <mergeCell ref="A18:B19"/>
    <mergeCell ref="D18:E18"/>
    <mergeCell ref="I18:J19"/>
    <mergeCell ref="L18:M18"/>
    <mergeCell ref="Q18:R19"/>
    <mergeCell ref="T18:U18"/>
    <mergeCell ref="LY14:LY15"/>
    <mergeCell ref="MG14:MG15"/>
    <mergeCell ref="MO14:MO15"/>
    <mergeCell ref="MW14:MW15"/>
    <mergeCell ref="NE14:NE15"/>
    <mergeCell ref="NM14:NM15"/>
    <mergeCell ref="KC14:KC15"/>
    <mergeCell ref="KK14:KK15"/>
    <mergeCell ref="KS14:KS15"/>
    <mergeCell ref="LA14:LA15"/>
    <mergeCell ref="LI14:LI15"/>
    <mergeCell ref="LQ14:LQ15"/>
    <mergeCell ref="IG14:IG15"/>
    <mergeCell ref="IO14:IO15"/>
    <mergeCell ref="IW14:IW15"/>
    <mergeCell ref="JE14:JE15"/>
    <mergeCell ref="JM14:JM15"/>
    <mergeCell ref="JU14:JU15"/>
    <mergeCell ref="GK14:GK15"/>
    <mergeCell ref="GS14:GS15"/>
    <mergeCell ref="HA14:HA15"/>
    <mergeCell ref="HI14:HI15"/>
    <mergeCell ref="EO18:EP19"/>
    <mergeCell ref="ER18:ES18"/>
    <mergeCell ref="EW18:EX19"/>
    <mergeCell ref="EZ18:FA18"/>
    <mergeCell ref="FE18:FF19"/>
    <mergeCell ref="FH18:FI18"/>
    <mergeCell ref="DQ18:DR19"/>
    <mergeCell ref="DT18:DU18"/>
    <mergeCell ref="DY18:DZ19"/>
    <mergeCell ref="EB18:EC18"/>
    <mergeCell ref="EG18:EH19"/>
    <mergeCell ref="EJ18:EK18"/>
    <mergeCell ref="CS18:CT19"/>
    <mergeCell ref="CV18:CW18"/>
    <mergeCell ref="DA18:DB19"/>
    <mergeCell ref="DD18:DE18"/>
    <mergeCell ref="DI18:DJ19"/>
    <mergeCell ref="DL18:DM18"/>
    <mergeCell ref="HI18:HJ19"/>
    <mergeCell ref="HL18:HM18"/>
    <mergeCell ref="HQ18:HR19"/>
    <mergeCell ref="HT18:HU18"/>
    <mergeCell ref="HY18:HZ19"/>
    <mergeCell ref="IB18:IC18"/>
    <mergeCell ref="GK18:GL19"/>
    <mergeCell ref="GN18:GO18"/>
    <mergeCell ref="GS18:GT19"/>
    <mergeCell ref="GV18:GW18"/>
    <mergeCell ref="HA18:HB19"/>
    <mergeCell ref="HD18:HE18"/>
    <mergeCell ref="FM18:FN19"/>
    <mergeCell ref="FP18:FQ18"/>
    <mergeCell ref="FU18:FV19"/>
    <mergeCell ref="FX18:FY18"/>
    <mergeCell ref="GC18:GD19"/>
    <mergeCell ref="GF18:GG18"/>
    <mergeCell ref="LQ18:LR19"/>
    <mergeCell ref="LT18:LU18"/>
    <mergeCell ref="KC18:KD19"/>
    <mergeCell ref="KF18:KG18"/>
    <mergeCell ref="KK18:KL19"/>
    <mergeCell ref="KN18:KO18"/>
    <mergeCell ref="KS18:KT19"/>
    <mergeCell ref="KV18:KW18"/>
    <mergeCell ref="JE18:JF19"/>
    <mergeCell ref="JH18:JI18"/>
    <mergeCell ref="JM18:JN19"/>
    <mergeCell ref="JP18:JQ18"/>
    <mergeCell ref="JU18:JV19"/>
    <mergeCell ref="JX18:JY18"/>
    <mergeCell ref="IG18:IH19"/>
    <mergeCell ref="IJ18:IK18"/>
    <mergeCell ref="IO18:IP19"/>
    <mergeCell ref="IR18:IS18"/>
    <mergeCell ref="IW18:IX19"/>
    <mergeCell ref="IZ18:JA18"/>
    <mergeCell ref="A21:A22"/>
    <mergeCell ref="I21:I22"/>
    <mergeCell ref="Q21:Q22"/>
    <mergeCell ref="Y21:Y22"/>
    <mergeCell ref="AG21:AG22"/>
    <mergeCell ref="AO21:AO22"/>
    <mergeCell ref="AW21:AW22"/>
    <mergeCell ref="BE21:BE22"/>
    <mergeCell ref="OS18:OT19"/>
    <mergeCell ref="OV18:OW18"/>
    <mergeCell ref="NU18:NV19"/>
    <mergeCell ref="NX18:NY18"/>
    <mergeCell ref="OC18:OD19"/>
    <mergeCell ref="OF18:OG18"/>
    <mergeCell ref="OK18:OL19"/>
    <mergeCell ref="ON18:OO18"/>
    <mergeCell ref="MW18:MX19"/>
    <mergeCell ref="MZ18:NA18"/>
    <mergeCell ref="NE18:NF19"/>
    <mergeCell ref="NH18:NI18"/>
    <mergeCell ref="NM18:NN19"/>
    <mergeCell ref="NP18:NQ18"/>
    <mergeCell ref="LY18:LZ19"/>
    <mergeCell ref="MB18:MC18"/>
    <mergeCell ref="MG18:MH19"/>
    <mergeCell ref="MJ18:MK18"/>
    <mergeCell ref="MO18:MP19"/>
    <mergeCell ref="MR18:MS18"/>
    <mergeCell ref="LA18:LB19"/>
    <mergeCell ref="LD18:LE18"/>
    <mergeCell ref="LI18:LJ19"/>
    <mergeCell ref="LL18:LM18"/>
    <mergeCell ref="IG21:IG22"/>
    <mergeCell ref="IO21:IO22"/>
    <mergeCell ref="FE21:FE22"/>
    <mergeCell ref="FM21:FM22"/>
    <mergeCell ref="FU21:FU22"/>
    <mergeCell ref="GC21:GC22"/>
    <mergeCell ref="GK21:GK22"/>
    <mergeCell ref="GS21:GS22"/>
    <mergeCell ref="DI21:DI22"/>
    <mergeCell ref="DQ21:DQ22"/>
    <mergeCell ref="DY21:DY22"/>
    <mergeCell ref="EG21:EG22"/>
    <mergeCell ref="EO21:EO22"/>
    <mergeCell ref="EW21:EW22"/>
    <mergeCell ref="BM21:BM22"/>
    <mergeCell ref="BU21:BU22"/>
    <mergeCell ref="CC21:CC22"/>
    <mergeCell ref="CK21:CK22"/>
    <mergeCell ref="CS21:CS22"/>
    <mergeCell ref="DA21:DA22"/>
    <mergeCell ref="OK21:OK22"/>
    <mergeCell ref="OS21:OS22"/>
    <mergeCell ref="A25:B26"/>
    <mergeCell ref="D25:E25"/>
    <mergeCell ref="I25:J26"/>
    <mergeCell ref="L25:M25"/>
    <mergeCell ref="Q25:R26"/>
    <mergeCell ref="T25:U25"/>
    <mergeCell ref="Y25:Z26"/>
    <mergeCell ref="AB25:AC25"/>
    <mergeCell ref="MO21:MO22"/>
    <mergeCell ref="MW21:MW22"/>
    <mergeCell ref="NE21:NE22"/>
    <mergeCell ref="NM21:NM22"/>
    <mergeCell ref="NU21:NU22"/>
    <mergeCell ref="OC21:OC22"/>
    <mergeCell ref="KS21:KS22"/>
    <mergeCell ref="LA21:LA22"/>
    <mergeCell ref="LI21:LI22"/>
    <mergeCell ref="LQ21:LQ22"/>
    <mergeCell ref="LY21:LY22"/>
    <mergeCell ref="MG21:MG22"/>
    <mergeCell ref="IW21:IW22"/>
    <mergeCell ref="JE21:JE22"/>
    <mergeCell ref="JM21:JM22"/>
    <mergeCell ref="JU21:JU22"/>
    <mergeCell ref="KC21:KC22"/>
    <mergeCell ref="KK21:KK22"/>
    <mergeCell ref="HA21:HA22"/>
    <mergeCell ref="HI21:HI22"/>
    <mergeCell ref="HQ21:HQ22"/>
    <mergeCell ref="HY21:HY22"/>
    <mergeCell ref="EW25:EX26"/>
    <mergeCell ref="EZ25:FA25"/>
    <mergeCell ref="FE25:FF26"/>
    <mergeCell ref="FH25:FI25"/>
    <mergeCell ref="FM25:FN26"/>
    <mergeCell ref="FP25:FQ25"/>
    <mergeCell ref="DY25:DZ26"/>
    <mergeCell ref="EB25:EC25"/>
    <mergeCell ref="EG25:EH26"/>
    <mergeCell ref="EJ25:EK25"/>
    <mergeCell ref="EO25:EP26"/>
    <mergeCell ref="ER25:ES25"/>
    <mergeCell ref="DA25:DB26"/>
    <mergeCell ref="DD25:DE25"/>
    <mergeCell ref="DI25:DJ26"/>
    <mergeCell ref="DL25:DM25"/>
    <mergeCell ref="DQ25:DR26"/>
    <mergeCell ref="DT25:DU25"/>
    <mergeCell ref="IZ25:JA25"/>
    <mergeCell ref="JE25:JF26"/>
    <mergeCell ref="JH25:JI25"/>
    <mergeCell ref="HQ25:HR26"/>
    <mergeCell ref="HT25:HU25"/>
    <mergeCell ref="HY25:HZ26"/>
    <mergeCell ref="IB25:IC25"/>
    <mergeCell ref="IG25:IH26"/>
    <mergeCell ref="IJ25:IK25"/>
    <mergeCell ref="GS25:GT26"/>
    <mergeCell ref="GV25:GW25"/>
    <mergeCell ref="HA25:HB26"/>
    <mergeCell ref="HD25:HE25"/>
    <mergeCell ref="HI25:HJ26"/>
    <mergeCell ref="HL25:HM25"/>
    <mergeCell ref="FU25:FV26"/>
    <mergeCell ref="FX25:FY25"/>
    <mergeCell ref="GC25:GD26"/>
    <mergeCell ref="GF25:GG25"/>
    <mergeCell ref="GK25:GL26"/>
    <mergeCell ref="GN25:GO25"/>
    <mergeCell ref="OV25:OW25"/>
    <mergeCell ref="NE25:NF26"/>
    <mergeCell ref="NH25:NI25"/>
    <mergeCell ref="NM25:NN26"/>
    <mergeCell ref="NP25:NQ25"/>
    <mergeCell ref="NU25:NV26"/>
    <mergeCell ref="NX25:NY25"/>
    <mergeCell ref="MG25:MH26"/>
    <mergeCell ref="MJ25:MK25"/>
    <mergeCell ref="MO25:MP26"/>
    <mergeCell ref="MR25:MS25"/>
    <mergeCell ref="MW25:MX26"/>
    <mergeCell ref="MZ25:NA25"/>
    <mergeCell ref="LI25:LJ26"/>
    <mergeCell ref="LL25:LM25"/>
    <mergeCell ref="LQ25:LR26"/>
    <mergeCell ref="LT25:LU25"/>
    <mergeCell ref="LY25:LZ26"/>
    <mergeCell ref="MB25:MC25"/>
    <mergeCell ref="A27:A28"/>
    <mergeCell ref="I27:I28"/>
    <mergeCell ref="Q27:Q28"/>
    <mergeCell ref="Y27:Y28"/>
    <mergeCell ref="AG27:AG28"/>
    <mergeCell ref="AO27:AO28"/>
    <mergeCell ref="OC25:OD26"/>
    <mergeCell ref="OF25:OG25"/>
    <mergeCell ref="OK25:OL26"/>
    <mergeCell ref="ON25:OO25"/>
    <mergeCell ref="OS25:OT26"/>
    <mergeCell ref="KK25:KL26"/>
    <mergeCell ref="KN25:KO25"/>
    <mergeCell ref="KS25:KT26"/>
    <mergeCell ref="KV25:KW25"/>
    <mergeCell ref="LA25:LB26"/>
    <mergeCell ref="LD25:LE25"/>
    <mergeCell ref="JM25:JN26"/>
    <mergeCell ref="JP25:JQ25"/>
    <mergeCell ref="JU25:JV26"/>
    <mergeCell ref="JX25:JY25"/>
    <mergeCell ref="KC25:KD26"/>
    <mergeCell ref="KF25:KG25"/>
    <mergeCell ref="IO25:IP26"/>
    <mergeCell ref="IR25:IS25"/>
    <mergeCell ref="IW25:IX26"/>
    <mergeCell ref="JM27:JM28"/>
    <mergeCell ref="JU27:JU28"/>
    <mergeCell ref="GK27:GK28"/>
    <mergeCell ref="GS27:GS28"/>
    <mergeCell ref="HA27:HA28"/>
    <mergeCell ref="HI27:HI28"/>
    <mergeCell ref="HQ27:HQ28"/>
    <mergeCell ref="HY27:HY28"/>
    <mergeCell ref="EO27:EO28"/>
    <mergeCell ref="EW27:EW28"/>
    <mergeCell ref="FE27:FE28"/>
    <mergeCell ref="FM27:FM28"/>
    <mergeCell ref="FU27:FU28"/>
    <mergeCell ref="GC27:GC28"/>
    <mergeCell ref="CS27:CS28"/>
    <mergeCell ref="DA27:DA28"/>
    <mergeCell ref="DI27:DI28"/>
    <mergeCell ref="DQ27:DQ28"/>
    <mergeCell ref="DY27:DY28"/>
    <mergeCell ref="EG27:EG28"/>
    <mergeCell ref="BU29:BU30"/>
    <mergeCell ref="CC29:CC30"/>
    <mergeCell ref="CK29:CK30"/>
    <mergeCell ref="HQ29:HQ30"/>
    <mergeCell ref="HY29:HY30"/>
    <mergeCell ref="EO29:EO30"/>
    <mergeCell ref="EW29:EW30"/>
    <mergeCell ref="FE29:FE30"/>
    <mergeCell ref="FM29:FM30"/>
    <mergeCell ref="FU29:FU30"/>
    <mergeCell ref="GC29:GC30"/>
    <mergeCell ref="CS29:CS30"/>
    <mergeCell ref="DA29:DA30"/>
    <mergeCell ref="DI29:DI30"/>
    <mergeCell ref="DQ29:DQ30"/>
    <mergeCell ref="DY29:DY30"/>
    <mergeCell ref="EG29:EG30"/>
    <mergeCell ref="NU27:NU28"/>
    <mergeCell ref="OC27:OC28"/>
    <mergeCell ref="OK27:OK28"/>
    <mergeCell ref="OS27:OS28"/>
    <mergeCell ref="A29:A30"/>
    <mergeCell ref="I29:I30"/>
    <mergeCell ref="Q29:Q30"/>
    <mergeCell ref="Y29:Y30"/>
    <mergeCell ref="AG29:AG30"/>
    <mergeCell ref="AO29:AO30"/>
    <mergeCell ref="LY27:LY28"/>
    <mergeCell ref="MG27:MG28"/>
    <mergeCell ref="MO27:MO28"/>
    <mergeCell ref="MW27:MW28"/>
    <mergeCell ref="NE27:NE28"/>
    <mergeCell ref="NM27:NM28"/>
    <mergeCell ref="KC27:KC28"/>
    <mergeCell ref="KK27:KK28"/>
    <mergeCell ref="KS27:KS28"/>
    <mergeCell ref="LA27:LA28"/>
    <mergeCell ref="LI27:LI28"/>
    <mergeCell ref="LQ27:LQ28"/>
    <mergeCell ref="IG27:IG28"/>
    <mergeCell ref="IO27:IO28"/>
    <mergeCell ref="IW27:IW28"/>
    <mergeCell ref="JE27:JE28"/>
    <mergeCell ref="JM29:JM30"/>
    <mergeCell ref="JU29:JU30"/>
    <mergeCell ref="GK29:GK30"/>
    <mergeCell ref="GS29:GS30"/>
    <mergeCell ref="HA29:HA30"/>
    <mergeCell ref="HI29:HI30"/>
    <mergeCell ref="NU29:NU30"/>
    <mergeCell ref="OC29:OC30"/>
    <mergeCell ref="OK29:OK30"/>
    <mergeCell ref="OS29:OS30"/>
    <mergeCell ref="A36:B37"/>
    <mergeCell ref="D36:E36"/>
    <mergeCell ref="I36:J37"/>
    <mergeCell ref="L36:M36"/>
    <mergeCell ref="Q36:R37"/>
    <mergeCell ref="T36:U36"/>
    <mergeCell ref="LY29:LY30"/>
    <mergeCell ref="MG29:MG30"/>
    <mergeCell ref="MO29:MO30"/>
    <mergeCell ref="MW29:MW30"/>
    <mergeCell ref="NE29:NE30"/>
    <mergeCell ref="NM29:NM30"/>
    <mergeCell ref="KC29:KC30"/>
    <mergeCell ref="KK29:KK30"/>
    <mergeCell ref="KS29:KS30"/>
    <mergeCell ref="LA29:LA30"/>
    <mergeCell ref="LI29:LI30"/>
    <mergeCell ref="LQ29:LQ30"/>
    <mergeCell ref="IG29:IG30"/>
    <mergeCell ref="IO29:IO30"/>
    <mergeCell ref="IW29:IW30"/>
    <mergeCell ref="JE29:JE30"/>
    <mergeCell ref="CS36:CT37"/>
    <mergeCell ref="CV36:CW36"/>
    <mergeCell ref="DA36:DB37"/>
    <mergeCell ref="DD36:DE36"/>
    <mergeCell ref="DI36:DJ37"/>
    <mergeCell ref="DL36:DM36"/>
    <mergeCell ref="CK36:CL37"/>
    <mergeCell ref="CN36:CO36"/>
    <mergeCell ref="AW36:AX37"/>
    <mergeCell ref="AZ36:BA36"/>
    <mergeCell ref="BE36:BF37"/>
    <mergeCell ref="BH36:BI36"/>
    <mergeCell ref="BM36:BN37"/>
    <mergeCell ref="BP36:BQ36"/>
    <mergeCell ref="FM36:FN37"/>
    <mergeCell ref="FP36:FQ36"/>
    <mergeCell ref="FU36:FV37"/>
    <mergeCell ref="FX36:FY36"/>
    <mergeCell ref="GC36:GD37"/>
    <mergeCell ref="GF36:GG36"/>
    <mergeCell ref="EO36:EP37"/>
    <mergeCell ref="ER36:ES36"/>
    <mergeCell ref="EW36:EX37"/>
    <mergeCell ref="EZ36:FA36"/>
    <mergeCell ref="FE36:FF37"/>
    <mergeCell ref="FH36:FI36"/>
    <mergeCell ref="DQ36:DR37"/>
    <mergeCell ref="DT36:DU36"/>
    <mergeCell ref="DY36:DZ37"/>
    <mergeCell ref="EB36:EC36"/>
    <mergeCell ref="EG36:EH37"/>
    <mergeCell ref="EJ36:EK36"/>
    <mergeCell ref="IG36:IH37"/>
    <mergeCell ref="IJ36:IK36"/>
    <mergeCell ref="IO36:IP37"/>
    <mergeCell ref="IR36:IS36"/>
    <mergeCell ref="GS36:GT37"/>
    <mergeCell ref="GV36:GW36"/>
    <mergeCell ref="HA36:HB37"/>
    <mergeCell ref="HD36:HE36"/>
    <mergeCell ref="HI36:HJ37"/>
    <mergeCell ref="HL36:HM36"/>
    <mergeCell ref="HQ36:HR37"/>
    <mergeCell ref="HT36:HU36"/>
    <mergeCell ref="HY36:HZ37"/>
    <mergeCell ref="IB36:IC36"/>
    <mergeCell ref="GK36:GL37"/>
    <mergeCell ref="GN36:GO36"/>
    <mergeCell ref="MO36:MP37"/>
    <mergeCell ref="MR36:MS36"/>
    <mergeCell ref="LA36:LB37"/>
    <mergeCell ref="LD36:LE36"/>
    <mergeCell ref="LI36:LJ37"/>
    <mergeCell ref="LL36:LM36"/>
    <mergeCell ref="LQ36:LR37"/>
    <mergeCell ref="LT36:LU36"/>
    <mergeCell ref="KC36:KD37"/>
    <mergeCell ref="KF36:KG36"/>
    <mergeCell ref="KK36:KL37"/>
    <mergeCell ref="KN36:KO36"/>
    <mergeCell ref="KS36:KT37"/>
    <mergeCell ref="KV36:KW36"/>
    <mergeCell ref="JE36:JF37"/>
    <mergeCell ref="JH36:JI36"/>
    <mergeCell ref="JM36:JN37"/>
    <mergeCell ref="JP36:JQ36"/>
    <mergeCell ref="MG36:MH37"/>
    <mergeCell ref="MJ36:MK36"/>
    <mergeCell ref="JU36:JV37"/>
    <mergeCell ref="JX36:JY36"/>
    <mergeCell ref="BM39:BM40"/>
    <mergeCell ref="BU39:BU40"/>
    <mergeCell ref="CC39:CC40"/>
    <mergeCell ref="CK39:CK40"/>
    <mergeCell ref="CS39:CS40"/>
    <mergeCell ref="DA39:DA40"/>
    <mergeCell ref="OS36:OT37"/>
    <mergeCell ref="OV36:OW36"/>
    <mergeCell ref="A39:A40"/>
    <mergeCell ref="I39:I40"/>
    <mergeCell ref="Q39:Q40"/>
    <mergeCell ref="Y39:Y40"/>
    <mergeCell ref="AG39:AG40"/>
    <mergeCell ref="AO39:AO40"/>
    <mergeCell ref="AW39:AW40"/>
    <mergeCell ref="BE39:BE40"/>
    <mergeCell ref="NU36:NV37"/>
    <mergeCell ref="NX36:NY36"/>
    <mergeCell ref="OC36:OD37"/>
    <mergeCell ref="OF36:OG36"/>
    <mergeCell ref="OK36:OL37"/>
    <mergeCell ref="ON36:OO36"/>
    <mergeCell ref="MW36:MX37"/>
    <mergeCell ref="MZ36:NA36"/>
    <mergeCell ref="NE36:NF37"/>
    <mergeCell ref="NH36:NI36"/>
    <mergeCell ref="NM36:NN37"/>
    <mergeCell ref="NP36:NQ36"/>
    <mergeCell ref="LY36:LZ37"/>
    <mergeCell ref="MB36:MC36"/>
    <mergeCell ref="IW36:IX37"/>
    <mergeCell ref="IZ36:JA36"/>
    <mergeCell ref="KC39:KC40"/>
    <mergeCell ref="KK39:KK40"/>
    <mergeCell ref="HA39:HA40"/>
    <mergeCell ref="HI39:HI40"/>
    <mergeCell ref="HQ39:HQ40"/>
    <mergeCell ref="HY39:HY40"/>
    <mergeCell ref="IG39:IG40"/>
    <mergeCell ref="IO39:IO40"/>
    <mergeCell ref="FE39:FE40"/>
    <mergeCell ref="FM39:FM40"/>
    <mergeCell ref="FU39:FU40"/>
    <mergeCell ref="GC39:GC40"/>
    <mergeCell ref="GK39:GK40"/>
    <mergeCell ref="GS39:GS40"/>
    <mergeCell ref="DI39:DI40"/>
    <mergeCell ref="DQ39:DQ40"/>
    <mergeCell ref="DY39:DY40"/>
    <mergeCell ref="EG39:EG40"/>
    <mergeCell ref="EO39:EO40"/>
    <mergeCell ref="EW39:EW40"/>
    <mergeCell ref="OK39:OK40"/>
    <mergeCell ref="OS39:OS40"/>
    <mergeCell ref="A43:B44"/>
    <mergeCell ref="D43:E43"/>
    <mergeCell ref="I43:J44"/>
    <mergeCell ref="L43:M43"/>
    <mergeCell ref="Q43:R44"/>
    <mergeCell ref="T43:U43"/>
    <mergeCell ref="Y43:Z44"/>
    <mergeCell ref="AB43:AC43"/>
    <mergeCell ref="MO39:MO40"/>
    <mergeCell ref="MW39:MW40"/>
    <mergeCell ref="NE39:NE40"/>
    <mergeCell ref="NM39:NM40"/>
    <mergeCell ref="NU39:NU40"/>
    <mergeCell ref="OC39:OC40"/>
    <mergeCell ref="KS39:KS40"/>
    <mergeCell ref="LA39:LA40"/>
    <mergeCell ref="LI39:LI40"/>
    <mergeCell ref="LQ39:LQ40"/>
    <mergeCell ref="LY39:LY40"/>
    <mergeCell ref="MG39:MG40"/>
    <mergeCell ref="IW39:IW40"/>
    <mergeCell ref="JE39:JE40"/>
    <mergeCell ref="JM39:JM40"/>
    <mergeCell ref="JU39:JU40"/>
    <mergeCell ref="DA43:DB44"/>
    <mergeCell ref="DD43:DE43"/>
    <mergeCell ref="DI43:DJ44"/>
    <mergeCell ref="DL43:DM43"/>
    <mergeCell ref="DQ43:DR44"/>
    <mergeCell ref="DT43:DU43"/>
    <mergeCell ref="CC43:CD44"/>
    <mergeCell ref="CF43:CG43"/>
    <mergeCell ref="CK43:CL44"/>
    <mergeCell ref="CN43:CO43"/>
    <mergeCell ref="CS43:CT44"/>
    <mergeCell ref="CV43:CW43"/>
    <mergeCell ref="BE43:BF44"/>
    <mergeCell ref="BH43:BI43"/>
    <mergeCell ref="BM43:BN44"/>
    <mergeCell ref="BP43:BQ43"/>
    <mergeCell ref="BU43:BV44"/>
    <mergeCell ref="BX43:BY43"/>
    <mergeCell ref="FU43:FV44"/>
    <mergeCell ref="FX43:FY43"/>
    <mergeCell ref="GC43:GD44"/>
    <mergeCell ref="GF43:GG43"/>
    <mergeCell ref="GK43:GL44"/>
    <mergeCell ref="GN43:GO43"/>
    <mergeCell ref="EW43:EX44"/>
    <mergeCell ref="EZ43:FA43"/>
    <mergeCell ref="FE43:FF44"/>
    <mergeCell ref="FH43:FI43"/>
    <mergeCell ref="FM43:FN44"/>
    <mergeCell ref="FP43:FQ43"/>
    <mergeCell ref="DY43:DZ44"/>
    <mergeCell ref="EB43:EC43"/>
    <mergeCell ref="EG43:EH44"/>
    <mergeCell ref="EJ43:EK43"/>
    <mergeCell ref="EO43:EP44"/>
    <mergeCell ref="ER43:ES43"/>
    <mergeCell ref="IO43:IP44"/>
    <mergeCell ref="IR43:IS43"/>
    <mergeCell ref="IW43:IX44"/>
    <mergeCell ref="IZ43:JA43"/>
    <mergeCell ref="JP43:JQ43"/>
    <mergeCell ref="JU43:JV44"/>
    <mergeCell ref="JX43:JY43"/>
    <mergeCell ref="KC43:KD44"/>
    <mergeCell ref="KF43:KG43"/>
    <mergeCell ref="OC43:OD44"/>
    <mergeCell ref="OF43:OG43"/>
    <mergeCell ref="JE43:JF44"/>
    <mergeCell ref="JH43:JI43"/>
    <mergeCell ref="HQ43:HR44"/>
    <mergeCell ref="HT43:HU43"/>
    <mergeCell ref="HY43:HZ44"/>
    <mergeCell ref="IB43:IC43"/>
    <mergeCell ref="IG43:IH44"/>
    <mergeCell ref="IJ43:IK43"/>
    <mergeCell ref="GS43:GT44"/>
    <mergeCell ref="GV43:GW43"/>
    <mergeCell ref="HA43:HB44"/>
    <mergeCell ref="HD43:HE43"/>
    <mergeCell ref="HI43:HJ44"/>
    <mergeCell ref="HL43:HM43"/>
    <mergeCell ref="LI43:LJ44"/>
    <mergeCell ref="LL43:LM43"/>
    <mergeCell ref="LQ43:LR44"/>
    <mergeCell ref="OK43:OL44"/>
    <mergeCell ref="ON43:OO43"/>
    <mergeCell ref="OS43:OT44"/>
    <mergeCell ref="OV43:OW43"/>
    <mergeCell ref="NE43:NF44"/>
    <mergeCell ref="NH43:NI43"/>
    <mergeCell ref="NM43:NN44"/>
    <mergeCell ref="NP43:NQ43"/>
    <mergeCell ref="NU43:NV44"/>
    <mergeCell ref="NX43:NY43"/>
    <mergeCell ref="MG43:MH44"/>
    <mergeCell ref="MJ43:MK43"/>
    <mergeCell ref="MO43:MP44"/>
    <mergeCell ref="MR43:MS43"/>
    <mergeCell ref="MW43:MX44"/>
    <mergeCell ref="MZ43:NA43"/>
    <mergeCell ref="CS45:CS46"/>
    <mergeCell ref="DA45:DA46"/>
    <mergeCell ref="DI45:DI46"/>
    <mergeCell ref="DQ45:DQ46"/>
    <mergeCell ref="DY45:DY46"/>
    <mergeCell ref="EG45:EG46"/>
    <mergeCell ref="LT43:LU43"/>
    <mergeCell ref="LY43:LZ44"/>
    <mergeCell ref="MB43:MC43"/>
    <mergeCell ref="KK43:KL44"/>
    <mergeCell ref="KN43:KO43"/>
    <mergeCell ref="KS43:KT44"/>
    <mergeCell ref="KV43:KW43"/>
    <mergeCell ref="LA43:LB44"/>
    <mergeCell ref="LD43:LE43"/>
    <mergeCell ref="JM43:JN44"/>
    <mergeCell ref="AW45:AW46"/>
    <mergeCell ref="BE45:BE46"/>
    <mergeCell ref="BM45:BM46"/>
    <mergeCell ref="BU45:BU46"/>
    <mergeCell ref="CC45:CC46"/>
    <mergeCell ref="CK45:CK46"/>
    <mergeCell ref="A45:A46"/>
    <mergeCell ref="I45:I46"/>
    <mergeCell ref="Q45:Q46"/>
    <mergeCell ref="Y45:Y46"/>
    <mergeCell ref="AG45:AG46"/>
    <mergeCell ref="AO45:AO46"/>
    <mergeCell ref="LI45:LI46"/>
    <mergeCell ref="LQ45:LQ46"/>
    <mergeCell ref="IG45:IG46"/>
    <mergeCell ref="IO45:IO46"/>
    <mergeCell ref="IW45:IW46"/>
    <mergeCell ref="JE45:JE46"/>
    <mergeCell ref="JM45:JM46"/>
    <mergeCell ref="JU45:JU46"/>
    <mergeCell ref="GK45:GK46"/>
    <mergeCell ref="GS45:GS46"/>
    <mergeCell ref="HA45:HA46"/>
    <mergeCell ref="HI45:HI46"/>
    <mergeCell ref="HQ45:HQ46"/>
    <mergeCell ref="HY45:HY46"/>
    <mergeCell ref="EO45:EO46"/>
    <mergeCell ref="EW45:EW46"/>
    <mergeCell ref="FE45:FE46"/>
    <mergeCell ref="FM45:FM46"/>
    <mergeCell ref="FU45:FU46"/>
    <mergeCell ref="GC45:GC46"/>
    <mergeCell ref="AW49:AX50"/>
    <mergeCell ref="AZ49:BA49"/>
    <mergeCell ref="BE49:BF50"/>
    <mergeCell ref="BH49:BI49"/>
    <mergeCell ref="BM49:BN50"/>
    <mergeCell ref="BP49:BQ49"/>
    <mergeCell ref="Y49:Z50"/>
    <mergeCell ref="AB49:AC49"/>
    <mergeCell ref="AG49:AH50"/>
    <mergeCell ref="AJ49:AK49"/>
    <mergeCell ref="AO49:AP50"/>
    <mergeCell ref="AR49:AS49"/>
    <mergeCell ref="NU45:NU46"/>
    <mergeCell ref="OC45:OC46"/>
    <mergeCell ref="OK45:OK46"/>
    <mergeCell ref="OS45:OS46"/>
    <mergeCell ref="A49:B50"/>
    <mergeCell ref="D49:E49"/>
    <mergeCell ref="I49:J50"/>
    <mergeCell ref="L49:M49"/>
    <mergeCell ref="Q49:R50"/>
    <mergeCell ref="T49:U49"/>
    <mergeCell ref="LY45:LY46"/>
    <mergeCell ref="MG45:MG46"/>
    <mergeCell ref="MO45:MO46"/>
    <mergeCell ref="MW45:MW46"/>
    <mergeCell ref="NE45:NE46"/>
    <mergeCell ref="NM45:NM46"/>
    <mergeCell ref="KC45:KC46"/>
    <mergeCell ref="KK45:KK46"/>
    <mergeCell ref="KS45:KS46"/>
    <mergeCell ref="LA45:LA46"/>
    <mergeCell ref="DQ49:DR50"/>
    <mergeCell ref="DT49:DU49"/>
    <mergeCell ref="DY49:DZ50"/>
    <mergeCell ref="EB49:EC49"/>
    <mergeCell ref="EG49:EH50"/>
    <mergeCell ref="EJ49:EK49"/>
    <mergeCell ref="CS49:CT50"/>
    <mergeCell ref="CV49:CW49"/>
    <mergeCell ref="DA49:DB50"/>
    <mergeCell ref="DD49:DE49"/>
    <mergeCell ref="DI49:DJ50"/>
    <mergeCell ref="DL49:DM49"/>
    <mergeCell ref="BU49:BV50"/>
    <mergeCell ref="BX49:BY49"/>
    <mergeCell ref="CC49:CD50"/>
    <mergeCell ref="CF49:CG49"/>
    <mergeCell ref="CK49:CL50"/>
    <mergeCell ref="CN49:CO49"/>
    <mergeCell ref="GK49:GL50"/>
    <mergeCell ref="GN49:GO49"/>
    <mergeCell ref="GS49:GT50"/>
    <mergeCell ref="GV49:GW49"/>
    <mergeCell ref="HA49:HB50"/>
    <mergeCell ref="HD49:HE49"/>
    <mergeCell ref="FM49:FN50"/>
    <mergeCell ref="FP49:FQ49"/>
    <mergeCell ref="FU49:FV50"/>
    <mergeCell ref="FX49:FY49"/>
    <mergeCell ref="GC49:GD50"/>
    <mergeCell ref="GF49:GG49"/>
    <mergeCell ref="EO49:EP50"/>
    <mergeCell ref="ER49:ES49"/>
    <mergeCell ref="EW49:EX50"/>
    <mergeCell ref="EZ49:FA49"/>
    <mergeCell ref="FE49:FF50"/>
    <mergeCell ref="FH49:FI49"/>
    <mergeCell ref="JE49:JF50"/>
    <mergeCell ref="JH49:JI49"/>
    <mergeCell ref="JM49:JN50"/>
    <mergeCell ref="JP49:JQ49"/>
    <mergeCell ref="JU49:JV50"/>
    <mergeCell ref="JX49:JY49"/>
    <mergeCell ref="IG49:IH50"/>
    <mergeCell ref="IJ49:IK49"/>
    <mergeCell ref="IO49:IP50"/>
    <mergeCell ref="IR49:IS49"/>
    <mergeCell ref="IW49:IX50"/>
    <mergeCell ref="IZ49:JA49"/>
    <mergeCell ref="HI49:HJ50"/>
    <mergeCell ref="HL49:HM49"/>
    <mergeCell ref="HQ49:HR50"/>
    <mergeCell ref="HT49:HU49"/>
    <mergeCell ref="HY49:HZ50"/>
    <mergeCell ref="IB49:IC49"/>
    <mergeCell ref="NM49:NN50"/>
    <mergeCell ref="NP49:NQ49"/>
    <mergeCell ref="LY49:LZ50"/>
    <mergeCell ref="MB49:MC49"/>
    <mergeCell ref="MG49:MH50"/>
    <mergeCell ref="MJ49:MK49"/>
    <mergeCell ref="MO49:MP50"/>
    <mergeCell ref="MR49:MS49"/>
    <mergeCell ref="LA49:LB50"/>
    <mergeCell ref="LD49:LE49"/>
    <mergeCell ref="LI49:LJ50"/>
    <mergeCell ref="LL49:LM49"/>
    <mergeCell ref="LQ49:LR50"/>
    <mergeCell ref="LT49:LU49"/>
    <mergeCell ref="KC49:KD50"/>
    <mergeCell ref="KF49:KG49"/>
    <mergeCell ref="KK49:KL50"/>
    <mergeCell ref="KN49:KO49"/>
    <mergeCell ref="KS49:KT50"/>
    <mergeCell ref="KV49:KW49"/>
    <mergeCell ref="DI52:DI53"/>
    <mergeCell ref="DQ52:DQ53"/>
    <mergeCell ref="DY52:DY53"/>
    <mergeCell ref="EG52:EG53"/>
    <mergeCell ref="EO52:EO53"/>
    <mergeCell ref="EW52:EW53"/>
    <mergeCell ref="BM52:BM53"/>
    <mergeCell ref="BU52:BU53"/>
    <mergeCell ref="CC52:CC53"/>
    <mergeCell ref="CK52:CK53"/>
    <mergeCell ref="CS52:CS53"/>
    <mergeCell ref="DA52:DA53"/>
    <mergeCell ref="OS49:OT50"/>
    <mergeCell ref="OV49:OW49"/>
    <mergeCell ref="A52:A53"/>
    <mergeCell ref="I52:I53"/>
    <mergeCell ref="Q52:Q53"/>
    <mergeCell ref="Y52:Y53"/>
    <mergeCell ref="AG52:AG53"/>
    <mergeCell ref="AO52:AO53"/>
    <mergeCell ref="AW52:AW53"/>
    <mergeCell ref="BE52:BE53"/>
    <mergeCell ref="NU49:NV50"/>
    <mergeCell ref="NX49:NY49"/>
    <mergeCell ref="OC49:OD50"/>
    <mergeCell ref="OF49:OG49"/>
    <mergeCell ref="OK49:OL50"/>
    <mergeCell ref="ON49:OO49"/>
    <mergeCell ref="MW49:MX50"/>
    <mergeCell ref="MZ49:NA49"/>
    <mergeCell ref="NE49:NF50"/>
    <mergeCell ref="NH49:NI49"/>
    <mergeCell ref="LY52:LY53"/>
    <mergeCell ref="MG52:MG53"/>
    <mergeCell ref="IW52:IW53"/>
    <mergeCell ref="JE52:JE53"/>
    <mergeCell ref="JM52:JM53"/>
    <mergeCell ref="JU52:JU53"/>
    <mergeCell ref="KC52:KC53"/>
    <mergeCell ref="KK52:KK53"/>
    <mergeCell ref="HA52:HA53"/>
    <mergeCell ref="HI52:HI53"/>
    <mergeCell ref="HQ52:HQ53"/>
    <mergeCell ref="HY52:HY53"/>
    <mergeCell ref="IG52:IG53"/>
    <mergeCell ref="IO52:IO53"/>
    <mergeCell ref="FE52:FE53"/>
    <mergeCell ref="FM52:FM53"/>
    <mergeCell ref="FU52:FU53"/>
    <mergeCell ref="GC52:GC53"/>
    <mergeCell ref="GK52:GK53"/>
    <mergeCell ref="GS52:GS53"/>
    <mergeCell ref="BE56:BF57"/>
    <mergeCell ref="BH56:BI56"/>
    <mergeCell ref="BM56:BN57"/>
    <mergeCell ref="BP56:BQ56"/>
    <mergeCell ref="BU56:BV57"/>
    <mergeCell ref="BX56:BY56"/>
    <mergeCell ref="AG56:AH57"/>
    <mergeCell ref="AJ56:AK56"/>
    <mergeCell ref="AO56:AP57"/>
    <mergeCell ref="AR56:AS56"/>
    <mergeCell ref="AW56:AX57"/>
    <mergeCell ref="AZ56:BA56"/>
    <mergeCell ref="OK52:OK53"/>
    <mergeCell ref="OS52:OS53"/>
    <mergeCell ref="A56:B57"/>
    <mergeCell ref="D56:E56"/>
    <mergeCell ref="I56:J57"/>
    <mergeCell ref="L56:M56"/>
    <mergeCell ref="Q56:R57"/>
    <mergeCell ref="T56:U56"/>
    <mergeCell ref="Y56:Z57"/>
    <mergeCell ref="AB56:AC56"/>
    <mergeCell ref="MO52:MO53"/>
    <mergeCell ref="MW52:MW53"/>
    <mergeCell ref="NE52:NE53"/>
    <mergeCell ref="NM52:NM53"/>
    <mergeCell ref="NU52:NU53"/>
    <mergeCell ref="OC52:OC53"/>
    <mergeCell ref="KS52:KS53"/>
    <mergeCell ref="LA52:LA53"/>
    <mergeCell ref="LI52:LI53"/>
    <mergeCell ref="LQ52:LQ53"/>
    <mergeCell ref="DY56:DZ57"/>
    <mergeCell ref="EB56:EC56"/>
    <mergeCell ref="EG56:EH57"/>
    <mergeCell ref="EJ56:EK56"/>
    <mergeCell ref="EO56:EP57"/>
    <mergeCell ref="ER56:ES56"/>
    <mergeCell ref="DA56:DB57"/>
    <mergeCell ref="DD56:DE56"/>
    <mergeCell ref="DI56:DJ57"/>
    <mergeCell ref="DL56:DM56"/>
    <mergeCell ref="DQ56:DR57"/>
    <mergeCell ref="DT56:DU56"/>
    <mergeCell ref="CC56:CD57"/>
    <mergeCell ref="CF56:CG56"/>
    <mergeCell ref="CK56:CL57"/>
    <mergeCell ref="CN56:CO56"/>
    <mergeCell ref="CS56:CT57"/>
    <mergeCell ref="CV56:CW56"/>
    <mergeCell ref="GS56:GT57"/>
    <mergeCell ref="GV56:GW56"/>
    <mergeCell ref="HA56:HB57"/>
    <mergeCell ref="HD56:HE56"/>
    <mergeCell ref="HI56:HJ57"/>
    <mergeCell ref="HL56:HM56"/>
    <mergeCell ref="FU56:FV57"/>
    <mergeCell ref="FX56:FY56"/>
    <mergeCell ref="GC56:GD57"/>
    <mergeCell ref="GF56:GG56"/>
    <mergeCell ref="GK56:GL57"/>
    <mergeCell ref="GN56:GO56"/>
    <mergeCell ref="EW56:EX57"/>
    <mergeCell ref="EZ56:FA56"/>
    <mergeCell ref="FE56:FF57"/>
    <mergeCell ref="FH56:FI56"/>
    <mergeCell ref="FM56:FN57"/>
    <mergeCell ref="FP56:FQ56"/>
    <mergeCell ref="JM56:JN57"/>
    <mergeCell ref="JP56:JQ56"/>
    <mergeCell ref="JU56:JV57"/>
    <mergeCell ref="JX56:JY56"/>
    <mergeCell ref="KC56:KD57"/>
    <mergeCell ref="KF56:KG56"/>
    <mergeCell ref="IO56:IP57"/>
    <mergeCell ref="IR56:IS56"/>
    <mergeCell ref="IW56:IX57"/>
    <mergeCell ref="IZ56:JA56"/>
    <mergeCell ref="JE56:JF57"/>
    <mergeCell ref="JH56:JI56"/>
    <mergeCell ref="HQ56:HR57"/>
    <mergeCell ref="HT56:HU56"/>
    <mergeCell ref="HY56:HZ57"/>
    <mergeCell ref="IB56:IC56"/>
    <mergeCell ref="IG56:IH57"/>
    <mergeCell ref="IJ56:IK56"/>
    <mergeCell ref="NU56:NV57"/>
    <mergeCell ref="NX56:NY56"/>
    <mergeCell ref="MG56:MH57"/>
    <mergeCell ref="MJ56:MK56"/>
    <mergeCell ref="MO56:MP57"/>
    <mergeCell ref="MR56:MS56"/>
    <mergeCell ref="MW56:MX57"/>
    <mergeCell ref="MZ56:NA56"/>
    <mergeCell ref="LI56:LJ57"/>
    <mergeCell ref="LL56:LM56"/>
    <mergeCell ref="LQ56:LR57"/>
    <mergeCell ref="LT56:LU56"/>
    <mergeCell ref="LY56:LZ57"/>
    <mergeCell ref="MB56:MC56"/>
    <mergeCell ref="KK56:KL57"/>
    <mergeCell ref="KN56:KO56"/>
    <mergeCell ref="KS56:KT57"/>
    <mergeCell ref="KV56:KW56"/>
    <mergeCell ref="LA56:LB57"/>
    <mergeCell ref="LD56:LE56"/>
    <mergeCell ref="CS58:CS59"/>
    <mergeCell ref="DA58:DA59"/>
    <mergeCell ref="DI58:DI59"/>
    <mergeCell ref="DQ58:DQ59"/>
    <mergeCell ref="DY58:DY59"/>
    <mergeCell ref="EG58:EG59"/>
    <mergeCell ref="AW58:AW59"/>
    <mergeCell ref="BE58:BE59"/>
    <mergeCell ref="BM58:BM59"/>
    <mergeCell ref="BU58:BU59"/>
    <mergeCell ref="CC58:CC59"/>
    <mergeCell ref="CK58:CK59"/>
    <mergeCell ref="A58:A59"/>
    <mergeCell ref="I58:I59"/>
    <mergeCell ref="Q58:Q59"/>
    <mergeCell ref="Y58:Y59"/>
    <mergeCell ref="AG58:AG59"/>
    <mergeCell ref="AO58:AO59"/>
    <mergeCell ref="IG58:IG59"/>
    <mergeCell ref="IO58:IO59"/>
    <mergeCell ref="IW58:IW59"/>
    <mergeCell ref="JE58:JE59"/>
    <mergeCell ref="JM58:JM59"/>
    <mergeCell ref="JU58:JU59"/>
    <mergeCell ref="GK58:GK59"/>
    <mergeCell ref="GS58:GS59"/>
    <mergeCell ref="HA58:HA59"/>
    <mergeCell ref="HI58:HI59"/>
    <mergeCell ref="HQ58:HQ59"/>
    <mergeCell ref="HY58:HY59"/>
    <mergeCell ref="EO58:EO59"/>
    <mergeCell ref="EW58:EW59"/>
    <mergeCell ref="FE58:FE59"/>
    <mergeCell ref="FM58:FM59"/>
    <mergeCell ref="FU58:FU59"/>
    <mergeCell ref="GC58:GC59"/>
    <mergeCell ref="NU58:NU59"/>
    <mergeCell ref="OC58:OC59"/>
    <mergeCell ref="OK58:OK59"/>
    <mergeCell ref="OS58:OS59"/>
    <mergeCell ref="PA5:PB6"/>
    <mergeCell ref="PD5:PE5"/>
    <mergeCell ref="PA8:PA9"/>
    <mergeCell ref="PA12:PB13"/>
    <mergeCell ref="PD12:PE12"/>
    <mergeCell ref="PA14:PA15"/>
    <mergeCell ref="LY58:LY59"/>
    <mergeCell ref="MG58:MG59"/>
    <mergeCell ref="MO58:MO59"/>
    <mergeCell ref="MW58:MW59"/>
    <mergeCell ref="NE58:NE59"/>
    <mergeCell ref="NM58:NM59"/>
    <mergeCell ref="KC58:KC59"/>
    <mergeCell ref="KK58:KK59"/>
    <mergeCell ref="KS58:KS59"/>
    <mergeCell ref="LA58:LA59"/>
    <mergeCell ref="LI58:LI59"/>
    <mergeCell ref="LQ58:LQ59"/>
    <mergeCell ref="OC56:OD57"/>
    <mergeCell ref="OF56:OG56"/>
    <mergeCell ref="OK56:OL57"/>
    <mergeCell ref="ON56:OO56"/>
    <mergeCell ref="OS56:OT57"/>
    <mergeCell ref="OV56:OW56"/>
    <mergeCell ref="NE56:NF57"/>
    <mergeCell ref="NH56:NI56"/>
    <mergeCell ref="NM56:NN57"/>
    <mergeCell ref="NP56:NQ56"/>
    <mergeCell ref="PA58:PA59"/>
    <mergeCell ref="PA45:PA46"/>
    <mergeCell ref="PA49:PB50"/>
    <mergeCell ref="PD49:PE49"/>
    <mergeCell ref="PA52:PA53"/>
    <mergeCell ref="PA56:PB57"/>
    <mergeCell ref="PD56:PE56"/>
    <mergeCell ref="PA29:PA30"/>
    <mergeCell ref="PA36:PB37"/>
    <mergeCell ref="PD36:PE36"/>
    <mergeCell ref="PA39:PA40"/>
    <mergeCell ref="PA43:PB44"/>
    <mergeCell ref="PD43:PE43"/>
    <mergeCell ref="PA18:PB19"/>
    <mergeCell ref="PD18:PE18"/>
    <mergeCell ref="PA21:PA22"/>
    <mergeCell ref="PA25:PB26"/>
    <mergeCell ref="PD25:PE25"/>
    <mergeCell ref="PA27:PA28"/>
    <mergeCell ref="A65:B66"/>
    <mergeCell ref="D65:E65"/>
    <mergeCell ref="I65:J66"/>
    <mergeCell ref="L65:M65"/>
    <mergeCell ref="Q65:R66"/>
    <mergeCell ref="T65:U65"/>
    <mergeCell ref="Y65:Z66"/>
    <mergeCell ref="AB65:AC65"/>
    <mergeCell ref="AG65:AH66"/>
    <mergeCell ref="AJ65:AK65"/>
    <mergeCell ref="AO65:AP66"/>
    <mergeCell ref="AR65:AS65"/>
    <mergeCell ref="AW65:AX66"/>
    <mergeCell ref="AZ65:BA65"/>
    <mergeCell ref="A68:A69"/>
    <mergeCell ref="I68:I69"/>
    <mergeCell ref="Q68:Q69"/>
    <mergeCell ref="Y68:Y69"/>
    <mergeCell ref="AG68:AG69"/>
    <mergeCell ref="AO68:AO69"/>
    <mergeCell ref="AW68:AW69"/>
    <mergeCell ref="A72:B73"/>
    <mergeCell ref="D72:E72"/>
    <mergeCell ref="I72:J73"/>
    <mergeCell ref="L72:M72"/>
    <mergeCell ref="Q72:R73"/>
    <mergeCell ref="T72:U72"/>
    <mergeCell ref="Y72:Z73"/>
    <mergeCell ref="AB72:AC72"/>
    <mergeCell ref="AG72:AH73"/>
    <mergeCell ref="AJ72:AK72"/>
    <mergeCell ref="AO72:AP73"/>
    <mergeCell ref="AR72:AS72"/>
    <mergeCell ref="AW72:AX73"/>
    <mergeCell ref="AZ72:BA72"/>
    <mergeCell ref="A74:A75"/>
    <mergeCell ref="I74:I75"/>
    <mergeCell ref="Q74:Q75"/>
    <mergeCell ref="Y74:Y75"/>
    <mergeCell ref="AG74:AG75"/>
    <mergeCell ref="AO74:AO75"/>
    <mergeCell ref="AW74:AW75"/>
    <mergeCell ref="A78:B79"/>
    <mergeCell ref="D78:E78"/>
    <mergeCell ref="I78:J79"/>
    <mergeCell ref="L78:M78"/>
    <mergeCell ref="Q78:R79"/>
    <mergeCell ref="T78:U78"/>
    <mergeCell ref="Y78:Z79"/>
    <mergeCell ref="AB78:AC78"/>
    <mergeCell ref="AG78:AH79"/>
    <mergeCell ref="AJ78:AK78"/>
    <mergeCell ref="AO78:AP79"/>
    <mergeCell ref="AR78:AS78"/>
    <mergeCell ref="AW78:AX79"/>
    <mergeCell ref="AZ78:BA78"/>
    <mergeCell ref="A81:A82"/>
    <mergeCell ref="I81:I82"/>
    <mergeCell ref="Q81:Q82"/>
    <mergeCell ref="Y81:Y82"/>
    <mergeCell ref="AG81:AG82"/>
    <mergeCell ref="AO81:AO82"/>
    <mergeCell ref="AW81:AW82"/>
    <mergeCell ref="BM81:BM82"/>
    <mergeCell ref="BM85:BN86"/>
    <mergeCell ref="BP85:BQ85"/>
    <mergeCell ref="BM87:BM88"/>
    <mergeCell ref="A85:B86"/>
    <mergeCell ref="D85:E85"/>
    <mergeCell ref="I85:J86"/>
    <mergeCell ref="L85:M85"/>
    <mergeCell ref="Q85:R86"/>
    <mergeCell ref="T85:U85"/>
    <mergeCell ref="Y85:Z86"/>
    <mergeCell ref="AB85:AC85"/>
    <mergeCell ref="AG85:AH86"/>
    <mergeCell ref="AJ85:AK85"/>
    <mergeCell ref="AO85:AP86"/>
    <mergeCell ref="AR85:AS85"/>
    <mergeCell ref="AW85:AX86"/>
    <mergeCell ref="AZ85:BA85"/>
    <mergeCell ref="A87:A88"/>
    <mergeCell ref="I87:I88"/>
    <mergeCell ref="Q87:Q88"/>
    <mergeCell ref="Y87:Y88"/>
    <mergeCell ref="AG87:AG88"/>
    <mergeCell ref="AO87:AO88"/>
    <mergeCell ref="AW87:AW88"/>
    <mergeCell ref="BU65:BV66"/>
    <mergeCell ref="BX65:BY65"/>
    <mergeCell ref="BU68:BU69"/>
    <mergeCell ref="BU72:BV73"/>
    <mergeCell ref="BX72:BY72"/>
    <mergeCell ref="BU74:BU75"/>
    <mergeCell ref="BU78:BV79"/>
    <mergeCell ref="BX78:BY78"/>
    <mergeCell ref="BU81:BU82"/>
    <mergeCell ref="BU85:BV86"/>
    <mergeCell ref="BX85:BY85"/>
    <mergeCell ref="BU87:BU88"/>
    <mergeCell ref="BE65:BF66"/>
    <mergeCell ref="BH65:BI65"/>
    <mergeCell ref="BE68:BE69"/>
    <mergeCell ref="BE72:BF73"/>
    <mergeCell ref="BH72:BI72"/>
    <mergeCell ref="BE74:BE75"/>
    <mergeCell ref="BE78:BF79"/>
    <mergeCell ref="BH78:BI78"/>
    <mergeCell ref="BE81:BE82"/>
    <mergeCell ref="BE85:BF86"/>
    <mergeCell ref="BH85:BI85"/>
    <mergeCell ref="BE87:BE88"/>
    <mergeCell ref="BM65:BN66"/>
    <mergeCell ref="BP65:BQ65"/>
    <mergeCell ref="BM68:BM69"/>
    <mergeCell ref="BM72:BN73"/>
    <mergeCell ref="BP72:BQ72"/>
    <mergeCell ref="BM74:BM75"/>
    <mergeCell ref="BM78:BN79"/>
    <mergeCell ref="BP78:BQ78"/>
    <mergeCell ref="DA81:DA82"/>
    <mergeCell ref="DA85:DB86"/>
    <mergeCell ref="DD85:DE85"/>
    <mergeCell ref="DA87:DA88"/>
    <mergeCell ref="CC65:CD66"/>
    <mergeCell ref="CF65:CG65"/>
    <mergeCell ref="CC68:CC69"/>
    <mergeCell ref="CC72:CD73"/>
    <mergeCell ref="CF72:CG72"/>
    <mergeCell ref="CC74:CC75"/>
    <mergeCell ref="CC78:CD79"/>
    <mergeCell ref="CF78:CG78"/>
    <mergeCell ref="CC81:CC82"/>
    <mergeCell ref="CC85:CD86"/>
    <mergeCell ref="CF85:CG85"/>
    <mergeCell ref="CC87:CC88"/>
    <mergeCell ref="CK65:CL66"/>
    <mergeCell ref="CN65:CO65"/>
    <mergeCell ref="CK68:CK69"/>
    <mergeCell ref="CK72:CL73"/>
    <mergeCell ref="CN72:CO72"/>
    <mergeCell ref="CK74:CK75"/>
    <mergeCell ref="CK78:CL79"/>
    <mergeCell ref="CN78:CO78"/>
    <mergeCell ref="CK81:CK82"/>
    <mergeCell ref="CK85:CL86"/>
    <mergeCell ref="CN85:CO85"/>
    <mergeCell ref="CK87:CK88"/>
    <mergeCell ref="EB85:EC85"/>
    <mergeCell ref="DY87:DY88"/>
    <mergeCell ref="EG81:EG82"/>
    <mergeCell ref="EG85:EH86"/>
    <mergeCell ref="EJ85:EK85"/>
    <mergeCell ref="EG87:EG88"/>
    <mergeCell ref="EG74:EG75"/>
    <mergeCell ref="EG78:EH79"/>
    <mergeCell ref="EJ78:EK78"/>
    <mergeCell ref="EW85:EX86"/>
    <mergeCell ref="EZ85:FA85"/>
    <mergeCell ref="EW87:EW88"/>
    <mergeCell ref="CS65:CT66"/>
    <mergeCell ref="CV65:CW65"/>
    <mergeCell ref="CS68:CS69"/>
    <mergeCell ref="CS72:CT73"/>
    <mergeCell ref="CV72:CW72"/>
    <mergeCell ref="CS74:CS75"/>
    <mergeCell ref="CS78:CT79"/>
    <mergeCell ref="CV78:CW78"/>
    <mergeCell ref="CS81:CS82"/>
    <mergeCell ref="CS85:CT86"/>
    <mergeCell ref="CV85:CW85"/>
    <mergeCell ref="CS87:CS88"/>
    <mergeCell ref="DA65:DB66"/>
    <mergeCell ref="DD65:DE65"/>
    <mergeCell ref="DA68:DA69"/>
    <mergeCell ref="DA72:DB73"/>
    <mergeCell ref="DD72:DE72"/>
    <mergeCell ref="DA74:DA75"/>
    <mergeCell ref="DA78:DB79"/>
    <mergeCell ref="DD78:DE78"/>
    <mergeCell ref="FE81:FE82"/>
    <mergeCell ref="FE85:FF86"/>
    <mergeCell ref="FH85:FI85"/>
    <mergeCell ref="FE87:FE88"/>
    <mergeCell ref="FM81:FM82"/>
    <mergeCell ref="FM85:FN86"/>
    <mergeCell ref="FP85:FQ85"/>
    <mergeCell ref="FM87:FM88"/>
    <mergeCell ref="FU65:FV66"/>
    <mergeCell ref="FX65:FY65"/>
    <mergeCell ref="FU68:FU69"/>
    <mergeCell ref="FU72:FV73"/>
    <mergeCell ref="FX72:FY72"/>
    <mergeCell ref="FU74:FU75"/>
    <mergeCell ref="EO81:EO82"/>
    <mergeCell ref="EO85:EP86"/>
    <mergeCell ref="ER85:ES85"/>
    <mergeCell ref="EO87:EO88"/>
    <mergeCell ref="EW68:EW69"/>
    <mergeCell ref="EW72:EX73"/>
    <mergeCell ref="EZ72:FA72"/>
    <mergeCell ref="EW74:EW75"/>
    <mergeCell ref="EW78:EX79"/>
    <mergeCell ref="EZ78:FA78"/>
    <mergeCell ref="EW65:EX66"/>
    <mergeCell ref="EZ65:FA65"/>
    <mergeCell ref="FE68:FE69"/>
    <mergeCell ref="FE72:FF73"/>
    <mergeCell ref="FH72:FI72"/>
    <mergeCell ref="FE74:FE75"/>
    <mergeCell ref="FU81:FU82"/>
    <mergeCell ref="FU85:FV86"/>
    <mergeCell ref="GC87:GC88"/>
    <mergeCell ref="GS65:GT66"/>
    <mergeCell ref="GK81:GK82"/>
    <mergeCell ref="GK85:GL86"/>
    <mergeCell ref="GC72:GD73"/>
    <mergeCell ref="GF72:GG72"/>
    <mergeCell ref="GC74:GC75"/>
    <mergeCell ref="GC78:GD79"/>
    <mergeCell ref="GK65:GL66"/>
    <mergeCell ref="GN65:GO65"/>
    <mergeCell ref="HY65:HZ66"/>
    <mergeCell ref="IB65:IC65"/>
    <mergeCell ref="HY68:HY69"/>
    <mergeCell ref="HY72:HZ73"/>
    <mergeCell ref="IB72:IC72"/>
    <mergeCell ref="HY74:HY75"/>
    <mergeCell ref="HY78:HZ79"/>
    <mergeCell ref="IB78:IC78"/>
    <mergeCell ref="HY81:HY82"/>
    <mergeCell ref="HY85:HZ86"/>
    <mergeCell ref="IB85:IC85"/>
    <mergeCell ref="HY87:HY88"/>
    <mergeCell ref="HI65:HJ66"/>
    <mergeCell ref="HL65:HM65"/>
    <mergeCell ref="HI68:HI69"/>
    <mergeCell ref="HI72:HJ73"/>
    <mergeCell ref="HL72:HM72"/>
    <mergeCell ref="HI74:HI75"/>
    <mergeCell ref="HI78:HJ79"/>
    <mergeCell ref="HL78:HM78"/>
    <mergeCell ref="HI81:HI82"/>
    <mergeCell ref="HI85:HJ86"/>
    <mergeCell ref="HL85:HM85"/>
    <mergeCell ref="HI87:HI88"/>
    <mergeCell ref="HT65:HU65"/>
    <mergeCell ref="HQ68:HQ69"/>
    <mergeCell ref="HQ72:HR73"/>
    <mergeCell ref="HT72:HU72"/>
    <mergeCell ref="HQ74:HQ75"/>
    <mergeCell ref="HQ78:HR79"/>
    <mergeCell ref="HT78:HU78"/>
    <mergeCell ref="HQ81:HQ82"/>
    <mergeCell ref="IW65:IX66"/>
    <mergeCell ref="IZ65:JA65"/>
    <mergeCell ref="IW68:IW69"/>
    <mergeCell ref="IW72:IX73"/>
    <mergeCell ref="IZ72:JA72"/>
    <mergeCell ref="IW74:IW75"/>
    <mergeCell ref="IW78:IX79"/>
    <mergeCell ref="IZ78:JA78"/>
    <mergeCell ref="IW81:IW82"/>
    <mergeCell ref="IW85:IX86"/>
    <mergeCell ref="IZ85:JA85"/>
    <mergeCell ref="IW87:IW88"/>
  </mergeCells>
  <phoneticPr fontId="5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V60"/>
  <sheetViews>
    <sheetView topLeftCell="EH19" workbookViewId="0">
      <selection activeCell="EU41" sqref="EU41"/>
    </sheetView>
    <sheetView topLeftCell="DZ25" workbookViewId="1"/>
  </sheetViews>
  <sheetFormatPr defaultRowHeight="16.5"/>
  <cols>
    <col min="1" max="1" width="12.75" customWidth="1"/>
    <col min="2" max="2" width="12.75" style="118" customWidth="1"/>
    <col min="3" max="4" width="9.125" customWidth="1"/>
    <col min="5" max="5" width="11.5" customWidth="1"/>
    <col min="6" max="6" width="15" style="29" customWidth="1"/>
    <col min="7" max="7" width="9" customWidth="1"/>
    <col min="8" max="8" width="13.25" customWidth="1"/>
    <col min="9" max="9" width="10" customWidth="1"/>
    <col min="10" max="10" width="9" customWidth="1"/>
    <col min="11" max="11" width="12.375" customWidth="1"/>
    <col min="12" max="13" width="9" customWidth="1"/>
    <col min="14" max="15" width="12.75" customWidth="1"/>
    <col min="16" max="17" width="9.125" customWidth="1"/>
    <col min="18" max="18" width="11.5" customWidth="1"/>
    <col min="19" max="19" width="15" customWidth="1"/>
    <col min="20" max="20" width="9" customWidth="1"/>
    <col min="21" max="21" width="13.25" customWidth="1"/>
    <col min="22" max="22" width="10" customWidth="1"/>
    <col min="23" max="23" width="9" customWidth="1"/>
    <col min="24" max="24" width="13.25" customWidth="1"/>
    <col min="25" max="25" width="10" customWidth="1"/>
    <col min="26" max="26" width="9" customWidth="1"/>
    <col min="27" max="28" width="12.75" customWidth="1"/>
    <col min="29" max="30" width="9.125" customWidth="1"/>
    <col min="31" max="31" width="11.5" customWidth="1"/>
    <col min="32" max="32" width="15" customWidth="1"/>
    <col min="33" max="33" width="9" customWidth="1"/>
    <col min="34" max="34" width="13.25" customWidth="1"/>
    <col min="35" max="35" width="10" customWidth="1"/>
    <col min="36" max="36" width="9" customWidth="1"/>
    <col min="37" max="37" width="12.375" customWidth="1"/>
    <col min="38" max="39" width="9" customWidth="1"/>
    <col min="40" max="41" width="12.75" customWidth="1"/>
    <col min="42" max="43" width="9.125" customWidth="1"/>
    <col min="44" max="44" width="11.5" customWidth="1"/>
    <col min="45" max="45" width="15" customWidth="1"/>
    <col min="46" max="46" width="9" customWidth="1"/>
    <col min="47" max="47" width="13.25" customWidth="1"/>
    <col min="48" max="48" width="10" customWidth="1"/>
    <col min="49" max="49" width="9" customWidth="1"/>
    <col min="50" max="50" width="12.375" customWidth="1"/>
    <col min="51" max="52" width="9" customWidth="1"/>
    <col min="53" max="54" width="12.75" customWidth="1"/>
    <col min="55" max="56" width="9.125" customWidth="1"/>
    <col min="57" max="57" width="11.5" customWidth="1"/>
    <col min="58" max="58" width="15" customWidth="1"/>
    <col min="59" max="59" width="9" customWidth="1"/>
    <col min="60" max="60" width="13.25" customWidth="1"/>
    <col min="61" max="61" width="10" customWidth="1"/>
    <col min="62" max="62" width="9" customWidth="1"/>
    <col min="63" max="63" width="12.375" customWidth="1"/>
    <col min="64" max="65" width="9" customWidth="1"/>
    <col min="66" max="67" width="12.75" customWidth="1"/>
    <col min="68" max="69" width="9.125" customWidth="1"/>
    <col min="70" max="70" width="11.5" customWidth="1"/>
    <col min="71" max="71" width="15" customWidth="1"/>
    <col min="72" max="72" width="9" customWidth="1"/>
    <col min="73" max="73" width="13.25" customWidth="1"/>
    <col min="74" max="74" width="10" customWidth="1"/>
    <col min="75" max="75" width="9" customWidth="1"/>
    <col min="76" max="76" width="12.375" customWidth="1"/>
    <col min="77" max="78" width="9" customWidth="1"/>
    <col min="79" max="80" width="12.75" customWidth="1"/>
    <col min="81" max="82" width="9.125" customWidth="1"/>
    <col min="83" max="83" width="11.5" customWidth="1"/>
    <col min="84" max="84" width="15" customWidth="1"/>
    <col min="85" max="85" width="9" customWidth="1"/>
    <col min="86" max="86" width="13.25" style="29" customWidth="1"/>
    <col min="87" max="87" width="10" customWidth="1"/>
    <col min="88" max="88" width="9" customWidth="1"/>
    <col min="89" max="89" width="12.375" style="29" customWidth="1"/>
    <col min="90" max="91" width="9" customWidth="1"/>
    <col min="92" max="93" width="12.75" customWidth="1"/>
    <col min="94" max="95" width="9.125" customWidth="1"/>
    <col min="96" max="96" width="11.5" customWidth="1"/>
    <col min="97" max="97" width="15" customWidth="1"/>
    <col min="98" max="98" width="9" customWidth="1"/>
    <col min="99" max="99" width="13.25" customWidth="1"/>
    <col min="100" max="100" width="10" customWidth="1"/>
    <col min="101" max="101" width="9" customWidth="1"/>
    <col min="102" max="102" width="12.375" customWidth="1"/>
    <col min="103" max="104" width="9" customWidth="1"/>
    <col min="105" max="106" width="12.75" customWidth="1"/>
    <col min="107" max="108" width="9.125" customWidth="1"/>
    <col min="109" max="109" width="11.5" customWidth="1"/>
    <col min="110" max="110" width="15" customWidth="1"/>
    <col min="111" max="111" width="9" customWidth="1"/>
    <col min="112" max="112" width="13.25" customWidth="1"/>
    <col min="113" max="113" width="10" customWidth="1"/>
    <col min="114" max="114" width="9" customWidth="1"/>
    <col min="115" max="115" width="12.375" customWidth="1"/>
    <col min="116" max="117" width="9" customWidth="1"/>
    <col min="118" max="119" width="12.75" customWidth="1"/>
    <col min="120" max="121" width="9.125" customWidth="1"/>
    <col min="122" max="122" width="13.25" customWidth="1"/>
    <col min="123" max="123" width="15" customWidth="1"/>
    <col min="124" max="124" width="9" customWidth="1"/>
    <col min="125" max="125" width="13.25" customWidth="1"/>
    <col min="126" max="126" width="10" customWidth="1"/>
    <col min="127" max="127" width="9" customWidth="1"/>
    <col min="128" max="128" width="12.375" customWidth="1"/>
    <col min="129" max="130" width="9" customWidth="1"/>
    <col min="132" max="132" width="12.25" customWidth="1"/>
    <col min="136" max="136" width="11.625" customWidth="1"/>
    <col min="139" max="139" width="15.375" customWidth="1"/>
    <col min="142" max="142" width="12.375" customWidth="1"/>
    <col min="145" max="145" width="15" customWidth="1"/>
  </cols>
  <sheetData>
    <row r="1" spans="1:152">
      <c r="A1" s="94" t="s">
        <v>95</v>
      </c>
      <c r="B1" s="117"/>
    </row>
    <row r="3" spans="1:152">
      <c r="DQ3" s="224" t="s">
        <v>514</v>
      </c>
      <c r="EE3" s="224" t="s">
        <v>514</v>
      </c>
    </row>
    <row r="4" spans="1:152">
      <c r="A4" s="116">
        <v>2015</v>
      </c>
      <c r="N4" s="116">
        <v>2016</v>
      </c>
      <c r="AA4" s="116">
        <v>2017</v>
      </c>
      <c r="AF4" s="29"/>
      <c r="AN4" s="116">
        <v>2018</v>
      </c>
      <c r="AS4" s="29"/>
      <c r="BA4" s="116">
        <v>2019</v>
      </c>
      <c r="BF4" s="29"/>
      <c r="BN4" s="116">
        <v>2020</v>
      </c>
      <c r="BS4" s="29"/>
      <c r="CA4" s="116">
        <v>2021</v>
      </c>
      <c r="CF4" s="29"/>
      <c r="CN4" s="116">
        <v>2022</v>
      </c>
      <c r="CS4" s="29"/>
      <c r="CU4" s="29"/>
      <c r="CX4" s="29"/>
      <c r="DA4" s="116">
        <v>2023</v>
      </c>
      <c r="DF4" s="29"/>
      <c r="DH4" s="29"/>
      <c r="DK4" s="29"/>
      <c r="DN4" s="116">
        <v>2024</v>
      </c>
      <c r="DQ4" s="221">
        <v>2</v>
      </c>
      <c r="DS4" s="29"/>
      <c r="DU4" s="29"/>
      <c r="DV4" s="221">
        <v>3</v>
      </c>
      <c r="DX4" s="29"/>
      <c r="DY4" s="221">
        <v>1</v>
      </c>
      <c r="EB4" s="116">
        <v>2025</v>
      </c>
      <c r="EE4" s="221">
        <v>2</v>
      </c>
      <c r="EG4" s="29"/>
      <c r="EI4" s="29"/>
      <c r="EJ4" s="221">
        <v>3</v>
      </c>
      <c r="EL4" s="29"/>
      <c r="EM4" s="221">
        <v>1</v>
      </c>
      <c r="EO4" s="116">
        <v>2026</v>
      </c>
      <c r="EQ4" s="221">
        <v>1</v>
      </c>
      <c r="ER4" s="221"/>
      <c r="ET4" s="221">
        <v>2</v>
      </c>
      <c r="EV4" s="221">
        <v>3</v>
      </c>
    </row>
    <row r="5" spans="1:152">
      <c r="A5" t="s">
        <v>48</v>
      </c>
      <c r="H5" t="s">
        <v>49</v>
      </c>
      <c r="K5" t="s">
        <v>89</v>
      </c>
      <c r="N5" t="s">
        <v>48</v>
      </c>
      <c r="S5" s="29"/>
      <c r="U5" t="s">
        <v>33</v>
      </c>
      <c r="X5" t="s">
        <v>88</v>
      </c>
      <c r="AA5" t="s">
        <v>48</v>
      </c>
      <c r="AF5" s="29"/>
      <c r="AH5" t="s">
        <v>33</v>
      </c>
      <c r="AK5" t="s">
        <v>88</v>
      </c>
      <c r="AN5" t="s">
        <v>48</v>
      </c>
      <c r="AS5" s="29"/>
      <c r="AU5" t="s">
        <v>33</v>
      </c>
      <c r="AX5" t="s">
        <v>88</v>
      </c>
      <c r="BA5" t="s">
        <v>48</v>
      </c>
      <c r="BF5" s="29"/>
      <c r="BH5" t="s">
        <v>33</v>
      </c>
      <c r="BK5" t="s">
        <v>88</v>
      </c>
      <c r="BN5" t="s">
        <v>48</v>
      </c>
      <c r="BS5" s="29"/>
      <c r="BU5" t="s">
        <v>33</v>
      </c>
      <c r="BX5" t="s">
        <v>88</v>
      </c>
      <c r="CA5" t="s">
        <v>48</v>
      </c>
      <c r="CF5" s="29"/>
      <c r="CH5" s="116" t="s">
        <v>33</v>
      </c>
      <c r="CK5" s="116" t="s">
        <v>88</v>
      </c>
      <c r="CN5" t="s">
        <v>48</v>
      </c>
      <c r="CS5" s="29"/>
      <c r="CU5" s="116" t="s">
        <v>33</v>
      </c>
      <c r="CX5" s="116" t="s">
        <v>88</v>
      </c>
      <c r="DA5" t="s">
        <v>48</v>
      </c>
      <c r="DF5" s="29"/>
      <c r="DH5" s="116" t="s">
        <v>33</v>
      </c>
      <c r="DK5" s="116" t="s">
        <v>88</v>
      </c>
      <c r="DN5" t="s">
        <v>48</v>
      </c>
      <c r="DP5" t="s">
        <v>486</v>
      </c>
      <c r="DS5" s="29"/>
      <c r="DU5" s="116" t="s">
        <v>33</v>
      </c>
      <c r="DX5" s="116" t="s">
        <v>88</v>
      </c>
      <c r="EB5" t="s">
        <v>48</v>
      </c>
      <c r="ED5" t="s">
        <v>486</v>
      </c>
      <c r="EG5" s="29"/>
      <c r="EI5" s="116" t="s">
        <v>49</v>
      </c>
      <c r="EL5" s="116" t="s">
        <v>91</v>
      </c>
      <c r="EQ5" s="307" t="s">
        <v>740</v>
      </c>
      <c r="ER5" s="116"/>
      <c r="ES5" t="s">
        <v>48</v>
      </c>
      <c r="EU5" s="236" t="s">
        <v>688</v>
      </c>
    </row>
    <row r="6" spans="1:152">
      <c r="A6" s="551" t="s">
        <v>32</v>
      </c>
      <c r="B6" s="552"/>
      <c r="C6" s="553" t="s">
        <v>52</v>
      </c>
      <c r="D6" s="553" t="s">
        <v>53</v>
      </c>
      <c r="E6" s="553" t="s">
        <v>37</v>
      </c>
      <c r="F6" s="555" t="s">
        <v>50</v>
      </c>
      <c r="H6" s="553" t="s">
        <v>32</v>
      </c>
      <c r="I6" s="553" t="s">
        <v>51</v>
      </c>
      <c r="K6" s="553" t="s">
        <v>32</v>
      </c>
      <c r="L6" s="553" t="s">
        <v>90</v>
      </c>
      <c r="N6" s="551" t="s">
        <v>32</v>
      </c>
      <c r="O6" s="552"/>
      <c r="P6" s="553" t="s">
        <v>52</v>
      </c>
      <c r="Q6" s="553" t="s">
        <v>53</v>
      </c>
      <c r="R6" s="553" t="s">
        <v>37</v>
      </c>
      <c r="S6" s="555" t="s">
        <v>50</v>
      </c>
      <c r="U6" s="553" t="s">
        <v>32</v>
      </c>
      <c r="V6" s="553" t="s">
        <v>51</v>
      </c>
      <c r="X6" s="553" t="s">
        <v>32</v>
      </c>
      <c r="Y6" s="553" t="s">
        <v>51</v>
      </c>
      <c r="AA6" s="551" t="s">
        <v>32</v>
      </c>
      <c r="AB6" s="552"/>
      <c r="AC6" s="553" t="s">
        <v>52</v>
      </c>
      <c r="AD6" s="553" t="s">
        <v>53</v>
      </c>
      <c r="AE6" s="553" t="s">
        <v>37</v>
      </c>
      <c r="AF6" s="555" t="s">
        <v>50</v>
      </c>
      <c r="AH6" s="553" t="s">
        <v>32</v>
      </c>
      <c r="AI6" s="553" t="s">
        <v>51</v>
      </c>
      <c r="AK6" s="553" t="s">
        <v>32</v>
      </c>
      <c r="AL6" s="553" t="s">
        <v>51</v>
      </c>
      <c r="AN6" s="551" t="s">
        <v>32</v>
      </c>
      <c r="AO6" s="552"/>
      <c r="AP6" s="553" t="s">
        <v>52</v>
      </c>
      <c r="AQ6" s="553" t="s">
        <v>53</v>
      </c>
      <c r="AR6" s="553" t="s">
        <v>37</v>
      </c>
      <c r="AS6" s="555" t="s">
        <v>50</v>
      </c>
      <c r="AU6" s="553" t="s">
        <v>32</v>
      </c>
      <c r="AV6" s="553" t="s">
        <v>51</v>
      </c>
      <c r="AX6" s="553" t="s">
        <v>32</v>
      </c>
      <c r="AY6" s="553" t="s">
        <v>51</v>
      </c>
      <c r="BA6" s="551" t="s">
        <v>32</v>
      </c>
      <c r="BB6" s="552"/>
      <c r="BC6" s="553" t="s">
        <v>52</v>
      </c>
      <c r="BD6" s="553" t="s">
        <v>53</v>
      </c>
      <c r="BE6" s="553" t="s">
        <v>37</v>
      </c>
      <c r="BF6" s="555" t="s">
        <v>50</v>
      </c>
      <c r="BH6" s="553" t="s">
        <v>32</v>
      </c>
      <c r="BI6" s="553" t="s">
        <v>51</v>
      </c>
      <c r="BK6" s="553" t="s">
        <v>32</v>
      </c>
      <c r="BL6" s="553" t="s">
        <v>51</v>
      </c>
      <c r="BN6" s="551" t="s">
        <v>32</v>
      </c>
      <c r="BO6" s="552"/>
      <c r="BP6" s="553" t="s">
        <v>52</v>
      </c>
      <c r="BQ6" s="553" t="s">
        <v>53</v>
      </c>
      <c r="BR6" s="553" t="s">
        <v>37</v>
      </c>
      <c r="BS6" s="555" t="s">
        <v>50</v>
      </c>
      <c r="BU6" s="553" t="s">
        <v>32</v>
      </c>
      <c r="BV6" s="553" t="s">
        <v>51</v>
      </c>
      <c r="BX6" s="553" t="s">
        <v>32</v>
      </c>
      <c r="BY6" s="553" t="s">
        <v>51</v>
      </c>
      <c r="CA6" s="551" t="s">
        <v>32</v>
      </c>
      <c r="CB6" s="552"/>
      <c r="CC6" s="553" t="s">
        <v>52</v>
      </c>
      <c r="CD6" s="553" t="s">
        <v>53</v>
      </c>
      <c r="CE6" s="553" t="s">
        <v>37</v>
      </c>
      <c r="CF6" s="555" t="s">
        <v>50</v>
      </c>
      <c r="CH6" s="553" t="s">
        <v>32</v>
      </c>
      <c r="CI6" s="553" t="s">
        <v>51</v>
      </c>
      <c r="CK6" s="553" t="s">
        <v>32</v>
      </c>
      <c r="CL6" s="553" t="s">
        <v>51</v>
      </c>
      <c r="CN6" s="551" t="s">
        <v>32</v>
      </c>
      <c r="CO6" s="552"/>
      <c r="CP6" s="553" t="s">
        <v>52</v>
      </c>
      <c r="CQ6" s="553" t="s">
        <v>53</v>
      </c>
      <c r="CR6" s="553" t="s">
        <v>37</v>
      </c>
      <c r="CS6" s="555" t="s">
        <v>50</v>
      </c>
      <c r="CU6" s="553" t="s">
        <v>32</v>
      </c>
      <c r="CV6" s="553" t="s">
        <v>51</v>
      </c>
      <c r="CX6" s="553" t="s">
        <v>32</v>
      </c>
      <c r="CY6" s="553" t="s">
        <v>51</v>
      </c>
      <c r="DA6" s="551" t="s">
        <v>32</v>
      </c>
      <c r="DB6" s="552"/>
      <c r="DC6" s="553" t="s">
        <v>52</v>
      </c>
      <c r="DD6" s="549" t="s">
        <v>53</v>
      </c>
      <c r="DE6" s="553" t="s">
        <v>37</v>
      </c>
      <c r="DF6" s="555" t="s">
        <v>50</v>
      </c>
      <c r="DH6" s="553" t="s">
        <v>32</v>
      </c>
      <c r="DI6" s="553" t="s">
        <v>51</v>
      </c>
      <c r="DK6" s="553" t="s">
        <v>32</v>
      </c>
      <c r="DL6" s="553" t="s">
        <v>51</v>
      </c>
      <c r="DN6" s="551" t="s">
        <v>32</v>
      </c>
      <c r="DO6" s="552"/>
      <c r="DP6" s="553" t="s">
        <v>52</v>
      </c>
      <c r="DQ6" s="549" t="s">
        <v>53</v>
      </c>
      <c r="DR6" s="553" t="s">
        <v>37</v>
      </c>
      <c r="DS6" s="555" t="s">
        <v>50</v>
      </c>
      <c r="DU6" s="553" t="s">
        <v>32</v>
      </c>
      <c r="DV6" s="549" t="s">
        <v>51</v>
      </c>
      <c r="DX6" s="553" t="s">
        <v>32</v>
      </c>
      <c r="DY6" s="549" t="s">
        <v>51</v>
      </c>
      <c r="EB6" s="551" t="s">
        <v>86</v>
      </c>
      <c r="EC6" s="552"/>
      <c r="ED6" s="553" t="s">
        <v>52</v>
      </c>
      <c r="EE6" s="549" t="s">
        <v>53</v>
      </c>
      <c r="EF6" s="553" t="s">
        <v>37</v>
      </c>
      <c r="EG6" s="555" t="s">
        <v>50</v>
      </c>
      <c r="EI6" s="553" t="s">
        <v>86</v>
      </c>
      <c r="EJ6" s="549" t="s">
        <v>90</v>
      </c>
      <c r="EL6" s="553" t="s">
        <v>86</v>
      </c>
      <c r="EM6" s="549" t="s">
        <v>90</v>
      </c>
      <c r="EO6" s="551" t="s">
        <v>0</v>
      </c>
      <c r="EP6" s="552"/>
      <c r="EQ6" s="549" t="s">
        <v>51</v>
      </c>
      <c r="ER6" s="445"/>
      <c r="ES6" s="553" t="s">
        <v>52</v>
      </c>
      <c r="ET6" s="549" t="s">
        <v>53</v>
      </c>
      <c r="EU6" s="555" t="s">
        <v>50</v>
      </c>
      <c r="EV6" s="549" t="s">
        <v>53</v>
      </c>
    </row>
    <row r="7" spans="1:152">
      <c r="A7" s="45" t="s">
        <v>170</v>
      </c>
      <c r="B7" s="119" t="s">
        <v>171</v>
      </c>
      <c r="C7" s="554"/>
      <c r="D7" s="554"/>
      <c r="E7" s="554"/>
      <c r="F7" s="556"/>
      <c r="H7" s="554"/>
      <c r="I7" s="554"/>
      <c r="K7" s="554"/>
      <c r="L7" s="554"/>
      <c r="N7" s="45" t="s">
        <v>170</v>
      </c>
      <c r="O7" s="45" t="s">
        <v>171</v>
      </c>
      <c r="P7" s="554"/>
      <c r="Q7" s="554"/>
      <c r="R7" s="554"/>
      <c r="S7" s="556"/>
      <c r="U7" s="554"/>
      <c r="V7" s="554"/>
      <c r="X7" s="554"/>
      <c r="Y7" s="554"/>
      <c r="AA7" s="45" t="s">
        <v>170</v>
      </c>
      <c r="AB7" s="45" t="s">
        <v>171</v>
      </c>
      <c r="AC7" s="554"/>
      <c r="AD7" s="554"/>
      <c r="AE7" s="554"/>
      <c r="AF7" s="556"/>
      <c r="AH7" s="554"/>
      <c r="AI7" s="554"/>
      <c r="AK7" s="554"/>
      <c r="AL7" s="554"/>
      <c r="AN7" s="45" t="s">
        <v>170</v>
      </c>
      <c r="AO7" s="45" t="s">
        <v>171</v>
      </c>
      <c r="AP7" s="554"/>
      <c r="AQ7" s="554"/>
      <c r="AR7" s="554"/>
      <c r="AS7" s="556"/>
      <c r="AU7" s="554"/>
      <c r="AV7" s="554"/>
      <c r="AX7" s="554"/>
      <c r="AY7" s="554"/>
      <c r="BA7" s="45" t="s">
        <v>170</v>
      </c>
      <c r="BB7" s="45" t="s">
        <v>171</v>
      </c>
      <c r="BC7" s="554"/>
      <c r="BD7" s="554"/>
      <c r="BE7" s="554"/>
      <c r="BF7" s="556"/>
      <c r="BH7" s="554"/>
      <c r="BI7" s="554"/>
      <c r="BK7" s="554"/>
      <c r="BL7" s="554"/>
      <c r="BN7" s="45" t="s">
        <v>170</v>
      </c>
      <c r="BO7" s="45" t="s">
        <v>171</v>
      </c>
      <c r="BP7" s="554"/>
      <c r="BQ7" s="554"/>
      <c r="BR7" s="554"/>
      <c r="BS7" s="556"/>
      <c r="BU7" s="554"/>
      <c r="BV7" s="554"/>
      <c r="BX7" s="554"/>
      <c r="BY7" s="554"/>
      <c r="CA7" s="45" t="s">
        <v>170</v>
      </c>
      <c r="CB7" s="45" t="s">
        <v>171</v>
      </c>
      <c r="CC7" s="554"/>
      <c r="CD7" s="554"/>
      <c r="CE7" s="554"/>
      <c r="CF7" s="556"/>
      <c r="CH7" s="554"/>
      <c r="CI7" s="554"/>
      <c r="CK7" s="554"/>
      <c r="CL7" s="554"/>
      <c r="CN7" s="45" t="s">
        <v>170</v>
      </c>
      <c r="CO7" s="45" t="s">
        <v>171</v>
      </c>
      <c r="CP7" s="554"/>
      <c r="CQ7" s="554"/>
      <c r="CR7" s="554"/>
      <c r="CS7" s="556"/>
      <c r="CU7" s="554"/>
      <c r="CV7" s="554"/>
      <c r="CX7" s="554"/>
      <c r="CY7" s="554"/>
      <c r="DA7" s="45" t="s">
        <v>170</v>
      </c>
      <c r="DB7" s="45" t="s">
        <v>171</v>
      </c>
      <c r="DC7" s="554"/>
      <c r="DD7" s="550"/>
      <c r="DE7" s="554"/>
      <c r="DF7" s="556"/>
      <c r="DH7" s="554"/>
      <c r="DI7" s="554"/>
      <c r="DK7" s="554"/>
      <c r="DL7" s="554"/>
      <c r="DN7" s="45" t="s">
        <v>170</v>
      </c>
      <c r="DO7" s="45" t="s">
        <v>171</v>
      </c>
      <c r="DP7" s="554"/>
      <c r="DQ7" s="550"/>
      <c r="DR7" s="554"/>
      <c r="DS7" s="556"/>
      <c r="DU7" s="554"/>
      <c r="DV7" s="550"/>
      <c r="DX7" s="554"/>
      <c r="DY7" s="550"/>
      <c r="EB7" s="45" t="s">
        <v>170</v>
      </c>
      <c r="EC7" s="45" t="s">
        <v>171</v>
      </c>
      <c r="ED7" s="554"/>
      <c r="EE7" s="550"/>
      <c r="EF7" s="554"/>
      <c r="EG7" s="556"/>
      <c r="EI7" s="554"/>
      <c r="EJ7" s="550"/>
      <c r="EL7" s="554"/>
      <c r="EM7" s="550"/>
      <c r="EO7" s="374" t="s">
        <v>170</v>
      </c>
      <c r="EP7" s="374" t="s">
        <v>171</v>
      </c>
      <c r="EQ7" s="550"/>
      <c r="ER7" s="446" t="s">
        <v>715</v>
      </c>
      <c r="ES7" s="554"/>
      <c r="ET7" s="550"/>
      <c r="EU7" s="556"/>
      <c r="EV7" s="550"/>
    </row>
    <row r="8" spans="1:152">
      <c r="A8" s="95">
        <v>42004</v>
      </c>
      <c r="B8" s="120" t="s">
        <v>172</v>
      </c>
      <c r="C8" s="86"/>
      <c r="D8" s="28">
        <f t="shared" ref="D8:D39" si="0">C8/0.453592</f>
        <v>0</v>
      </c>
      <c r="E8" s="95">
        <v>42004</v>
      </c>
      <c r="F8" s="43"/>
      <c r="H8" s="95">
        <v>42004</v>
      </c>
      <c r="I8" s="86"/>
      <c r="K8" s="95">
        <v>42004</v>
      </c>
      <c r="L8" s="86"/>
      <c r="N8" s="27">
        <v>42375</v>
      </c>
      <c r="O8" s="27" t="s">
        <v>172</v>
      </c>
      <c r="P8" s="45"/>
      <c r="Q8" s="28">
        <f t="shared" ref="Q8:Q39" si="1">P8/0.453592</f>
        <v>0</v>
      </c>
      <c r="R8" s="27">
        <v>42375</v>
      </c>
      <c r="S8" s="46"/>
      <c r="U8" s="27">
        <v>42375</v>
      </c>
      <c r="V8" s="30">
        <f t="shared" ref="V8:V39" si="2">Q8*$S8</f>
        <v>0</v>
      </c>
      <c r="X8" s="27">
        <v>42375</v>
      </c>
      <c r="Y8" s="86"/>
      <c r="AA8" s="27">
        <v>42739</v>
      </c>
      <c r="AB8" s="27" t="s">
        <v>172</v>
      </c>
      <c r="AC8" s="45"/>
      <c r="AD8" s="28">
        <f t="shared" ref="AD8:AD39" si="3">AC8/0.453592</f>
        <v>0</v>
      </c>
      <c r="AE8" s="27">
        <v>42739</v>
      </c>
      <c r="AF8" s="46"/>
      <c r="AH8" s="27">
        <v>42739</v>
      </c>
      <c r="AI8" s="30">
        <f t="shared" ref="AI8:AI39" si="4">AD8*$AF8</f>
        <v>0</v>
      </c>
      <c r="AK8" s="27">
        <v>42739</v>
      </c>
      <c r="AL8" s="86"/>
      <c r="AN8" s="27">
        <v>43103</v>
      </c>
      <c r="AO8" s="27" t="s">
        <v>172</v>
      </c>
      <c r="AP8" s="45"/>
      <c r="AQ8" s="28">
        <f t="shared" ref="AQ8:AQ39" si="5">AP8/0.453592</f>
        <v>0</v>
      </c>
      <c r="AR8" s="27">
        <v>43103</v>
      </c>
      <c r="AS8" s="46"/>
      <c r="AU8" s="27">
        <v>43103</v>
      </c>
      <c r="AV8" s="30">
        <f t="shared" ref="AV8:AV39" si="6">AQ8*$AS8</f>
        <v>0</v>
      </c>
      <c r="AX8" s="27">
        <v>43103</v>
      </c>
      <c r="AY8" s="86"/>
      <c r="BA8" s="27">
        <v>43467</v>
      </c>
      <c r="BB8" s="27" t="s">
        <v>172</v>
      </c>
      <c r="BC8" s="45"/>
      <c r="BD8" s="28">
        <f t="shared" ref="BD8:BD39" si="7">BC8/0.453592</f>
        <v>0</v>
      </c>
      <c r="BE8" s="27">
        <v>43467</v>
      </c>
      <c r="BF8" s="46"/>
      <c r="BH8" s="27">
        <v>43467</v>
      </c>
      <c r="BI8" s="30">
        <f t="shared" ref="BI8:BI39" si="8">BD8*$BF8</f>
        <v>0</v>
      </c>
      <c r="BK8" s="27">
        <v>43467</v>
      </c>
      <c r="BL8" s="86"/>
      <c r="BN8" s="27">
        <v>43831</v>
      </c>
      <c r="BO8" s="27" t="s">
        <v>172</v>
      </c>
      <c r="BP8" s="28">
        <v>2.1</v>
      </c>
      <c r="BQ8" s="28">
        <f t="shared" ref="BQ8:BQ39" si="9">BP8/0.453592</f>
        <v>4.6297112823859328</v>
      </c>
      <c r="BR8" s="27">
        <v>44196</v>
      </c>
      <c r="BS8" s="43">
        <v>1156</v>
      </c>
      <c r="BU8" s="27">
        <v>43831</v>
      </c>
      <c r="BV8" s="30">
        <f t="shared" ref="BV8:BV39" si="10">BQ8*$BS8</f>
        <v>5351.9462424381381</v>
      </c>
      <c r="BX8" s="27">
        <v>43831</v>
      </c>
      <c r="BY8" s="86"/>
      <c r="CA8" s="27">
        <v>44202</v>
      </c>
      <c r="CB8" s="27" t="s">
        <v>172</v>
      </c>
      <c r="CC8" s="28">
        <v>2.0699999999999998</v>
      </c>
      <c r="CD8" s="28">
        <f t="shared" ref="CD8:CD39" si="11">CC8/0.453592</f>
        <v>4.5635725497804192</v>
      </c>
      <c r="CE8" s="27">
        <v>44202</v>
      </c>
      <c r="CF8" s="43">
        <v>1086.5</v>
      </c>
      <c r="CH8" s="27">
        <v>44202</v>
      </c>
      <c r="CI8" s="30">
        <f t="shared" ref="CI8:CI39" si="12">CD8*$CF8</f>
        <v>4958.3215753364257</v>
      </c>
      <c r="CK8" s="27"/>
      <c r="CL8" s="86"/>
      <c r="CN8" s="27">
        <v>44560</v>
      </c>
      <c r="CO8" s="27" t="s">
        <v>172</v>
      </c>
      <c r="CP8" s="28">
        <v>2.65</v>
      </c>
      <c r="CQ8" s="28">
        <f t="shared" ref="CQ8:CQ39" si="13">CP8/0.453592</f>
        <v>5.8422547134870104</v>
      </c>
      <c r="CR8" s="27">
        <v>44561</v>
      </c>
      <c r="CS8" s="43">
        <v>1198</v>
      </c>
      <c r="CU8" s="27">
        <v>44561</v>
      </c>
      <c r="CV8" s="30">
        <f t="shared" ref="CV8:CV39" si="14">CQ8*CS8</f>
        <v>6999.0211467574381</v>
      </c>
      <c r="CX8" s="27">
        <v>44561</v>
      </c>
      <c r="CY8" s="86"/>
      <c r="DA8" s="27">
        <v>44932</v>
      </c>
      <c r="DB8" s="27" t="s">
        <v>172</v>
      </c>
      <c r="DC8" s="28">
        <v>2.84</v>
      </c>
      <c r="DD8" s="191">
        <f t="shared" ref="DD8:DD39" si="15">DC8/0.453592</f>
        <v>6.2611333533219282</v>
      </c>
      <c r="DE8" s="27">
        <v>44932</v>
      </c>
      <c r="DF8" s="43">
        <v>1260</v>
      </c>
      <c r="DH8" s="27">
        <v>44932</v>
      </c>
      <c r="DI8" s="30">
        <f t="shared" ref="DI8:DI39" si="16">DD8*DF8</f>
        <v>7889.0280251856293</v>
      </c>
      <c r="DK8" s="27">
        <v>44932</v>
      </c>
      <c r="DL8" s="86">
        <v>563</v>
      </c>
      <c r="DN8" s="27">
        <v>45296</v>
      </c>
      <c r="DO8" s="27" t="s">
        <v>172</v>
      </c>
      <c r="DP8" s="28">
        <v>2.79</v>
      </c>
      <c r="DQ8" s="191">
        <f t="shared" ref="DQ8:DQ39" si="17">DP8/0.453592</f>
        <v>6.1509021323127397</v>
      </c>
      <c r="DR8" s="27">
        <v>45296</v>
      </c>
      <c r="DS8" s="43">
        <v>1316</v>
      </c>
      <c r="DU8" s="27">
        <v>45296</v>
      </c>
      <c r="DV8" s="213">
        <f t="shared" ref="DV8:DV39" si="18">DQ8*DS8</f>
        <v>8094.5872061235659</v>
      </c>
      <c r="DX8" s="27">
        <v>45296</v>
      </c>
      <c r="DY8" s="214">
        <v>551</v>
      </c>
      <c r="EB8" s="27">
        <v>45660</v>
      </c>
      <c r="EC8" s="27" t="s">
        <v>172</v>
      </c>
      <c r="ED8" s="28">
        <v>3.25</v>
      </c>
      <c r="EE8" s="191">
        <f t="shared" ref="EE8:EE39" si="19">ED8/0.453592</f>
        <v>7.1650293655972765</v>
      </c>
      <c r="EF8" s="27">
        <f>EB8</f>
        <v>45660</v>
      </c>
      <c r="EG8" s="43">
        <v>1471</v>
      </c>
      <c r="EI8" s="27">
        <f>EB8</f>
        <v>45660</v>
      </c>
      <c r="EJ8" s="213">
        <f t="shared" ref="EJ8:EJ39" si="20">EE8*EG8</f>
        <v>10539.758196793593</v>
      </c>
      <c r="EL8" s="27">
        <f>EB8</f>
        <v>45660</v>
      </c>
      <c r="EM8" s="214">
        <v>506</v>
      </c>
      <c r="EN8" s="236" t="s">
        <v>555</v>
      </c>
      <c r="EO8" s="27">
        <v>46024</v>
      </c>
      <c r="EP8" s="27" t="s">
        <v>172</v>
      </c>
      <c r="EQ8" s="380">
        <v>474</v>
      </c>
      <c r="ER8" s="452"/>
      <c r="ES8">
        <v>3.49</v>
      </c>
      <c r="ET8" s="381">
        <f t="shared" ref="ET8:ET59" si="21">ES8/0.453592</f>
        <v>7.6941392264413837</v>
      </c>
      <c r="EU8">
        <v>1446.7</v>
      </c>
      <c r="EV8" s="382">
        <f>ET8*EU8</f>
        <v>11131.111218892751</v>
      </c>
    </row>
    <row r="9" spans="1:152">
      <c r="A9" s="27">
        <v>42011</v>
      </c>
      <c r="B9" s="120" t="s">
        <v>157</v>
      </c>
      <c r="C9" s="45"/>
      <c r="D9" s="28">
        <f t="shared" si="0"/>
        <v>0</v>
      </c>
      <c r="E9" s="27">
        <v>42011</v>
      </c>
      <c r="F9" s="46"/>
      <c r="H9" s="27">
        <v>42011</v>
      </c>
      <c r="I9" s="30">
        <f t="shared" ref="I9:I40" si="22">D9*$F9</f>
        <v>0</v>
      </c>
      <c r="K9" s="27">
        <v>42011</v>
      </c>
      <c r="L9" s="86"/>
      <c r="N9" s="27">
        <v>42382</v>
      </c>
      <c r="O9" s="27" t="s">
        <v>157</v>
      </c>
      <c r="P9" s="45"/>
      <c r="Q9" s="28">
        <f t="shared" si="1"/>
        <v>0</v>
      </c>
      <c r="R9" s="27">
        <v>42382</v>
      </c>
      <c r="S9" s="46"/>
      <c r="U9" s="27">
        <v>42382</v>
      </c>
      <c r="V9" s="30">
        <f t="shared" si="2"/>
        <v>0</v>
      </c>
      <c r="X9" s="27">
        <v>42382</v>
      </c>
      <c r="Y9" s="86"/>
      <c r="AA9" s="27">
        <v>42746</v>
      </c>
      <c r="AB9" s="27" t="s">
        <v>157</v>
      </c>
      <c r="AC9" s="45"/>
      <c r="AD9" s="28">
        <f t="shared" si="3"/>
        <v>0</v>
      </c>
      <c r="AE9" s="27">
        <v>42746</v>
      </c>
      <c r="AF9" s="46"/>
      <c r="AH9" s="27">
        <v>42746</v>
      </c>
      <c r="AI9" s="30">
        <f t="shared" si="4"/>
        <v>0</v>
      </c>
      <c r="AK9" s="27">
        <v>42746</v>
      </c>
      <c r="AL9" s="86"/>
      <c r="AN9" s="27">
        <v>43110</v>
      </c>
      <c r="AO9" s="27" t="s">
        <v>157</v>
      </c>
      <c r="AP9" s="45"/>
      <c r="AQ9" s="28">
        <f t="shared" si="5"/>
        <v>0</v>
      </c>
      <c r="AR9" s="27">
        <v>43110</v>
      </c>
      <c r="AS9" s="46"/>
      <c r="AU9" s="27">
        <v>43110</v>
      </c>
      <c r="AV9" s="30">
        <f t="shared" si="6"/>
        <v>0</v>
      </c>
      <c r="AX9" s="27">
        <v>43110</v>
      </c>
      <c r="AY9" s="86"/>
      <c r="BA9" s="27">
        <v>43474</v>
      </c>
      <c r="BB9" s="27" t="s">
        <v>157</v>
      </c>
      <c r="BC9" s="45"/>
      <c r="BD9" s="28">
        <f t="shared" si="7"/>
        <v>0</v>
      </c>
      <c r="BE9" s="27">
        <v>43474</v>
      </c>
      <c r="BF9" s="46"/>
      <c r="BH9" s="27">
        <v>43474</v>
      </c>
      <c r="BI9" s="30">
        <f t="shared" si="8"/>
        <v>0</v>
      </c>
      <c r="BK9" s="27">
        <v>43474</v>
      </c>
      <c r="BL9" s="86"/>
      <c r="BN9" s="27">
        <v>43838</v>
      </c>
      <c r="BO9" s="27" t="s">
        <v>157</v>
      </c>
      <c r="BP9" s="28">
        <v>2.09</v>
      </c>
      <c r="BQ9" s="28">
        <f t="shared" si="9"/>
        <v>4.6076650381840949</v>
      </c>
      <c r="BR9" s="27">
        <v>43838</v>
      </c>
      <c r="BS9" s="43">
        <v>1169</v>
      </c>
      <c r="BU9" s="27">
        <v>43838</v>
      </c>
      <c r="BV9" s="30">
        <f t="shared" si="10"/>
        <v>5386.3604296372068</v>
      </c>
      <c r="BX9" s="27">
        <v>43838</v>
      </c>
      <c r="BY9" s="86"/>
      <c r="CA9" s="27">
        <v>44209</v>
      </c>
      <c r="CB9" s="27" t="s">
        <v>157</v>
      </c>
      <c r="CC9" s="28">
        <v>2.11</v>
      </c>
      <c r="CD9" s="28">
        <f t="shared" si="11"/>
        <v>4.6517575265877706</v>
      </c>
      <c r="CE9" s="27">
        <v>44209</v>
      </c>
      <c r="CF9" s="43">
        <v>1097</v>
      </c>
      <c r="CH9" s="27">
        <v>44209</v>
      </c>
      <c r="CI9" s="30">
        <f t="shared" si="12"/>
        <v>5102.9780066667845</v>
      </c>
      <c r="CK9" s="27"/>
      <c r="CL9" s="86"/>
      <c r="CN9" s="27">
        <v>44568</v>
      </c>
      <c r="CO9" s="27" t="s">
        <v>157</v>
      </c>
      <c r="CP9" s="28">
        <v>2.68</v>
      </c>
      <c r="CQ9" s="28">
        <f t="shared" si="13"/>
        <v>5.908393446092524</v>
      </c>
      <c r="CR9" s="27">
        <v>44568</v>
      </c>
      <c r="CS9" s="43">
        <v>1192.5</v>
      </c>
      <c r="CU9" s="27">
        <v>44568</v>
      </c>
      <c r="CV9" s="30">
        <f t="shared" si="14"/>
        <v>7045.7591844653352</v>
      </c>
      <c r="CX9" s="27">
        <v>44568</v>
      </c>
      <c r="CY9" s="86"/>
      <c r="DA9" s="27">
        <v>44939</v>
      </c>
      <c r="DB9" s="27" t="s">
        <v>157</v>
      </c>
      <c r="DC9" s="28">
        <v>2.81</v>
      </c>
      <c r="DD9" s="191">
        <f t="shared" si="15"/>
        <v>6.1949946207164146</v>
      </c>
      <c r="DE9" s="27">
        <v>44939</v>
      </c>
      <c r="DF9" s="43">
        <v>1242</v>
      </c>
      <c r="DH9" s="27">
        <v>44939</v>
      </c>
      <c r="DI9" s="30">
        <f t="shared" si="16"/>
        <v>7694.1833189297868</v>
      </c>
      <c r="DK9" s="27">
        <v>44939</v>
      </c>
      <c r="DL9" s="86">
        <v>661</v>
      </c>
      <c r="DN9" s="27">
        <v>45303</v>
      </c>
      <c r="DO9" s="27" t="s">
        <v>157</v>
      </c>
      <c r="DP9" s="28">
        <v>2.83</v>
      </c>
      <c r="DQ9" s="191">
        <f t="shared" si="17"/>
        <v>6.2390871091200903</v>
      </c>
      <c r="DR9" s="27">
        <v>45303</v>
      </c>
      <c r="DS9" s="43">
        <v>1315</v>
      </c>
      <c r="DU9" s="27">
        <v>45303</v>
      </c>
      <c r="DV9" s="213">
        <f t="shared" si="18"/>
        <v>8204.3995484929183</v>
      </c>
      <c r="DX9" s="27">
        <v>45303</v>
      </c>
      <c r="DY9" s="214">
        <v>556</v>
      </c>
      <c r="DZ9" t="s">
        <v>490</v>
      </c>
      <c r="EB9" s="27">
        <v>45667</v>
      </c>
      <c r="EC9" s="27" t="s">
        <v>157</v>
      </c>
      <c r="ED9" s="28">
        <v>3.29</v>
      </c>
      <c r="EE9" s="191">
        <f t="shared" si="19"/>
        <v>7.253214342404628</v>
      </c>
      <c r="EF9" s="27">
        <f t="shared" ref="EF9:EF59" si="23">EB9</f>
        <v>45667</v>
      </c>
      <c r="EG9" s="43">
        <v>1474.8</v>
      </c>
      <c r="EI9" s="27">
        <f t="shared" ref="EI9:EI59" si="24">EB9</f>
        <v>45667</v>
      </c>
      <c r="EJ9" s="213">
        <f t="shared" si="20"/>
        <v>10697.040512178344</v>
      </c>
      <c r="EL9" s="27">
        <f t="shared" ref="EL9:EL59" si="25">EB9</f>
        <v>45667</v>
      </c>
      <c r="EM9" s="214">
        <v>589</v>
      </c>
      <c r="EO9" s="27">
        <v>46031</v>
      </c>
      <c r="EP9" s="27" t="s">
        <v>157</v>
      </c>
      <c r="EQ9" s="380">
        <v>553</v>
      </c>
      <c r="ER9" s="452"/>
      <c r="ES9">
        <v>3.54</v>
      </c>
      <c r="ET9" s="381">
        <f t="shared" si="21"/>
        <v>7.8043704474505722</v>
      </c>
      <c r="EU9">
        <v>1459.9</v>
      </c>
      <c r="EV9" s="382">
        <f>ET9*EU9</f>
        <v>11393.600416233092</v>
      </c>
    </row>
    <row r="10" spans="1:152">
      <c r="A10" s="27">
        <v>42018</v>
      </c>
      <c r="B10" s="120" t="s">
        <v>158</v>
      </c>
      <c r="C10" s="45"/>
      <c r="D10" s="28">
        <f t="shared" si="0"/>
        <v>0</v>
      </c>
      <c r="E10" s="27">
        <v>42018</v>
      </c>
      <c r="F10" s="46"/>
      <c r="H10" s="27">
        <v>42018</v>
      </c>
      <c r="I10" s="30">
        <f t="shared" si="22"/>
        <v>0</v>
      </c>
      <c r="K10" s="27">
        <v>42018</v>
      </c>
      <c r="L10" s="86"/>
      <c r="N10" s="27">
        <v>42389</v>
      </c>
      <c r="O10" s="27" t="s">
        <v>158</v>
      </c>
      <c r="P10" s="45"/>
      <c r="Q10" s="28">
        <f t="shared" si="1"/>
        <v>0</v>
      </c>
      <c r="R10" s="27">
        <v>42389</v>
      </c>
      <c r="S10" s="46"/>
      <c r="U10" s="27">
        <v>42389</v>
      </c>
      <c r="V10" s="30">
        <f t="shared" si="2"/>
        <v>0</v>
      </c>
      <c r="X10" s="27">
        <v>42389</v>
      </c>
      <c r="Y10" s="86"/>
      <c r="AA10" s="27">
        <v>42753</v>
      </c>
      <c r="AB10" s="27" t="s">
        <v>158</v>
      </c>
      <c r="AC10" s="45"/>
      <c r="AD10" s="28">
        <f t="shared" si="3"/>
        <v>0</v>
      </c>
      <c r="AE10" s="27">
        <v>42753</v>
      </c>
      <c r="AF10" s="46"/>
      <c r="AH10" s="27">
        <v>42753</v>
      </c>
      <c r="AI10" s="30">
        <f t="shared" si="4"/>
        <v>0</v>
      </c>
      <c r="AK10" s="27">
        <v>42753</v>
      </c>
      <c r="AL10" s="86"/>
      <c r="AN10" s="27">
        <v>43117</v>
      </c>
      <c r="AO10" s="27" t="s">
        <v>158</v>
      </c>
      <c r="AP10" s="45"/>
      <c r="AQ10" s="28">
        <f t="shared" si="5"/>
        <v>0</v>
      </c>
      <c r="AR10" s="27">
        <v>43117</v>
      </c>
      <c r="AS10" s="46"/>
      <c r="AU10" s="27">
        <v>43117</v>
      </c>
      <c r="AV10" s="30">
        <f t="shared" si="6"/>
        <v>0</v>
      </c>
      <c r="AX10" s="27">
        <v>43117</v>
      </c>
      <c r="AY10" s="86"/>
      <c r="BA10" s="27">
        <v>43481</v>
      </c>
      <c r="BB10" s="27" t="s">
        <v>158</v>
      </c>
      <c r="BC10" s="45"/>
      <c r="BD10" s="28">
        <f t="shared" si="7"/>
        <v>0</v>
      </c>
      <c r="BE10" s="27">
        <v>43481</v>
      </c>
      <c r="BF10" s="46"/>
      <c r="BH10" s="27">
        <v>43481</v>
      </c>
      <c r="BI10" s="30">
        <f t="shared" si="8"/>
        <v>0</v>
      </c>
      <c r="BK10" s="27">
        <v>43481</v>
      </c>
      <c r="BL10" s="86"/>
      <c r="BN10" s="27">
        <v>43845</v>
      </c>
      <c r="BO10" s="27" t="s">
        <v>158</v>
      </c>
      <c r="BP10" s="28">
        <v>2.1</v>
      </c>
      <c r="BQ10" s="28">
        <f t="shared" si="9"/>
        <v>4.6297112823859328</v>
      </c>
      <c r="BR10" s="27">
        <v>43845</v>
      </c>
      <c r="BS10" s="43">
        <v>1158</v>
      </c>
      <c r="BU10" s="27">
        <v>43845</v>
      </c>
      <c r="BV10" s="30">
        <f t="shared" si="10"/>
        <v>5361.2056650029099</v>
      </c>
      <c r="BX10" s="27">
        <v>43845</v>
      </c>
      <c r="BY10" s="86"/>
      <c r="CA10" s="27">
        <v>44216</v>
      </c>
      <c r="CB10" s="27" t="s">
        <v>158</v>
      </c>
      <c r="CC10" s="28">
        <v>2.19</v>
      </c>
      <c r="CD10" s="28">
        <f t="shared" si="11"/>
        <v>4.8281274802024727</v>
      </c>
      <c r="CE10" s="27">
        <v>44216</v>
      </c>
      <c r="CF10" s="43">
        <v>1101.5</v>
      </c>
      <c r="CH10" s="27">
        <v>44216</v>
      </c>
      <c r="CI10" s="30">
        <f t="shared" si="12"/>
        <v>5318.1824194430237</v>
      </c>
      <c r="CK10" s="27"/>
      <c r="CL10" s="86"/>
      <c r="CN10" s="27">
        <v>44575</v>
      </c>
      <c r="CO10" s="27" t="s">
        <v>158</v>
      </c>
      <c r="CP10" s="28">
        <v>2.8</v>
      </c>
      <c r="CQ10" s="28">
        <f t="shared" si="13"/>
        <v>6.1729483765145767</v>
      </c>
      <c r="CR10" s="27">
        <v>44575</v>
      </c>
      <c r="CS10" s="43">
        <v>1192.5</v>
      </c>
      <c r="CU10" s="27">
        <v>44575</v>
      </c>
      <c r="CV10" s="30">
        <f t="shared" si="14"/>
        <v>7361.2409389936329</v>
      </c>
      <c r="CX10" s="27">
        <v>44575</v>
      </c>
      <c r="CY10" s="86"/>
      <c r="DA10" s="27">
        <v>44946</v>
      </c>
      <c r="DB10" s="27" t="s">
        <v>158</v>
      </c>
      <c r="DC10" s="28">
        <v>2.74</v>
      </c>
      <c r="DD10" s="191">
        <f t="shared" si="15"/>
        <v>6.0406709113035513</v>
      </c>
      <c r="DE10" s="27">
        <v>44946</v>
      </c>
      <c r="DF10" s="43">
        <v>1240</v>
      </c>
      <c r="DH10" s="27">
        <v>44946</v>
      </c>
      <c r="DI10" s="30">
        <f t="shared" si="16"/>
        <v>7490.4319300164034</v>
      </c>
      <c r="DK10" s="27">
        <v>44946</v>
      </c>
      <c r="DL10" s="86">
        <v>646</v>
      </c>
      <c r="DN10" s="27">
        <v>45310</v>
      </c>
      <c r="DO10" s="27" t="s">
        <v>158</v>
      </c>
      <c r="DP10" s="28">
        <v>2.95</v>
      </c>
      <c r="DQ10" s="191">
        <f t="shared" si="17"/>
        <v>6.5036420395421439</v>
      </c>
      <c r="DR10" s="27">
        <v>45310</v>
      </c>
      <c r="DS10" s="43">
        <v>1337.5</v>
      </c>
      <c r="DU10" s="27">
        <v>45310</v>
      </c>
      <c r="DV10" s="213">
        <f t="shared" si="18"/>
        <v>8698.6212278876174</v>
      </c>
      <c r="DX10" s="27">
        <v>45310</v>
      </c>
      <c r="DY10" s="214">
        <v>617</v>
      </c>
      <c r="EB10" s="27">
        <v>45674</v>
      </c>
      <c r="EC10" s="27" t="s">
        <v>158</v>
      </c>
      <c r="ED10" s="28">
        <v>3.34</v>
      </c>
      <c r="EE10" s="191">
        <f t="shared" si="19"/>
        <v>7.3634455634138165</v>
      </c>
      <c r="EF10" s="27">
        <f t="shared" si="23"/>
        <v>45674</v>
      </c>
      <c r="EG10" s="43">
        <v>1459.5</v>
      </c>
      <c r="EI10" s="27">
        <f t="shared" si="24"/>
        <v>45674</v>
      </c>
      <c r="EJ10" s="213">
        <f t="shared" si="20"/>
        <v>10746.948799802465</v>
      </c>
      <c r="EL10" s="27">
        <f t="shared" si="25"/>
        <v>45674</v>
      </c>
      <c r="EM10" s="214">
        <v>603</v>
      </c>
      <c r="EO10" s="27">
        <v>46038</v>
      </c>
      <c r="EP10" s="27" t="s">
        <v>158</v>
      </c>
      <c r="EQ10" s="380">
        <v>562</v>
      </c>
      <c r="ER10" s="452"/>
      <c r="ES10">
        <v>3.59</v>
      </c>
      <c r="ET10" s="381">
        <f t="shared" si="21"/>
        <v>7.9146016684597607</v>
      </c>
      <c r="EU10">
        <v>1475.5</v>
      </c>
      <c r="EV10" s="382">
        <f t="shared" ref="EV10:EV59" si="26">ET10*EU10</f>
        <v>11677.994761812377</v>
      </c>
    </row>
    <row r="11" spans="1:152">
      <c r="A11" s="27">
        <v>42025</v>
      </c>
      <c r="B11" s="120" t="s">
        <v>159</v>
      </c>
      <c r="C11" s="45"/>
      <c r="D11" s="28">
        <f t="shared" si="0"/>
        <v>0</v>
      </c>
      <c r="E11" s="27">
        <v>42025</v>
      </c>
      <c r="F11" s="46"/>
      <c r="H11" s="27">
        <v>42025</v>
      </c>
      <c r="I11" s="30">
        <f t="shared" si="22"/>
        <v>0</v>
      </c>
      <c r="K11" s="27">
        <v>42025</v>
      </c>
      <c r="L11" s="86"/>
      <c r="N11" s="27">
        <v>42396</v>
      </c>
      <c r="O11" s="27" t="s">
        <v>159</v>
      </c>
      <c r="P11" s="45"/>
      <c r="Q11" s="28">
        <f t="shared" si="1"/>
        <v>0</v>
      </c>
      <c r="R11" s="27">
        <v>42396</v>
      </c>
      <c r="S11" s="46"/>
      <c r="U11" s="27">
        <v>42396</v>
      </c>
      <c r="V11" s="30">
        <f t="shared" si="2"/>
        <v>0</v>
      </c>
      <c r="X11" s="27">
        <v>42396</v>
      </c>
      <c r="Y11" s="86"/>
      <c r="AA11" s="27">
        <v>42760</v>
      </c>
      <c r="AB11" s="27" t="s">
        <v>159</v>
      </c>
      <c r="AC11" s="45"/>
      <c r="AD11" s="28">
        <f t="shared" si="3"/>
        <v>0</v>
      </c>
      <c r="AE11" s="27">
        <v>42760</v>
      </c>
      <c r="AF11" s="46"/>
      <c r="AH11" s="27">
        <v>42760</v>
      </c>
      <c r="AI11" s="30">
        <f t="shared" si="4"/>
        <v>0</v>
      </c>
      <c r="AK11" s="27">
        <v>42760</v>
      </c>
      <c r="AL11" s="86"/>
      <c r="AN11" s="27">
        <v>43124</v>
      </c>
      <c r="AO11" s="27" t="s">
        <v>159</v>
      </c>
      <c r="AP11" s="45"/>
      <c r="AQ11" s="28">
        <f t="shared" si="5"/>
        <v>0</v>
      </c>
      <c r="AR11" s="27">
        <v>43124</v>
      </c>
      <c r="AS11" s="46"/>
      <c r="AU11" s="27">
        <v>43124</v>
      </c>
      <c r="AV11" s="30">
        <f t="shared" si="6"/>
        <v>0</v>
      </c>
      <c r="AX11" s="27">
        <v>43124</v>
      </c>
      <c r="AY11" s="86"/>
      <c r="BA11" s="27">
        <v>43488</v>
      </c>
      <c r="BB11" s="27" t="s">
        <v>159</v>
      </c>
      <c r="BC11" s="45"/>
      <c r="BD11" s="28">
        <f t="shared" si="7"/>
        <v>0</v>
      </c>
      <c r="BE11" s="27">
        <v>43488</v>
      </c>
      <c r="BF11" s="46"/>
      <c r="BH11" s="27">
        <v>43488</v>
      </c>
      <c r="BI11" s="30">
        <f t="shared" si="8"/>
        <v>0</v>
      </c>
      <c r="BK11" s="27">
        <v>43488</v>
      </c>
      <c r="BL11" s="86"/>
      <c r="BN11" s="27">
        <v>43852</v>
      </c>
      <c r="BO11" s="27" t="s">
        <v>159</v>
      </c>
      <c r="BP11" s="28">
        <v>2.13</v>
      </c>
      <c r="BQ11" s="28">
        <f t="shared" si="9"/>
        <v>4.6958500149914455</v>
      </c>
      <c r="BR11" s="27">
        <v>43852</v>
      </c>
      <c r="BS11" s="43">
        <v>1165</v>
      </c>
      <c r="BU11" s="27">
        <v>43852</v>
      </c>
      <c r="BV11" s="30">
        <f t="shared" si="10"/>
        <v>5470.665267465034</v>
      </c>
      <c r="BX11" s="27">
        <v>43852</v>
      </c>
      <c r="BY11" s="86"/>
      <c r="CA11" s="27">
        <v>44223</v>
      </c>
      <c r="CB11" s="27" t="s">
        <v>159</v>
      </c>
      <c r="CC11" s="28">
        <v>2.2999999999999998</v>
      </c>
      <c r="CD11" s="28">
        <f t="shared" si="11"/>
        <v>5.0706361664226876</v>
      </c>
      <c r="CE11" s="27">
        <v>44223</v>
      </c>
      <c r="CF11" s="43">
        <v>1105</v>
      </c>
      <c r="CH11" s="27">
        <v>44223</v>
      </c>
      <c r="CI11" s="30">
        <f t="shared" si="12"/>
        <v>5603.0529638970702</v>
      </c>
      <c r="CK11" s="27"/>
      <c r="CL11" s="125"/>
      <c r="CN11" s="27">
        <v>44582</v>
      </c>
      <c r="CO11" s="27" t="s">
        <v>159</v>
      </c>
      <c r="CP11" s="28">
        <v>2.91</v>
      </c>
      <c r="CQ11" s="28">
        <f t="shared" si="13"/>
        <v>6.4154570627347933</v>
      </c>
      <c r="CR11" s="27">
        <v>44582</v>
      </c>
      <c r="CS11" s="43">
        <v>1198.5</v>
      </c>
      <c r="CU11" s="27">
        <v>44582</v>
      </c>
      <c r="CV11" s="30">
        <f t="shared" si="14"/>
        <v>7688.9252896876496</v>
      </c>
      <c r="CX11" s="27">
        <v>44582</v>
      </c>
      <c r="CY11" s="125"/>
      <c r="DA11" s="27">
        <v>44953</v>
      </c>
      <c r="DB11" s="27" t="s">
        <v>159</v>
      </c>
      <c r="DC11" s="28">
        <v>2.69</v>
      </c>
      <c r="DD11" s="191">
        <f t="shared" si="15"/>
        <v>5.930439690294361</v>
      </c>
      <c r="DE11" s="27">
        <v>44953</v>
      </c>
      <c r="DF11" s="43">
        <v>1235</v>
      </c>
      <c r="DH11" s="27">
        <v>44953</v>
      </c>
      <c r="DI11" s="30">
        <f t="shared" si="16"/>
        <v>7324.0930175135354</v>
      </c>
      <c r="DK11" s="27">
        <v>44953</v>
      </c>
      <c r="DL11" s="125">
        <v>659</v>
      </c>
      <c r="DN11" s="27">
        <v>45317</v>
      </c>
      <c r="DO11" s="27" t="s">
        <v>159</v>
      </c>
      <c r="DP11" s="28">
        <v>3</v>
      </c>
      <c r="DQ11" s="191">
        <f t="shared" si="17"/>
        <v>6.6138732605513324</v>
      </c>
      <c r="DR11" s="27">
        <v>45317</v>
      </c>
      <c r="DS11" s="43">
        <v>1338</v>
      </c>
      <c r="DU11" s="27">
        <v>45317</v>
      </c>
      <c r="DV11" s="213">
        <f t="shared" si="18"/>
        <v>8849.3624226176835</v>
      </c>
      <c r="DX11" s="27">
        <v>45317</v>
      </c>
      <c r="DY11" s="214">
        <v>618</v>
      </c>
      <c r="EB11" s="27">
        <v>45681</v>
      </c>
      <c r="EC11" s="27" t="s">
        <v>159</v>
      </c>
      <c r="ED11" s="28">
        <v>3.31</v>
      </c>
      <c r="EE11" s="191">
        <f t="shared" si="19"/>
        <v>7.2973068308083038</v>
      </c>
      <c r="EF11" s="27">
        <f t="shared" si="23"/>
        <v>45681</v>
      </c>
      <c r="EG11" s="43">
        <v>1446</v>
      </c>
      <c r="EI11" s="27">
        <f t="shared" si="24"/>
        <v>45681</v>
      </c>
      <c r="EJ11" s="213">
        <f t="shared" si="20"/>
        <v>10551.905677348806</v>
      </c>
      <c r="EL11" s="27">
        <f t="shared" si="25"/>
        <v>45681</v>
      </c>
      <c r="EM11" s="214">
        <v>599</v>
      </c>
      <c r="EO11" s="27">
        <v>46045</v>
      </c>
      <c r="EP11" s="27" t="s">
        <v>159</v>
      </c>
      <c r="EQ11" s="380">
        <v>535</v>
      </c>
      <c r="ER11" s="452"/>
      <c r="ES11">
        <v>3.66</v>
      </c>
      <c r="ET11" s="381">
        <f t="shared" si="21"/>
        <v>8.0689253778726258</v>
      </c>
      <c r="EU11">
        <v>1455.3</v>
      </c>
      <c r="EV11" s="382">
        <f t="shared" si="26"/>
        <v>11742.707102418031</v>
      </c>
    </row>
    <row r="12" spans="1:152">
      <c r="A12" s="27">
        <v>42032</v>
      </c>
      <c r="B12" s="120" t="s">
        <v>160</v>
      </c>
      <c r="C12" s="45"/>
      <c r="D12" s="28">
        <f t="shared" si="0"/>
        <v>0</v>
      </c>
      <c r="E12" s="27">
        <v>42032</v>
      </c>
      <c r="F12" s="46"/>
      <c r="H12" s="27">
        <v>42032</v>
      </c>
      <c r="I12" s="30">
        <f t="shared" si="22"/>
        <v>0</v>
      </c>
      <c r="K12" s="27">
        <v>42032</v>
      </c>
      <c r="L12" s="86"/>
      <c r="N12" s="27">
        <v>42403</v>
      </c>
      <c r="O12" s="27" t="s">
        <v>160</v>
      </c>
      <c r="P12" s="45"/>
      <c r="Q12" s="28">
        <f t="shared" si="1"/>
        <v>0</v>
      </c>
      <c r="R12" s="27">
        <v>42403</v>
      </c>
      <c r="S12" s="46"/>
      <c r="U12" s="27">
        <v>42403</v>
      </c>
      <c r="V12" s="30">
        <f t="shared" si="2"/>
        <v>0</v>
      </c>
      <c r="X12" s="27">
        <v>42403</v>
      </c>
      <c r="Y12" s="86"/>
      <c r="AA12" s="27">
        <v>42767</v>
      </c>
      <c r="AB12" s="27" t="s">
        <v>160</v>
      </c>
      <c r="AC12" s="45"/>
      <c r="AD12" s="28">
        <f t="shared" si="3"/>
        <v>0</v>
      </c>
      <c r="AE12" s="27">
        <v>42767</v>
      </c>
      <c r="AF12" s="46"/>
      <c r="AH12" s="27">
        <v>42767</v>
      </c>
      <c r="AI12" s="30">
        <f t="shared" si="4"/>
        <v>0</v>
      </c>
      <c r="AK12" s="27">
        <v>42767</v>
      </c>
      <c r="AL12" s="86"/>
      <c r="AN12" s="27">
        <v>43131</v>
      </c>
      <c r="AO12" s="27" t="s">
        <v>160</v>
      </c>
      <c r="AP12" s="45"/>
      <c r="AQ12" s="28">
        <f t="shared" si="5"/>
        <v>0</v>
      </c>
      <c r="AR12" s="27">
        <v>43131</v>
      </c>
      <c r="AS12" s="46"/>
      <c r="AU12" s="27">
        <v>43131</v>
      </c>
      <c r="AV12" s="30">
        <f t="shared" si="6"/>
        <v>0</v>
      </c>
      <c r="AX12" s="27">
        <v>43131</v>
      </c>
      <c r="AY12" s="86"/>
      <c r="BA12" s="27">
        <v>43495</v>
      </c>
      <c r="BB12" s="27" t="s">
        <v>160</v>
      </c>
      <c r="BC12" s="45"/>
      <c r="BD12" s="28">
        <f t="shared" si="7"/>
        <v>0</v>
      </c>
      <c r="BE12" s="27">
        <v>43495</v>
      </c>
      <c r="BF12" s="46"/>
      <c r="BH12" s="27">
        <v>43495</v>
      </c>
      <c r="BI12" s="30">
        <f t="shared" si="8"/>
        <v>0</v>
      </c>
      <c r="BK12" s="27">
        <v>43495</v>
      </c>
      <c r="BL12" s="86"/>
      <c r="BN12" s="27">
        <v>43859</v>
      </c>
      <c r="BO12" s="27" t="s">
        <v>160</v>
      </c>
      <c r="BP12" s="28">
        <v>2.15</v>
      </c>
      <c r="BQ12" s="28">
        <f t="shared" si="9"/>
        <v>4.7399425033951212</v>
      </c>
      <c r="BR12" s="27">
        <v>43859</v>
      </c>
      <c r="BS12" s="43">
        <v>1179</v>
      </c>
      <c r="BU12" s="27">
        <v>43859</v>
      </c>
      <c r="BV12" s="30">
        <f t="shared" si="10"/>
        <v>5588.3922115028481</v>
      </c>
      <c r="BX12" s="27">
        <v>43859</v>
      </c>
      <c r="BY12" s="86"/>
      <c r="CA12" s="27">
        <v>44230</v>
      </c>
      <c r="CB12" s="27" t="s">
        <v>160</v>
      </c>
      <c r="CC12" s="28">
        <v>2.35</v>
      </c>
      <c r="CD12" s="28">
        <f t="shared" si="11"/>
        <v>5.1808673874318769</v>
      </c>
      <c r="CE12" s="27">
        <v>44230</v>
      </c>
      <c r="CF12" s="43">
        <v>1116</v>
      </c>
      <c r="CH12" s="27">
        <v>44230</v>
      </c>
      <c r="CI12" s="30">
        <f t="shared" si="12"/>
        <v>5781.8480043739746</v>
      </c>
      <c r="CK12" s="27"/>
      <c r="CL12" s="125"/>
      <c r="CN12" s="27">
        <v>44589</v>
      </c>
      <c r="CO12" s="27" t="s">
        <v>160</v>
      </c>
      <c r="CP12" s="28">
        <v>2.91</v>
      </c>
      <c r="CQ12" s="28">
        <f t="shared" si="13"/>
        <v>6.4154570627347933</v>
      </c>
      <c r="CR12" s="27">
        <v>44589</v>
      </c>
      <c r="CS12" s="43">
        <v>1203.4000000000001</v>
      </c>
      <c r="CU12" s="27">
        <v>44589</v>
      </c>
      <c r="CV12" s="30">
        <f t="shared" si="14"/>
        <v>7720.3610292950507</v>
      </c>
      <c r="CX12" s="27">
        <v>44589</v>
      </c>
      <c r="CY12" s="125"/>
      <c r="DA12" s="27">
        <v>44960</v>
      </c>
      <c r="DB12" s="27" t="s">
        <v>160</v>
      </c>
      <c r="DC12" s="28">
        <v>2.66</v>
      </c>
      <c r="DD12" s="191">
        <f t="shared" si="15"/>
        <v>5.8643009576888483</v>
      </c>
      <c r="DE12" s="27">
        <v>44960</v>
      </c>
      <c r="DF12" s="43">
        <v>1251</v>
      </c>
      <c r="DH12" s="27">
        <v>44960</v>
      </c>
      <c r="DI12" s="30">
        <f t="shared" si="16"/>
        <v>7336.2404980687488</v>
      </c>
      <c r="DK12" s="27">
        <v>44960</v>
      </c>
      <c r="DL12" s="125">
        <v>641</v>
      </c>
      <c r="DN12" s="27">
        <v>45324</v>
      </c>
      <c r="DO12" s="27" t="s">
        <v>160</v>
      </c>
      <c r="DP12" s="28">
        <v>2.96</v>
      </c>
      <c r="DQ12" s="191">
        <f t="shared" si="17"/>
        <v>6.5256882837439818</v>
      </c>
      <c r="DR12" s="27">
        <v>45324</v>
      </c>
      <c r="DS12" s="43">
        <v>1338.5</v>
      </c>
      <c r="DU12" s="27">
        <v>45324</v>
      </c>
      <c r="DV12" s="213">
        <f t="shared" si="18"/>
        <v>8734.6337677913198</v>
      </c>
      <c r="DX12" s="27">
        <v>45324</v>
      </c>
      <c r="DY12" s="214">
        <v>637</v>
      </c>
      <c r="EB12" s="27">
        <v>45688</v>
      </c>
      <c r="EC12" s="27" t="s">
        <v>160</v>
      </c>
      <c r="ED12" s="28">
        <v>3.3</v>
      </c>
      <c r="EE12" s="191">
        <f t="shared" si="19"/>
        <v>7.275260586606465</v>
      </c>
      <c r="EF12" s="27">
        <f t="shared" si="23"/>
        <v>45688</v>
      </c>
      <c r="EG12" s="43">
        <v>1459</v>
      </c>
      <c r="EI12" s="27">
        <f t="shared" si="24"/>
        <v>45688</v>
      </c>
      <c r="EJ12" s="213">
        <f t="shared" si="20"/>
        <v>10614.605195858832</v>
      </c>
      <c r="EL12" s="27">
        <f t="shared" si="25"/>
        <v>45688</v>
      </c>
      <c r="EM12" s="214">
        <v>600</v>
      </c>
      <c r="EO12" s="27">
        <v>46052</v>
      </c>
      <c r="EP12" s="27" t="s">
        <v>160</v>
      </c>
      <c r="EQ12" s="380">
        <v>528</v>
      </c>
      <c r="ER12" s="452">
        <v>531</v>
      </c>
      <c r="ES12">
        <v>3.68</v>
      </c>
      <c r="ET12" s="381">
        <f t="shared" si="21"/>
        <v>8.1130178662763015</v>
      </c>
      <c r="EU12" s="449">
        <v>1452</v>
      </c>
      <c r="EV12" s="382">
        <f t="shared" si="26"/>
        <v>11780.101941833189</v>
      </c>
    </row>
    <row r="13" spans="1:152">
      <c r="A13" s="27">
        <v>42039</v>
      </c>
      <c r="B13" s="120" t="s">
        <v>161</v>
      </c>
      <c r="C13" s="45"/>
      <c r="D13" s="28">
        <f t="shared" si="0"/>
        <v>0</v>
      </c>
      <c r="E13" s="27">
        <v>42039</v>
      </c>
      <c r="F13" s="46"/>
      <c r="H13" s="27">
        <v>42039</v>
      </c>
      <c r="I13" s="30">
        <f t="shared" si="22"/>
        <v>0</v>
      </c>
      <c r="K13" s="27">
        <v>42039</v>
      </c>
      <c r="L13" s="86"/>
      <c r="N13" s="27">
        <v>42410</v>
      </c>
      <c r="O13" s="27" t="s">
        <v>161</v>
      </c>
      <c r="P13" s="45"/>
      <c r="Q13" s="28">
        <f t="shared" si="1"/>
        <v>0</v>
      </c>
      <c r="R13" s="27">
        <v>42410</v>
      </c>
      <c r="S13" s="46"/>
      <c r="U13" s="27">
        <v>42410</v>
      </c>
      <c r="V13" s="30">
        <f t="shared" si="2"/>
        <v>0</v>
      </c>
      <c r="X13" s="27">
        <v>42410</v>
      </c>
      <c r="Y13" s="86"/>
      <c r="AA13" s="27">
        <v>42774</v>
      </c>
      <c r="AB13" s="27" t="s">
        <v>161</v>
      </c>
      <c r="AC13" s="45"/>
      <c r="AD13" s="28">
        <f t="shared" si="3"/>
        <v>0</v>
      </c>
      <c r="AE13" s="27">
        <v>42774</v>
      </c>
      <c r="AF13" s="46"/>
      <c r="AH13" s="27">
        <v>42774</v>
      </c>
      <c r="AI13" s="30">
        <f t="shared" si="4"/>
        <v>0</v>
      </c>
      <c r="AK13" s="27">
        <v>42774</v>
      </c>
      <c r="AL13" s="86"/>
      <c r="AN13" s="27">
        <v>43138</v>
      </c>
      <c r="AO13" s="27" t="s">
        <v>161</v>
      </c>
      <c r="AP13" s="45"/>
      <c r="AQ13" s="28">
        <f t="shared" si="5"/>
        <v>0</v>
      </c>
      <c r="AR13" s="27">
        <v>43138</v>
      </c>
      <c r="AS13" s="46"/>
      <c r="AU13" s="27">
        <v>43138</v>
      </c>
      <c r="AV13" s="30">
        <f t="shared" si="6"/>
        <v>0</v>
      </c>
      <c r="AX13" s="27">
        <v>43138</v>
      </c>
      <c r="AY13" s="86"/>
      <c r="BA13" s="27">
        <v>43502</v>
      </c>
      <c r="BB13" s="27" t="s">
        <v>161</v>
      </c>
      <c r="BC13" s="45"/>
      <c r="BD13" s="28">
        <f t="shared" si="7"/>
        <v>0</v>
      </c>
      <c r="BE13" s="27">
        <v>43502</v>
      </c>
      <c r="BF13" s="46"/>
      <c r="BH13" s="27">
        <v>43502</v>
      </c>
      <c r="BI13" s="30">
        <f t="shared" si="8"/>
        <v>0</v>
      </c>
      <c r="BK13" s="27">
        <v>43502</v>
      </c>
      <c r="BL13" s="86"/>
      <c r="BN13" s="27">
        <v>43866</v>
      </c>
      <c r="BO13" s="27" t="s">
        <v>161</v>
      </c>
      <c r="BP13" s="28">
        <v>2.13</v>
      </c>
      <c r="BQ13" s="28">
        <f t="shared" si="9"/>
        <v>4.6958500149914455</v>
      </c>
      <c r="BR13" s="27">
        <v>43866</v>
      </c>
      <c r="BS13" s="43">
        <v>1184.5</v>
      </c>
      <c r="BU13" s="27">
        <v>43866</v>
      </c>
      <c r="BV13" s="30">
        <f t="shared" si="10"/>
        <v>5562.2343427573669</v>
      </c>
      <c r="BX13" s="27">
        <v>43866</v>
      </c>
      <c r="BY13" s="86"/>
      <c r="CA13" s="27">
        <v>44237</v>
      </c>
      <c r="CB13" s="27" t="s">
        <v>161</v>
      </c>
      <c r="CC13" s="28">
        <v>2.34</v>
      </c>
      <c r="CD13" s="28">
        <f t="shared" si="11"/>
        <v>5.158821143230039</v>
      </c>
      <c r="CE13" s="27">
        <v>44237</v>
      </c>
      <c r="CF13" s="43">
        <v>1107</v>
      </c>
      <c r="CH13" s="27">
        <v>44237</v>
      </c>
      <c r="CI13" s="30">
        <f t="shared" si="12"/>
        <v>5710.8150055556534</v>
      </c>
      <c r="CK13" s="27"/>
      <c r="CL13" s="125"/>
      <c r="CN13" s="27">
        <v>44596</v>
      </c>
      <c r="CO13" s="27" t="s">
        <v>161</v>
      </c>
      <c r="CP13" s="28">
        <v>2.84</v>
      </c>
      <c r="CQ13" s="28">
        <f t="shared" si="13"/>
        <v>6.2611333533219282</v>
      </c>
      <c r="CR13" s="27">
        <v>44596</v>
      </c>
      <c r="CS13" s="43">
        <v>1196</v>
      </c>
      <c r="CU13" s="27">
        <v>44596</v>
      </c>
      <c r="CV13" s="30">
        <f t="shared" si="14"/>
        <v>7488.3154905730262</v>
      </c>
      <c r="CX13" s="27">
        <v>44596</v>
      </c>
      <c r="CY13" s="125"/>
      <c r="DA13" s="27">
        <v>44967</v>
      </c>
      <c r="DB13" s="27" t="s">
        <v>161</v>
      </c>
      <c r="DC13" s="28">
        <v>2.68</v>
      </c>
      <c r="DD13" s="191">
        <f t="shared" si="15"/>
        <v>5.908393446092524</v>
      </c>
      <c r="DE13" s="27">
        <v>44967</v>
      </c>
      <c r="DF13" s="43">
        <v>1270.5</v>
      </c>
      <c r="DH13" s="27">
        <v>44967</v>
      </c>
      <c r="DI13" s="30">
        <f t="shared" si="16"/>
        <v>7506.6138732605514</v>
      </c>
      <c r="DK13" s="27">
        <v>44967</v>
      </c>
      <c r="DL13" s="125">
        <v>630</v>
      </c>
      <c r="DN13" s="27">
        <v>45331</v>
      </c>
      <c r="DO13" s="27" t="s">
        <v>161</v>
      </c>
      <c r="DP13" s="28">
        <v>2.94</v>
      </c>
      <c r="DQ13" s="191">
        <f t="shared" si="17"/>
        <v>6.4815957953403061</v>
      </c>
      <c r="DR13" s="27">
        <v>45331</v>
      </c>
      <c r="DS13" s="43">
        <v>1332</v>
      </c>
      <c r="DU13" s="27">
        <v>45331</v>
      </c>
      <c r="DV13" s="213">
        <f t="shared" si="18"/>
        <v>8633.485599393287</v>
      </c>
      <c r="DX13" s="27">
        <v>45331</v>
      </c>
      <c r="DY13" s="215">
        <v>622</v>
      </c>
      <c r="EB13" s="27">
        <v>45695</v>
      </c>
      <c r="EC13" s="27" t="s">
        <v>161</v>
      </c>
      <c r="ED13" s="28">
        <v>3.27</v>
      </c>
      <c r="EE13" s="191">
        <f t="shared" si="19"/>
        <v>7.2091218540009523</v>
      </c>
      <c r="EF13" s="27">
        <f t="shared" si="23"/>
        <v>45695</v>
      </c>
      <c r="EG13" s="43">
        <v>1457.8</v>
      </c>
      <c r="EI13" s="27">
        <f t="shared" si="24"/>
        <v>45695</v>
      </c>
      <c r="EJ13" s="213">
        <f t="shared" si="20"/>
        <v>10509.457838762588</v>
      </c>
      <c r="EL13" s="27">
        <f t="shared" si="25"/>
        <v>45695</v>
      </c>
      <c r="EM13" s="215">
        <v>584</v>
      </c>
      <c r="EO13" s="27">
        <v>46059</v>
      </c>
      <c r="EP13" s="27" t="s">
        <v>161</v>
      </c>
      <c r="EQ13" s="380">
        <v>536</v>
      </c>
      <c r="ER13" s="452"/>
      <c r="ES13">
        <v>3.69</v>
      </c>
      <c r="ET13" s="381">
        <f t="shared" si="21"/>
        <v>8.1350641104781385</v>
      </c>
      <c r="EU13">
        <v>1465.5</v>
      </c>
      <c r="EV13" s="382">
        <f t="shared" si="26"/>
        <v>11921.936453905711</v>
      </c>
    </row>
    <row r="14" spans="1:152">
      <c r="A14" s="27">
        <v>42046</v>
      </c>
      <c r="B14" s="120" t="s">
        <v>162</v>
      </c>
      <c r="C14" s="45"/>
      <c r="D14" s="28">
        <f t="shared" si="0"/>
        <v>0</v>
      </c>
      <c r="E14" s="27">
        <v>42046</v>
      </c>
      <c r="F14" s="46"/>
      <c r="H14" s="27">
        <v>42046</v>
      </c>
      <c r="I14" s="30">
        <f t="shared" si="22"/>
        <v>0</v>
      </c>
      <c r="K14" s="27">
        <v>42046</v>
      </c>
      <c r="L14" s="86"/>
      <c r="N14" s="27">
        <v>42417</v>
      </c>
      <c r="O14" s="27" t="s">
        <v>162</v>
      </c>
      <c r="P14" s="45"/>
      <c r="Q14" s="28">
        <f t="shared" si="1"/>
        <v>0</v>
      </c>
      <c r="R14" s="27">
        <v>42417</v>
      </c>
      <c r="S14" s="46"/>
      <c r="U14" s="27">
        <v>42417</v>
      </c>
      <c r="V14" s="30">
        <f t="shared" si="2"/>
        <v>0</v>
      </c>
      <c r="X14" s="27">
        <v>42417</v>
      </c>
      <c r="Y14" s="86"/>
      <c r="AA14" s="27">
        <v>42781</v>
      </c>
      <c r="AB14" s="27" t="s">
        <v>162</v>
      </c>
      <c r="AC14" s="45"/>
      <c r="AD14" s="28">
        <f t="shared" si="3"/>
        <v>0</v>
      </c>
      <c r="AE14" s="27">
        <v>42781</v>
      </c>
      <c r="AF14" s="46"/>
      <c r="AH14" s="27">
        <v>42781</v>
      </c>
      <c r="AI14" s="30">
        <f t="shared" si="4"/>
        <v>0</v>
      </c>
      <c r="AK14" s="27">
        <v>42781</v>
      </c>
      <c r="AL14" s="86"/>
      <c r="AN14" s="27">
        <v>43145</v>
      </c>
      <c r="AO14" s="27" t="s">
        <v>162</v>
      </c>
      <c r="AP14" s="45"/>
      <c r="AQ14" s="28">
        <f t="shared" si="5"/>
        <v>0</v>
      </c>
      <c r="AR14" s="27">
        <v>43145</v>
      </c>
      <c r="AS14" s="46"/>
      <c r="AU14" s="27">
        <v>43145</v>
      </c>
      <c r="AV14" s="30">
        <f t="shared" si="6"/>
        <v>0</v>
      </c>
      <c r="AX14" s="27">
        <v>43145</v>
      </c>
      <c r="AY14" s="86"/>
      <c r="BA14" s="27">
        <v>43509</v>
      </c>
      <c r="BB14" s="27" t="s">
        <v>162</v>
      </c>
      <c r="BC14" s="45"/>
      <c r="BD14" s="28">
        <f t="shared" si="7"/>
        <v>0</v>
      </c>
      <c r="BE14" s="27">
        <v>43509</v>
      </c>
      <c r="BF14" s="46"/>
      <c r="BH14" s="27">
        <v>43509</v>
      </c>
      <c r="BI14" s="30">
        <f t="shared" si="8"/>
        <v>0</v>
      </c>
      <c r="BK14" s="27">
        <v>43509</v>
      </c>
      <c r="BL14" s="86"/>
      <c r="BN14" s="27">
        <v>43873</v>
      </c>
      <c r="BO14" s="27" t="s">
        <v>162</v>
      </c>
      <c r="BP14" s="28">
        <v>2.11</v>
      </c>
      <c r="BQ14" s="28">
        <f t="shared" si="9"/>
        <v>4.6517575265877706</v>
      </c>
      <c r="BR14" s="27">
        <v>43873</v>
      </c>
      <c r="BS14" s="43">
        <v>1180</v>
      </c>
      <c r="BU14" s="27">
        <v>43873</v>
      </c>
      <c r="BV14" s="30">
        <f t="shared" si="10"/>
        <v>5489.0738813735697</v>
      </c>
      <c r="BX14" s="27">
        <v>43873</v>
      </c>
      <c r="BY14" s="86"/>
      <c r="CA14" s="27">
        <v>44244</v>
      </c>
      <c r="CB14" s="27" t="s">
        <v>162</v>
      </c>
      <c r="CC14" s="28">
        <v>2.37</v>
      </c>
      <c r="CD14" s="28">
        <f t="shared" si="11"/>
        <v>5.2249598758355527</v>
      </c>
      <c r="CE14" s="27">
        <v>44244</v>
      </c>
      <c r="CF14" s="43">
        <v>1107.5</v>
      </c>
      <c r="CH14" s="27">
        <v>44244</v>
      </c>
      <c r="CI14" s="30">
        <f t="shared" si="12"/>
        <v>5786.6430624878749</v>
      </c>
      <c r="CK14" s="27"/>
      <c r="CL14" s="125"/>
      <c r="CN14" s="27">
        <v>44603</v>
      </c>
      <c r="CO14" s="27" t="s">
        <v>162</v>
      </c>
      <c r="CP14" s="28">
        <v>2.76</v>
      </c>
      <c r="CQ14" s="28">
        <f t="shared" si="13"/>
        <v>6.0847633997072252</v>
      </c>
      <c r="CR14" s="27">
        <v>44603</v>
      </c>
      <c r="CS14" s="43">
        <v>1198</v>
      </c>
      <c r="CU14" s="27">
        <v>44603</v>
      </c>
      <c r="CV14" s="30">
        <f t="shared" si="14"/>
        <v>7289.5465528492559</v>
      </c>
      <c r="CX14" s="27">
        <v>44603</v>
      </c>
      <c r="CY14" s="125"/>
      <c r="DA14" s="27">
        <v>44974</v>
      </c>
      <c r="DB14" s="27" t="s">
        <v>162</v>
      </c>
      <c r="DC14" s="28">
        <v>2.76</v>
      </c>
      <c r="DD14" s="191">
        <f t="shared" si="15"/>
        <v>6.0847633997072252</v>
      </c>
      <c r="DE14" s="27">
        <v>44974</v>
      </c>
      <c r="DF14" s="43">
        <v>1300</v>
      </c>
      <c r="DH14" s="27">
        <v>44974</v>
      </c>
      <c r="DI14" s="30">
        <f t="shared" si="16"/>
        <v>7910.1924196193931</v>
      </c>
      <c r="DK14" s="27">
        <v>44974</v>
      </c>
      <c r="DL14" s="125">
        <v>627</v>
      </c>
      <c r="DN14" s="27">
        <v>45338</v>
      </c>
      <c r="DO14" s="27" t="s">
        <v>162</v>
      </c>
      <c r="DP14" s="28">
        <v>2.94</v>
      </c>
      <c r="DQ14" s="191">
        <f t="shared" si="17"/>
        <v>6.4815957953403061</v>
      </c>
      <c r="DR14" s="27">
        <v>45338</v>
      </c>
      <c r="DS14" s="43">
        <v>1335.5</v>
      </c>
      <c r="DU14" s="27">
        <v>45338</v>
      </c>
      <c r="DV14" s="213">
        <f t="shared" si="18"/>
        <v>8656.1711846769795</v>
      </c>
      <c r="DX14" s="27">
        <v>45338</v>
      </c>
      <c r="DY14" s="215">
        <v>608</v>
      </c>
      <c r="EB14" s="27">
        <v>45702</v>
      </c>
      <c r="EC14" s="27" t="s">
        <v>162</v>
      </c>
      <c r="ED14" s="28">
        <v>3.19</v>
      </c>
      <c r="EE14" s="191">
        <f t="shared" si="19"/>
        <v>7.0327519003862502</v>
      </c>
      <c r="EF14" s="27">
        <f t="shared" si="23"/>
        <v>45702</v>
      </c>
      <c r="EG14" s="43">
        <v>1443.8</v>
      </c>
      <c r="EI14" s="27">
        <f t="shared" si="24"/>
        <v>45702</v>
      </c>
      <c r="EJ14" s="213">
        <f t="shared" si="20"/>
        <v>10153.887193777668</v>
      </c>
      <c r="EL14" s="27">
        <f t="shared" si="25"/>
        <v>45702</v>
      </c>
      <c r="EM14" s="215">
        <v>561</v>
      </c>
      <c r="EO14" s="27">
        <v>46066</v>
      </c>
      <c r="EP14" s="27" t="s">
        <v>162</v>
      </c>
      <c r="EQ14" s="380">
        <v>541</v>
      </c>
      <c r="ER14" s="452"/>
      <c r="ES14">
        <v>3.66</v>
      </c>
      <c r="ET14" s="381">
        <f t="shared" si="21"/>
        <v>8.0689253778726258</v>
      </c>
      <c r="EU14" s="449">
        <v>1453</v>
      </c>
      <c r="EV14" s="382">
        <f t="shared" si="26"/>
        <v>11724.148574048926</v>
      </c>
    </row>
    <row r="15" spans="1:152">
      <c r="A15" s="27">
        <v>42053</v>
      </c>
      <c r="B15" s="120" t="s">
        <v>163</v>
      </c>
      <c r="C15" s="45"/>
      <c r="D15" s="28">
        <f t="shared" si="0"/>
        <v>0</v>
      </c>
      <c r="E15" s="27">
        <v>42053</v>
      </c>
      <c r="F15" s="46"/>
      <c r="H15" s="27">
        <v>42053</v>
      </c>
      <c r="I15" s="30">
        <f t="shared" si="22"/>
        <v>0</v>
      </c>
      <c r="K15" s="27">
        <v>42053</v>
      </c>
      <c r="L15" s="86"/>
      <c r="N15" s="27">
        <v>42424</v>
      </c>
      <c r="O15" s="27" t="s">
        <v>163</v>
      </c>
      <c r="P15" s="45"/>
      <c r="Q15" s="28">
        <f t="shared" si="1"/>
        <v>0</v>
      </c>
      <c r="R15" s="27">
        <v>42424</v>
      </c>
      <c r="S15" s="46"/>
      <c r="U15" s="27">
        <v>42424</v>
      </c>
      <c r="V15" s="30">
        <f t="shared" si="2"/>
        <v>0</v>
      </c>
      <c r="X15" s="27">
        <v>42424</v>
      </c>
      <c r="Y15" s="86"/>
      <c r="AA15" s="27">
        <v>42788</v>
      </c>
      <c r="AB15" s="27" t="s">
        <v>163</v>
      </c>
      <c r="AC15" s="45"/>
      <c r="AD15" s="28">
        <f t="shared" si="3"/>
        <v>0</v>
      </c>
      <c r="AE15" s="27">
        <v>42788</v>
      </c>
      <c r="AF15" s="46"/>
      <c r="AH15" s="27">
        <v>42788</v>
      </c>
      <c r="AI15" s="30">
        <f t="shared" si="4"/>
        <v>0</v>
      </c>
      <c r="AK15" s="27">
        <v>42788</v>
      </c>
      <c r="AL15" s="86"/>
      <c r="AN15" s="27">
        <v>43152</v>
      </c>
      <c r="AO15" s="27" t="s">
        <v>163</v>
      </c>
      <c r="AP15" s="45"/>
      <c r="AQ15" s="28">
        <f t="shared" si="5"/>
        <v>0</v>
      </c>
      <c r="AR15" s="27">
        <v>43152</v>
      </c>
      <c r="AS15" s="46"/>
      <c r="AU15" s="27">
        <v>43152</v>
      </c>
      <c r="AV15" s="30">
        <f t="shared" si="6"/>
        <v>0</v>
      </c>
      <c r="AX15" s="27">
        <v>43152</v>
      </c>
      <c r="AY15" s="86"/>
      <c r="BA15" s="27">
        <v>43516</v>
      </c>
      <c r="BB15" s="27" t="s">
        <v>163</v>
      </c>
      <c r="BC15" s="45"/>
      <c r="BD15" s="28">
        <f t="shared" si="7"/>
        <v>0</v>
      </c>
      <c r="BE15" s="27">
        <v>43516</v>
      </c>
      <c r="BF15" s="46"/>
      <c r="BH15" s="27">
        <v>43516</v>
      </c>
      <c r="BI15" s="30">
        <f t="shared" si="8"/>
        <v>0</v>
      </c>
      <c r="BK15" s="27">
        <v>43516</v>
      </c>
      <c r="BL15" s="86"/>
      <c r="BN15" s="27">
        <v>43880</v>
      </c>
      <c r="BO15" s="27" t="s">
        <v>163</v>
      </c>
      <c r="BP15" s="28">
        <v>2.08</v>
      </c>
      <c r="BQ15" s="28">
        <f t="shared" si="9"/>
        <v>4.585618793982257</v>
      </c>
      <c r="BR15" s="27">
        <v>43880</v>
      </c>
      <c r="BS15" s="43">
        <v>1190</v>
      </c>
      <c r="BU15" s="27">
        <v>43880</v>
      </c>
      <c r="BV15" s="30">
        <f t="shared" si="10"/>
        <v>5456.886364838886</v>
      </c>
      <c r="BX15" s="27">
        <v>43880</v>
      </c>
      <c r="BY15" s="86"/>
      <c r="CA15" s="27">
        <v>44251</v>
      </c>
      <c r="CB15" s="27" t="s">
        <v>163</v>
      </c>
      <c r="CC15" s="28">
        <v>2.4</v>
      </c>
      <c r="CD15" s="28">
        <f t="shared" si="11"/>
        <v>5.2910986084410663</v>
      </c>
      <c r="CE15" s="27">
        <v>44251</v>
      </c>
      <c r="CF15" s="43">
        <v>1109</v>
      </c>
      <c r="CH15" s="27">
        <v>44251</v>
      </c>
      <c r="CI15" s="30">
        <f t="shared" si="12"/>
        <v>5867.8283567611425</v>
      </c>
      <c r="CK15" s="27"/>
      <c r="CL15" s="125"/>
      <c r="CN15" s="27">
        <v>44610</v>
      </c>
      <c r="CO15" s="27" t="s">
        <v>163</v>
      </c>
      <c r="CP15" s="28">
        <v>2.7</v>
      </c>
      <c r="CQ15" s="28">
        <f t="shared" si="13"/>
        <v>5.9524859344961998</v>
      </c>
      <c r="CR15" s="27">
        <v>44610</v>
      </c>
      <c r="CS15" s="43">
        <v>1192</v>
      </c>
      <c r="CU15" s="27">
        <v>44610</v>
      </c>
      <c r="CV15" s="30">
        <f t="shared" si="14"/>
        <v>7095.3632339194701</v>
      </c>
      <c r="CX15" s="27">
        <v>44610</v>
      </c>
      <c r="CY15" s="125"/>
      <c r="DA15" s="27">
        <v>44981</v>
      </c>
      <c r="DB15" s="27" t="s">
        <v>163</v>
      </c>
      <c r="DC15" s="28">
        <v>2.87</v>
      </c>
      <c r="DD15" s="191">
        <f t="shared" si="15"/>
        <v>6.3272720859274418</v>
      </c>
      <c r="DE15" s="27">
        <v>44981</v>
      </c>
      <c r="DF15" s="43">
        <v>1318</v>
      </c>
      <c r="DH15" s="27">
        <v>44981</v>
      </c>
      <c r="DI15" s="30">
        <f t="shared" si="16"/>
        <v>8339.3446092523682</v>
      </c>
      <c r="DK15" s="27">
        <v>44981</v>
      </c>
      <c r="DL15" s="125">
        <v>618</v>
      </c>
      <c r="DN15" s="27">
        <v>45345</v>
      </c>
      <c r="DO15" s="27" t="s">
        <v>163</v>
      </c>
      <c r="DP15" s="28">
        <v>2.99</v>
      </c>
      <c r="DQ15" s="191">
        <f t="shared" si="17"/>
        <v>6.5918270163494954</v>
      </c>
      <c r="DR15" s="27">
        <v>45345</v>
      </c>
      <c r="DS15" s="43">
        <v>1332</v>
      </c>
      <c r="DU15" s="27">
        <v>45345</v>
      </c>
      <c r="DV15" s="213">
        <f t="shared" si="18"/>
        <v>8780.3135857775287</v>
      </c>
      <c r="DX15" s="27">
        <v>45345</v>
      </c>
      <c r="DY15" s="215">
        <v>593</v>
      </c>
      <c r="EB15" s="27">
        <v>45709</v>
      </c>
      <c r="EC15" s="27" t="s">
        <v>163</v>
      </c>
      <c r="ED15" s="28">
        <v>3.14</v>
      </c>
      <c r="EE15" s="191">
        <f t="shared" si="19"/>
        <v>6.9225206793770617</v>
      </c>
      <c r="EF15" s="27">
        <f t="shared" si="23"/>
        <v>45709</v>
      </c>
      <c r="EG15" s="43">
        <v>1438.3</v>
      </c>
      <c r="EI15" s="27">
        <f t="shared" si="24"/>
        <v>45709</v>
      </c>
      <c r="EJ15" s="213">
        <f t="shared" si="20"/>
        <v>9956.6614931480271</v>
      </c>
      <c r="EL15" s="27">
        <f t="shared" si="25"/>
        <v>45709</v>
      </c>
      <c r="EM15" s="215">
        <v>569</v>
      </c>
      <c r="EN15" s="236" t="s">
        <v>567</v>
      </c>
      <c r="EO15" s="27">
        <v>46073</v>
      </c>
      <c r="EP15" s="27" t="s">
        <v>163</v>
      </c>
      <c r="EQ15" s="380">
        <v>516</v>
      </c>
      <c r="ER15" s="452"/>
      <c r="ES15">
        <v>3.66</v>
      </c>
      <c r="ET15" s="381">
        <f t="shared" si="21"/>
        <v>8.0689253778726258</v>
      </c>
      <c r="EU15" s="449">
        <v>1448</v>
      </c>
      <c r="EV15" s="382">
        <f t="shared" si="26"/>
        <v>11683.803947159562</v>
      </c>
    </row>
    <row r="16" spans="1:152">
      <c r="A16" s="27">
        <v>42060</v>
      </c>
      <c r="B16" s="120" t="s">
        <v>164</v>
      </c>
      <c r="C16" s="45"/>
      <c r="D16" s="28">
        <f t="shared" si="0"/>
        <v>0</v>
      </c>
      <c r="E16" s="27">
        <v>42060</v>
      </c>
      <c r="F16" s="46"/>
      <c r="H16" s="27">
        <v>42060</v>
      </c>
      <c r="I16" s="30">
        <f t="shared" si="22"/>
        <v>0</v>
      </c>
      <c r="K16" s="27">
        <v>42060</v>
      </c>
      <c r="L16" s="86"/>
      <c r="N16" s="27">
        <v>42431</v>
      </c>
      <c r="O16" s="27" t="s">
        <v>164</v>
      </c>
      <c r="P16" s="45"/>
      <c r="Q16" s="28">
        <f t="shared" si="1"/>
        <v>0</v>
      </c>
      <c r="R16" s="27">
        <v>42431</v>
      </c>
      <c r="S16" s="46"/>
      <c r="U16" s="27">
        <v>42431</v>
      </c>
      <c r="V16" s="30">
        <f t="shared" si="2"/>
        <v>0</v>
      </c>
      <c r="X16" s="27">
        <v>42431</v>
      </c>
      <c r="Y16" s="86"/>
      <c r="AA16" s="27">
        <v>42795</v>
      </c>
      <c r="AB16" s="27" t="s">
        <v>164</v>
      </c>
      <c r="AC16" s="45"/>
      <c r="AD16" s="28">
        <f t="shared" si="3"/>
        <v>0</v>
      </c>
      <c r="AE16" s="27">
        <v>42795</v>
      </c>
      <c r="AF16" s="46"/>
      <c r="AH16" s="27">
        <v>42795</v>
      </c>
      <c r="AI16" s="30">
        <f t="shared" si="4"/>
        <v>0</v>
      </c>
      <c r="AK16" s="27">
        <v>42795</v>
      </c>
      <c r="AL16" s="86"/>
      <c r="AN16" s="27">
        <v>43159</v>
      </c>
      <c r="AO16" s="27" t="s">
        <v>164</v>
      </c>
      <c r="AP16" s="45"/>
      <c r="AQ16" s="28">
        <f t="shared" si="5"/>
        <v>0</v>
      </c>
      <c r="AR16" s="27">
        <v>43159</v>
      </c>
      <c r="AS16" s="46"/>
      <c r="AU16" s="27">
        <v>43159</v>
      </c>
      <c r="AV16" s="30">
        <f t="shared" si="6"/>
        <v>0</v>
      </c>
      <c r="AX16" s="27">
        <v>43159</v>
      </c>
      <c r="AY16" s="86"/>
      <c r="BA16" s="27">
        <v>43523</v>
      </c>
      <c r="BB16" s="27" t="s">
        <v>164</v>
      </c>
      <c r="BC16" s="45"/>
      <c r="BD16" s="28">
        <f t="shared" si="7"/>
        <v>0</v>
      </c>
      <c r="BE16" s="27">
        <v>43523</v>
      </c>
      <c r="BF16" s="46"/>
      <c r="BH16" s="27">
        <v>43523</v>
      </c>
      <c r="BI16" s="30">
        <f t="shared" si="8"/>
        <v>0</v>
      </c>
      <c r="BK16" s="27">
        <v>43523</v>
      </c>
      <c r="BL16" s="86"/>
      <c r="BN16" s="27">
        <v>43887</v>
      </c>
      <c r="BO16" s="27" t="s">
        <v>164</v>
      </c>
      <c r="BP16" s="28">
        <v>2.06</v>
      </c>
      <c r="BQ16" s="28">
        <f t="shared" si="9"/>
        <v>4.5415263055785822</v>
      </c>
      <c r="BR16" s="27">
        <v>43887</v>
      </c>
      <c r="BS16" s="43">
        <v>1215</v>
      </c>
      <c r="BU16" s="27">
        <v>43887</v>
      </c>
      <c r="BV16" s="30">
        <f t="shared" si="10"/>
        <v>5517.9544612779773</v>
      </c>
      <c r="BX16" s="27">
        <v>43887</v>
      </c>
      <c r="BY16" s="86"/>
      <c r="CA16" s="27">
        <v>44258</v>
      </c>
      <c r="CB16" s="27" t="s">
        <v>164</v>
      </c>
      <c r="CC16" s="28">
        <v>2.34</v>
      </c>
      <c r="CD16" s="28">
        <f t="shared" si="11"/>
        <v>5.158821143230039</v>
      </c>
      <c r="CE16" s="27">
        <v>44258</v>
      </c>
      <c r="CF16" s="43">
        <v>1122.5</v>
      </c>
      <c r="CH16" s="27">
        <v>44258</v>
      </c>
      <c r="CI16" s="30">
        <f t="shared" si="12"/>
        <v>5790.7767332757185</v>
      </c>
      <c r="CK16" s="27"/>
      <c r="CL16" s="125"/>
      <c r="CN16" s="27">
        <v>44617</v>
      </c>
      <c r="CO16" s="27" t="s">
        <v>164</v>
      </c>
      <c r="CP16" s="28">
        <v>2.61</v>
      </c>
      <c r="CQ16" s="28">
        <f t="shared" si="13"/>
        <v>5.7540697366796589</v>
      </c>
      <c r="CR16" s="27">
        <v>44617</v>
      </c>
      <c r="CS16" s="43">
        <v>1204.5</v>
      </c>
      <c r="CU16" s="27">
        <v>44617</v>
      </c>
      <c r="CV16" s="30">
        <f t="shared" si="14"/>
        <v>6930.7769978306496</v>
      </c>
      <c r="CX16" s="27">
        <v>44617</v>
      </c>
      <c r="CY16" s="125"/>
      <c r="DA16" s="27">
        <v>44988</v>
      </c>
      <c r="DB16" s="27" t="s">
        <v>164</v>
      </c>
      <c r="DC16" s="28">
        <v>2.89</v>
      </c>
      <c r="DD16" s="191">
        <f t="shared" si="15"/>
        <v>6.3713645743311176</v>
      </c>
      <c r="DE16" s="27">
        <v>44988</v>
      </c>
      <c r="DF16" s="43">
        <v>1301</v>
      </c>
      <c r="DH16" s="27">
        <v>44988</v>
      </c>
      <c r="DI16" s="30">
        <f t="shared" si="16"/>
        <v>8289.1453112047839</v>
      </c>
      <c r="DK16" s="27">
        <v>44988</v>
      </c>
      <c r="DL16" s="125">
        <v>629</v>
      </c>
      <c r="DN16" s="27">
        <v>45352</v>
      </c>
      <c r="DO16" s="27" t="s">
        <v>164</v>
      </c>
      <c r="DP16" s="28">
        <v>3.03</v>
      </c>
      <c r="DQ16" s="191">
        <f t="shared" si="17"/>
        <v>6.6800119931568451</v>
      </c>
      <c r="DR16" s="27">
        <v>45352</v>
      </c>
      <c r="DS16" s="43">
        <v>1336</v>
      </c>
      <c r="DU16" s="27">
        <v>45352</v>
      </c>
      <c r="DV16" s="213">
        <f t="shared" si="18"/>
        <v>8924.4960228575455</v>
      </c>
      <c r="DX16" s="27">
        <v>45352</v>
      </c>
      <c r="DY16" s="215">
        <v>599</v>
      </c>
      <c r="EB16" s="27">
        <v>45716</v>
      </c>
      <c r="EC16" s="27" t="s">
        <v>164</v>
      </c>
      <c r="ED16" s="28">
        <v>3.13</v>
      </c>
      <c r="EE16" s="191">
        <f t="shared" si="19"/>
        <v>6.900474435175223</v>
      </c>
      <c r="EF16" s="27">
        <f t="shared" si="23"/>
        <v>45716</v>
      </c>
      <c r="EG16" s="43">
        <v>1462</v>
      </c>
      <c r="EI16" s="27">
        <f t="shared" si="24"/>
        <v>45716</v>
      </c>
      <c r="EJ16" s="213">
        <f t="shared" si="20"/>
        <v>10088.493624226176</v>
      </c>
      <c r="EL16" s="27">
        <f t="shared" si="25"/>
        <v>45716</v>
      </c>
      <c r="EM16" s="215">
        <v>566</v>
      </c>
      <c r="EO16" s="27">
        <v>46080</v>
      </c>
      <c r="EP16" s="27" t="s">
        <v>164</v>
      </c>
      <c r="EQ16" s="380">
        <v>519</v>
      </c>
      <c r="ER16" s="452">
        <v>516</v>
      </c>
      <c r="ES16">
        <v>3.77</v>
      </c>
      <c r="ET16" s="381">
        <f t="shared" si="21"/>
        <v>8.3114340640928415</v>
      </c>
      <c r="EU16" s="449">
        <v>1466.5</v>
      </c>
      <c r="EV16" s="382">
        <f t="shared" si="26"/>
        <v>12188.718054992152</v>
      </c>
    </row>
    <row r="17" spans="1:152">
      <c r="A17" s="27">
        <v>42067</v>
      </c>
      <c r="B17" s="120" t="s">
        <v>165</v>
      </c>
      <c r="C17" s="45"/>
      <c r="D17" s="28">
        <f t="shared" si="0"/>
        <v>0</v>
      </c>
      <c r="E17" s="27">
        <v>42067</v>
      </c>
      <c r="F17" s="46"/>
      <c r="H17" s="27">
        <v>42067</v>
      </c>
      <c r="I17" s="30">
        <f t="shared" si="22"/>
        <v>0</v>
      </c>
      <c r="K17" s="27">
        <v>42067</v>
      </c>
      <c r="L17" s="86"/>
      <c r="N17" s="27">
        <v>42438</v>
      </c>
      <c r="O17" s="27" t="s">
        <v>165</v>
      </c>
      <c r="P17" s="45"/>
      <c r="Q17" s="28">
        <f t="shared" si="1"/>
        <v>0</v>
      </c>
      <c r="R17" s="27">
        <v>42438</v>
      </c>
      <c r="S17" s="46"/>
      <c r="U17" s="27">
        <v>42438</v>
      </c>
      <c r="V17" s="30">
        <f t="shared" si="2"/>
        <v>0</v>
      </c>
      <c r="X17" s="27">
        <v>42438</v>
      </c>
      <c r="Y17" s="86"/>
      <c r="AA17" s="27">
        <v>42802</v>
      </c>
      <c r="AB17" s="27" t="s">
        <v>165</v>
      </c>
      <c r="AC17" s="45"/>
      <c r="AD17" s="28">
        <f t="shared" si="3"/>
        <v>0</v>
      </c>
      <c r="AE17" s="27">
        <v>42802</v>
      </c>
      <c r="AF17" s="46"/>
      <c r="AH17" s="27">
        <v>42802</v>
      </c>
      <c r="AI17" s="30">
        <f t="shared" si="4"/>
        <v>0</v>
      </c>
      <c r="AK17" s="27">
        <v>42802</v>
      </c>
      <c r="AL17" s="86"/>
      <c r="AN17" s="27">
        <v>43166</v>
      </c>
      <c r="AO17" s="27" t="s">
        <v>165</v>
      </c>
      <c r="AP17" s="45"/>
      <c r="AQ17" s="28">
        <f t="shared" si="5"/>
        <v>0</v>
      </c>
      <c r="AR17" s="27">
        <v>43166</v>
      </c>
      <c r="AS17" s="46"/>
      <c r="AU17" s="27">
        <v>43166</v>
      </c>
      <c r="AV17" s="30">
        <f t="shared" si="6"/>
        <v>0</v>
      </c>
      <c r="AX17" s="27">
        <v>43166</v>
      </c>
      <c r="AY17" s="86"/>
      <c r="BA17" s="27">
        <v>43530</v>
      </c>
      <c r="BB17" s="27" t="s">
        <v>165</v>
      </c>
      <c r="BC17" s="45"/>
      <c r="BD17" s="28">
        <f t="shared" si="7"/>
        <v>0</v>
      </c>
      <c r="BE17" s="27">
        <v>43530</v>
      </c>
      <c r="BF17" s="46"/>
      <c r="BH17" s="27">
        <v>43530</v>
      </c>
      <c r="BI17" s="30">
        <f t="shared" si="8"/>
        <v>0</v>
      </c>
      <c r="BK17" s="27">
        <v>43530</v>
      </c>
      <c r="BL17" s="86"/>
      <c r="BN17" s="27">
        <v>43894</v>
      </c>
      <c r="BO17" s="27" t="s">
        <v>165</v>
      </c>
      <c r="BP17" s="28">
        <v>2.06</v>
      </c>
      <c r="BQ17" s="28">
        <f t="shared" si="9"/>
        <v>4.5415263055785822</v>
      </c>
      <c r="BR17" s="27">
        <v>43894</v>
      </c>
      <c r="BS17" s="43">
        <v>1183</v>
      </c>
      <c r="BU17" s="27">
        <v>43894</v>
      </c>
      <c r="BV17" s="30">
        <f t="shared" si="10"/>
        <v>5372.625619499463</v>
      </c>
      <c r="BX17" s="27">
        <v>43894</v>
      </c>
      <c r="BY17" s="86"/>
      <c r="CA17" s="27">
        <v>44265</v>
      </c>
      <c r="CB17" s="27" t="s">
        <v>165</v>
      </c>
      <c r="CC17" s="28">
        <v>2.2799999999999998</v>
      </c>
      <c r="CD17" s="28">
        <f t="shared" si="11"/>
        <v>5.0265436780190127</v>
      </c>
      <c r="CE17" s="27">
        <v>44265</v>
      </c>
      <c r="CF17" s="43">
        <v>1142</v>
      </c>
      <c r="CH17" s="27">
        <v>44265</v>
      </c>
      <c r="CI17" s="30">
        <f t="shared" si="12"/>
        <v>5740.3128802977126</v>
      </c>
      <c r="CK17" s="27"/>
      <c r="CL17" s="125"/>
      <c r="CN17" s="27">
        <v>44624</v>
      </c>
      <c r="CO17" s="27" t="s">
        <v>165</v>
      </c>
      <c r="CP17" s="28">
        <v>2.56</v>
      </c>
      <c r="CQ17" s="28">
        <f t="shared" si="13"/>
        <v>5.6438385156704705</v>
      </c>
      <c r="CR17" s="27">
        <v>44624</v>
      </c>
      <c r="CS17" s="43">
        <v>1217.5</v>
      </c>
      <c r="CU17" s="27">
        <v>44624</v>
      </c>
      <c r="CV17" s="30">
        <f t="shared" si="14"/>
        <v>6871.3733928287975</v>
      </c>
      <c r="CX17" s="27">
        <v>44624</v>
      </c>
      <c r="CY17" s="125"/>
      <c r="DA17" s="27">
        <v>44995</v>
      </c>
      <c r="DB17" s="27" t="s">
        <v>165</v>
      </c>
      <c r="DC17" s="28">
        <v>2.86</v>
      </c>
      <c r="DD17" s="191">
        <f t="shared" si="15"/>
        <v>6.3052258417256031</v>
      </c>
      <c r="DE17" s="27">
        <v>44995</v>
      </c>
      <c r="DF17" s="43">
        <v>1323</v>
      </c>
      <c r="DH17" s="27">
        <v>44995</v>
      </c>
      <c r="DI17" s="30">
        <f t="shared" si="16"/>
        <v>8341.8137886029726</v>
      </c>
      <c r="DK17" s="27">
        <v>44995</v>
      </c>
      <c r="DL17" s="125">
        <v>634</v>
      </c>
      <c r="DN17" s="27">
        <v>45359</v>
      </c>
      <c r="DO17" s="27" t="s">
        <v>165</v>
      </c>
      <c r="DP17" s="28">
        <v>3.06</v>
      </c>
      <c r="DQ17" s="191">
        <f t="shared" si="17"/>
        <v>6.7461507257623596</v>
      </c>
      <c r="DR17" s="27">
        <v>45359</v>
      </c>
      <c r="DS17" s="43">
        <v>1320</v>
      </c>
      <c r="DU17" s="27">
        <v>45359</v>
      </c>
      <c r="DV17" s="213">
        <f t="shared" si="18"/>
        <v>8904.9189580063139</v>
      </c>
      <c r="DX17" s="27">
        <v>45359</v>
      </c>
      <c r="DY17" s="215">
        <v>583</v>
      </c>
      <c r="EB17" s="27">
        <v>45723</v>
      </c>
      <c r="EC17" s="27" t="s">
        <v>165</v>
      </c>
      <c r="ED17" s="28">
        <v>3.14</v>
      </c>
      <c r="EE17" s="191">
        <f t="shared" si="19"/>
        <v>6.9225206793770617</v>
      </c>
      <c r="EF17" s="27">
        <f t="shared" si="23"/>
        <v>45723</v>
      </c>
      <c r="EG17" s="43">
        <v>1449.8</v>
      </c>
      <c r="EI17" s="27">
        <f t="shared" si="24"/>
        <v>45723</v>
      </c>
      <c r="EJ17" s="213">
        <f t="shared" si="20"/>
        <v>10036.270480960864</v>
      </c>
      <c r="EL17" s="27">
        <f t="shared" si="25"/>
        <v>45723</v>
      </c>
      <c r="EM17" s="215">
        <v>578</v>
      </c>
      <c r="EO17" s="27">
        <v>46087</v>
      </c>
      <c r="EP17" s="27" t="s">
        <v>165</v>
      </c>
      <c r="EQ17" s="380">
        <v>521</v>
      </c>
      <c r="ER17" s="452"/>
      <c r="ES17">
        <v>3.86</v>
      </c>
      <c r="ET17" s="381">
        <f t="shared" si="21"/>
        <v>8.5098502619093814</v>
      </c>
      <c r="EU17" s="449">
        <v>1485</v>
      </c>
      <c r="EV17" s="382">
        <f t="shared" si="26"/>
        <v>12637.127638935432</v>
      </c>
    </row>
    <row r="18" spans="1:152">
      <c r="A18" s="27">
        <v>42074</v>
      </c>
      <c r="B18" s="120" t="s">
        <v>166</v>
      </c>
      <c r="C18" s="45"/>
      <c r="D18" s="28">
        <f t="shared" si="0"/>
        <v>0</v>
      </c>
      <c r="E18" s="27">
        <v>42074</v>
      </c>
      <c r="F18" s="46"/>
      <c r="H18" s="27">
        <v>42074</v>
      </c>
      <c r="I18" s="30">
        <f t="shared" si="22"/>
        <v>0</v>
      </c>
      <c r="K18" s="27">
        <v>42074</v>
      </c>
      <c r="L18" s="86"/>
      <c r="N18" s="27">
        <v>42445</v>
      </c>
      <c r="O18" s="27" t="s">
        <v>166</v>
      </c>
      <c r="P18" s="45"/>
      <c r="Q18" s="28">
        <f t="shared" si="1"/>
        <v>0</v>
      </c>
      <c r="R18" s="27">
        <v>42445</v>
      </c>
      <c r="S18" s="46"/>
      <c r="U18" s="27">
        <v>42445</v>
      </c>
      <c r="V18" s="30">
        <f t="shared" si="2"/>
        <v>0</v>
      </c>
      <c r="X18" s="27">
        <v>42445</v>
      </c>
      <c r="Y18" s="86"/>
      <c r="AA18" s="27">
        <v>42809</v>
      </c>
      <c r="AB18" s="27" t="s">
        <v>166</v>
      </c>
      <c r="AC18" s="45"/>
      <c r="AD18" s="28">
        <f t="shared" si="3"/>
        <v>0</v>
      </c>
      <c r="AE18" s="27">
        <v>42809</v>
      </c>
      <c r="AF18" s="46"/>
      <c r="AH18" s="27">
        <v>42809</v>
      </c>
      <c r="AI18" s="30">
        <f t="shared" si="4"/>
        <v>0</v>
      </c>
      <c r="AK18" s="27">
        <v>42809</v>
      </c>
      <c r="AL18" s="86"/>
      <c r="AN18" s="27">
        <v>43173</v>
      </c>
      <c r="AO18" s="27" t="s">
        <v>166</v>
      </c>
      <c r="AP18" s="45"/>
      <c r="AQ18" s="28">
        <f t="shared" si="5"/>
        <v>0</v>
      </c>
      <c r="AR18" s="27">
        <v>43173</v>
      </c>
      <c r="AS18" s="46"/>
      <c r="AU18" s="27">
        <v>43173</v>
      </c>
      <c r="AV18" s="30">
        <f t="shared" si="6"/>
        <v>0</v>
      </c>
      <c r="AX18" s="27">
        <v>43173</v>
      </c>
      <c r="AY18" s="86"/>
      <c r="BA18" s="27">
        <v>43537</v>
      </c>
      <c r="BB18" s="27" t="s">
        <v>166</v>
      </c>
      <c r="BC18" s="45"/>
      <c r="BD18" s="28">
        <f t="shared" si="7"/>
        <v>0</v>
      </c>
      <c r="BE18" s="27">
        <v>43537</v>
      </c>
      <c r="BF18" s="46"/>
      <c r="BH18" s="27">
        <v>43537</v>
      </c>
      <c r="BI18" s="30">
        <f t="shared" si="8"/>
        <v>0</v>
      </c>
      <c r="BK18" s="27">
        <v>43537</v>
      </c>
      <c r="BL18" s="86"/>
      <c r="BN18" s="27">
        <v>43901</v>
      </c>
      <c r="BO18" s="27" t="s">
        <v>166</v>
      </c>
      <c r="BP18" s="28">
        <v>2.0699999999999998</v>
      </c>
      <c r="BQ18" s="28">
        <f t="shared" si="9"/>
        <v>4.5635725497804192</v>
      </c>
      <c r="BR18" s="27">
        <v>43901</v>
      </c>
      <c r="BS18" s="43">
        <v>1191.5</v>
      </c>
      <c r="BU18" s="27">
        <v>43901</v>
      </c>
      <c r="BV18" s="30">
        <f t="shared" si="10"/>
        <v>5437.4966930633691</v>
      </c>
      <c r="BX18" s="27">
        <v>43901</v>
      </c>
      <c r="BY18" s="86"/>
      <c r="CA18" s="27">
        <v>44272</v>
      </c>
      <c r="CB18" s="27" t="s">
        <v>166</v>
      </c>
      <c r="CC18" s="28">
        <v>2.2799999999999998</v>
      </c>
      <c r="CD18" s="28">
        <f t="shared" si="11"/>
        <v>5.0265436780190127</v>
      </c>
      <c r="CE18" s="27">
        <v>44272</v>
      </c>
      <c r="CF18" s="43">
        <v>1129.5</v>
      </c>
      <c r="CH18" s="27">
        <v>44272</v>
      </c>
      <c r="CI18" s="30">
        <f t="shared" si="12"/>
        <v>5677.481084322475</v>
      </c>
      <c r="CK18" s="27"/>
      <c r="CL18" s="125"/>
      <c r="CN18" s="27">
        <v>44631</v>
      </c>
      <c r="CO18" s="27" t="s">
        <v>166</v>
      </c>
      <c r="CP18" s="28">
        <v>2.54</v>
      </c>
      <c r="CQ18" s="28">
        <f t="shared" si="13"/>
        <v>5.5997460272667947</v>
      </c>
      <c r="CR18" s="27">
        <v>44631</v>
      </c>
      <c r="CS18" s="43">
        <v>1237</v>
      </c>
      <c r="CU18" s="27">
        <v>44631</v>
      </c>
      <c r="CV18" s="30">
        <f t="shared" si="14"/>
        <v>6926.8858357290246</v>
      </c>
      <c r="CX18" s="27">
        <v>44631</v>
      </c>
      <c r="CY18" s="125"/>
      <c r="DA18" s="27">
        <v>45002</v>
      </c>
      <c r="DB18" s="27" t="s">
        <v>166</v>
      </c>
      <c r="DC18" s="28">
        <v>2.84</v>
      </c>
      <c r="DD18" s="191">
        <f t="shared" si="15"/>
        <v>6.2611333533219282</v>
      </c>
      <c r="DE18" s="27">
        <v>45002</v>
      </c>
      <c r="DF18" s="43">
        <v>1309.5</v>
      </c>
      <c r="DH18" s="27">
        <v>45002</v>
      </c>
      <c r="DI18" s="30">
        <f t="shared" si="16"/>
        <v>8198.9541261750655</v>
      </c>
      <c r="DK18" s="27">
        <v>45002</v>
      </c>
      <c r="DL18" s="125">
        <v>631</v>
      </c>
      <c r="DN18" s="27">
        <v>45366</v>
      </c>
      <c r="DO18" s="27" t="s">
        <v>166</v>
      </c>
      <c r="DP18" s="28">
        <v>3.1</v>
      </c>
      <c r="DQ18" s="191">
        <f t="shared" si="17"/>
        <v>6.8343357025697102</v>
      </c>
      <c r="DR18" s="27">
        <v>45366</v>
      </c>
      <c r="DS18" s="43">
        <v>1332</v>
      </c>
      <c r="DU18" s="27">
        <v>45366</v>
      </c>
      <c r="DV18" s="213">
        <f t="shared" si="18"/>
        <v>9103.3351558228533</v>
      </c>
      <c r="DX18" s="27">
        <v>45366</v>
      </c>
      <c r="DY18" s="215">
        <v>601</v>
      </c>
      <c r="EB18" s="27">
        <v>45730</v>
      </c>
      <c r="EC18" s="27" t="s">
        <v>166</v>
      </c>
      <c r="ED18" s="28">
        <v>3.2</v>
      </c>
      <c r="EE18" s="191">
        <f t="shared" si="19"/>
        <v>7.0547981445880881</v>
      </c>
      <c r="EF18" s="27">
        <f t="shared" si="23"/>
        <v>45730</v>
      </c>
      <c r="EG18" s="43">
        <v>1454.5</v>
      </c>
      <c r="EI18" s="27">
        <f t="shared" si="24"/>
        <v>45730</v>
      </c>
      <c r="EJ18" s="213">
        <f t="shared" si="20"/>
        <v>10261.203901303374</v>
      </c>
      <c r="EL18" s="27">
        <f t="shared" si="25"/>
        <v>45730</v>
      </c>
      <c r="EM18" s="215">
        <v>584</v>
      </c>
      <c r="EN18" s="236" t="s">
        <v>570</v>
      </c>
      <c r="EO18" s="27">
        <v>46094</v>
      </c>
      <c r="EP18" s="27" t="s">
        <v>166</v>
      </c>
      <c r="EQ18" s="380">
        <v>525</v>
      </c>
      <c r="ER18" s="452"/>
      <c r="ES18">
        <v>3.96</v>
      </c>
      <c r="ET18" s="381">
        <f t="shared" si="21"/>
        <v>8.7303127039277584</v>
      </c>
      <c r="EU18" s="449">
        <v>1499</v>
      </c>
      <c r="EV18" s="382">
        <f t="shared" si="26"/>
        <v>13086.73874318771</v>
      </c>
    </row>
    <row r="19" spans="1:152">
      <c r="A19" s="27">
        <v>42081</v>
      </c>
      <c r="B19" s="120" t="s">
        <v>167</v>
      </c>
      <c r="C19" s="45"/>
      <c r="D19" s="28">
        <f t="shared" si="0"/>
        <v>0</v>
      </c>
      <c r="E19" s="27">
        <v>42081</v>
      </c>
      <c r="F19" s="46"/>
      <c r="H19" s="27">
        <v>42081</v>
      </c>
      <c r="I19" s="30">
        <f t="shared" si="22"/>
        <v>0</v>
      </c>
      <c r="K19" s="27">
        <v>42081</v>
      </c>
      <c r="L19" s="86"/>
      <c r="N19" s="27">
        <v>42452</v>
      </c>
      <c r="O19" s="27" t="s">
        <v>167</v>
      </c>
      <c r="P19" s="45"/>
      <c r="Q19" s="28">
        <f t="shared" si="1"/>
        <v>0</v>
      </c>
      <c r="R19" s="27">
        <v>42452</v>
      </c>
      <c r="S19" s="46"/>
      <c r="U19" s="27">
        <v>42452</v>
      </c>
      <c r="V19" s="30">
        <f t="shared" si="2"/>
        <v>0</v>
      </c>
      <c r="X19" s="27">
        <v>42452</v>
      </c>
      <c r="Y19" s="86"/>
      <c r="AA19" s="27">
        <v>42816</v>
      </c>
      <c r="AB19" s="27" t="s">
        <v>167</v>
      </c>
      <c r="AC19" s="45"/>
      <c r="AD19" s="28">
        <f t="shared" si="3"/>
        <v>0</v>
      </c>
      <c r="AE19" s="27">
        <v>42816</v>
      </c>
      <c r="AF19" s="46"/>
      <c r="AH19" s="27">
        <v>42816</v>
      </c>
      <c r="AI19" s="30">
        <f t="shared" si="4"/>
        <v>0</v>
      </c>
      <c r="AK19" s="27">
        <v>42816</v>
      </c>
      <c r="AL19" s="86"/>
      <c r="AN19" s="27">
        <v>43180</v>
      </c>
      <c r="AO19" s="27" t="s">
        <v>167</v>
      </c>
      <c r="AP19" s="45"/>
      <c r="AQ19" s="28">
        <f t="shared" si="5"/>
        <v>0</v>
      </c>
      <c r="AR19" s="27">
        <v>43180</v>
      </c>
      <c r="AS19" s="46"/>
      <c r="AU19" s="27">
        <v>43180</v>
      </c>
      <c r="AV19" s="30">
        <f t="shared" si="6"/>
        <v>0</v>
      </c>
      <c r="AX19" s="27">
        <v>43180</v>
      </c>
      <c r="AY19" s="86"/>
      <c r="BA19" s="27">
        <v>43544</v>
      </c>
      <c r="BB19" s="27" t="s">
        <v>167</v>
      </c>
      <c r="BC19" s="45"/>
      <c r="BD19" s="28">
        <f t="shared" si="7"/>
        <v>0</v>
      </c>
      <c r="BE19" s="27">
        <v>43544</v>
      </c>
      <c r="BF19" s="46"/>
      <c r="BH19" s="27">
        <v>43544</v>
      </c>
      <c r="BI19" s="30">
        <f t="shared" si="8"/>
        <v>0</v>
      </c>
      <c r="BK19" s="27">
        <v>43544</v>
      </c>
      <c r="BL19" s="86"/>
      <c r="BN19" s="27">
        <v>43908</v>
      </c>
      <c r="BO19" s="27" t="s">
        <v>167</v>
      </c>
      <c r="BP19" s="28">
        <v>2.0699999999999998</v>
      </c>
      <c r="BQ19" s="28">
        <f t="shared" si="9"/>
        <v>4.5635725497804192</v>
      </c>
      <c r="BR19" s="27">
        <v>43908</v>
      </c>
      <c r="BS19" s="43">
        <v>1257</v>
      </c>
      <c r="BU19" s="27">
        <v>43908</v>
      </c>
      <c r="BV19" s="30">
        <f t="shared" si="10"/>
        <v>5736.410695073987</v>
      </c>
      <c r="BX19" s="27">
        <v>43908</v>
      </c>
      <c r="BY19" s="86"/>
      <c r="CA19" s="27">
        <v>44279</v>
      </c>
      <c r="CB19" s="27" t="s">
        <v>167</v>
      </c>
      <c r="CC19" s="28">
        <v>2.35</v>
      </c>
      <c r="CD19" s="28">
        <f t="shared" si="11"/>
        <v>5.1808673874318769</v>
      </c>
      <c r="CE19" s="27">
        <v>44279</v>
      </c>
      <c r="CF19" s="43">
        <v>1132.5</v>
      </c>
      <c r="CH19" s="27">
        <v>44279</v>
      </c>
      <c r="CI19" s="30">
        <f t="shared" si="12"/>
        <v>5867.3323162666002</v>
      </c>
      <c r="CK19" s="27"/>
      <c r="CL19" s="125"/>
      <c r="CN19" s="27">
        <v>44638</v>
      </c>
      <c r="CO19" s="27" t="s">
        <v>167</v>
      </c>
      <c r="CP19" s="28">
        <v>2.57</v>
      </c>
      <c r="CQ19" s="28">
        <f t="shared" si="13"/>
        <v>5.6658847598723074</v>
      </c>
      <c r="CR19" s="27">
        <v>44638</v>
      </c>
      <c r="CS19" s="43">
        <v>1215.5</v>
      </c>
      <c r="CU19" s="27">
        <v>44638</v>
      </c>
      <c r="CV19" s="30">
        <f t="shared" si="14"/>
        <v>6886.88292562479</v>
      </c>
      <c r="CX19" s="27">
        <v>44638</v>
      </c>
      <c r="CY19" s="125"/>
      <c r="DA19" s="27">
        <v>45009</v>
      </c>
      <c r="DB19" s="27" t="s">
        <v>167</v>
      </c>
      <c r="DC19" s="28">
        <v>2.81</v>
      </c>
      <c r="DD19" s="191">
        <f t="shared" si="15"/>
        <v>6.1949946207164146</v>
      </c>
      <c r="DE19" s="27">
        <v>45009</v>
      </c>
      <c r="DF19" s="43">
        <v>1300</v>
      </c>
      <c r="DH19" s="27">
        <v>45009</v>
      </c>
      <c r="DI19" s="30">
        <f t="shared" si="16"/>
        <v>8053.4930069313386</v>
      </c>
      <c r="DK19" s="27">
        <v>45009</v>
      </c>
      <c r="DL19" s="125">
        <v>626</v>
      </c>
      <c r="DN19" s="27">
        <v>45373</v>
      </c>
      <c r="DO19" s="27" t="s">
        <v>167</v>
      </c>
      <c r="DP19" s="28">
        <v>3.13</v>
      </c>
      <c r="DQ19" s="191">
        <f t="shared" si="17"/>
        <v>6.900474435175223</v>
      </c>
      <c r="DR19" s="27">
        <v>45373</v>
      </c>
      <c r="DS19" s="43">
        <v>1346</v>
      </c>
      <c r="DU19" s="27">
        <v>45373</v>
      </c>
      <c r="DV19" s="213">
        <f t="shared" si="18"/>
        <v>9288.0385897458509</v>
      </c>
      <c r="DX19" s="27">
        <v>45373</v>
      </c>
      <c r="DY19" s="215">
        <v>598</v>
      </c>
      <c r="EB19" s="27">
        <v>45737</v>
      </c>
      <c r="EC19" s="27" t="s">
        <v>167</v>
      </c>
      <c r="ED19" s="28">
        <v>3.26</v>
      </c>
      <c r="EE19" s="191">
        <f t="shared" si="19"/>
        <v>7.1870756097991144</v>
      </c>
      <c r="EF19" s="27">
        <f t="shared" si="23"/>
        <v>45737</v>
      </c>
      <c r="EG19" s="43">
        <v>1465.5</v>
      </c>
      <c r="EI19" s="27">
        <f t="shared" si="24"/>
        <v>45737</v>
      </c>
      <c r="EJ19" s="213">
        <f t="shared" si="20"/>
        <v>10532.659306160602</v>
      </c>
      <c r="EL19" s="27">
        <f t="shared" si="25"/>
        <v>45737</v>
      </c>
      <c r="EM19" s="215">
        <v>560</v>
      </c>
      <c r="EO19" s="27">
        <v>46101</v>
      </c>
      <c r="EP19" s="27" t="s">
        <v>167</v>
      </c>
      <c r="EQ19" s="380">
        <v>503</v>
      </c>
      <c r="ER19" s="452">
        <v>508</v>
      </c>
      <c r="ES19">
        <v>4.0199999999999996</v>
      </c>
      <c r="ET19" s="381">
        <f t="shared" si="21"/>
        <v>8.8625901691387838</v>
      </c>
      <c r="EU19" s="449">
        <v>1506.5</v>
      </c>
      <c r="EV19" s="382">
        <f t="shared" si="26"/>
        <v>13351.492089807578</v>
      </c>
    </row>
    <row r="20" spans="1:152">
      <c r="A20" s="27">
        <v>42088</v>
      </c>
      <c r="B20" s="120" t="s">
        <v>168</v>
      </c>
      <c r="C20" s="45"/>
      <c r="D20" s="28">
        <f t="shared" si="0"/>
        <v>0</v>
      </c>
      <c r="E20" s="27">
        <v>42088</v>
      </c>
      <c r="F20" s="46"/>
      <c r="H20" s="27">
        <v>42088</v>
      </c>
      <c r="I20" s="30">
        <f t="shared" si="22"/>
        <v>0</v>
      </c>
      <c r="K20" s="27">
        <v>42088</v>
      </c>
      <c r="L20" s="86"/>
      <c r="N20" s="27">
        <v>42459</v>
      </c>
      <c r="O20" s="27" t="s">
        <v>168</v>
      </c>
      <c r="P20" s="45"/>
      <c r="Q20" s="28">
        <f t="shared" si="1"/>
        <v>0</v>
      </c>
      <c r="R20" s="27">
        <v>42459</v>
      </c>
      <c r="S20" s="46"/>
      <c r="U20" s="27">
        <v>42459</v>
      </c>
      <c r="V20" s="30">
        <f t="shared" si="2"/>
        <v>0</v>
      </c>
      <c r="X20" s="27">
        <v>42459</v>
      </c>
      <c r="Y20" s="86"/>
      <c r="AA20" s="27">
        <v>42823</v>
      </c>
      <c r="AB20" s="27" t="s">
        <v>168</v>
      </c>
      <c r="AC20" s="45"/>
      <c r="AD20" s="28">
        <f t="shared" si="3"/>
        <v>0</v>
      </c>
      <c r="AE20" s="27">
        <v>42823</v>
      </c>
      <c r="AF20" s="46"/>
      <c r="AH20" s="27">
        <v>42823</v>
      </c>
      <c r="AI20" s="30">
        <f t="shared" si="4"/>
        <v>0</v>
      </c>
      <c r="AK20" s="27">
        <v>42823</v>
      </c>
      <c r="AL20" s="86"/>
      <c r="AN20" s="27">
        <v>43187</v>
      </c>
      <c r="AO20" s="27" t="s">
        <v>168</v>
      </c>
      <c r="AP20" s="45"/>
      <c r="AQ20" s="28">
        <f t="shared" si="5"/>
        <v>0</v>
      </c>
      <c r="AR20" s="27">
        <v>43187</v>
      </c>
      <c r="AS20" s="46"/>
      <c r="AU20" s="27">
        <v>43187</v>
      </c>
      <c r="AV20" s="30">
        <f t="shared" si="6"/>
        <v>0</v>
      </c>
      <c r="AX20" s="27">
        <v>43187</v>
      </c>
      <c r="AY20" s="86"/>
      <c r="BA20" s="27">
        <v>43551</v>
      </c>
      <c r="BB20" s="27" t="s">
        <v>168</v>
      </c>
      <c r="BC20" s="45"/>
      <c r="BD20" s="28">
        <f t="shared" si="7"/>
        <v>0</v>
      </c>
      <c r="BE20" s="27">
        <v>43551</v>
      </c>
      <c r="BF20" s="46"/>
      <c r="BH20" s="27">
        <v>43551</v>
      </c>
      <c r="BI20" s="30">
        <f t="shared" si="8"/>
        <v>0</v>
      </c>
      <c r="BK20" s="27">
        <v>43551</v>
      </c>
      <c r="BL20" s="86"/>
      <c r="BN20" s="27">
        <v>43915</v>
      </c>
      <c r="BO20" s="27" t="s">
        <v>168</v>
      </c>
      <c r="BP20" s="28">
        <v>2.4300000000000002</v>
      </c>
      <c r="BQ20" s="28">
        <f t="shared" si="9"/>
        <v>5.3572373410465799</v>
      </c>
      <c r="BR20" s="27">
        <v>43915</v>
      </c>
      <c r="BS20" s="43">
        <v>1231</v>
      </c>
      <c r="BU20" s="27">
        <v>43915</v>
      </c>
      <c r="BV20" s="30">
        <f t="shared" si="10"/>
        <v>6594.7591668283394</v>
      </c>
      <c r="BX20" s="27">
        <v>43915</v>
      </c>
      <c r="BY20" s="86"/>
      <c r="CA20" s="27">
        <v>44286</v>
      </c>
      <c r="CB20" s="27" t="s">
        <v>168</v>
      </c>
      <c r="CC20" s="28">
        <v>2.38</v>
      </c>
      <c r="CD20" s="28">
        <f t="shared" si="11"/>
        <v>5.2470061200373905</v>
      </c>
      <c r="CE20" s="27">
        <v>44286</v>
      </c>
      <c r="CF20" s="43">
        <v>1130</v>
      </c>
      <c r="CH20" s="27">
        <v>44286</v>
      </c>
      <c r="CI20" s="30">
        <f t="shared" si="12"/>
        <v>5929.1169156422511</v>
      </c>
      <c r="CK20" s="27"/>
      <c r="CL20" s="125"/>
      <c r="CN20" s="27">
        <v>44645</v>
      </c>
      <c r="CO20" s="27" t="s">
        <v>168</v>
      </c>
      <c r="CP20" s="28">
        <v>2.61</v>
      </c>
      <c r="CQ20" s="28">
        <f t="shared" si="13"/>
        <v>5.7540697366796589</v>
      </c>
      <c r="CR20" s="27">
        <v>44645</v>
      </c>
      <c r="CS20" s="43">
        <v>1224</v>
      </c>
      <c r="CU20" s="27">
        <v>44645</v>
      </c>
      <c r="CV20" s="30">
        <f t="shared" si="14"/>
        <v>7042.9813576959023</v>
      </c>
      <c r="CX20" s="27">
        <v>44645</v>
      </c>
      <c r="CY20" s="125"/>
      <c r="DA20" s="27">
        <v>45016</v>
      </c>
      <c r="DB20" s="27" t="s">
        <v>168</v>
      </c>
      <c r="DC20" s="28">
        <v>2.81</v>
      </c>
      <c r="DD20" s="191">
        <f t="shared" si="15"/>
        <v>6.1949946207164146</v>
      </c>
      <c r="DE20" s="27">
        <v>45016</v>
      </c>
      <c r="DF20" s="43">
        <v>1310</v>
      </c>
      <c r="DH20" s="27">
        <v>45016</v>
      </c>
      <c r="DI20" s="30">
        <f t="shared" si="16"/>
        <v>8115.4429531385031</v>
      </c>
      <c r="DK20" s="27">
        <v>45016</v>
      </c>
      <c r="DL20" s="125">
        <v>651</v>
      </c>
      <c r="DN20" s="27">
        <v>45380</v>
      </c>
      <c r="DO20" s="27" t="s">
        <v>168</v>
      </c>
      <c r="DP20" s="28">
        <v>3.09</v>
      </c>
      <c r="DQ20" s="191">
        <f t="shared" si="17"/>
        <v>6.8122894583678724</v>
      </c>
      <c r="DR20" s="27">
        <v>45380</v>
      </c>
      <c r="DS20" s="43">
        <v>1347.5</v>
      </c>
      <c r="DU20" s="27">
        <v>45380</v>
      </c>
      <c r="DV20" s="213">
        <f t="shared" si="18"/>
        <v>9179.5600451507089</v>
      </c>
      <c r="DX20" s="27">
        <v>45380</v>
      </c>
      <c r="DY20" s="215">
        <v>586</v>
      </c>
      <c r="EB20" s="27">
        <v>45744</v>
      </c>
      <c r="EC20" s="27" t="s">
        <v>168</v>
      </c>
      <c r="ED20" s="28">
        <v>3.34</v>
      </c>
      <c r="EE20" s="191">
        <f t="shared" si="19"/>
        <v>7.3634455634138165</v>
      </c>
      <c r="EF20" s="27">
        <f t="shared" si="23"/>
        <v>45744</v>
      </c>
      <c r="EG20" s="43">
        <v>1471</v>
      </c>
      <c r="EI20" s="27">
        <f t="shared" si="24"/>
        <v>45744</v>
      </c>
      <c r="EJ20" s="213">
        <f t="shared" si="20"/>
        <v>10831.628423781724</v>
      </c>
      <c r="EL20" s="27">
        <f t="shared" si="25"/>
        <v>45744</v>
      </c>
      <c r="EM20" s="215">
        <v>609</v>
      </c>
      <c r="EO20" s="27">
        <v>46108</v>
      </c>
      <c r="EP20" s="27" t="s">
        <v>168</v>
      </c>
      <c r="EQ20" s="380">
        <v>523</v>
      </c>
      <c r="ER20" s="452">
        <v>520</v>
      </c>
      <c r="ES20">
        <v>3.95</v>
      </c>
      <c r="ET20" s="381">
        <f t="shared" si="21"/>
        <v>8.7082664597259214</v>
      </c>
      <c r="EU20" s="449">
        <v>1509</v>
      </c>
      <c r="EV20" s="382">
        <f t="shared" si="26"/>
        <v>13140.774087726415</v>
      </c>
    </row>
    <row r="21" spans="1:152">
      <c r="A21" s="27">
        <v>42095</v>
      </c>
      <c r="B21" s="120" t="s">
        <v>173</v>
      </c>
      <c r="C21" s="45"/>
      <c r="D21" s="28">
        <f t="shared" si="0"/>
        <v>0</v>
      </c>
      <c r="E21" s="27">
        <v>42095</v>
      </c>
      <c r="F21" s="46"/>
      <c r="H21" s="27">
        <v>42095</v>
      </c>
      <c r="I21" s="30">
        <f t="shared" si="22"/>
        <v>0</v>
      </c>
      <c r="K21" s="27">
        <v>42095</v>
      </c>
      <c r="L21" s="86"/>
      <c r="N21" s="27">
        <v>42466</v>
      </c>
      <c r="O21" s="27" t="s">
        <v>173</v>
      </c>
      <c r="P21" s="45"/>
      <c r="Q21" s="28">
        <f t="shared" si="1"/>
        <v>0</v>
      </c>
      <c r="R21" s="27">
        <v>42466</v>
      </c>
      <c r="S21" s="46"/>
      <c r="U21" s="27">
        <v>42466</v>
      </c>
      <c r="V21" s="30">
        <f t="shared" si="2"/>
        <v>0</v>
      </c>
      <c r="X21" s="27">
        <v>42466</v>
      </c>
      <c r="Y21" s="86"/>
      <c r="AA21" s="27">
        <v>42830</v>
      </c>
      <c r="AB21" s="27" t="s">
        <v>173</v>
      </c>
      <c r="AC21" s="45"/>
      <c r="AD21" s="28">
        <f t="shared" si="3"/>
        <v>0</v>
      </c>
      <c r="AE21" s="27">
        <v>42830</v>
      </c>
      <c r="AF21" s="46"/>
      <c r="AH21" s="27">
        <v>42830</v>
      </c>
      <c r="AI21" s="30">
        <f t="shared" si="4"/>
        <v>0</v>
      </c>
      <c r="AK21" s="27">
        <v>42830</v>
      </c>
      <c r="AL21" s="86"/>
      <c r="AN21" s="27">
        <v>43194</v>
      </c>
      <c r="AO21" s="27" t="s">
        <v>173</v>
      </c>
      <c r="AP21" s="45"/>
      <c r="AQ21" s="28">
        <f t="shared" si="5"/>
        <v>0</v>
      </c>
      <c r="AR21" s="27">
        <v>43194</v>
      </c>
      <c r="AS21" s="46"/>
      <c r="AU21" s="27">
        <v>43194</v>
      </c>
      <c r="AV21" s="30">
        <f t="shared" si="6"/>
        <v>0</v>
      </c>
      <c r="AX21" s="27">
        <v>43194</v>
      </c>
      <c r="AY21" s="86"/>
      <c r="BA21" s="27">
        <v>43558</v>
      </c>
      <c r="BB21" s="27" t="s">
        <v>173</v>
      </c>
      <c r="BC21" s="45"/>
      <c r="BD21" s="28">
        <f t="shared" si="7"/>
        <v>0</v>
      </c>
      <c r="BE21" s="27">
        <v>43558</v>
      </c>
      <c r="BF21" s="46"/>
      <c r="BH21" s="27">
        <v>43558</v>
      </c>
      <c r="BI21" s="30">
        <f t="shared" si="8"/>
        <v>0</v>
      </c>
      <c r="BK21" s="27">
        <v>43558</v>
      </c>
      <c r="BL21" s="86"/>
      <c r="BN21" s="27">
        <v>43922</v>
      </c>
      <c r="BO21" s="27" t="s">
        <v>173</v>
      </c>
      <c r="BP21" s="28">
        <v>2.5499999999999998</v>
      </c>
      <c r="BQ21" s="28">
        <f t="shared" si="9"/>
        <v>5.6217922714686326</v>
      </c>
      <c r="BR21" s="27">
        <v>43922</v>
      </c>
      <c r="BS21" s="43">
        <v>1231</v>
      </c>
      <c r="BU21" s="27">
        <v>43922</v>
      </c>
      <c r="BV21" s="30">
        <f t="shared" si="10"/>
        <v>6920.4262861778871</v>
      </c>
      <c r="BX21" s="27">
        <v>43922</v>
      </c>
      <c r="BY21" s="86"/>
      <c r="CA21" s="27">
        <v>44293</v>
      </c>
      <c r="CB21" s="27" t="s">
        <v>173</v>
      </c>
      <c r="CC21" s="28">
        <v>2.4700000000000002</v>
      </c>
      <c r="CD21" s="28">
        <f t="shared" si="11"/>
        <v>5.4454223178539305</v>
      </c>
      <c r="CE21" s="27">
        <v>44293</v>
      </c>
      <c r="CF21" s="43">
        <v>1118.5</v>
      </c>
      <c r="CH21" s="27">
        <v>44293</v>
      </c>
      <c r="CI21" s="30">
        <f t="shared" si="12"/>
        <v>6090.7048625196212</v>
      </c>
      <c r="CK21" s="27"/>
      <c r="CL21" s="125"/>
      <c r="CN21" s="27">
        <v>44652</v>
      </c>
      <c r="CO21" s="27" t="s">
        <v>173</v>
      </c>
      <c r="CP21" s="28">
        <v>2.66</v>
      </c>
      <c r="CQ21" s="28">
        <f t="shared" si="13"/>
        <v>5.8643009576888483</v>
      </c>
      <c r="CR21" s="27">
        <v>44652</v>
      </c>
      <c r="CS21" s="43">
        <v>1220</v>
      </c>
      <c r="CU21" s="27">
        <v>44652</v>
      </c>
      <c r="CV21" s="30">
        <f t="shared" si="14"/>
        <v>7154.4471683803949</v>
      </c>
      <c r="CX21" s="27">
        <v>44652</v>
      </c>
      <c r="CY21" s="125"/>
      <c r="DA21" s="27">
        <v>45023</v>
      </c>
      <c r="DB21" s="27" t="s">
        <v>173</v>
      </c>
      <c r="DC21" s="28">
        <v>2.88</v>
      </c>
      <c r="DD21" s="191">
        <f t="shared" si="15"/>
        <v>6.3493183301292788</v>
      </c>
      <c r="DE21" s="27">
        <v>45023</v>
      </c>
      <c r="DF21" s="43">
        <v>1319</v>
      </c>
      <c r="DH21" s="27">
        <v>45023</v>
      </c>
      <c r="DI21" s="30">
        <f t="shared" si="16"/>
        <v>8374.7508774405196</v>
      </c>
      <c r="DK21" s="27">
        <v>45023</v>
      </c>
      <c r="DL21" s="125">
        <v>603</v>
      </c>
      <c r="DN21" s="27">
        <v>45387</v>
      </c>
      <c r="DO21" s="27" t="s">
        <v>173</v>
      </c>
      <c r="DP21" s="28">
        <v>3.01</v>
      </c>
      <c r="DQ21" s="191">
        <f t="shared" si="17"/>
        <v>6.6359195047531703</v>
      </c>
      <c r="DR21" s="27">
        <v>45387</v>
      </c>
      <c r="DS21" s="43">
        <v>1353</v>
      </c>
      <c r="DU21" s="27">
        <v>45387</v>
      </c>
      <c r="DV21" s="213">
        <f t="shared" si="18"/>
        <v>8978.3990899310393</v>
      </c>
      <c r="DX21" s="27">
        <v>45387</v>
      </c>
      <c r="DY21" s="215">
        <v>613</v>
      </c>
      <c r="DZ21" t="s">
        <v>504</v>
      </c>
      <c r="EB21" s="27">
        <v>45751</v>
      </c>
      <c r="EC21" s="27" t="s">
        <v>173</v>
      </c>
      <c r="ED21" s="28">
        <v>3.39</v>
      </c>
      <c r="EE21" s="191">
        <f t="shared" si="19"/>
        <v>7.4736767844230059</v>
      </c>
      <c r="EF21" s="27">
        <f t="shared" si="23"/>
        <v>45751</v>
      </c>
      <c r="EG21" s="43">
        <v>1461.5</v>
      </c>
      <c r="EI21" s="27">
        <f t="shared" si="24"/>
        <v>45751</v>
      </c>
      <c r="EJ21" s="213">
        <f t="shared" si="20"/>
        <v>10922.778620434223</v>
      </c>
      <c r="EL21" s="27">
        <f t="shared" si="25"/>
        <v>45751</v>
      </c>
      <c r="EM21" s="215">
        <v>591</v>
      </c>
      <c r="EO21" s="27">
        <v>46115</v>
      </c>
      <c r="EP21" s="27" t="s">
        <v>173</v>
      </c>
      <c r="EQ21" s="380">
        <v>533</v>
      </c>
      <c r="ER21" s="452"/>
      <c r="ES21">
        <v>3.92</v>
      </c>
      <c r="ET21" s="381">
        <f t="shared" si="21"/>
        <v>8.6421277271204069</v>
      </c>
      <c r="EU21" s="449">
        <v>1510.1</v>
      </c>
      <c r="EV21" s="382">
        <f t="shared" si="26"/>
        <v>13050.477080724526</v>
      </c>
    </row>
    <row r="22" spans="1:152">
      <c r="A22" s="27">
        <v>42102</v>
      </c>
      <c r="B22" s="120" t="s">
        <v>174</v>
      </c>
      <c r="C22" s="45"/>
      <c r="D22" s="28">
        <f t="shared" si="0"/>
        <v>0</v>
      </c>
      <c r="E22" s="27">
        <v>42102</v>
      </c>
      <c r="F22" s="46"/>
      <c r="H22" s="27">
        <v>42102</v>
      </c>
      <c r="I22" s="30">
        <f t="shared" si="22"/>
        <v>0</v>
      </c>
      <c r="K22" s="27">
        <v>42102</v>
      </c>
      <c r="L22" s="86"/>
      <c r="N22" s="27">
        <v>42473</v>
      </c>
      <c r="O22" s="27" t="s">
        <v>174</v>
      </c>
      <c r="P22" s="45"/>
      <c r="Q22" s="28">
        <f t="shared" si="1"/>
        <v>0</v>
      </c>
      <c r="R22" s="27">
        <v>42473</v>
      </c>
      <c r="S22" s="46"/>
      <c r="U22" s="27">
        <v>42473</v>
      </c>
      <c r="V22" s="30">
        <f t="shared" si="2"/>
        <v>0</v>
      </c>
      <c r="X22" s="27">
        <v>42473</v>
      </c>
      <c r="Y22" s="86"/>
      <c r="AA22" s="27">
        <v>42837</v>
      </c>
      <c r="AB22" s="27" t="s">
        <v>174</v>
      </c>
      <c r="AC22" s="45"/>
      <c r="AD22" s="28">
        <f t="shared" si="3"/>
        <v>0</v>
      </c>
      <c r="AE22" s="27">
        <v>42837</v>
      </c>
      <c r="AF22" s="46"/>
      <c r="AH22" s="27">
        <v>42837</v>
      </c>
      <c r="AI22" s="30">
        <f t="shared" si="4"/>
        <v>0</v>
      </c>
      <c r="AK22" s="27">
        <v>42837</v>
      </c>
      <c r="AL22" s="86"/>
      <c r="AN22" s="27">
        <v>43201</v>
      </c>
      <c r="AO22" s="27" t="s">
        <v>174</v>
      </c>
      <c r="AP22" s="45"/>
      <c r="AQ22" s="28">
        <f t="shared" si="5"/>
        <v>0</v>
      </c>
      <c r="AR22" s="27">
        <v>43201</v>
      </c>
      <c r="AS22" s="46"/>
      <c r="AU22" s="27">
        <v>43201</v>
      </c>
      <c r="AV22" s="30">
        <f t="shared" si="6"/>
        <v>0</v>
      </c>
      <c r="AX22" s="27">
        <v>43201</v>
      </c>
      <c r="AY22" s="86"/>
      <c r="BA22" s="27">
        <v>43565</v>
      </c>
      <c r="BB22" s="27" t="s">
        <v>174</v>
      </c>
      <c r="BC22" s="45"/>
      <c r="BD22" s="28">
        <f t="shared" si="7"/>
        <v>0</v>
      </c>
      <c r="BE22" s="27">
        <v>43565</v>
      </c>
      <c r="BF22" s="46"/>
      <c r="BH22" s="27">
        <v>43565</v>
      </c>
      <c r="BI22" s="30">
        <f t="shared" si="8"/>
        <v>0</v>
      </c>
      <c r="BK22" s="27">
        <v>43565</v>
      </c>
      <c r="BL22" s="86"/>
      <c r="BN22" s="27">
        <v>43929</v>
      </c>
      <c r="BO22" s="27" t="s">
        <v>174</v>
      </c>
      <c r="BP22" s="28">
        <v>2.38</v>
      </c>
      <c r="BQ22" s="28">
        <f t="shared" si="9"/>
        <v>5.2470061200373905</v>
      </c>
      <c r="BR22" s="27">
        <v>43929</v>
      </c>
      <c r="BS22" s="43">
        <v>1220</v>
      </c>
      <c r="BU22" s="27">
        <v>43929</v>
      </c>
      <c r="BV22" s="30">
        <f t="shared" si="10"/>
        <v>6401.3474664456162</v>
      </c>
      <c r="BX22" s="27">
        <v>43929</v>
      </c>
      <c r="BY22" s="86"/>
      <c r="CA22" s="27">
        <v>44300</v>
      </c>
      <c r="CB22" s="27" t="s">
        <v>174</v>
      </c>
      <c r="CC22" s="28">
        <v>2.73</v>
      </c>
      <c r="CD22" s="28">
        <f t="shared" si="11"/>
        <v>6.0186246671017125</v>
      </c>
      <c r="CE22" s="27">
        <v>44300</v>
      </c>
      <c r="CF22" s="43">
        <v>1115.5</v>
      </c>
      <c r="CH22" s="27">
        <v>44300</v>
      </c>
      <c r="CI22" s="30">
        <f t="shared" si="12"/>
        <v>6713.7758161519605</v>
      </c>
      <c r="CK22" s="27"/>
      <c r="CL22" s="125"/>
      <c r="CN22" s="27">
        <v>44659</v>
      </c>
      <c r="CO22" s="27" t="s">
        <v>174</v>
      </c>
      <c r="CP22" s="28">
        <v>2.71</v>
      </c>
      <c r="CQ22" s="28">
        <f t="shared" si="13"/>
        <v>5.9745321786980368</v>
      </c>
      <c r="CR22" s="27">
        <v>44659</v>
      </c>
      <c r="CS22" s="43">
        <v>1228</v>
      </c>
      <c r="CU22" s="27">
        <v>44659</v>
      </c>
      <c r="CV22" s="30">
        <f t="shared" si="14"/>
        <v>7336.7255154411896</v>
      </c>
      <c r="CX22" s="27">
        <v>44659</v>
      </c>
      <c r="CY22" s="125"/>
      <c r="DA22" s="27">
        <v>45030</v>
      </c>
      <c r="DB22" s="27" t="s">
        <v>174</v>
      </c>
      <c r="DC22" s="28">
        <v>2.98</v>
      </c>
      <c r="DD22" s="191">
        <f t="shared" si="15"/>
        <v>6.5697807721476567</v>
      </c>
      <c r="DE22" s="27">
        <v>45030</v>
      </c>
      <c r="DF22" s="43">
        <v>1307</v>
      </c>
      <c r="DH22" s="27">
        <v>45030</v>
      </c>
      <c r="DI22" s="30">
        <f t="shared" si="16"/>
        <v>8586.7034691969875</v>
      </c>
      <c r="DK22" s="27">
        <v>45030</v>
      </c>
      <c r="DL22" s="125">
        <v>613</v>
      </c>
      <c r="DN22" s="27">
        <v>45394</v>
      </c>
      <c r="DO22" s="27" t="s">
        <v>174</v>
      </c>
      <c r="DP22" s="28">
        <v>3</v>
      </c>
      <c r="DQ22" s="191">
        <f t="shared" si="17"/>
        <v>6.6138732605513324</v>
      </c>
      <c r="DR22" s="27">
        <v>45394</v>
      </c>
      <c r="DS22" s="43">
        <v>1385</v>
      </c>
      <c r="DU22" s="27">
        <v>45394</v>
      </c>
      <c r="DV22" s="213">
        <f t="shared" si="18"/>
        <v>9160.2144658635953</v>
      </c>
      <c r="DX22" s="27">
        <v>45394</v>
      </c>
      <c r="DY22" s="215">
        <v>603</v>
      </c>
      <c r="EB22" s="27">
        <v>45758</v>
      </c>
      <c r="EC22" s="27" t="s">
        <v>214</v>
      </c>
      <c r="ED22" s="28">
        <v>3.37</v>
      </c>
      <c r="EE22" s="191">
        <f t="shared" si="19"/>
        <v>7.4295842960193301</v>
      </c>
      <c r="EF22" s="27">
        <f t="shared" si="23"/>
        <v>45758</v>
      </c>
      <c r="EG22" s="43">
        <v>1427.2</v>
      </c>
      <c r="EI22" s="27">
        <f t="shared" si="24"/>
        <v>45758</v>
      </c>
      <c r="EJ22" s="213">
        <f t="shared" si="20"/>
        <v>10603.502707278789</v>
      </c>
      <c r="EL22" s="27">
        <f t="shared" si="25"/>
        <v>45758</v>
      </c>
      <c r="EM22" s="215">
        <v>564</v>
      </c>
      <c r="EO22" s="27">
        <v>46122</v>
      </c>
      <c r="EP22" s="27" t="s">
        <v>174</v>
      </c>
      <c r="EQ22" s="380">
        <v>512</v>
      </c>
      <c r="ER22" s="452"/>
      <c r="ES22">
        <v>3.82</v>
      </c>
      <c r="ET22" s="381">
        <f t="shared" si="21"/>
        <v>8.4216652851020299</v>
      </c>
      <c r="EU22" s="449">
        <v>1485.5</v>
      </c>
      <c r="EV22" s="382">
        <f t="shared" si="26"/>
        <v>12510.383781019065</v>
      </c>
    </row>
    <row r="23" spans="1:152">
      <c r="A23" s="27">
        <v>42109</v>
      </c>
      <c r="B23" s="120" t="s">
        <v>175</v>
      </c>
      <c r="C23" s="45"/>
      <c r="D23" s="28">
        <f t="shared" si="0"/>
        <v>0</v>
      </c>
      <c r="E23" s="27">
        <v>42109</v>
      </c>
      <c r="F23" s="46"/>
      <c r="H23" s="27">
        <v>42109</v>
      </c>
      <c r="I23" s="30">
        <f t="shared" si="22"/>
        <v>0</v>
      </c>
      <c r="K23" s="27">
        <v>42109</v>
      </c>
      <c r="L23" s="86"/>
      <c r="N23" s="27">
        <v>42480</v>
      </c>
      <c r="O23" s="27" t="s">
        <v>175</v>
      </c>
      <c r="P23" s="45"/>
      <c r="Q23" s="28">
        <f t="shared" si="1"/>
        <v>0</v>
      </c>
      <c r="R23" s="27">
        <v>42480</v>
      </c>
      <c r="S23" s="46"/>
      <c r="U23" s="27">
        <v>42480</v>
      </c>
      <c r="V23" s="30">
        <f t="shared" si="2"/>
        <v>0</v>
      </c>
      <c r="X23" s="27">
        <v>42480</v>
      </c>
      <c r="Y23" s="86"/>
      <c r="AA23" s="27">
        <v>42844</v>
      </c>
      <c r="AB23" s="27" t="s">
        <v>175</v>
      </c>
      <c r="AC23" s="45"/>
      <c r="AD23" s="28">
        <f t="shared" si="3"/>
        <v>0</v>
      </c>
      <c r="AE23" s="27">
        <v>42844</v>
      </c>
      <c r="AF23" s="46"/>
      <c r="AH23" s="27">
        <v>42844</v>
      </c>
      <c r="AI23" s="30">
        <f t="shared" si="4"/>
        <v>0</v>
      </c>
      <c r="AK23" s="27">
        <v>42844</v>
      </c>
      <c r="AL23" s="86"/>
      <c r="AN23" s="27">
        <v>43208</v>
      </c>
      <c r="AO23" s="27" t="s">
        <v>175</v>
      </c>
      <c r="AP23" s="45"/>
      <c r="AQ23" s="28">
        <f t="shared" si="5"/>
        <v>0</v>
      </c>
      <c r="AR23" s="27">
        <v>43208</v>
      </c>
      <c r="AS23" s="46"/>
      <c r="AU23" s="27">
        <v>43208</v>
      </c>
      <c r="AV23" s="30">
        <f t="shared" si="6"/>
        <v>0</v>
      </c>
      <c r="AX23" s="27">
        <v>43208</v>
      </c>
      <c r="AY23" s="86"/>
      <c r="BA23" s="27">
        <v>43572</v>
      </c>
      <c r="BB23" s="27" t="s">
        <v>175</v>
      </c>
      <c r="BC23" s="45"/>
      <c r="BD23" s="28">
        <f t="shared" si="7"/>
        <v>0</v>
      </c>
      <c r="BE23" s="27">
        <v>43572</v>
      </c>
      <c r="BF23" s="46"/>
      <c r="BH23" s="27">
        <v>43572</v>
      </c>
      <c r="BI23" s="30">
        <f t="shared" si="8"/>
        <v>0</v>
      </c>
      <c r="BK23" s="27">
        <v>43572</v>
      </c>
      <c r="BL23" s="86"/>
      <c r="BN23" s="27">
        <v>43936</v>
      </c>
      <c r="BO23" s="27" t="s">
        <v>175</v>
      </c>
      <c r="BP23" s="28">
        <v>2.25</v>
      </c>
      <c r="BQ23" s="28">
        <f t="shared" si="9"/>
        <v>4.9604049454134991</v>
      </c>
      <c r="BR23" s="27">
        <v>43936</v>
      </c>
      <c r="BS23" s="43">
        <v>1216</v>
      </c>
      <c r="BU23" s="27">
        <v>43936</v>
      </c>
      <c r="BV23" s="30">
        <f t="shared" si="10"/>
        <v>6031.8524136228152</v>
      </c>
      <c r="BX23" s="27">
        <v>43936</v>
      </c>
      <c r="BY23" s="86"/>
      <c r="CA23" s="27">
        <v>44307</v>
      </c>
      <c r="CB23" s="27" t="s">
        <v>175</v>
      </c>
      <c r="CC23" s="28">
        <v>2.8</v>
      </c>
      <c r="CD23" s="28">
        <f t="shared" si="11"/>
        <v>6.1729483765145767</v>
      </c>
      <c r="CE23" s="27">
        <v>44307</v>
      </c>
      <c r="CF23" s="43">
        <v>1117</v>
      </c>
      <c r="CH23" s="27">
        <v>44307</v>
      </c>
      <c r="CI23" s="30">
        <f t="shared" si="12"/>
        <v>6895.1833365667826</v>
      </c>
      <c r="CK23" s="27"/>
      <c r="CL23" s="125"/>
      <c r="CN23" s="27">
        <v>44666</v>
      </c>
      <c r="CO23" s="27" t="s">
        <v>175</v>
      </c>
      <c r="CP23" s="28">
        <v>2.72</v>
      </c>
      <c r="CQ23" s="28">
        <f t="shared" si="13"/>
        <v>5.9965784228998755</v>
      </c>
      <c r="CR23" s="27">
        <v>44666</v>
      </c>
      <c r="CS23" s="43">
        <v>1229.5</v>
      </c>
      <c r="CU23" s="27">
        <v>44666</v>
      </c>
      <c r="CV23" s="30">
        <f t="shared" si="14"/>
        <v>7372.7931709553968</v>
      </c>
      <c r="CX23" s="27">
        <v>44666</v>
      </c>
      <c r="CY23" s="125"/>
      <c r="DA23" s="27">
        <v>45037</v>
      </c>
      <c r="DB23" s="27" t="s">
        <v>175</v>
      </c>
      <c r="DC23" s="28">
        <v>3.07</v>
      </c>
      <c r="DD23" s="191">
        <f t="shared" si="15"/>
        <v>6.7681969699641966</v>
      </c>
      <c r="DE23" s="27">
        <v>45037</v>
      </c>
      <c r="DF23" s="43">
        <v>1332</v>
      </c>
      <c r="DH23" s="27">
        <v>45037</v>
      </c>
      <c r="DI23" s="30">
        <f t="shared" si="16"/>
        <v>9015.23836399231</v>
      </c>
      <c r="DK23" s="27">
        <v>45037</v>
      </c>
      <c r="DL23" s="125">
        <v>622</v>
      </c>
      <c r="DN23" s="27">
        <v>45401</v>
      </c>
      <c r="DO23" s="27" t="s">
        <v>175</v>
      </c>
      <c r="DP23" s="28">
        <v>2.97</v>
      </c>
      <c r="DQ23" s="191">
        <f t="shared" si="17"/>
        <v>6.5477345279458197</v>
      </c>
      <c r="DR23" s="27">
        <v>45401</v>
      </c>
      <c r="DS23" s="43">
        <v>1379</v>
      </c>
      <c r="DU23" s="27">
        <v>45401</v>
      </c>
      <c r="DV23" s="213">
        <f t="shared" si="18"/>
        <v>9029.3259140372847</v>
      </c>
      <c r="DX23" s="27">
        <v>45401</v>
      </c>
      <c r="DY23" s="215">
        <v>620</v>
      </c>
      <c r="EB23" s="27">
        <v>45765</v>
      </c>
      <c r="EC23" s="27" t="s">
        <v>175</v>
      </c>
      <c r="ED23" s="28">
        <v>3.34</v>
      </c>
      <c r="EE23" s="191">
        <f t="shared" si="19"/>
        <v>7.3634455634138165</v>
      </c>
      <c r="EF23" s="27">
        <f t="shared" si="23"/>
        <v>45765</v>
      </c>
      <c r="EG23" s="43">
        <v>1423.8</v>
      </c>
      <c r="EI23" s="27">
        <f t="shared" si="24"/>
        <v>45765</v>
      </c>
      <c r="EJ23" s="213">
        <f t="shared" si="20"/>
        <v>10484.073793188592</v>
      </c>
      <c r="EL23" s="27">
        <f t="shared" si="25"/>
        <v>45765</v>
      </c>
      <c r="EM23" s="215">
        <v>576</v>
      </c>
      <c r="EO23" s="27">
        <v>46129</v>
      </c>
      <c r="EP23" s="27" t="s">
        <v>175</v>
      </c>
      <c r="EQ23" s="380">
        <v>514</v>
      </c>
      <c r="ER23" s="452"/>
      <c r="ES23">
        <v>3.82</v>
      </c>
      <c r="ET23" s="381">
        <f t="shared" si="21"/>
        <v>8.4216652851020299</v>
      </c>
      <c r="EU23" s="449">
        <v>1467.8</v>
      </c>
      <c r="EV23" s="382">
        <f t="shared" si="26"/>
        <v>12361.320305472758</v>
      </c>
    </row>
    <row r="24" spans="1:152">
      <c r="A24" s="27">
        <v>42116</v>
      </c>
      <c r="B24" s="120" t="s">
        <v>176</v>
      </c>
      <c r="C24" s="45"/>
      <c r="D24" s="28">
        <f t="shared" si="0"/>
        <v>0</v>
      </c>
      <c r="E24" s="27">
        <v>42116</v>
      </c>
      <c r="F24" s="46"/>
      <c r="H24" s="27">
        <v>42116</v>
      </c>
      <c r="I24" s="30">
        <f t="shared" si="22"/>
        <v>0</v>
      </c>
      <c r="K24" s="27">
        <v>42116</v>
      </c>
      <c r="L24" s="86"/>
      <c r="N24" s="27">
        <v>42487</v>
      </c>
      <c r="O24" s="27" t="s">
        <v>176</v>
      </c>
      <c r="P24" s="45"/>
      <c r="Q24" s="28">
        <f t="shared" si="1"/>
        <v>0</v>
      </c>
      <c r="R24" s="27">
        <v>42487</v>
      </c>
      <c r="S24" s="46"/>
      <c r="U24" s="27">
        <v>42487</v>
      </c>
      <c r="V24" s="30">
        <f t="shared" si="2"/>
        <v>0</v>
      </c>
      <c r="X24" s="27">
        <v>42487</v>
      </c>
      <c r="Y24" s="86"/>
      <c r="AA24" s="27">
        <v>42851</v>
      </c>
      <c r="AB24" s="27" t="s">
        <v>176</v>
      </c>
      <c r="AC24" s="45"/>
      <c r="AD24" s="28">
        <f t="shared" si="3"/>
        <v>0</v>
      </c>
      <c r="AE24" s="27">
        <v>42851</v>
      </c>
      <c r="AF24" s="46"/>
      <c r="AH24" s="27">
        <v>42851</v>
      </c>
      <c r="AI24" s="30">
        <f t="shared" si="4"/>
        <v>0</v>
      </c>
      <c r="AK24" s="27">
        <v>42851</v>
      </c>
      <c r="AL24" s="86"/>
      <c r="AN24" s="27">
        <v>43215</v>
      </c>
      <c r="AO24" s="27" t="s">
        <v>176</v>
      </c>
      <c r="AP24" s="45"/>
      <c r="AQ24" s="28">
        <f t="shared" si="5"/>
        <v>0</v>
      </c>
      <c r="AR24" s="27">
        <v>43215</v>
      </c>
      <c r="AS24" s="46"/>
      <c r="AU24" s="27">
        <v>43215</v>
      </c>
      <c r="AV24" s="30">
        <f t="shared" si="6"/>
        <v>0</v>
      </c>
      <c r="AX24" s="27">
        <v>43215</v>
      </c>
      <c r="AY24" s="86"/>
      <c r="BA24" s="27">
        <v>43579</v>
      </c>
      <c r="BB24" s="27" t="s">
        <v>176</v>
      </c>
      <c r="BC24" s="45"/>
      <c r="BD24" s="28">
        <f t="shared" si="7"/>
        <v>0</v>
      </c>
      <c r="BE24" s="27">
        <v>43579</v>
      </c>
      <c r="BF24" s="46"/>
      <c r="BH24" s="27">
        <v>43579</v>
      </c>
      <c r="BI24" s="30">
        <f t="shared" si="8"/>
        <v>0</v>
      </c>
      <c r="BK24" s="27">
        <v>43579</v>
      </c>
      <c r="BL24" s="86"/>
      <c r="BN24" s="27">
        <v>43943</v>
      </c>
      <c r="BO24" s="27" t="s">
        <v>176</v>
      </c>
      <c r="BP24" s="28">
        <v>2.3199999999999998</v>
      </c>
      <c r="BQ24" s="28">
        <f t="shared" si="9"/>
        <v>5.1147286548263633</v>
      </c>
      <c r="BR24" s="27">
        <v>43943</v>
      </c>
      <c r="BS24" s="43">
        <v>1232</v>
      </c>
      <c r="BU24" s="27">
        <v>43943</v>
      </c>
      <c r="BV24" s="30">
        <f t="shared" si="10"/>
        <v>6301.34570274608</v>
      </c>
      <c r="BX24" s="27">
        <v>43943</v>
      </c>
      <c r="BY24" s="86"/>
      <c r="CA24" s="27">
        <v>44314</v>
      </c>
      <c r="CB24" s="27" t="s">
        <v>176</v>
      </c>
      <c r="CC24" s="28">
        <v>2.92</v>
      </c>
      <c r="CD24" s="28">
        <f t="shared" si="11"/>
        <v>6.4375033069366303</v>
      </c>
      <c r="CE24" s="27">
        <v>44314</v>
      </c>
      <c r="CF24" s="43">
        <v>1112.2</v>
      </c>
      <c r="CH24" s="27">
        <v>44314</v>
      </c>
      <c r="CI24" s="30">
        <f t="shared" si="12"/>
        <v>7159.7911779749202</v>
      </c>
      <c r="CK24" s="27">
        <v>44314</v>
      </c>
      <c r="CL24" s="125">
        <v>665000</v>
      </c>
      <c r="CN24" s="27">
        <v>44673</v>
      </c>
      <c r="CO24" s="27" t="s">
        <v>176</v>
      </c>
      <c r="CP24" s="28">
        <v>2.7</v>
      </c>
      <c r="CQ24" s="28">
        <f t="shared" si="13"/>
        <v>5.9524859344961998</v>
      </c>
      <c r="CR24" s="27">
        <v>44673</v>
      </c>
      <c r="CS24" s="43">
        <v>1265.26</v>
      </c>
      <c r="CU24" s="27">
        <v>44673</v>
      </c>
      <c r="CV24" s="30">
        <f t="shared" si="14"/>
        <v>7531.442353480662</v>
      </c>
      <c r="CX24" s="27">
        <v>44673</v>
      </c>
      <c r="CY24" s="125"/>
      <c r="DA24" s="27">
        <v>45044</v>
      </c>
      <c r="DB24" s="27" t="s">
        <v>176</v>
      </c>
      <c r="DC24" s="28">
        <v>3.09</v>
      </c>
      <c r="DD24" s="191">
        <f t="shared" si="15"/>
        <v>6.8122894583678724</v>
      </c>
      <c r="DE24" s="27">
        <v>45044</v>
      </c>
      <c r="DF24" s="43">
        <v>1341</v>
      </c>
      <c r="DH24" s="27">
        <v>45044</v>
      </c>
      <c r="DI24" s="30">
        <f t="shared" si="16"/>
        <v>9135.2801636713175</v>
      </c>
      <c r="DK24" s="27">
        <v>45044</v>
      </c>
      <c r="DL24" s="178">
        <v>624</v>
      </c>
      <c r="DM24" t="s">
        <v>445</v>
      </c>
      <c r="DN24" s="27">
        <v>45408</v>
      </c>
      <c r="DO24" s="27" t="s">
        <v>176</v>
      </c>
      <c r="DP24" s="28">
        <v>2.97</v>
      </c>
      <c r="DQ24" s="191">
        <f t="shared" si="17"/>
        <v>6.5477345279458197</v>
      </c>
      <c r="DR24" s="27">
        <v>45408</v>
      </c>
      <c r="DS24" s="43">
        <v>1379</v>
      </c>
      <c r="DU24" s="27">
        <v>45408</v>
      </c>
      <c r="DV24" s="213">
        <f t="shared" si="18"/>
        <v>9029.3259140372847</v>
      </c>
      <c r="DX24" s="27">
        <v>45408</v>
      </c>
      <c r="DY24" s="215">
        <v>613</v>
      </c>
      <c r="EB24" s="27">
        <v>45772</v>
      </c>
      <c r="EC24" s="27" t="s">
        <v>176</v>
      </c>
      <c r="ED24" s="28">
        <v>3.33</v>
      </c>
      <c r="EE24" s="191">
        <f t="shared" si="19"/>
        <v>7.3413993192119795</v>
      </c>
      <c r="EF24" s="27">
        <f t="shared" si="23"/>
        <v>45772</v>
      </c>
      <c r="EG24" s="43">
        <v>1439.5</v>
      </c>
      <c r="EI24" s="27">
        <f t="shared" si="24"/>
        <v>45772</v>
      </c>
      <c r="EJ24" s="213">
        <f t="shared" si="20"/>
        <v>10567.944320005645</v>
      </c>
      <c r="EL24" s="27">
        <f t="shared" si="25"/>
        <v>45772</v>
      </c>
      <c r="EM24" s="215">
        <v>555</v>
      </c>
      <c r="EO24" s="27">
        <v>46136</v>
      </c>
      <c r="EP24" s="27" t="s">
        <v>176</v>
      </c>
      <c r="EQ24" s="380">
        <v>529</v>
      </c>
      <c r="ER24" s="452"/>
      <c r="ES24">
        <v>3.85</v>
      </c>
      <c r="ET24" s="381">
        <f t="shared" si="21"/>
        <v>8.4878040177075444</v>
      </c>
      <c r="EU24" s="449">
        <v>1478</v>
      </c>
      <c r="EV24" s="382">
        <f t="shared" si="26"/>
        <v>12544.974338171751</v>
      </c>
    </row>
    <row r="25" spans="1:152">
      <c r="A25" s="27">
        <v>42123</v>
      </c>
      <c r="B25" s="120" t="s">
        <v>177</v>
      </c>
      <c r="C25" s="45"/>
      <c r="D25" s="28">
        <f t="shared" si="0"/>
        <v>0</v>
      </c>
      <c r="E25" s="27">
        <v>42123</v>
      </c>
      <c r="F25" s="46"/>
      <c r="H25" s="27">
        <v>42123</v>
      </c>
      <c r="I25" s="30">
        <f t="shared" si="22"/>
        <v>0</v>
      </c>
      <c r="K25" s="27">
        <v>42123</v>
      </c>
      <c r="L25" s="86"/>
      <c r="N25" s="27">
        <v>42494</v>
      </c>
      <c r="O25" s="27" t="s">
        <v>177</v>
      </c>
      <c r="P25" s="45"/>
      <c r="Q25" s="28">
        <f t="shared" si="1"/>
        <v>0</v>
      </c>
      <c r="R25" s="27">
        <v>42494</v>
      </c>
      <c r="S25" s="46"/>
      <c r="U25" s="27">
        <v>42494</v>
      </c>
      <c r="V25" s="30">
        <f t="shared" si="2"/>
        <v>0</v>
      </c>
      <c r="X25" s="27">
        <v>42494</v>
      </c>
      <c r="Y25" s="86"/>
      <c r="AA25" s="27">
        <v>42858</v>
      </c>
      <c r="AB25" s="27" t="s">
        <v>177</v>
      </c>
      <c r="AC25" s="45"/>
      <c r="AD25" s="28">
        <f t="shared" si="3"/>
        <v>0</v>
      </c>
      <c r="AE25" s="27">
        <v>42858</v>
      </c>
      <c r="AF25" s="46"/>
      <c r="AH25" s="27">
        <v>42858</v>
      </c>
      <c r="AI25" s="30">
        <f t="shared" si="4"/>
        <v>0</v>
      </c>
      <c r="AK25" s="27">
        <v>42858</v>
      </c>
      <c r="AL25" s="86"/>
      <c r="AN25" s="27">
        <v>43222</v>
      </c>
      <c r="AO25" s="27" t="s">
        <v>177</v>
      </c>
      <c r="AP25" s="45"/>
      <c r="AQ25" s="28">
        <f t="shared" si="5"/>
        <v>0</v>
      </c>
      <c r="AR25" s="27">
        <v>43222</v>
      </c>
      <c r="AS25" s="46"/>
      <c r="AU25" s="27">
        <v>43222</v>
      </c>
      <c r="AV25" s="30">
        <f t="shared" si="6"/>
        <v>0</v>
      </c>
      <c r="AX25" s="27">
        <v>43222</v>
      </c>
      <c r="AY25" s="86"/>
      <c r="BA25" s="27">
        <v>43586</v>
      </c>
      <c r="BB25" s="27" t="s">
        <v>177</v>
      </c>
      <c r="BC25" s="45"/>
      <c r="BD25" s="28">
        <f t="shared" si="7"/>
        <v>0</v>
      </c>
      <c r="BE25" s="27">
        <v>43586</v>
      </c>
      <c r="BF25" s="46"/>
      <c r="BH25" s="27">
        <v>43586</v>
      </c>
      <c r="BI25" s="30">
        <f t="shared" si="8"/>
        <v>0</v>
      </c>
      <c r="BK25" s="27">
        <v>43586</v>
      </c>
      <c r="BL25" s="86"/>
      <c r="BN25" s="27">
        <v>43950</v>
      </c>
      <c r="BO25" s="27" t="s">
        <v>177</v>
      </c>
      <c r="BP25" s="28">
        <v>2.72</v>
      </c>
      <c r="BQ25" s="28">
        <f t="shared" si="9"/>
        <v>5.9965784228998755</v>
      </c>
      <c r="BR25" s="27">
        <v>43950</v>
      </c>
      <c r="BS25" s="43">
        <v>1219</v>
      </c>
      <c r="BU25" s="27">
        <v>43950</v>
      </c>
      <c r="BV25" s="30">
        <f t="shared" si="10"/>
        <v>7309.8290975149484</v>
      </c>
      <c r="BX25" s="27">
        <v>43950</v>
      </c>
      <c r="BY25" s="86"/>
      <c r="CA25" s="27">
        <v>44321</v>
      </c>
      <c r="CB25" s="27" t="s">
        <v>177</v>
      </c>
      <c r="CC25" s="28">
        <v>3.03</v>
      </c>
      <c r="CD25" s="28">
        <f t="shared" si="11"/>
        <v>6.6800119931568451</v>
      </c>
      <c r="CE25" s="27">
        <v>44320</v>
      </c>
      <c r="CF25" s="43">
        <v>1126</v>
      </c>
      <c r="CH25" s="27">
        <v>44321</v>
      </c>
      <c r="CI25" s="30">
        <f t="shared" si="12"/>
        <v>7521.6935042946079</v>
      </c>
      <c r="CK25" s="27">
        <v>44321</v>
      </c>
      <c r="CL25" s="125">
        <v>649000</v>
      </c>
      <c r="CN25" s="27">
        <v>44680</v>
      </c>
      <c r="CO25" s="27" t="s">
        <v>177</v>
      </c>
      <c r="CP25" s="28">
        <v>2.63</v>
      </c>
      <c r="CQ25" s="28">
        <f t="shared" si="13"/>
        <v>5.7981622250833347</v>
      </c>
      <c r="CR25" s="27">
        <v>44680</v>
      </c>
      <c r="CS25" s="43">
        <v>1263</v>
      </c>
      <c r="CU25" s="27">
        <v>44680</v>
      </c>
      <c r="CV25" s="30">
        <f t="shared" si="14"/>
        <v>7323.0788902802515</v>
      </c>
      <c r="CX25" s="27">
        <v>44680</v>
      </c>
      <c r="CY25" s="125"/>
      <c r="DA25" s="27">
        <v>45051</v>
      </c>
      <c r="DB25" s="27" t="s">
        <v>177</v>
      </c>
      <c r="DC25" s="28">
        <v>3.09</v>
      </c>
      <c r="DD25" s="191">
        <f t="shared" si="15"/>
        <v>6.8122894583678724</v>
      </c>
      <c r="DE25" s="27">
        <v>45051</v>
      </c>
      <c r="DF25" s="43">
        <v>1327</v>
      </c>
      <c r="DH25" s="27">
        <v>45051</v>
      </c>
      <c r="DI25" s="30">
        <f t="shared" si="16"/>
        <v>9039.9081112541662</v>
      </c>
      <c r="DK25" s="27">
        <v>45051</v>
      </c>
      <c r="DL25" s="125">
        <v>623</v>
      </c>
      <c r="DN25" s="27">
        <v>45415</v>
      </c>
      <c r="DO25" s="27" t="s">
        <v>177</v>
      </c>
      <c r="DP25" s="28">
        <v>2.95</v>
      </c>
      <c r="DQ25" s="191">
        <f t="shared" si="17"/>
        <v>6.5036420395421439</v>
      </c>
      <c r="DR25" s="27">
        <v>45415</v>
      </c>
      <c r="DS25" s="43">
        <v>1359</v>
      </c>
      <c r="DU25" s="27">
        <v>45415</v>
      </c>
      <c r="DV25" s="213">
        <f t="shared" si="18"/>
        <v>8838.4495317377732</v>
      </c>
      <c r="DX25" s="27">
        <v>45415</v>
      </c>
      <c r="DY25" s="215">
        <v>622</v>
      </c>
      <c r="DZ25" t="s">
        <v>509</v>
      </c>
      <c r="EB25" s="27">
        <v>45779</v>
      </c>
      <c r="EC25" s="27" t="s">
        <v>177</v>
      </c>
      <c r="ED25" s="28">
        <v>3.44</v>
      </c>
      <c r="EE25" s="191">
        <f t="shared" si="19"/>
        <v>7.5839080054321943</v>
      </c>
      <c r="EF25" s="27">
        <f t="shared" si="23"/>
        <v>45779</v>
      </c>
      <c r="EG25" s="43">
        <v>1382</v>
      </c>
      <c r="EI25" s="27">
        <f t="shared" si="24"/>
        <v>45779</v>
      </c>
      <c r="EJ25" s="213">
        <f t="shared" si="20"/>
        <v>10480.960863507293</v>
      </c>
      <c r="EL25" s="27">
        <f t="shared" si="25"/>
        <v>45779</v>
      </c>
      <c r="EM25" s="215">
        <v>559</v>
      </c>
      <c r="EO25" s="27">
        <v>46143</v>
      </c>
      <c r="EP25" s="27" t="s">
        <v>177</v>
      </c>
      <c r="EQ25" s="380">
        <v>534</v>
      </c>
      <c r="ER25" s="452"/>
      <c r="ES25">
        <v>3.89</v>
      </c>
      <c r="ET25" s="529">
        <f t="shared" si="21"/>
        <v>8.5759889945148942</v>
      </c>
      <c r="EU25" s="449">
        <v>1475.5</v>
      </c>
      <c r="EV25" s="382">
        <f t="shared" si="26"/>
        <v>12653.871761406726</v>
      </c>
    </row>
    <row r="26" spans="1:152">
      <c r="A26" s="27">
        <v>42130</v>
      </c>
      <c r="B26" s="120" t="s">
        <v>178</v>
      </c>
      <c r="C26" s="45"/>
      <c r="D26" s="28">
        <f t="shared" si="0"/>
        <v>0</v>
      </c>
      <c r="E26" s="27">
        <v>42130</v>
      </c>
      <c r="F26" s="46"/>
      <c r="H26" s="27">
        <v>42130</v>
      </c>
      <c r="I26" s="30">
        <f t="shared" si="22"/>
        <v>0</v>
      </c>
      <c r="K26" s="27">
        <v>42130</v>
      </c>
      <c r="L26" s="86"/>
      <c r="N26" s="27">
        <v>42501</v>
      </c>
      <c r="O26" s="27" t="s">
        <v>178</v>
      </c>
      <c r="P26" s="45"/>
      <c r="Q26" s="28">
        <f t="shared" si="1"/>
        <v>0</v>
      </c>
      <c r="R26" s="27">
        <v>42501</v>
      </c>
      <c r="S26" s="46"/>
      <c r="U26" s="27">
        <v>42501</v>
      </c>
      <c r="V26" s="30">
        <f t="shared" si="2"/>
        <v>0</v>
      </c>
      <c r="X26" s="27">
        <v>42501</v>
      </c>
      <c r="Y26" s="86"/>
      <c r="AA26" s="27">
        <v>42865</v>
      </c>
      <c r="AB26" s="27" t="s">
        <v>178</v>
      </c>
      <c r="AC26" s="45"/>
      <c r="AD26" s="28">
        <f t="shared" si="3"/>
        <v>0</v>
      </c>
      <c r="AE26" s="27">
        <v>42865</v>
      </c>
      <c r="AF26" s="46"/>
      <c r="AH26" s="27">
        <v>42865</v>
      </c>
      <c r="AI26" s="30">
        <f t="shared" si="4"/>
        <v>0</v>
      </c>
      <c r="AK26" s="27">
        <v>42865</v>
      </c>
      <c r="AL26" s="86"/>
      <c r="AN26" s="27">
        <v>43229</v>
      </c>
      <c r="AO26" s="27" t="s">
        <v>178</v>
      </c>
      <c r="AP26" s="45"/>
      <c r="AQ26" s="28">
        <f t="shared" si="5"/>
        <v>0</v>
      </c>
      <c r="AR26" s="27">
        <v>43229</v>
      </c>
      <c r="AS26" s="46"/>
      <c r="AU26" s="27">
        <v>43229</v>
      </c>
      <c r="AV26" s="30">
        <f t="shared" si="6"/>
        <v>0</v>
      </c>
      <c r="AX26" s="27">
        <v>43229</v>
      </c>
      <c r="AY26" s="86"/>
      <c r="BA26" s="27">
        <v>43593</v>
      </c>
      <c r="BB26" s="27" t="s">
        <v>178</v>
      </c>
      <c r="BC26" s="45"/>
      <c r="BD26" s="28">
        <f t="shared" si="7"/>
        <v>0</v>
      </c>
      <c r="BE26" s="27">
        <v>43593</v>
      </c>
      <c r="BF26" s="46"/>
      <c r="BH26" s="27">
        <v>43593</v>
      </c>
      <c r="BI26" s="30">
        <f t="shared" si="8"/>
        <v>0</v>
      </c>
      <c r="BK26" s="27">
        <v>43593</v>
      </c>
      <c r="BL26" s="86"/>
      <c r="BN26" s="27">
        <v>43957</v>
      </c>
      <c r="BO26" s="27" t="s">
        <v>178</v>
      </c>
      <c r="BP26" s="28">
        <v>3.49</v>
      </c>
      <c r="BQ26" s="28">
        <f t="shared" si="9"/>
        <v>7.6941392264413837</v>
      </c>
      <c r="BR26" s="27">
        <v>43957</v>
      </c>
      <c r="BS26" s="43">
        <v>1225.5</v>
      </c>
      <c r="BU26" s="27">
        <v>43957</v>
      </c>
      <c r="BV26" s="30">
        <f t="shared" si="10"/>
        <v>9429.1676220039153</v>
      </c>
      <c r="BX26" s="27">
        <v>43957</v>
      </c>
      <c r="BY26" s="86"/>
      <c r="CA26" s="27">
        <v>44328</v>
      </c>
      <c r="CB26" s="27" t="s">
        <v>178</v>
      </c>
      <c r="CC26" s="28">
        <v>3.14</v>
      </c>
      <c r="CD26" s="28">
        <f t="shared" si="11"/>
        <v>6.9225206793770617</v>
      </c>
      <c r="CE26" s="44">
        <v>44328</v>
      </c>
      <c r="CF26" s="43">
        <v>1123.4000000000001</v>
      </c>
      <c r="CH26" s="27">
        <v>44328</v>
      </c>
      <c r="CI26" s="30">
        <f t="shared" si="12"/>
        <v>7776.7597312121916</v>
      </c>
      <c r="CK26" s="27">
        <v>44328</v>
      </c>
      <c r="CL26" s="125">
        <v>638000</v>
      </c>
      <c r="CN26" s="27">
        <v>44687</v>
      </c>
      <c r="CO26" s="27" t="s">
        <v>178</v>
      </c>
      <c r="CP26" s="28">
        <v>2.58</v>
      </c>
      <c r="CQ26" s="28">
        <f t="shared" si="13"/>
        <v>5.6879310040741462</v>
      </c>
      <c r="CR26" s="27">
        <v>44687</v>
      </c>
      <c r="CS26" s="43">
        <v>1270.5</v>
      </c>
      <c r="CU26" s="27">
        <v>44687</v>
      </c>
      <c r="CV26" s="30">
        <f t="shared" si="14"/>
        <v>7226.5163406762031</v>
      </c>
      <c r="CX26" s="27">
        <v>44687</v>
      </c>
      <c r="CY26" s="125"/>
      <c r="DA26" s="27">
        <v>45058</v>
      </c>
      <c r="DB26" s="27" t="s">
        <v>178</v>
      </c>
      <c r="DC26" s="28">
        <v>3.07</v>
      </c>
      <c r="DD26" s="191">
        <f t="shared" si="15"/>
        <v>6.7681969699641966</v>
      </c>
      <c r="DE26" s="27">
        <v>45058</v>
      </c>
      <c r="DF26" s="43">
        <v>1344</v>
      </c>
      <c r="DH26" s="27">
        <v>45058</v>
      </c>
      <c r="DI26" s="30">
        <f t="shared" si="16"/>
        <v>9096.4567276318794</v>
      </c>
      <c r="DK26" s="27">
        <v>45058</v>
      </c>
      <c r="DL26" s="125">
        <v>646</v>
      </c>
      <c r="DN26" s="27">
        <v>45422</v>
      </c>
      <c r="DO26" s="27" t="s">
        <v>178</v>
      </c>
      <c r="DP26" s="28">
        <v>2.97</v>
      </c>
      <c r="DQ26" s="191">
        <f t="shared" si="17"/>
        <v>6.5477345279458197</v>
      </c>
      <c r="DR26" s="27">
        <v>45422</v>
      </c>
      <c r="DS26" s="43">
        <v>1372.5</v>
      </c>
      <c r="DU26" s="27">
        <v>45422</v>
      </c>
      <c r="DV26" s="213">
        <f t="shared" si="18"/>
        <v>8986.7656396056373</v>
      </c>
      <c r="DX26" s="27">
        <v>45422</v>
      </c>
      <c r="DY26" s="215">
        <v>622</v>
      </c>
      <c r="EB26" s="27">
        <v>45786</v>
      </c>
      <c r="EC26" s="27" t="s">
        <v>178</v>
      </c>
      <c r="ED26" s="28">
        <v>3.46</v>
      </c>
      <c r="EE26" s="191">
        <f t="shared" si="19"/>
        <v>7.6280004938358701</v>
      </c>
      <c r="EF26" s="27">
        <f t="shared" si="23"/>
        <v>45786</v>
      </c>
      <c r="EG26" s="43">
        <v>1399.5</v>
      </c>
      <c r="EI26" s="27">
        <f t="shared" si="24"/>
        <v>45786</v>
      </c>
      <c r="EJ26" s="213">
        <f t="shared" si="20"/>
        <v>10675.3866911233</v>
      </c>
      <c r="EL26" s="27">
        <f t="shared" si="25"/>
        <v>45786</v>
      </c>
      <c r="EM26" s="215">
        <v>559</v>
      </c>
      <c r="EO26" s="27">
        <v>46150</v>
      </c>
      <c r="EP26" s="27" t="s">
        <v>178</v>
      </c>
      <c r="EQ26" s="380">
        <v>527</v>
      </c>
      <c r="ER26" s="452"/>
      <c r="ES26">
        <v>3.9</v>
      </c>
      <c r="ET26" s="530">
        <f t="shared" si="21"/>
        <v>8.5980352387167329</v>
      </c>
      <c r="EU26" s="449">
        <v>1464</v>
      </c>
      <c r="EV26" s="382">
        <f t="shared" si="26"/>
        <v>12587.523589481298</v>
      </c>
    </row>
    <row r="27" spans="1:152">
      <c r="A27" s="27">
        <v>42137</v>
      </c>
      <c r="B27" s="120" t="s">
        <v>179</v>
      </c>
      <c r="C27" s="45"/>
      <c r="D27" s="28">
        <f t="shared" si="0"/>
        <v>0</v>
      </c>
      <c r="E27" s="27">
        <v>42137</v>
      </c>
      <c r="F27" s="46"/>
      <c r="H27" s="27">
        <v>42137</v>
      </c>
      <c r="I27" s="30">
        <f t="shared" si="22"/>
        <v>0</v>
      </c>
      <c r="K27" s="27">
        <v>42137</v>
      </c>
      <c r="L27" s="86"/>
      <c r="N27" s="27">
        <v>42508</v>
      </c>
      <c r="O27" s="27" t="s">
        <v>179</v>
      </c>
      <c r="P27" s="45"/>
      <c r="Q27" s="28">
        <f t="shared" si="1"/>
        <v>0</v>
      </c>
      <c r="R27" s="27">
        <v>42508</v>
      </c>
      <c r="S27" s="46"/>
      <c r="U27" s="27">
        <v>42508</v>
      </c>
      <c r="V27" s="30">
        <f t="shared" si="2"/>
        <v>0</v>
      </c>
      <c r="X27" s="27">
        <v>42508</v>
      </c>
      <c r="Y27" s="86"/>
      <c r="AA27" s="27">
        <v>42872</v>
      </c>
      <c r="AB27" s="27" t="s">
        <v>179</v>
      </c>
      <c r="AC27" s="45"/>
      <c r="AD27" s="28">
        <f t="shared" si="3"/>
        <v>0</v>
      </c>
      <c r="AE27" s="27">
        <v>42872</v>
      </c>
      <c r="AF27" s="46"/>
      <c r="AH27" s="27">
        <v>42872</v>
      </c>
      <c r="AI27" s="30">
        <f t="shared" si="4"/>
        <v>0</v>
      </c>
      <c r="AK27" s="27">
        <v>42872</v>
      </c>
      <c r="AL27" s="86"/>
      <c r="AN27" s="27">
        <v>43236</v>
      </c>
      <c r="AO27" s="27" t="s">
        <v>179</v>
      </c>
      <c r="AP27" s="45"/>
      <c r="AQ27" s="28">
        <f t="shared" si="5"/>
        <v>0</v>
      </c>
      <c r="AR27" s="27">
        <v>43236</v>
      </c>
      <c r="AS27" s="46"/>
      <c r="AU27" s="27">
        <v>43236</v>
      </c>
      <c r="AV27" s="30">
        <f t="shared" si="6"/>
        <v>0</v>
      </c>
      <c r="AX27" s="27">
        <v>43236</v>
      </c>
      <c r="AY27" s="86"/>
      <c r="BA27" s="27">
        <v>43600</v>
      </c>
      <c r="BB27" s="27" t="s">
        <v>179</v>
      </c>
      <c r="BC27" s="45"/>
      <c r="BD27" s="28">
        <f t="shared" si="7"/>
        <v>0</v>
      </c>
      <c r="BE27" s="27">
        <v>43600</v>
      </c>
      <c r="BF27" s="46"/>
      <c r="BH27" s="27">
        <v>43600</v>
      </c>
      <c r="BI27" s="30">
        <f t="shared" si="8"/>
        <v>0</v>
      </c>
      <c r="BK27" s="27">
        <v>43600</v>
      </c>
      <c r="BL27" s="86"/>
      <c r="BN27" s="27">
        <v>43964</v>
      </c>
      <c r="BO27" s="27" t="s">
        <v>179</v>
      </c>
      <c r="BP27" s="28">
        <v>4.2300000000000004</v>
      </c>
      <c r="BQ27" s="28">
        <f t="shared" si="9"/>
        <v>9.32556129737738</v>
      </c>
      <c r="BR27" s="27">
        <v>43964</v>
      </c>
      <c r="BS27" s="43">
        <v>1224.5</v>
      </c>
      <c r="BU27" s="27">
        <v>43964</v>
      </c>
      <c r="BV27" s="30">
        <f t="shared" si="10"/>
        <v>11419.149808638602</v>
      </c>
      <c r="BX27" s="27">
        <v>43964</v>
      </c>
      <c r="BY27" s="86"/>
      <c r="CA27" s="27">
        <v>44335</v>
      </c>
      <c r="CB27" s="27" t="s">
        <v>179</v>
      </c>
      <c r="CC27" s="28">
        <v>3.23</v>
      </c>
      <c r="CD27" s="28">
        <f t="shared" si="11"/>
        <v>7.1209368771936017</v>
      </c>
      <c r="CE27" s="27">
        <v>44335</v>
      </c>
      <c r="CF27" s="43">
        <v>1129</v>
      </c>
      <c r="CH27" s="27">
        <v>44335</v>
      </c>
      <c r="CI27" s="30">
        <f t="shared" si="12"/>
        <v>8039.5377343515765</v>
      </c>
      <c r="CK27" s="27">
        <v>44335</v>
      </c>
      <c r="CL27" s="125">
        <v>640000</v>
      </c>
      <c r="CN27" s="27">
        <v>44694</v>
      </c>
      <c r="CO27" s="27" t="s">
        <v>179</v>
      </c>
      <c r="CP27" s="28">
        <v>2.57</v>
      </c>
      <c r="CQ27" s="28">
        <f t="shared" si="13"/>
        <v>5.6658847598723074</v>
      </c>
      <c r="CR27" s="27">
        <v>44694</v>
      </c>
      <c r="CS27" s="43">
        <v>1284</v>
      </c>
      <c r="CU27" s="27">
        <v>44694</v>
      </c>
      <c r="CV27" s="30">
        <f t="shared" si="14"/>
        <v>7274.9960316760425</v>
      </c>
      <c r="CX27" s="27">
        <v>44694</v>
      </c>
      <c r="CY27" s="125"/>
      <c r="DA27" s="27">
        <v>45065</v>
      </c>
      <c r="DB27" s="27" t="s">
        <v>179</v>
      </c>
      <c r="DC27" s="28">
        <v>3</v>
      </c>
      <c r="DD27" s="191">
        <f t="shared" si="15"/>
        <v>6.6138732605513324</v>
      </c>
      <c r="DE27" s="27">
        <v>45065</v>
      </c>
      <c r="DF27" s="43">
        <v>1328.5</v>
      </c>
      <c r="DH27" s="27">
        <v>45065</v>
      </c>
      <c r="DI27" s="30">
        <f t="shared" si="16"/>
        <v>8786.530626642445</v>
      </c>
      <c r="DK27" s="27">
        <v>45065</v>
      </c>
      <c r="DL27" s="125">
        <v>642</v>
      </c>
      <c r="DN27" s="27">
        <v>45429</v>
      </c>
      <c r="DO27" s="27" t="s">
        <v>179</v>
      </c>
      <c r="DP27" s="28">
        <v>3.07</v>
      </c>
      <c r="DQ27" s="191">
        <f t="shared" si="17"/>
        <v>6.7681969699641966</v>
      </c>
      <c r="DR27" s="27">
        <v>45429</v>
      </c>
      <c r="DS27" s="43">
        <v>1355.5</v>
      </c>
      <c r="DU27" s="27">
        <v>45429</v>
      </c>
      <c r="DV27" s="213">
        <f t="shared" si="18"/>
        <v>9174.2909927864694</v>
      </c>
      <c r="DX27" s="27">
        <v>45429</v>
      </c>
      <c r="DY27" s="215">
        <v>598</v>
      </c>
      <c r="EB27" s="27">
        <v>45793</v>
      </c>
      <c r="EC27" s="27" t="s">
        <v>179</v>
      </c>
      <c r="ED27" s="28">
        <v>3.5</v>
      </c>
      <c r="EE27" s="191">
        <f t="shared" si="19"/>
        <v>7.7161854706432216</v>
      </c>
      <c r="EF27" s="27">
        <f t="shared" si="23"/>
        <v>45793</v>
      </c>
      <c r="EG27" s="43">
        <v>1399</v>
      </c>
      <c r="EI27" s="27">
        <f t="shared" si="24"/>
        <v>45793</v>
      </c>
      <c r="EJ27" s="213">
        <f t="shared" si="20"/>
        <v>10794.943473429867</v>
      </c>
      <c r="EL27" s="27">
        <f t="shared" si="25"/>
        <v>45793</v>
      </c>
      <c r="EM27" s="215">
        <v>566</v>
      </c>
      <c r="EO27" s="27">
        <v>46157</v>
      </c>
      <c r="EP27" s="27" t="s">
        <v>179</v>
      </c>
      <c r="EQ27" s="380">
        <v>535</v>
      </c>
      <c r="ER27" s="452"/>
      <c r="ES27">
        <v>3.89</v>
      </c>
      <c r="ET27" s="530">
        <f t="shared" si="21"/>
        <v>8.5759889945148942</v>
      </c>
      <c r="EU27" s="449">
        <v>1498</v>
      </c>
      <c r="EV27" s="382">
        <f t="shared" si="26"/>
        <v>12846.831513783311</v>
      </c>
    </row>
    <row r="28" spans="1:152">
      <c r="A28" s="27">
        <v>42144</v>
      </c>
      <c r="B28" s="120" t="s">
        <v>180</v>
      </c>
      <c r="C28" s="45"/>
      <c r="D28" s="28">
        <f t="shared" si="0"/>
        <v>0</v>
      </c>
      <c r="E28" s="27">
        <v>42144</v>
      </c>
      <c r="F28" s="46"/>
      <c r="H28" s="27">
        <v>42144</v>
      </c>
      <c r="I28" s="30">
        <f t="shared" si="22"/>
        <v>0</v>
      </c>
      <c r="K28" s="27">
        <v>42144</v>
      </c>
      <c r="L28" s="86"/>
      <c r="N28" s="27">
        <v>42515</v>
      </c>
      <c r="O28" s="27" t="s">
        <v>180</v>
      </c>
      <c r="P28" s="45"/>
      <c r="Q28" s="28">
        <f t="shared" si="1"/>
        <v>0</v>
      </c>
      <c r="R28" s="27">
        <v>42515</v>
      </c>
      <c r="S28" s="46"/>
      <c r="U28" s="27">
        <v>42515</v>
      </c>
      <c r="V28" s="30">
        <f t="shared" si="2"/>
        <v>0</v>
      </c>
      <c r="X28" s="27">
        <v>42515</v>
      </c>
      <c r="Y28" s="86"/>
      <c r="AA28" s="27">
        <v>42879</v>
      </c>
      <c r="AB28" s="27" t="s">
        <v>180</v>
      </c>
      <c r="AC28" s="45"/>
      <c r="AD28" s="28">
        <f t="shared" si="3"/>
        <v>0</v>
      </c>
      <c r="AE28" s="27">
        <v>42879</v>
      </c>
      <c r="AF28" s="46"/>
      <c r="AH28" s="27">
        <v>42879</v>
      </c>
      <c r="AI28" s="30">
        <f t="shared" si="4"/>
        <v>0</v>
      </c>
      <c r="AK28" s="27">
        <v>42879</v>
      </c>
      <c r="AL28" s="86"/>
      <c r="AN28" s="27">
        <v>43243</v>
      </c>
      <c r="AO28" s="27" t="s">
        <v>180</v>
      </c>
      <c r="AP28" s="45"/>
      <c r="AQ28" s="28">
        <f t="shared" si="5"/>
        <v>0</v>
      </c>
      <c r="AR28" s="27">
        <v>43243</v>
      </c>
      <c r="AS28" s="46"/>
      <c r="AU28" s="27">
        <v>43243</v>
      </c>
      <c r="AV28" s="30">
        <f t="shared" si="6"/>
        <v>0</v>
      </c>
      <c r="AX28" s="27">
        <v>43243</v>
      </c>
      <c r="AY28" s="86"/>
      <c r="BA28" s="27">
        <v>43607</v>
      </c>
      <c r="BB28" s="27" t="s">
        <v>180</v>
      </c>
      <c r="BC28" s="45"/>
      <c r="BD28" s="28">
        <f t="shared" si="7"/>
        <v>0</v>
      </c>
      <c r="BE28" s="27">
        <v>43607</v>
      </c>
      <c r="BF28" s="46"/>
      <c r="BH28" s="27">
        <v>43607</v>
      </c>
      <c r="BI28" s="30">
        <f t="shared" si="8"/>
        <v>0</v>
      </c>
      <c r="BK28" s="27">
        <v>43607</v>
      </c>
      <c r="BL28" s="86"/>
      <c r="BN28" s="27">
        <v>43971</v>
      </c>
      <c r="BO28" s="27" t="s">
        <v>180</v>
      </c>
      <c r="BP28" s="28">
        <v>4.59</v>
      </c>
      <c r="BQ28" s="28">
        <f t="shared" si="9"/>
        <v>10.119226088643538</v>
      </c>
      <c r="BR28" s="27">
        <v>43971</v>
      </c>
      <c r="BS28" s="43">
        <v>1229</v>
      </c>
      <c r="BU28" s="27">
        <v>43971</v>
      </c>
      <c r="BV28" s="30">
        <f t="shared" si="10"/>
        <v>12436.528862942909</v>
      </c>
      <c r="BX28" s="27">
        <v>43971</v>
      </c>
      <c r="BY28" s="86"/>
      <c r="CA28" s="27">
        <v>44342</v>
      </c>
      <c r="CB28" s="27" t="s">
        <v>180</v>
      </c>
      <c r="CC28" s="28">
        <v>3.3</v>
      </c>
      <c r="CD28" s="28">
        <f t="shared" si="11"/>
        <v>7.275260586606465</v>
      </c>
      <c r="CE28" s="44">
        <v>44342</v>
      </c>
      <c r="CF28" s="43">
        <v>1117</v>
      </c>
      <c r="CH28" s="44">
        <v>44342</v>
      </c>
      <c r="CI28" s="30">
        <f t="shared" si="12"/>
        <v>8126.4660752394211</v>
      </c>
      <c r="CK28" s="44">
        <v>44342</v>
      </c>
      <c r="CL28" s="125">
        <v>659000</v>
      </c>
      <c r="CN28" s="27">
        <v>44701</v>
      </c>
      <c r="CO28" s="27" t="s">
        <v>180</v>
      </c>
      <c r="CP28" s="28">
        <v>2.61</v>
      </c>
      <c r="CQ28" s="28">
        <f t="shared" si="13"/>
        <v>5.7540697366796589</v>
      </c>
      <c r="CR28" s="27">
        <v>44701</v>
      </c>
      <c r="CS28" s="43">
        <v>1273</v>
      </c>
      <c r="CU28" s="27">
        <v>44701</v>
      </c>
      <c r="CV28" s="30">
        <f t="shared" si="14"/>
        <v>7324.9307747932062</v>
      </c>
      <c r="CX28" s="27">
        <v>44701</v>
      </c>
      <c r="CY28" s="125"/>
      <c r="DA28" s="27">
        <v>45072</v>
      </c>
      <c r="DB28" s="27" t="s">
        <v>180</v>
      </c>
      <c r="DC28" s="28">
        <v>3.01</v>
      </c>
      <c r="DD28" s="191">
        <f t="shared" si="15"/>
        <v>6.6359195047531703</v>
      </c>
      <c r="DE28" s="27">
        <v>45072</v>
      </c>
      <c r="DF28" s="43">
        <v>1328</v>
      </c>
      <c r="DH28" s="27">
        <v>45072</v>
      </c>
      <c r="DI28" s="30">
        <f t="shared" si="16"/>
        <v>8812.5011023122097</v>
      </c>
      <c r="DK28" s="27">
        <v>45072</v>
      </c>
      <c r="DL28" s="125">
        <v>625</v>
      </c>
      <c r="DN28" s="27">
        <v>45436</v>
      </c>
      <c r="DO28" s="27" t="s">
        <v>180</v>
      </c>
      <c r="DP28" s="28">
        <v>3.12</v>
      </c>
      <c r="DQ28" s="191">
        <f t="shared" si="17"/>
        <v>6.878428190973386</v>
      </c>
      <c r="DR28" s="27">
        <v>45436</v>
      </c>
      <c r="DS28" s="43">
        <v>1368</v>
      </c>
      <c r="DU28" s="27">
        <v>45436</v>
      </c>
      <c r="DV28" s="213">
        <f t="shared" si="18"/>
        <v>9409.6897652515927</v>
      </c>
      <c r="DX28" s="27">
        <v>45436</v>
      </c>
      <c r="DY28" s="215">
        <v>607</v>
      </c>
      <c r="EB28" s="27">
        <v>45800</v>
      </c>
      <c r="EC28" s="27" t="s">
        <v>180</v>
      </c>
      <c r="ED28" s="28">
        <v>3.59</v>
      </c>
      <c r="EE28" s="191">
        <f t="shared" si="19"/>
        <v>7.9146016684597607</v>
      </c>
      <c r="EF28" s="27">
        <f t="shared" si="23"/>
        <v>45800</v>
      </c>
      <c r="EG28" s="43">
        <v>1368</v>
      </c>
      <c r="EI28" s="27">
        <f t="shared" si="24"/>
        <v>45800</v>
      </c>
      <c r="EJ28" s="213">
        <f t="shared" si="20"/>
        <v>10827.175082452952</v>
      </c>
      <c r="EL28" s="27">
        <f t="shared" si="25"/>
        <v>45800</v>
      </c>
      <c r="EM28" s="215">
        <v>570</v>
      </c>
      <c r="EO28" s="27">
        <v>46164</v>
      </c>
      <c r="EP28" s="27" t="s">
        <v>180</v>
      </c>
      <c r="EQ28" s="380">
        <v>522</v>
      </c>
      <c r="ER28" s="452">
        <v>528</v>
      </c>
      <c r="ES28">
        <v>3.93</v>
      </c>
      <c r="ET28" s="530">
        <f t="shared" si="21"/>
        <v>8.6641739713222456</v>
      </c>
      <c r="EU28" s="449">
        <v>1512</v>
      </c>
      <c r="EV28" s="382">
        <f t="shared" si="26"/>
        <v>13100.231044639235</v>
      </c>
    </row>
    <row r="29" spans="1:152">
      <c r="A29" s="27">
        <v>42151</v>
      </c>
      <c r="B29" s="120" t="s">
        <v>181</v>
      </c>
      <c r="C29" s="45"/>
      <c r="D29" s="28">
        <f t="shared" si="0"/>
        <v>0</v>
      </c>
      <c r="E29" s="27">
        <v>42151</v>
      </c>
      <c r="F29" s="46"/>
      <c r="H29" s="27">
        <v>42151</v>
      </c>
      <c r="I29" s="30">
        <f t="shared" si="22"/>
        <v>0</v>
      </c>
      <c r="K29" s="27">
        <v>42151</v>
      </c>
      <c r="L29" s="86"/>
      <c r="N29" s="27">
        <v>42522</v>
      </c>
      <c r="O29" s="27" t="s">
        <v>181</v>
      </c>
      <c r="P29" s="45"/>
      <c r="Q29" s="28">
        <f t="shared" si="1"/>
        <v>0</v>
      </c>
      <c r="R29" s="27">
        <v>42522</v>
      </c>
      <c r="S29" s="46"/>
      <c r="U29" s="27">
        <v>42522</v>
      </c>
      <c r="V29" s="30">
        <f t="shared" si="2"/>
        <v>0</v>
      </c>
      <c r="X29" s="27">
        <v>42522</v>
      </c>
      <c r="Y29" s="86"/>
      <c r="AA29" s="27">
        <v>42886</v>
      </c>
      <c r="AB29" s="27" t="s">
        <v>181</v>
      </c>
      <c r="AC29" s="45"/>
      <c r="AD29" s="28">
        <f t="shared" si="3"/>
        <v>0</v>
      </c>
      <c r="AE29" s="27">
        <v>42886</v>
      </c>
      <c r="AF29" s="46"/>
      <c r="AH29" s="27">
        <v>42886</v>
      </c>
      <c r="AI29" s="30">
        <f t="shared" si="4"/>
        <v>0</v>
      </c>
      <c r="AK29" s="27">
        <v>42886</v>
      </c>
      <c r="AL29" s="86"/>
      <c r="AN29" s="27">
        <v>43250</v>
      </c>
      <c r="AO29" s="27" t="s">
        <v>181</v>
      </c>
      <c r="AP29" s="45"/>
      <c r="AQ29" s="28">
        <f t="shared" si="5"/>
        <v>0</v>
      </c>
      <c r="AR29" s="27">
        <v>43250</v>
      </c>
      <c r="AS29" s="46"/>
      <c r="AU29" s="27">
        <v>43250</v>
      </c>
      <c r="AV29" s="30">
        <f t="shared" si="6"/>
        <v>0</v>
      </c>
      <c r="AX29" s="27">
        <v>43250</v>
      </c>
      <c r="AY29" s="86"/>
      <c r="BA29" s="27">
        <v>43614</v>
      </c>
      <c r="BB29" s="27" t="s">
        <v>181</v>
      </c>
      <c r="BC29" s="45"/>
      <c r="BD29" s="28">
        <f t="shared" si="7"/>
        <v>0</v>
      </c>
      <c r="BE29" s="27">
        <v>43614</v>
      </c>
      <c r="BF29" s="46"/>
      <c r="BH29" s="27">
        <v>43614</v>
      </c>
      <c r="BI29" s="30">
        <f t="shared" si="8"/>
        <v>0</v>
      </c>
      <c r="BK29" s="27">
        <v>43614</v>
      </c>
      <c r="BL29" s="86"/>
      <c r="BN29" s="27">
        <v>43978</v>
      </c>
      <c r="BO29" s="27" t="s">
        <v>181</v>
      </c>
      <c r="BP29" s="28">
        <v>4.05</v>
      </c>
      <c r="BQ29" s="28">
        <f t="shared" si="9"/>
        <v>8.9287289017442983</v>
      </c>
      <c r="BR29" s="27">
        <v>43978</v>
      </c>
      <c r="BS29" s="43">
        <v>1234.5</v>
      </c>
      <c r="BU29" s="27">
        <v>43978</v>
      </c>
      <c r="BV29" s="30">
        <f t="shared" si="10"/>
        <v>11022.515829203336</v>
      </c>
      <c r="BX29" s="27">
        <v>43978</v>
      </c>
      <c r="BY29" s="86"/>
      <c r="CA29" s="27">
        <v>44349</v>
      </c>
      <c r="CB29" s="27" t="s">
        <v>181</v>
      </c>
      <c r="CC29" s="28">
        <v>3.39</v>
      </c>
      <c r="CD29" s="28">
        <f t="shared" si="11"/>
        <v>7.4736767844230059</v>
      </c>
      <c r="CE29" s="27">
        <v>44349</v>
      </c>
      <c r="CF29" s="43">
        <v>1113.5</v>
      </c>
      <c r="CH29" s="27">
        <v>44349</v>
      </c>
      <c r="CI29" s="30">
        <f t="shared" si="12"/>
        <v>8321.9390994550176</v>
      </c>
      <c r="CK29" s="27">
        <v>44349</v>
      </c>
      <c r="CL29" s="125">
        <v>629000</v>
      </c>
      <c r="CN29" s="27">
        <v>44708</v>
      </c>
      <c r="CO29" s="27" t="s">
        <v>181</v>
      </c>
      <c r="CP29" s="28">
        <v>2.64</v>
      </c>
      <c r="CQ29" s="28">
        <f t="shared" si="13"/>
        <v>5.8202084692851725</v>
      </c>
      <c r="CR29" s="27">
        <v>44708</v>
      </c>
      <c r="CS29" s="43">
        <v>1256</v>
      </c>
      <c r="CU29" s="27">
        <v>44708</v>
      </c>
      <c r="CV29" s="30">
        <f t="shared" si="14"/>
        <v>7310.1818374221766</v>
      </c>
      <c r="CX29" s="27">
        <v>44708</v>
      </c>
      <c r="CY29" s="125"/>
      <c r="DA29" s="27">
        <v>45079</v>
      </c>
      <c r="DB29" s="27" t="s">
        <v>181</v>
      </c>
      <c r="DC29" s="28">
        <v>3.07</v>
      </c>
      <c r="DD29" s="191">
        <f t="shared" si="15"/>
        <v>6.7681969699641966</v>
      </c>
      <c r="DE29" s="27">
        <v>45079</v>
      </c>
      <c r="DF29" s="43">
        <v>1310</v>
      </c>
      <c r="DH29" s="27">
        <v>45079</v>
      </c>
      <c r="DI29" s="30">
        <f t="shared" si="16"/>
        <v>8866.338030653098</v>
      </c>
      <c r="DK29" s="27">
        <v>45079</v>
      </c>
      <c r="DL29" s="125">
        <v>573</v>
      </c>
      <c r="DN29" s="27">
        <v>45443</v>
      </c>
      <c r="DO29" s="27" t="s">
        <v>181</v>
      </c>
      <c r="DP29" s="28">
        <v>3.13</v>
      </c>
      <c r="DQ29" s="191">
        <f t="shared" si="17"/>
        <v>6.900474435175223</v>
      </c>
      <c r="DR29" s="27">
        <v>45443</v>
      </c>
      <c r="DS29" s="43">
        <v>1385</v>
      </c>
      <c r="DU29" s="27">
        <v>45443</v>
      </c>
      <c r="DV29" s="213">
        <f t="shared" si="18"/>
        <v>9557.1570927176836</v>
      </c>
      <c r="DX29" s="27">
        <v>45443</v>
      </c>
      <c r="DY29" s="215">
        <v>540</v>
      </c>
      <c r="EB29" s="27">
        <v>45807</v>
      </c>
      <c r="EC29" s="27" t="s">
        <v>181</v>
      </c>
      <c r="ED29" s="28">
        <v>3.65</v>
      </c>
      <c r="EE29" s="191">
        <f t="shared" si="19"/>
        <v>8.046879133670787</v>
      </c>
      <c r="EF29" s="27">
        <f t="shared" si="23"/>
        <v>45807</v>
      </c>
      <c r="EG29" s="43">
        <v>1383.6</v>
      </c>
      <c r="EI29" s="27">
        <f t="shared" si="24"/>
        <v>45807</v>
      </c>
      <c r="EJ29" s="213">
        <f t="shared" si="20"/>
        <v>11133.6619693469</v>
      </c>
      <c r="EL29" s="27">
        <f t="shared" si="25"/>
        <v>45807</v>
      </c>
      <c r="EM29" s="215">
        <v>477</v>
      </c>
      <c r="EO29" s="27">
        <v>46171</v>
      </c>
      <c r="EP29" s="27" t="s">
        <v>181</v>
      </c>
      <c r="EQ29" s="380">
        <v>448</v>
      </c>
      <c r="ER29" s="452"/>
      <c r="ES29">
        <v>3.93</v>
      </c>
      <c r="ET29" s="530">
        <f t="shared" si="21"/>
        <v>8.6641739713222456</v>
      </c>
      <c r="EU29" s="449">
        <v>1507.5</v>
      </c>
      <c r="EV29" s="382">
        <f t="shared" si="26"/>
        <v>13061.242261768286</v>
      </c>
    </row>
    <row r="30" spans="1:152">
      <c r="A30" s="27">
        <v>42158</v>
      </c>
      <c r="B30" s="120" t="s">
        <v>182</v>
      </c>
      <c r="C30" s="45"/>
      <c r="D30" s="28">
        <f t="shared" si="0"/>
        <v>0</v>
      </c>
      <c r="E30" s="27">
        <v>42158</v>
      </c>
      <c r="F30" s="46"/>
      <c r="H30" s="27">
        <v>42158</v>
      </c>
      <c r="I30" s="30">
        <f t="shared" si="22"/>
        <v>0</v>
      </c>
      <c r="K30" s="27">
        <v>42158</v>
      </c>
      <c r="L30" s="86"/>
      <c r="N30" s="27">
        <v>42529</v>
      </c>
      <c r="O30" s="27" t="s">
        <v>182</v>
      </c>
      <c r="P30" s="45"/>
      <c r="Q30" s="28">
        <f t="shared" si="1"/>
        <v>0</v>
      </c>
      <c r="R30" s="27">
        <v>42529</v>
      </c>
      <c r="S30" s="46"/>
      <c r="U30" s="27">
        <v>42529</v>
      </c>
      <c r="V30" s="30">
        <f t="shared" si="2"/>
        <v>0</v>
      </c>
      <c r="X30" s="27">
        <v>42529</v>
      </c>
      <c r="Y30" s="86"/>
      <c r="AA30" s="27">
        <v>42893</v>
      </c>
      <c r="AB30" s="27" t="s">
        <v>182</v>
      </c>
      <c r="AC30" s="45"/>
      <c r="AD30" s="28">
        <f t="shared" si="3"/>
        <v>0</v>
      </c>
      <c r="AE30" s="27">
        <v>42893</v>
      </c>
      <c r="AF30" s="46"/>
      <c r="AH30" s="27">
        <v>42893</v>
      </c>
      <c r="AI30" s="30">
        <f t="shared" si="4"/>
        <v>0</v>
      </c>
      <c r="AK30" s="27">
        <v>42893</v>
      </c>
      <c r="AL30" s="86"/>
      <c r="AN30" s="27">
        <v>43257</v>
      </c>
      <c r="AO30" s="27" t="s">
        <v>182</v>
      </c>
      <c r="AP30" s="45"/>
      <c r="AQ30" s="28">
        <f t="shared" si="5"/>
        <v>0</v>
      </c>
      <c r="AR30" s="27">
        <v>43257</v>
      </c>
      <c r="AS30" s="46"/>
      <c r="AU30" s="27">
        <v>43257</v>
      </c>
      <c r="AV30" s="30">
        <f t="shared" si="6"/>
        <v>0</v>
      </c>
      <c r="AX30" s="27">
        <v>43257</v>
      </c>
      <c r="AY30" s="86"/>
      <c r="BA30" s="27">
        <v>43621</v>
      </c>
      <c r="BB30" s="27" t="s">
        <v>182</v>
      </c>
      <c r="BC30" s="28">
        <v>2.23</v>
      </c>
      <c r="BD30" s="28">
        <f t="shared" si="7"/>
        <v>4.9163124570098242</v>
      </c>
      <c r="BE30" s="44">
        <v>43621</v>
      </c>
      <c r="BF30" s="43">
        <v>1178</v>
      </c>
      <c r="BH30" s="27">
        <f t="shared" ref="BH30:BH37" si="27">BA30</f>
        <v>43621</v>
      </c>
      <c r="BI30" s="30">
        <f t="shared" si="8"/>
        <v>5791.4160743575731</v>
      </c>
      <c r="BK30" s="27">
        <v>43621</v>
      </c>
      <c r="BL30" s="86"/>
      <c r="BN30" s="27">
        <v>43985</v>
      </c>
      <c r="BO30" s="27" t="s">
        <v>182</v>
      </c>
      <c r="BP30" s="28">
        <v>3.74</v>
      </c>
      <c r="BQ30" s="28">
        <f t="shared" si="9"/>
        <v>8.2452953314873287</v>
      </c>
      <c r="BR30" s="44">
        <v>43985</v>
      </c>
      <c r="BS30" s="43">
        <v>1217</v>
      </c>
      <c r="BU30" s="27">
        <v>43985</v>
      </c>
      <c r="BV30" s="30">
        <f t="shared" si="10"/>
        <v>10034.524418420078</v>
      </c>
      <c r="BX30" s="27">
        <v>43985</v>
      </c>
      <c r="BY30" s="86"/>
      <c r="CA30" s="27">
        <v>44356</v>
      </c>
      <c r="CB30" s="27" t="s">
        <v>182</v>
      </c>
      <c r="CC30" s="28">
        <v>3.38</v>
      </c>
      <c r="CD30" s="28">
        <f t="shared" si="11"/>
        <v>7.451630540221168</v>
      </c>
      <c r="CE30" s="27">
        <v>44356</v>
      </c>
      <c r="CF30" s="43">
        <v>1115.5999999999999</v>
      </c>
      <c r="CH30" s="27">
        <v>44356</v>
      </c>
      <c r="CI30" s="30">
        <f t="shared" si="12"/>
        <v>8313.0390306707341</v>
      </c>
      <c r="CK30" s="27">
        <v>44356</v>
      </c>
      <c r="CL30" s="125">
        <v>538000</v>
      </c>
      <c r="CN30" s="27">
        <v>44715</v>
      </c>
      <c r="CO30" s="27" t="s">
        <v>182</v>
      </c>
      <c r="CP30" s="28">
        <v>2.67</v>
      </c>
      <c r="CQ30" s="28">
        <f t="shared" si="13"/>
        <v>5.8863472018906862</v>
      </c>
      <c r="CR30" s="27">
        <v>44715</v>
      </c>
      <c r="CS30" s="43">
        <v>1252</v>
      </c>
      <c r="CU30" s="27">
        <v>44715</v>
      </c>
      <c r="CV30" s="30">
        <f t="shared" si="14"/>
        <v>7369.706696767139</v>
      </c>
      <c r="CX30" s="27">
        <v>44715</v>
      </c>
      <c r="CY30" s="125"/>
      <c r="DA30" s="27">
        <v>45086</v>
      </c>
      <c r="DB30" s="27" t="s">
        <v>182</v>
      </c>
      <c r="DC30" s="28">
        <v>3.24</v>
      </c>
      <c r="DD30" s="191">
        <f t="shared" si="15"/>
        <v>7.1429831213954396</v>
      </c>
      <c r="DE30" s="27">
        <v>45086</v>
      </c>
      <c r="DF30" s="43">
        <v>1293.5</v>
      </c>
      <c r="DH30" s="27">
        <v>45086</v>
      </c>
      <c r="DI30" s="30">
        <f t="shared" si="16"/>
        <v>9239.4486675250009</v>
      </c>
      <c r="DK30" s="27">
        <v>45086</v>
      </c>
      <c r="DL30" s="178">
        <v>616</v>
      </c>
      <c r="DM30" t="s">
        <v>454</v>
      </c>
      <c r="DN30" s="27">
        <v>45450</v>
      </c>
      <c r="DO30" s="27" t="s">
        <v>182</v>
      </c>
      <c r="DP30" s="28">
        <v>3.16</v>
      </c>
      <c r="DQ30" s="257">
        <f t="shared" si="17"/>
        <v>6.9666131677807375</v>
      </c>
      <c r="DR30" s="27">
        <v>45450</v>
      </c>
      <c r="DS30" s="43">
        <v>1381</v>
      </c>
      <c r="DU30" s="27">
        <v>45450</v>
      </c>
      <c r="DV30" s="213">
        <f t="shared" si="18"/>
        <v>9620.8927847051982</v>
      </c>
      <c r="DX30" s="27">
        <v>45450</v>
      </c>
      <c r="DY30" s="215">
        <v>614</v>
      </c>
      <c r="EB30" s="27">
        <v>45814</v>
      </c>
      <c r="EC30" s="27" t="s">
        <v>182</v>
      </c>
      <c r="ED30" s="28">
        <v>3.66</v>
      </c>
      <c r="EE30" s="191">
        <f t="shared" si="19"/>
        <v>8.0689253778726258</v>
      </c>
      <c r="EF30" s="27">
        <f t="shared" si="23"/>
        <v>45814</v>
      </c>
      <c r="EG30" s="43">
        <v>1362.7</v>
      </c>
      <c r="EI30" s="27">
        <f t="shared" si="24"/>
        <v>45814</v>
      </c>
      <c r="EJ30" s="213">
        <f t="shared" si="20"/>
        <v>10995.524612427027</v>
      </c>
      <c r="EL30" s="27">
        <f t="shared" si="25"/>
        <v>45814</v>
      </c>
      <c r="EM30" s="215">
        <v>582</v>
      </c>
      <c r="EO30" s="27">
        <v>46178</v>
      </c>
      <c r="EP30" s="27" t="s">
        <v>182</v>
      </c>
      <c r="EQ30" s="380">
        <v>533</v>
      </c>
      <c r="ER30" s="452"/>
      <c r="ES30">
        <v>3.94</v>
      </c>
      <c r="ET30" s="530">
        <f t="shared" si="21"/>
        <v>8.6862202155240826</v>
      </c>
      <c r="EU30" s="449">
        <v>1559.5</v>
      </c>
      <c r="EV30" s="382">
        <f t="shared" si="26"/>
        <v>13546.160426109807</v>
      </c>
    </row>
    <row r="31" spans="1:152">
      <c r="A31" s="27">
        <v>42165</v>
      </c>
      <c r="B31" s="120" t="s">
        <v>183</v>
      </c>
      <c r="C31" s="45"/>
      <c r="D31" s="28">
        <f t="shared" si="0"/>
        <v>0</v>
      </c>
      <c r="E31" s="27">
        <v>42165</v>
      </c>
      <c r="F31" s="46"/>
      <c r="H31" s="27">
        <v>42165</v>
      </c>
      <c r="I31" s="30">
        <f t="shared" si="22"/>
        <v>0</v>
      </c>
      <c r="K31" s="27">
        <v>42165</v>
      </c>
      <c r="L31" s="86"/>
      <c r="N31" s="27">
        <v>42536</v>
      </c>
      <c r="O31" s="27" t="s">
        <v>183</v>
      </c>
      <c r="P31" s="45"/>
      <c r="Q31" s="28">
        <f t="shared" si="1"/>
        <v>0</v>
      </c>
      <c r="R31" s="27">
        <v>42536</v>
      </c>
      <c r="S31" s="46"/>
      <c r="U31" s="27">
        <v>42536</v>
      </c>
      <c r="V31" s="30">
        <f t="shared" si="2"/>
        <v>0</v>
      </c>
      <c r="X31" s="27">
        <v>42536</v>
      </c>
      <c r="Y31" s="86"/>
      <c r="AA31" s="27">
        <v>42900</v>
      </c>
      <c r="AB31" s="27" t="s">
        <v>183</v>
      </c>
      <c r="AC31" s="45"/>
      <c r="AD31" s="28">
        <f t="shared" si="3"/>
        <v>0</v>
      </c>
      <c r="AE31" s="27">
        <v>42900</v>
      </c>
      <c r="AF31" s="46"/>
      <c r="AH31" s="27">
        <v>42900</v>
      </c>
      <c r="AI31" s="30">
        <f t="shared" si="4"/>
        <v>0</v>
      </c>
      <c r="AK31" s="27">
        <v>42900</v>
      </c>
      <c r="AL31" s="86"/>
      <c r="AN31" s="27">
        <v>43264</v>
      </c>
      <c r="AO31" s="27" t="s">
        <v>183</v>
      </c>
      <c r="AP31" s="45"/>
      <c r="AQ31" s="28">
        <f t="shared" si="5"/>
        <v>0</v>
      </c>
      <c r="AR31" s="27">
        <v>43264</v>
      </c>
      <c r="AS31" s="46"/>
      <c r="AU31" s="27">
        <v>43264</v>
      </c>
      <c r="AV31" s="30">
        <f t="shared" si="6"/>
        <v>0</v>
      </c>
      <c r="AX31" s="27">
        <v>43264</v>
      </c>
      <c r="AY31" s="86"/>
      <c r="BA31" s="27">
        <v>43628</v>
      </c>
      <c r="BB31" s="27" t="s">
        <v>183</v>
      </c>
      <c r="BC31" s="28">
        <v>2.23</v>
      </c>
      <c r="BD31" s="28">
        <f t="shared" si="7"/>
        <v>4.9163124570098242</v>
      </c>
      <c r="BE31" s="44">
        <v>43628</v>
      </c>
      <c r="BF31" s="43">
        <v>1078</v>
      </c>
      <c r="BH31" s="27">
        <f t="shared" si="27"/>
        <v>43628</v>
      </c>
      <c r="BI31" s="30">
        <f t="shared" si="8"/>
        <v>5299.7848286565904</v>
      </c>
      <c r="BK31" s="27">
        <v>43628</v>
      </c>
      <c r="BL31" s="86"/>
      <c r="BN31" s="27">
        <v>43992</v>
      </c>
      <c r="BO31" s="27" t="s">
        <v>183</v>
      </c>
      <c r="BP31" s="28">
        <v>2.98</v>
      </c>
      <c r="BQ31" s="28">
        <f t="shared" si="9"/>
        <v>6.5697807721476567</v>
      </c>
      <c r="BR31" s="44">
        <v>43992</v>
      </c>
      <c r="BS31" s="43">
        <v>1192.9000000000001</v>
      </c>
      <c r="BU31" s="27">
        <v>43992</v>
      </c>
      <c r="BV31" s="30">
        <f t="shared" si="10"/>
        <v>7837.0914830949405</v>
      </c>
      <c r="BX31" s="27">
        <v>43992</v>
      </c>
      <c r="BY31" s="86"/>
      <c r="CA31" s="27">
        <v>44363</v>
      </c>
      <c r="CB31" s="27" t="s">
        <v>183</v>
      </c>
      <c r="CC31" s="28">
        <v>3.3</v>
      </c>
      <c r="CD31" s="28">
        <f t="shared" si="11"/>
        <v>7.275260586606465</v>
      </c>
      <c r="CE31" s="27">
        <v>44363</v>
      </c>
      <c r="CF31" s="43">
        <v>1117.5999999999999</v>
      </c>
      <c r="CH31" s="27">
        <v>44363</v>
      </c>
      <c r="CI31" s="30">
        <f t="shared" si="12"/>
        <v>8130.8312315913845</v>
      </c>
      <c r="CK31" s="27">
        <v>44363</v>
      </c>
      <c r="CL31" s="125">
        <v>665000</v>
      </c>
      <c r="CN31" s="27">
        <v>44722</v>
      </c>
      <c r="CO31" s="27" t="s">
        <v>183</v>
      </c>
      <c r="CP31" s="28">
        <v>2.71</v>
      </c>
      <c r="CQ31" s="28">
        <f t="shared" si="13"/>
        <v>5.9745321786980368</v>
      </c>
      <c r="CR31" s="27">
        <v>44722</v>
      </c>
      <c r="CS31" s="43">
        <v>1280</v>
      </c>
      <c r="CU31" s="27">
        <v>44722</v>
      </c>
      <c r="CV31" s="30">
        <f t="shared" si="14"/>
        <v>7647.4011887334873</v>
      </c>
      <c r="CX31" s="27">
        <v>44722</v>
      </c>
      <c r="CY31" s="125"/>
      <c r="DA31" s="27">
        <v>45093</v>
      </c>
      <c r="DB31" s="27" t="s">
        <v>183</v>
      </c>
      <c r="DC31" s="28">
        <v>3.4</v>
      </c>
      <c r="DD31" s="191">
        <f t="shared" si="15"/>
        <v>7.4957230286248437</v>
      </c>
      <c r="DE31" s="27">
        <v>45093</v>
      </c>
      <c r="DF31" s="43">
        <v>1280</v>
      </c>
      <c r="DH31" s="27">
        <v>45093</v>
      </c>
      <c r="DI31" s="30">
        <f t="shared" si="16"/>
        <v>9594.5254766397993</v>
      </c>
      <c r="DK31" s="27">
        <v>45093</v>
      </c>
      <c r="DL31" s="125">
        <v>634</v>
      </c>
      <c r="DN31" s="27">
        <v>45457</v>
      </c>
      <c r="DO31" s="27" t="s">
        <v>183</v>
      </c>
      <c r="DP31" s="28">
        <v>3.18</v>
      </c>
      <c r="DQ31" s="257">
        <f t="shared" si="17"/>
        <v>7.0107056561844132</v>
      </c>
      <c r="DR31" s="27">
        <v>45457</v>
      </c>
      <c r="DS31" s="43">
        <v>1389</v>
      </c>
      <c r="DU31" s="27">
        <v>45457</v>
      </c>
      <c r="DV31" s="213">
        <f t="shared" si="18"/>
        <v>9737.8701564401508</v>
      </c>
      <c r="DX31" s="27">
        <v>45457</v>
      </c>
      <c r="DY31" s="215">
        <v>615</v>
      </c>
      <c r="EB31" s="27">
        <v>45821</v>
      </c>
      <c r="EC31" s="27" t="s">
        <v>233</v>
      </c>
      <c r="ED31" s="28">
        <v>3.74</v>
      </c>
      <c r="EE31" s="191">
        <f t="shared" si="19"/>
        <v>8.2452953314873287</v>
      </c>
      <c r="EF31" s="27">
        <f t="shared" si="23"/>
        <v>45821</v>
      </c>
      <c r="EG31" s="43">
        <v>1368.5</v>
      </c>
      <c r="EI31" s="27">
        <f t="shared" si="24"/>
        <v>45821</v>
      </c>
      <c r="EJ31" s="213">
        <f t="shared" si="20"/>
        <v>11283.686661140409</v>
      </c>
      <c r="EL31" s="27">
        <f t="shared" si="25"/>
        <v>45821</v>
      </c>
      <c r="EM31" s="215">
        <v>558</v>
      </c>
      <c r="EO31" s="27">
        <v>46185</v>
      </c>
      <c r="EP31" s="27" t="s">
        <v>183</v>
      </c>
      <c r="EQ31" s="380">
        <v>524</v>
      </c>
      <c r="ER31" s="452"/>
      <c r="ES31">
        <v>3.93</v>
      </c>
      <c r="ET31" s="530">
        <f t="shared" si="21"/>
        <v>8.6641739713222456</v>
      </c>
      <c r="EU31" s="449">
        <v>1514.7</v>
      </c>
      <c r="EV31" s="382">
        <f t="shared" si="26"/>
        <v>13123.624314361807</v>
      </c>
    </row>
    <row r="32" spans="1:152">
      <c r="A32" s="27">
        <v>42172</v>
      </c>
      <c r="B32" s="120" t="s">
        <v>184</v>
      </c>
      <c r="C32" s="45"/>
      <c r="D32" s="28">
        <f t="shared" si="0"/>
        <v>0</v>
      </c>
      <c r="E32" s="27">
        <v>42172</v>
      </c>
      <c r="F32" s="46"/>
      <c r="H32" s="27">
        <v>42172</v>
      </c>
      <c r="I32" s="30">
        <f t="shared" si="22"/>
        <v>0</v>
      </c>
      <c r="K32" s="27">
        <v>42172</v>
      </c>
      <c r="L32" s="86"/>
      <c r="N32" s="27">
        <v>42543</v>
      </c>
      <c r="O32" s="27" t="s">
        <v>184</v>
      </c>
      <c r="P32" s="45"/>
      <c r="Q32" s="28">
        <f t="shared" si="1"/>
        <v>0</v>
      </c>
      <c r="R32" s="27">
        <v>42543</v>
      </c>
      <c r="S32" s="46"/>
      <c r="U32" s="27">
        <v>42543</v>
      </c>
      <c r="V32" s="30">
        <f t="shared" si="2"/>
        <v>0</v>
      </c>
      <c r="X32" s="27">
        <v>42543</v>
      </c>
      <c r="Y32" s="86"/>
      <c r="AA32" s="27">
        <v>42907</v>
      </c>
      <c r="AB32" s="27" t="s">
        <v>184</v>
      </c>
      <c r="AC32" s="45"/>
      <c r="AD32" s="28">
        <f t="shared" si="3"/>
        <v>0</v>
      </c>
      <c r="AE32" s="27">
        <v>42907</v>
      </c>
      <c r="AF32" s="46"/>
      <c r="AH32" s="27">
        <v>42907</v>
      </c>
      <c r="AI32" s="30">
        <f t="shared" si="4"/>
        <v>0</v>
      </c>
      <c r="AK32" s="27">
        <v>42907</v>
      </c>
      <c r="AL32" s="86"/>
      <c r="AN32" s="27">
        <v>43271</v>
      </c>
      <c r="AO32" s="27" t="s">
        <v>184</v>
      </c>
      <c r="AP32" s="45"/>
      <c r="AQ32" s="28">
        <f t="shared" si="5"/>
        <v>0</v>
      </c>
      <c r="AR32" s="27">
        <v>43271</v>
      </c>
      <c r="AS32" s="46"/>
      <c r="AU32" s="27">
        <v>43271</v>
      </c>
      <c r="AV32" s="30">
        <f t="shared" si="6"/>
        <v>0</v>
      </c>
      <c r="AX32" s="27">
        <v>43271</v>
      </c>
      <c r="AY32" s="86"/>
      <c r="BA32" s="27">
        <v>43635</v>
      </c>
      <c r="BB32" s="27" t="s">
        <v>184</v>
      </c>
      <c r="BC32" s="28">
        <v>2.2200000000000002</v>
      </c>
      <c r="BD32" s="28">
        <f t="shared" si="7"/>
        <v>4.8942662128079863</v>
      </c>
      <c r="BE32" s="44">
        <v>43635</v>
      </c>
      <c r="BF32" s="43">
        <v>1176.5</v>
      </c>
      <c r="BH32" s="27">
        <f t="shared" si="27"/>
        <v>43635</v>
      </c>
      <c r="BI32" s="30">
        <f t="shared" si="8"/>
        <v>5758.1041993685958</v>
      </c>
      <c r="BK32" s="27">
        <v>43635</v>
      </c>
      <c r="BL32" s="86"/>
      <c r="BN32" s="27">
        <v>43997</v>
      </c>
      <c r="BO32" s="27" t="s">
        <v>184</v>
      </c>
      <c r="BP32" s="28">
        <v>2.41</v>
      </c>
      <c r="BQ32" s="28">
        <f t="shared" si="9"/>
        <v>5.3131448526429041</v>
      </c>
      <c r="BR32" s="44">
        <v>43996</v>
      </c>
      <c r="BS32" s="43">
        <v>1185.5</v>
      </c>
      <c r="BU32" s="27">
        <v>43999</v>
      </c>
      <c r="BV32" s="30">
        <f t="shared" si="10"/>
        <v>6298.7332228081632</v>
      </c>
      <c r="BX32" s="27">
        <v>43997</v>
      </c>
      <c r="BY32" s="86"/>
      <c r="CA32" s="27">
        <v>44370</v>
      </c>
      <c r="CB32" s="27" t="s">
        <v>184</v>
      </c>
      <c r="CC32" s="28">
        <v>3.12</v>
      </c>
      <c r="CD32" s="28">
        <f t="shared" si="11"/>
        <v>6.878428190973386</v>
      </c>
      <c r="CE32" s="27">
        <v>44370</v>
      </c>
      <c r="CF32" s="43">
        <v>1135.7</v>
      </c>
      <c r="CH32" s="27">
        <v>44370</v>
      </c>
      <c r="CI32" s="30">
        <f t="shared" si="12"/>
        <v>7811.8308964884745</v>
      </c>
      <c r="CK32" s="27">
        <v>44370</v>
      </c>
      <c r="CL32" s="125">
        <v>663000</v>
      </c>
      <c r="CN32" s="27">
        <v>44729</v>
      </c>
      <c r="CO32" s="27" t="s">
        <v>184</v>
      </c>
      <c r="CP32" s="28">
        <v>2.68</v>
      </c>
      <c r="CQ32" s="28">
        <f t="shared" si="13"/>
        <v>5.908393446092524</v>
      </c>
      <c r="CR32" s="27">
        <v>44729</v>
      </c>
      <c r="CS32" s="43">
        <v>1295</v>
      </c>
      <c r="CU32" s="27">
        <v>44729</v>
      </c>
      <c r="CV32" s="30">
        <f t="shared" si="14"/>
        <v>7651.3695126898183</v>
      </c>
      <c r="CX32" s="27">
        <v>44729</v>
      </c>
      <c r="CY32" s="125"/>
      <c r="DA32" s="27">
        <v>45100</v>
      </c>
      <c r="DB32" s="27" t="s">
        <v>184</v>
      </c>
      <c r="DC32" s="28">
        <v>3.36</v>
      </c>
      <c r="DD32" s="191">
        <f t="shared" si="15"/>
        <v>7.4075380518174923</v>
      </c>
      <c r="DE32" s="27">
        <v>45100</v>
      </c>
      <c r="DF32" s="43">
        <v>1312</v>
      </c>
      <c r="DH32" s="27">
        <v>45100</v>
      </c>
      <c r="DI32" s="30">
        <f t="shared" si="16"/>
        <v>9718.6899239845498</v>
      </c>
      <c r="DK32" s="27">
        <v>45100</v>
      </c>
      <c r="DL32" s="125">
        <v>649</v>
      </c>
      <c r="DN32" s="27">
        <v>45464</v>
      </c>
      <c r="DO32" s="27" t="s">
        <v>184</v>
      </c>
      <c r="DP32" s="28">
        <v>3.21</v>
      </c>
      <c r="DQ32" s="257">
        <f t="shared" si="17"/>
        <v>7.0768443887899259</v>
      </c>
      <c r="DR32" s="27">
        <v>45464</v>
      </c>
      <c r="DS32" s="43">
        <v>1391</v>
      </c>
      <c r="DU32" s="27">
        <v>45464</v>
      </c>
      <c r="DV32" s="213">
        <f t="shared" si="18"/>
        <v>9843.8905448067871</v>
      </c>
      <c r="DX32" s="27">
        <v>45464</v>
      </c>
      <c r="DY32" s="215">
        <v>620</v>
      </c>
      <c r="EB32" s="27">
        <v>45828</v>
      </c>
      <c r="EC32" s="27" t="s">
        <v>184</v>
      </c>
      <c r="ED32" s="28">
        <v>3.88</v>
      </c>
      <c r="EE32" s="191">
        <f t="shared" si="19"/>
        <v>8.5539427503130572</v>
      </c>
      <c r="EF32" s="27">
        <f t="shared" si="23"/>
        <v>45828</v>
      </c>
      <c r="EG32" s="43">
        <v>1376.5</v>
      </c>
      <c r="EI32" s="27">
        <f t="shared" si="24"/>
        <v>45828</v>
      </c>
      <c r="EJ32" s="213">
        <f t="shared" si="20"/>
        <v>11774.502195805922</v>
      </c>
      <c r="EL32" s="27">
        <f t="shared" si="25"/>
        <v>45828</v>
      </c>
      <c r="EM32" s="215">
        <v>580</v>
      </c>
      <c r="EN32" s="236" t="s">
        <v>587</v>
      </c>
      <c r="EO32" s="27">
        <v>46192</v>
      </c>
      <c r="EP32" s="27" t="s">
        <v>184</v>
      </c>
      <c r="EQ32" s="380">
        <v>526</v>
      </c>
      <c r="ER32" s="452"/>
      <c r="ES32">
        <v>3.95</v>
      </c>
      <c r="ET32" s="530">
        <f t="shared" si="21"/>
        <v>8.7082664597259214</v>
      </c>
      <c r="EU32" s="449">
        <v>1533</v>
      </c>
      <c r="EV32" s="382">
        <f t="shared" si="26"/>
        <v>13349.772482759838</v>
      </c>
    </row>
    <row r="33" spans="1:152">
      <c r="A33" s="27">
        <v>42179</v>
      </c>
      <c r="B33" s="120" t="s">
        <v>185</v>
      </c>
      <c r="C33" s="45"/>
      <c r="D33" s="28">
        <f t="shared" si="0"/>
        <v>0</v>
      </c>
      <c r="E33" s="27">
        <v>42179</v>
      </c>
      <c r="F33" s="46"/>
      <c r="H33" s="27">
        <v>42179</v>
      </c>
      <c r="I33" s="30">
        <f t="shared" si="22"/>
        <v>0</v>
      </c>
      <c r="K33" s="27">
        <v>42179</v>
      </c>
      <c r="L33" s="86"/>
      <c r="N33" s="27">
        <v>42550</v>
      </c>
      <c r="O33" s="27" t="s">
        <v>185</v>
      </c>
      <c r="P33" s="45"/>
      <c r="Q33" s="28">
        <f t="shared" si="1"/>
        <v>0</v>
      </c>
      <c r="R33" s="27">
        <v>42550</v>
      </c>
      <c r="S33" s="46"/>
      <c r="U33" s="27">
        <v>42550</v>
      </c>
      <c r="V33" s="30">
        <f t="shared" si="2"/>
        <v>0</v>
      </c>
      <c r="X33" s="27">
        <v>42550</v>
      </c>
      <c r="Y33" s="86"/>
      <c r="AA33" s="27">
        <v>42914</v>
      </c>
      <c r="AB33" s="27" t="s">
        <v>185</v>
      </c>
      <c r="AC33" s="45"/>
      <c r="AD33" s="28">
        <f t="shared" si="3"/>
        <v>0</v>
      </c>
      <c r="AE33" s="27">
        <v>42914</v>
      </c>
      <c r="AF33" s="46"/>
      <c r="AH33" s="27">
        <v>42914</v>
      </c>
      <c r="AI33" s="30">
        <f t="shared" si="4"/>
        <v>0</v>
      </c>
      <c r="AK33" s="27">
        <v>42914</v>
      </c>
      <c r="AL33" s="86"/>
      <c r="AN33" s="27">
        <v>43278</v>
      </c>
      <c r="AO33" s="27" t="s">
        <v>185</v>
      </c>
      <c r="AP33" s="45"/>
      <c r="AQ33" s="28">
        <f t="shared" si="5"/>
        <v>0</v>
      </c>
      <c r="AR33" s="27">
        <v>43278</v>
      </c>
      <c r="AS33" s="46"/>
      <c r="AU33" s="27">
        <v>43278</v>
      </c>
      <c r="AV33" s="30">
        <f t="shared" si="6"/>
        <v>0</v>
      </c>
      <c r="AX33" s="27">
        <v>43278</v>
      </c>
      <c r="AY33" s="86"/>
      <c r="BA33" s="27">
        <v>43642</v>
      </c>
      <c r="BB33" s="27" t="s">
        <v>185</v>
      </c>
      <c r="BC33" s="28">
        <v>2.21</v>
      </c>
      <c r="BD33" s="28">
        <f t="shared" si="7"/>
        <v>4.8722199686061485</v>
      </c>
      <c r="BE33" s="44">
        <v>43642</v>
      </c>
      <c r="BF33" s="43">
        <v>1156.5</v>
      </c>
      <c r="BH33" s="27">
        <f t="shared" si="27"/>
        <v>43642</v>
      </c>
      <c r="BI33" s="30">
        <f t="shared" si="8"/>
        <v>5634.7223936930104</v>
      </c>
      <c r="BK33" s="27">
        <v>43642</v>
      </c>
      <c r="BL33" s="86"/>
      <c r="BN33" s="27">
        <v>44006</v>
      </c>
      <c r="BO33" s="27" t="s">
        <v>185</v>
      </c>
      <c r="BP33" s="28">
        <v>2.2000000000000002</v>
      </c>
      <c r="BQ33" s="28">
        <f t="shared" si="9"/>
        <v>4.8501737244043106</v>
      </c>
      <c r="BR33" s="44">
        <v>44006</v>
      </c>
      <c r="BS33" s="43">
        <v>1206.2</v>
      </c>
      <c r="BU33" s="27">
        <v>44006</v>
      </c>
      <c r="BV33" s="30">
        <f t="shared" si="10"/>
        <v>5850.2795463764796</v>
      </c>
      <c r="BX33" s="27">
        <v>44006</v>
      </c>
      <c r="BY33" s="86"/>
      <c r="CA33" s="27">
        <v>44377</v>
      </c>
      <c r="CB33" s="27" t="s">
        <v>185</v>
      </c>
      <c r="CC33" s="28">
        <v>2.91</v>
      </c>
      <c r="CD33" s="28">
        <f t="shared" si="11"/>
        <v>6.4154570627347933</v>
      </c>
      <c r="CE33" s="27">
        <v>44377</v>
      </c>
      <c r="CF33" s="43">
        <v>1128.5</v>
      </c>
      <c r="CH33" s="27">
        <v>44377</v>
      </c>
      <c r="CI33" s="30">
        <f t="shared" si="12"/>
        <v>7239.8432952962139</v>
      </c>
      <c r="CK33" s="27">
        <v>44377</v>
      </c>
      <c r="CL33" s="125">
        <v>661000</v>
      </c>
      <c r="CN33" s="27">
        <v>44736</v>
      </c>
      <c r="CO33" s="27" t="s">
        <v>185</v>
      </c>
      <c r="CP33" s="28">
        <v>2.66</v>
      </c>
      <c r="CQ33" s="28">
        <f t="shared" si="13"/>
        <v>5.8643009576888483</v>
      </c>
      <c r="CR33" s="27">
        <v>44736</v>
      </c>
      <c r="CS33" s="43">
        <v>1296</v>
      </c>
      <c r="CU33" s="27">
        <v>44736</v>
      </c>
      <c r="CV33" s="30">
        <f t="shared" si="14"/>
        <v>7600.134041164747</v>
      </c>
      <c r="CX33" s="27">
        <v>44736</v>
      </c>
      <c r="CY33" s="125"/>
      <c r="DA33" s="27">
        <v>45107</v>
      </c>
      <c r="DB33" s="27" t="s">
        <v>185</v>
      </c>
      <c r="DC33" s="28">
        <v>3.29</v>
      </c>
      <c r="DD33" s="191">
        <f t="shared" si="15"/>
        <v>7.253214342404628</v>
      </c>
      <c r="DE33" s="27">
        <v>45107</v>
      </c>
      <c r="DF33" s="43">
        <v>1319</v>
      </c>
      <c r="DH33" s="27">
        <v>45107</v>
      </c>
      <c r="DI33" s="30">
        <f t="shared" si="16"/>
        <v>9566.9897176317045</v>
      </c>
      <c r="DK33" s="27">
        <v>45107</v>
      </c>
      <c r="DL33" s="125">
        <v>647</v>
      </c>
      <c r="DN33" s="27">
        <v>45471</v>
      </c>
      <c r="DO33" s="27" t="s">
        <v>185</v>
      </c>
      <c r="DP33" s="28">
        <v>3.24</v>
      </c>
      <c r="DQ33" s="257">
        <f t="shared" si="17"/>
        <v>7.1429831213954396</v>
      </c>
      <c r="DR33" s="27">
        <v>45471</v>
      </c>
      <c r="DS33" s="43">
        <v>1382</v>
      </c>
      <c r="DU33" s="27">
        <v>45471</v>
      </c>
      <c r="DV33" s="213">
        <f t="shared" si="18"/>
        <v>9871.602673768497</v>
      </c>
      <c r="DX33" s="27">
        <v>45471</v>
      </c>
      <c r="DY33" s="215">
        <v>609</v>
      </c>
      <c r="EB33" s="27">
        <v>45835</v>
      </c>
      <c r="EC33" s="27" t="s">
        <v>185</v>
      </c>
      <c r="ED33" s="28">
        <v>3.94</v>
      </c>
      <c r="EE33" s="191">
        <f t="shared" si="19"/>
        <v>8.6862202155240826</v>
      </c>
      <c r="EF33" s="27">
        <f t="shared" si="23"/>
        <v>45835</v>
      </c>
      <c r="EG33" s="43">
        <v>1364</v>
      </c>
      <c r="EI33" s="27">
        <f t="shared" si="24"/>
        <v>45835</v>
      </c>
      <c r="EJ33" s="213">
        <f t="shared" si="20"/>
        <v>11848.004373974849</v>
      </c>
      <c r="EL33" s="27">
        <f t="shared" si="25"/>
        <v>45835</v>
      </c>
      <c r="EM33" s="215">
        <v>580</v>
      </c>
      <c r="EO33" s="27">
        <v>46199</v>
      </c>
      <c r="EP33" s="27" t="s">
        <v>185</v>
      </c>
      <c r="EQ33" s="380">
        <v>537</v>
      </c>
      <c r="ER33" s="452"/>
      <c r="ES33">
        <v>3.97</v>
      </c>
      <c r="ET33" s="530">
        <f t="shared" si="21"/>
        <v>8.7523589481295971</v>
      </c>
      <c r="EU33" s="449">
        <v>1537.5</v>
      </c>
      <c r="EV33" s="382">
        <f t="shared" si="26"/>
        <v>13456.751882749255</v>
      </c>
    </row>
    <row r="34" spans="1:152">
      <c r="A34" s="27">
        <v>42186</v>
      </c>
      <c r="B34" s="120" t="s">
        <v>186</v>
      </c>
      <c r="C34" s="45"/>
      <c r="D34" s="28">
        <f t="shared" si="0"/>
        <v>0</v>
      </c>
      <c r="E34" s="27">
        <v>42186</v>
      </c>
      <c r="F34" s="46"/>
      <c r="H34" s="27">
        <v>42186</v>
      </c>
      <c r="I34" s="30">
        <f t="shared" si="22"/>
        <v>0</v>
      </c>
      <c r="K34" s="27">
        <v>42186</v>
      </c>
      <c r="L34" s="86"/>
      <c r="N34" s="27">
        <v>42557</v>
      </c>
      <c r="O34" s="27" t="s">
        <v>186</v>
      </c>
      <c r="P34" s="45"/>
      <c r="Q34" s="28">
        <f t="shared" si="1"/>
        <v>0</v>
      </c>
      <c r="R34" s="27">
        <v>42557</v>
      </c>
      <c r="S34" s="46"/>
      <c r="U34" s="27">
        <v>42557</v>
      </c>
      <c r="V34" s="30">
        <f t="shared" si="2"/>
        <v>0</v>
      </c>
      <c r="X34" s="27">
        <v>42557</v>
      </c>
      <c r="Y34" s="86"/>
      <c r="AA34" s="27">
        <v>42921</v>
      </c>
      <c r="AB34" s="27" t="s">
        <v>186</v>
      </c>
      <c r="AC34" s="45"/>
      <c r="AD34" s="28">
        <f t="shared" si="3"/>
        <v>0</v>
      </c>
      <c r="AE34" s="27">
        <v>42921</v>
      </c>
      <c r="AF34" s="46"/>
      <c r="AH34" s="27">
        <v>42921</v>
      </c>
      <c r="AI34" s="30">
        <f t="shared" si="4"/>
        <v>0</v>
      </c>
      <c r="AK34" s="27">
        <v>42921</v>
      </c>
      <c r="AL34" s="86"/>
      <c r="AN34" s="27">
        <v>43285</v>
      </c>
      <c r="AO34" s="27" t="s">
        <v>186</v>
      </c>
      <c r="AP34" s="45"/>
      <c r="AQ34" s="28">
        <f t="shared" si="5"/>
        <v>0</v>
      </c>
      <c r="AR34" s="27">
        <v>43285</v>
      </c>
      <c r="AS34" s="46"/>
      <c r="AU34" s="27">
        <v>43285</v>
      </c>
      <c r="AV34" s="30">
        <f t="shared" si="6"/>
        <v>0</v>
      </c>
      <c r="AX34" s="27">
        <v>43285</v>
      </c>
      <c r="AY34" s="86"/>
      <c r="BA34" s="27">
        <v>43649</v>
      </c>
      <c r="BB34" s="27" t="s">
        <v>186</v>
      </c>
      <c r="BC34" s="28">
        <v>2.2000000000000002</v>
      </c>
      <c r="BD34" s="28">
        <f t="shared" si="7"/>
        <v>4.8501737244043106</v>
      </c>
      <c r="BE34" s="44">
        <v>43649</v>
      </c>
      <c r="BF34" s="43">
        <v>1170.5</v>
      </c>
      <c r="BH34" s="27">
        <f t="shared" si="27"/>
        <v>43649</v>
      </c>
      <c r="BI34" s="30">
        <f t="shared" si="8"/>
        <v>5677.1283444152459</v>
      </c>
      <c r="BK34" s="27">
        <v>43649</v>
      </c>
      <c r="BL34" s="86"/>
      <c r="BN34" s="27">
        <v>44013</v>
      </c>
      <c r="BO34" s="27" t="s">
        <v>186</v>
      </c>
      <c r="BP34" s="28">
        <v>2.1</v>
      </c>
      <c r="BQ34" s="28">
        <f t="shared" si="9"/>
        <v>4.6297112823859328</v>
      </c>
      <c r="BR34" s="44">
        <v>44013</v>
      </c>
      <c r="BS34" s="43">
        <v>1203.5</v>
      </c>
      <c r="BU34" s="27">
        <v>44013</v>
      </c>
      <c r="BV34" s="30">
        <f t="shared" si="10"/>
        <v>5571.8575283514701</v>
      </c>
      <c r="BX34" s="27">
        <v>44013</v>
      </c>
      <c r="BY34" s="86"/>
      <c r="CA34" s="27">
        <v>44384</v>
      </c>
      <c r="CB34" s="27" t="s">
        <v>186</v>
      </c>
      <c r="CC34" s="28">
        <v>2.83</v>
      </c>
      <c r="CD34" s="28">
        <f t="shared" si="11"/>
        <v>6.2390871091200903</v>
      </c>
      <c r="CE34" s="27">
        <v>44384</v>
      </c>
      <c r="CF34" s="43">
        <v>1137.5</v>
      </c>
      <c r="CH34" s="27">
        <v>44384</v>
      </c>
      <c r="CI34" s="30">
        <f t="shared" si="12"/>
        <v>7096.9615866241029</v>
      </c>
      <c r="CK34" s="27">
        <v>44384</v>
      </c>
      <c r="CL34" s="125">
        <v>623000</v>
      </c>
      <c r="CN34" s="27">
        <v>44743</v>
      </c>
      <c r="CO34" s="27" t="s">
        <v>186</v>
      </c>
      <c r="CP34" s="28">
        <v>2.66</v>
      </c>
      <c r="CQ34" s="28">
        <f t="shared" si="13"/>
        <v>5.8643009576888483</v>
      </c>
      <c r="CR34" s="27">
        <v>44743</v>
      </c>
      <c r="CS34" s="43">
        <v>1298</v>
      </c>
      <c r="CU34" s="27">
        <v>44743</v>
      </c>
      <c r="CV34" s="30">
        <f t="shared" si="14"/>
        <v>7611.8626430801251</v>
      </c>
      <c r="CX34" s="27">
        <v>44743</v>
      </c>
      <c r="CY34" s="125"/>
      <c r="DA34" s="27">
        <v>45114</v>
      </c>
      <c r="DB34" s="27" t="s">
        <v>186</v>
      </c>
      <c r="DC34" s="28">
        <v>3.22</v>
      </c>
      <c r="DD34" s="191">
        <f t="shared" si="15"/>
        <v>7.0988906329917638</v>
      </c>
      <c r="DE34" s="27">
        <v>45114</v>
      </c>
      <c r="DF34" s="43">
        <v>1303</v>
      </c>
      <c r="DH34" s="27">
        <v>45114</v>
      </c>
      <c r="DI34" s="30">
        <f t="shared" si="16"/>
        <v>9249.8544947882674</v>
      </c>
      <c r="DK34" s="27">
        <v>45114</v>
      </c>
      <c r="DL34" s="125">
        <v>539</v>
      </c>
      <c r="DN34" s="27">
        <v>45478</v>
      </c>
      <c r="DO34" s="27" t="s">
        <v>186</v>
      </c>
      <c r="DP34" s="28">
        <v>3.3</v>
      </c>
      <c r="DQ34" s="257">
        <f t="shared" si="17"/>
        <v>7.275260586606465</v>
      </c>
      <c r="DR34" s="27">
        <v>45478</v>
      </c>
      <c r="DS34" s="43">
        <v>1382.5</v>
      </c>
      <c r="DU34" s="27">
        <v>45478</v>
      </c>
      <c r="DV34" s="213">
        <f t="shared" si="18"/>
        <v>10058.047760983438</v>
      </c>
      <c r="DX34" s="27">
        <v>45478</v>
      </c>
      <c r="DY34" s="215">
        <v>522</v>
      </c>
      <c r="DZ34" t="s">
        <v>524</v>
      </c>
      <c r="EB34" s="27">
        <v>45842</v>
      </c>
      <c r="EC34" s="27" t="s">
        <v>186</v>
      </c>
      <c r="ED34" s="28">
        <v>3.94</v>
      </c>
      <c r="EE34" s="191">
        <f t="shared" si="19"/>
        <v>8.6862202155240826</v>
      </c>
      <c r="EF34" s="27">
        <f t="shared" si="23"/>
        <v>45842</v>
      </c>
      <c r="EG34" s="43">
        <v>1366.5</v>
      </c>
      <c r="EI34" s="27">
        <f t="shared" si="24"/>
        <v>45842</v>
      </c>
      <c r="EJ34" s="213">
        <f t="shared" si="20"/>
        <v>11869.719924513658</v>
      </c>
      <c r="EL34" s="27">
        <f t="shared" si="25"/>
        <v>45842</v>
      </c>
      <c r="EM34" s="215">
        <v>478</v>
      </c>
      <c r="EO34" s="27">
        <v>46206</v>
      </c>
      <c r="EP34" s="27" t="s">
        <v>186</v>
      </c>
      <c r="EQ34" s="380">
        <v>458</v>
      </c>
      <c r="ER34" s="452"/>
      <c r="ES34">
        <v>3.91</v>
      </c>
      <c r="ET34" s="530">
        <f t="shared" si="21"/>
        <v>8.6200814829185699</v>
      </c>
      <c r="EU34" s="449">
        <v>1529</v>
      </c>
      <c r="EV34" s="382">
        <f t="shared" si="26"/>
        <v>13180.104587382493</v>
      </c>
    </row>
    <row r="35" spans="1:152">
      <c r="A35" s="27">
        <v>42193</v>
      </c>
      <c r="B35" s="120" t="s">
        <v>187</v>
      </c>
      <c r="C35" s="45"/>
      <c r="D35" s="28">
        <f t="shared" si="0"/>
        <v>0</v>
      </c>
      <c r="E35" s="27">
        <v>42193</v>
      </c>
      <c r="F35" s="46"/>
      <c r="H35" s="27">
        <v>42193</v>
      </c>
      <c r="I35" s="30">
        <f t="shared" si="22"/>
        <v>0</v>
      </c>
      <c r="K35" s="27">
        <v>42193</v>
      </c>
      <c r="L35" s="86"/>
      <c r="N35" s="27">
        <v>42564</v>
      </c>
      <c r="O35" s="27" t="s">
        <v>187</v>
      </c>
      <c r="P35" s="45"/>
      <c r="Q35" s="28">
        <f t="shared" si="1"/>
        <v>0</v>
      </c>
      <c r="R35" s="27">
        <v>42564</v>
      </c>
      <c r="S35" s="46"/>
      <c r="U35" s="27">
        <v>42564</v>
      </c>
      <c r="V35" s="30">
        <f t="shared" si="2"/>
        <v>0</v>
      </c>
      <c r="X35" s="27">
        <v>42564</v>
      </c>
      <c r="Y35" s="86"/>
      <c r="AA35" s="27">
        <v>42928</v>
      </c>
      <c r="AB35" s="27" t="s">
        <v>187</v>
      </c>
      <c r="AC35" s="45"/>
      <c r="AD35" s="28">
        <f t="shared" si="3"/>
        <v>0</v>
      </c>
      <c r="AE35" s="27">
        <v>42928</v>
      </c>
      <c r="AF35" s="46"/>
      <c r="AH35" s="27">
        <v>42928</v>
      </c>
      <c r="AI35" s="30">
        <f t="shared" si="4"/>
        <v>0</v>
      </c>
      <c r="AK35" s="27">
        <v>42928</v>
      </c>
      <c r="AL35" s="86"/>
      <c r="AN35" s="27">
        <v>43292</v>
      </c>
      <c r="AO35" s="27" t="s">
        <v>187</v>
      </c>
      <c r="AP35" s="45"/>
      <c r="AQ35" s="28">
        <f t="shared" si="5"/>
        <v>0</v>
      </c>
      <c r="AR35" s="27">
        <v>43292</v>
      </c>
      <c r="AS35" s="46"/>
      <c r="AU35" s="27">
        <v>43292</v>
      </c>
      <c r="AV35" s="30">
        <f t="shared" si="6"/>
        <v>0</v>
      </c>
      <c r="AX35" s="27">
        <v>43292</v>
      </c>
      <c r="AY35" s="86"/>
      <c r="BA35" s="27">
        <v>43656</v>
      </c>
      <c r="BB35" s="27" t="s">
        <v>187</v>
      </c>
      <c r="BC35" s="28">
        <v>2.2000000000000002</v>
      </c>
      <c r="BD35" s="28">
        <f t="shared" si="7"/>
        <v>4.8501737244043106</v>
      </c>
      <c r="BE35" s="44">
        <v>43656</v>
      </c>
      <c r="BF35" s="43">
        <v>1181.5</v>
      </c>
      <c r="BH35" s="27">
        <f t="shared" si="27"/>
        <v>43656</v>
      </c>
      <c r="BI35" s="30">
        <f t="shared" si="8"/>
        <v>5730.4802553836926</v>
      </c>
      <c r="BK35" s="27">
        <v>43656</v>
      </c>
      <c r="BL35" s="86"/>
      <c r="BN35" s="27">
        <v>44020</v>
      </c>
      <c r="BO35" s="27" t="s">
        <v>187</v>
      </c>
      <c r="BP35" s="28">
        <v>2.0699999999999998</v>
      </c>
      <c r="BQ35" s="28">
        <f t="shared" si="9"/>
        <v>4.5635725497804192</v>
      </c>
      <c r="BR35" s="44">
        <v>44020</v>
      </c>
      <c r="BS35" s="43">
        <v>1195</v>
      </c>
      <c r="BU35" s="27">
        <v>44020</v>
      </c>
      <c r="BV35" s="30">
        <f t="shared" si="10"/>
        <v>5453.4691969876012</v>
      </c>
      <c r="BX35" s="27">
        <v>44020</v>
      </c>
      <c r="BY35" s="86"/>
      <c r="CA35" s="27">
        <v>44391</v>
      </c>
      <c r="CB35" s="27" t="s">
        <v>187</v>
      </c>
      <c r="CC35" s="28">
        <v>2.72</v>
      </c>
      <c r="CD35" s="28">
        <f t="shared" si="11"/>
        <v>5.9965784228998755</v>
      </c>
      <c r="CE35" s="27">
        <v>44391</v>
      </c>
      <c r="CF35" s="43">
        <v>1150</v>
      </c>
      <c r="CH35" s="27">
        <v>44391</v>
      </c>
      <c r="CI35" s="30">
        <f t="shared" si="12"/>
        <v>6896.0651863348567</v>
      </c>
      <c r="CK35" s="27">
        <v>44391</v>
      </c>
      <c r="CL35" s="125">
        <v>582000</v>
      </c>
      <c r="CN35" s="27">
        <v>44750</v>
      </c>
      <c r="CO35" s="27" t="s">
        <v>187</v>
      </c>
      <c r="CP35" s="28">
        <v>2.67</v>
      </c>
      <c r="CQ35" s="28">
        <f t="shared" si="13"/>
        <v>5.8863472018906862</v>
      </c>
      <c r="CR35" s="27">
        <v>44750</v>
      </c>
      <c r="CS35" s="43">
        <v>1300</v>
      </c>
      <c r="CU35" s="27">
        <v>44750</v>
      </c>
      <c r="CV35" s="30">
        <f t="shared" si="14"/>
        <v>7652.2513624578924</v>
      </c>
      <c r="CX35" s="27">
        <v>44750</v>
      </c>
      <c r="CY35" s="125"/>
      <c r="DA35" s="27">
        <v>45121</v>
      </c>
      <c r="DB35" s="27" t="s">
        <v>187</v>
      </c>
      <c r="DC35" s="28">
        <v>3.1</v>
      </c>
      <c r="DD35" s="191">
        <f t="shared" si="15"/>
        <v>6.8343357025697102</v>
      </c>
      <c r="DE35" s="27">
        <v>45121</v>
      </c>
      <c r="DF35" s="43">
        <v>1273</v>
      </c>
      <c r="DH35" s="27">
        <v>45121</v>
      </c>
      <c r="DI35" s="30">
        <f t="shared" si="16"/>
        <v>8700.1093493712415</v>
      </c>
      <c r="DK35" s="27">
        <v>45121</v>
      </c>
      <c r="DL35" s="125">
        <v>633</v>
      </c>
      <c r="DN35" s="27">
        <v>45485</v>
      </c>
      <c r="DO35" s="27" t="s">
        <v>187</v>
      </c>
      <c r="DP35" s="28">
        <v>3.25</v>
      </c>
      <c r="DQ35" s="257">
        <f t="shared" si="17"/>
        <v>7.1650293655972765</v>
      </c>
      <c r="DR35" s="27">
        <v>45485</v>
      </c>
      <c r="DS35" s="43">
        <v>1377</v>
      </c>
      <c r="DU35" s="27">
        <v>45485</v>
      </c>
      <c r="DV35" s="213">
        <f t="shared" si="18"/>
        <v>9866.245436427449</v>
      </c>
      <c r="DX35" s="27">
        <v>45485</v>
      </c>
      <c r="DY35" s="215">
        <v>601</v>
      </c>
      <c r="EB35" s="27">
        <v>45849</v>
      </c>
      <c r="EC35" s="27" t="s">
        <v>187</v>
      </c>
      <c r="ED35" s="28">
        <v>3.87</v>
      </c>
      <c r="EE35" s="191">
        <f t="shared" si="19"/>
        <v>8.5318965061112184</v>
      </c>
      <c r="EF35" s="27">
        <f t="shared" si="23"/>
        <v>45849</v>
      </c>
      <c r="EG35" s="43">
        <v>1379.2</v>
      </c>
      <c r="EI35" s="27">
        <f t="shared" si="24"/>
        <v>45849</v>
      </c>
      <c r="EJ35" s="213">
        <f t="shared" si="20"/>
        <v>11767.191661228593</v>
      </c>
      <c r="EL35" s="27">
        <f t="shared" si="25"/>
        <v>45849</v>
      </c>
      <c r="EM35" s="215">
        <v>568</v>
      </c>
      <c r="EO35" s="27">
        <v>46213</v>
      </c>
      <c r="EP35" s="27" t="s">
        <v>187</v>
      </c>
      <c r="EQ35" s="380">
        <v>529</v>
      </c>
      <c r="ER35" s="452"/>
      <c r="ES35">
        <v>3.83</v>
      </c>
      <c r="ET35" s="530">
        <f t="shared" si="21"/>
        <v>8.4437115293038687</v>
      </c>
      <c r="EU35" s="449">
        <v>1502</v>
      </c>
      <c r="EV35" s="382">
        <f t="shared" si="26"/>
        <v>12682.454717014411</v>
      </c>
    </row>
    <row r="36" spans="1:152">
      <c r="A36" s="27">
        <v>42200</v>
      </c>
      <c r="B36" s="120" t="s">
        <v>188</v>
      </c>
      <c r="C36" s="45"/>
      <c r="D36" s="28">
        <f t="shared" si="0"/>
        <v>0</v>
      </c>
      <c r="E36" s="27">
        <v>42200</v>
      </c>
      <c r="F36" s="46"/>
      <c r="H36" s="27">
        <v>42200</v>
      </c>
      <c r="I36" s="30">
        <f t="shared" si="22"/>
        <v>0</v>
      </c>
      <c r="K36" s="27">
        <v>42200</v>
      </c>
      <c r="L36" s="86"/>
      <c r="N36" s="27">
        <v>42571</v>
      </c>
      <c r="O36" s="27" t="s">
        <v>188</v>
      </c>
      <c r="P36" s="45"/>
      <c r="Q36" s="28">
        <f t="shared" si="1"/>
        <v>0</v>
      </c>
      <c r="R36" s="27">
        <v>42571</v>
      </c>
      <c r="S36" s="46"/>
      <c r="U36" s="27">
        <v>42571</v>
      </c>
      <c r="V36" s="30">
        <f t="shared" si="2"/>
        <v>0</v>
      </c>
      <c r="X36" s="27">
        <v>42571</v>
      </c>
      <c r="Y36" s="86"/>
      <c r="AA36" s="27">
        <v>42935</v>
      </c>
      <c r="AB36" s="27" t="s">
        <v>188</v>
      </c>
      <c r="AC36" s="45"/>
      <c r="AD36" s="28">
        <f t="shared" si="3"/>
        <v>0</v>
      </c>
      <c r="AE36" s="27">
        <v>42935</v>
      </c>
      <c r="AF36" s="46"/>
      <c r="AH36" s="27">
        <v>42935</v>
      </c>
      <c r="AI36" s="30">
        <f t="shared" si="4"/>
        <v>0</v>
      </c>
      <c r="AK36" s="27">
        <v>42935</v>
      </c>
      <c r="AL36" s="86"/>
      <c r="AN36" s="27">
        <v>43299</v>
      </c>
      <c r="AO36" s="27" t="s">
        <v>188</v>
      </c>
      <c r="AP36" s="45"/>
      <c r="AQ36" s="28">
        <f t="shared" si="5"/>
        <v>0</v>
      </c>
      <c r="AR36" s="27">
        <v>43299</v>
      </c>
      <c r="AS36" s="46"/>
      <c r="AU36" s="27">
        <v>43299</v>
      </c>
      <c r="AV36" s="30">
        <f t="shared" si="6"/>
        <v>0</v>
      </c>
      <c r="AX36" s="27">
        <v>43299</v>
      </c>
      <c r="AY36" s="86"/>
      <c r="BA36" s="27">
        <v>43663</v>
      </c>
      <c r="BB36" s="27" t="s">
        <v>188</v>
      </c>
      <c r="BC36" s="28">
        <v>2.15</v>
      </c>
      <c r="BD36" s="28">
        <f t="shared" si="7"/>
        <v>4.7399425033951212</v>
      </c>
      <c r="BE36" s="27">
        <v>43663</v>
      </c>
      <c r="BF36" s="43">
        <v>1181</v>
      </c>
      <c r="BH36" s="27">
        <f t="shared" si="27"/>
        <v>43663</v>
      </c>
      <c r="BI36" s="30">
        <f t="shared" si="8"/>
        <v>5597.8720965096381</v>
      </c>
      <c r="BK36" s="27">
        <v>43663</v>
      </c>
      <c r="BL36" s="86"/>
      <c r="BN36" s="27">
        <v>44027</v>
      </c>
      <c r="BO36" s="27" t="s">
        <v>188</v>
      </c>
      <c r="BP36" s="28">
        <v>2.0499999999999998</v>
      </c>
      <c r="BQ36" s="28">
        <f t="shared" si="9"/>
        <v>4.5194800613767434</v>
      </c>
      <c r="BR36" s="44">
        <v>44027</v>
      </c>
      <c r="BS36" s="43">
        <v>1201</v>
      </c>
      <c r="BU36" s="27">
        <v>44027</v>
      </c>
      <c r="BV36" s="30">
        <f t="shared" si="10"/>
        <v>5427.8955537134689</v>
      </c>
      <c r="BX36" s="27">
        <v>44027</v>
      </c>
      <c r="BY36" s="86"/>
      <c r="CA36" s="27">
        <v>44398</v>
      </c>
      <c r="CB36" s="27" t="s">
        <v>188</v>
      </c>
      <c r="CC36" s="28">
        <v>2.66</v>
      </c>
      <c r="CD36" s="28">
        <f t="shared" si="11"/>
        <v>5.8643009576888483</v>
      </c>
      <c r="CE36" s="27">
        <v>44398</v>
      </c>
      <c r="CF36" s="43">
        <v>1154.5</v>
      </c>
      <c r="CH36" s="27">
        <v>44398</v>
      </c>
      <c r="CI36" s="30">
        <f t="shared" si="12"/>
        <v>6770.3354556517752</v>
      </c>
      <c r="CK36" s="27">
        <v>44398</v>
      </c>
      <c r="CL36" s="125">
        <v>653000</v>
      </c>
      <c r="CN36" s="27">
        <v>44757</v>
      </c>
      <c r="CO36" s="27" t="s">
        <v>188</v>
      </c>
      <c r="CP36" s="28">
        <v>2.68</v>
      </c>
      <c r="CQ36" s="28">
        <f t="shared" si="13"/>
        <v>5.908393446092524</v>
      </c>
      <c r="CR36" s="27">
        <v>44757</v>
      </c>
      <c r="CS36" s="43">
        <v>1325</v>
      </c>
      <c r="CU36" s="27">
        <v>44757</v>
      </c>
      <c r="CV36" s="30">
        <f t="shared" si="14"/>
        <v>7828.6213160725947</v>
      </c>
      <c r="CX36" s="27">
        <v>44757</v>
      </c>
      <c r="CY36" s="125"/>
      <c r="DA36" s="27">
        <v>45128</v>
      </c>
      <c r="DB36" s="27" t="s">
        <v>188</v>
      </c>
      <c r="DC36" s="28">
        <v>3.04</v>
      </c>
      <c r="DD36" s="191">
        <f t="shared" si="15"/>
        <v>6.7020582373586839</v>
      </c>
      <c r="DE36" s="27">
        <v>45128</v>
      </c>
      <c r="DF36" s="43">
        <v>1289</v>
      </c>
      <c r="DH36" s="27">
        <v>45128</v>
      </c>
      <c r="DI36" s="30">
        <f t="shared" si="16"/>
        <v>8638.9530679553427</v>
      </c>
      <c r="DK36" s="27">
        <v>45128</v>
      </c>
      <c r="DL36" s="178">
        <v>624</v>
      </c>
      <c r="DM36" t="s">
        <v>461</v>
      </c>
      <c r="DN36" s="27">
        <v>45492</v>
      </c>
      <c r="DO36" s="27" t="s">
        <v>188</v>
      </c>
      <c r="DP36" s="28">
        <v>3.18</v>
      </c>
      <c r="DQ36" s="257">
        <f t="shared" si="17"/>
        <v>7.0107056561844132</v>
      </c>
      <c r="DR36" s="27">
        <v>45492</v>
      </c>
      <c r="DS36" s="43">
        <v>1391.5</v>
      </c>
      <c r="DU36" s="27">
        <v>45492</v>
      </c>
      <c r="DV36" s="213">
        <f t="shared" si="18"/>
        <v>9755.3969205806115</v>
      </c>
      <c r="DX36" s="27">
        <v>45492</v>
      </c>
      <c r="DY36" s="215">
        <v>584</v>
      </c>
      <c r="EB36" s="27">
        <v>45856</v>
      </c>
      <c r="EC36" s="27" t="s">
        <v>188</v>
      </c>
      <c r="ED36" s="28">
        <v>3.75</v>
      </c>
      <c r="EE36" s="191">
        <f t="shared" si="19"/>
        <v>8.2673415756891657</v>
      </c>
      <c r="EF36" s="27">
        <f t="shared" si="23"/>
        <v>45856</v>
      </c>
      <c r="EG36" s="43">
        <v>1392.1</v>
      </c>
      <c r="EI36" s="27">
        <f t="shared" si="24"/>
        <v>45856</v>
      </c>
      <c r="EJ36" s="213">
        <f t="shared" si="20"/>
        <v>11508.966207516887</v>
      </c>
      <c r="EL36" s="27">
        <f t="shared" si="25"/>
        <v>45856</v>
      </c>
      <c r="EM36" s="215">
        <v>563</v>
      </c>
      <c r="EO36" s="27">
        <v>46220</v>
      </c>
      <c r="EP36" s="27" t="s">
        <v>188</v>
      </c>
      <c r="EQ36" s="380">
        <v>525</v>
      </c>
      <c r="ER36" s="452"/>
      <c r="ES36">
        <v>3.71</v>
      </c>
      <c r="ET36" s="530">
        <f t="shared" si="21"/>
        <v>8.1791565988818142</v>
      </c>
      <c r="EU36" s="449">
        <v>1491</v>
      </c>
      <c r="EV36" s="382">
        <f t="shared" si="26"/>
        <v>12195.122488932786</v>
      </c>
    </row>
    <row r="37" spans="1:152">
      <c r="A37" s="27">
        <v>42207</v>
      </c>
      <c r="B37" s="120" t="s">
        <v>189</v>
      </c>
      <c r="C37" s="45"/>
      <c r="D37" s="28">
        <f t="shared" si="0"/>
        <v>0</v>
      </c>
      <c r="E37" s="27">
        <v>42207</v>
      </c>
      <c r="F37" s="46"/>
      <c r="H37" s="27">
        <v>42207</v>
      </c>
      <c r="I37" s="30">
        <f t="shared" si="22"/>
        <v>0</v>
      </c>
      <c r="K37" s="27">
        <v>42207</v>
      </c>
      <c r="L37" s="86"/>
      <c r="N37" s="27">
        <v>42578</v>
      </c>
      <c r="O37" s="27" t="s">
        <v>189</v>
      </c>
      <c r="P37" s="45"/>
      <c r="Q37" s="28">
        <f t="shared" si="1"/>
        <v>0</v>
      </c>
      <c r="R37" s="27">
        <v>42578</v>
      </c>
      <c r="S37" s="46"/>
      <c r="U37" s="27">
        <v>42578</v>
      </c>
      <c r="V37" s="30">
        <f t="shared" si="2"/>
        <v>0</v>
      </c>
      <c r="X37" s="27">
        <v>42578</v>
      </c>
      <c r="Y37" s="86"/>
      <c r="AA37" s="27">
        <v>42942</v>
      </c>
      <c r="AB37" s="27" t="s">
        <v>189</v>
      </c>
      <c r="AC37" s="45"/>
      <c r="AD37" s="28">
        <f t="shared" si="3"/>
        <v>0</v>
      </c>
      <c r="AE37" s="27">
        <v>42942</v>
      </c>
      <c r="AF37" s="46"/>
      <c r="AH37" s="27">
        <v>42942</v>
      </c>
      <c r="AI37" s="30">
        <f t="shared" si="4"/>
        <v>0</v>
      </c>
      <c r="AK37" s="27">
        <v>42942</v>
      </c>
      <c r="AL37" s="86"/>
      <c r="AN37" s="27">
        <v>43306</v>
      </c>
      <c r="AO37" s="27" t="s">
        <v>189</v>
      </c>
      <c r="AP37" s="45"/>
      <c r="AQ37" s="28">
        <f t="shared" si="5"/>
        <v>0</v>
      </c>
      <c r="AR37" s="27">
        <v>43306</v>
      </c>
      <c r="AS37" s="46"/>
      <c r="AU37" s="27">
        <v>43306</v>
      </c>
      <c r="AV37" s="30">
        <f t="shared" si="6"/>
        <v>0</v>
      </c>
      <c r="AX37" s="27">
        <v>43306</v>
      </c>
      <c r="AY37" s="86"/>
      <c r="BA37" s="27">
        <v>43670</v>
      </c>
      <c r="BB37" s="27" t="s">
        <v>189</v>
      </c>
      <c r="BC37" s="28">
        <v>2.13</v>
      </c>
      <c r="BD37" s="28">
        <f t="shared" si="7"/>
        <v>4.6958500149914455</v>
      </c>
      <c r="BE37" s="27">
        <v>43670</v>
      </c>
      <c r="BF37" s="43">
        <v>1178.5</v>
      </c>
      <c r="BH37" s="27">
        <f t="shared" si="27"/>
        <v>43670</v>
      </c>
      <c r="BI37" s="30">
        <f t="shared" si="8"/>
        <v>5534.0592426674184</v>
      </c>
      <c r="BK37" s="27">
        <v>43670</v>
      </c>
      <c r="BL37" s="86"/>
      <c r="BN37" s="27">
        <v>44034</v>
      </c>
      <c r="BO37" s="27" t="s">
        <v>189</v>
      </c>
      <c r="BP37" s="28">
        <v>2.0099999999999998</v>
      </c>
      <c r="BQ37" s="28">
        <f t="shared" si="9"/>
        <v>4.4312950845693919</v>
      </c>
      <c r="BR37" s="44">
        <v>44034</v>
      </c>
      <c r="BS37" s="43">
        <v>1197</v>
      </c>
      <c r="BU37" s="27">
        <v>44034</v>
      </c>
      <c r="BV37" s="30">
        <f t="shared" si="10"/>
        <v>5304.2602162295625</v>
      </c>
      <c r="BX37" s="27">
        <v>44034</v>
      </c>
      <c r="BY37" s="86"/>
      <c r="CA37" s="27">
        <v>44405</v>
      </c>
      <c r="CB37" s="27" t="s">
        <v>189</v>
      </c>
      <c r="CC37" s="28">
        <v>2.73</v>
      </c>
      <c r="CD37" s="28">
        <f t="shared" si="11"/>
        <v>6.0186246671017125</v>
      </c>
      <c r="CE37" s="44">
        <v>44405</v>
      </c>
      <c r="CF37" s="43">
        <v>1154</v>
      </c>
      <c r="CH37" s="44">
        <v>44405</v>
      </c>
      <c r="CI37" s="30">
        <f t="shared" si="12"/>
        <v>6945.4928658353765</v>
      </c>
      <c r="CK37" s="44">
        <v>44405</v>
      </c>
      <c r="CL37" s="125">
        <v>652000</v>
      </c>
      <c r="CN37" s="27">
        <v>44764</v>
      </c>
      <c r="CO37" s="27" t="s">
        <v>189</v>
      </c>
      <c r="CP37" s="28">
        <v>2.7</v>
      </c>
      <c r="CQ37" s="28">
        <f t="shared" si="13"/>
        <v>5.9524859344961998</v>
      </c>
      <c r="CR37" s="27">
        <v>44764</v>
      </c>
      <c r="CS37" s="43">
        <v>1310</v>
      </c>
      <c r="CU37" s="27">
        <v>44764</v>
      </c>
      <c r="CV37" s="30">
        <f t="shared" si="14"/>
        <v>7797.7565741900216</v>
      </c>
      <c r="CX37" s="27">
        <v>44764</v>
      </c>
      <c r="CY37" s="125"/>
      <c r="DA37" s="27">
        <v>45135</v>
      </c>
      <c r="DB37" s="27" t="s">
        <v>189</v>
      </c>
      <c r="DC37" s="28">
        <v>3.03</v>
      </c>
      <c r="DD37" s="191">
        <f t="shared" si="15"/>
        <v>6.6800119931568451</v>
      </c>
      <c r="DE37" s="27">
        <v>45135</v>
      </c>
      <c r="DF37" s="43">
        <v>1278</v>
      </c>
      <c r="DH37" s="27">
        <v>45135</v>
      </c>
      <c r="DI37" s="30">
        <f t="shared" si="16"/>
        <v>8537.0553272544475</v>
      </c>
      <c r="DK37" s="27">
        <v>45135</v>
      </c>
      <c r="DL37" s="125">
        <v>619</v>
      </c>
      <c r="DN37" s="27">
        <v>45499</v>
      </c>
      <c r="DO37" s="27" t="s">
        <v>189</v>
      </c>
      <c r="DP37" s="28">
        <v>3.13</v>
      </c>
      <c r="DQ37" s="257">
        <f t="shared" si="17"/>
        <v>6.900474435175223</v>
      </c>
      <c r="DR37" s="27">
        <v>45499</v>
      </c>
      <c r="DS37" s="43">
        <v>1385.5</v>
      </c>
      <c r="DU37" s="27">
        <v>45499</v>
      </c>
      <c r="DV37" s="213">
        <f t="shared" si="18"/>
        <v>9560.607329935272</v>
      </c>
      <c r="DX37" s="27">
        <v>45499</v>
      </c>
      <c r="DY37" s="215">
        <v>600</v>
      </c>
      <c r="EB37" s="27">
        <v>45863</v>
      </c>
      <c r="EC37" s="27" t="s">
        <v>189</v>
      </c>
      <c r="ED37" s="28">
        <v>3.69</v>
      </c>
      <c r="EE37" s="191">
        <f t="shared" si="19"/>
        <v>8.1350641104781385</v>
      </c>
      <c r="EF37" s="27">
        <f t="shared" si="23"/>
        <v>45863</v>
      </c>
      <c r="EG37" s="43">
        <v>1384.5</v>
      </c>
      <c r="EI37" s="27">
        <f t="shared" si="24"/>
        <v>45863</v>
      </c>
      <c r="EJ37" s="213">
        <f t="shared" si="20"/>
        <v>11262.996260956983</v>
      </c>
      <c r="EL37" s="27">
        <f t="shared" si="25"/>
        <v>45863</v>
      </c>
      <c r="EM37" s="215">
        <v>549</v>
      </c>
      <c r="EO37" s="27">
        <v>46227</v>
      </c>
      <c r="EP37" s="27" t="s">
        <v>189</v>
      </c>
      <c r="EQ37" s="380">
        <v>528</v>
      </c>
      <c r="ER37" s="452"/>
      <c r="ES37">
        <v>3.65</v>
      </c>
      <c r="ET37" s="530">
        <f t="shared" si="21"/>
        <v>8.046879133670787</v>
      </c>
      <c r="EU37" s="449">
        <v>1462.5</v>
      </c>
      <c r="EV37" s="382">
        <f t="shared" si="26"/>
        <v>11768.560732993526</v>
      </c>
    </row>
    <row r="38" spans="1:152">
      <c r="A38" s="27">
        <v>42214</v>
      </c>
      <c r="B38" s="120" t="s">
        <v>190</v>
      </c>
      <c r="C38" s="45"/>
      <c r="D38" s="28">
        <f t="shared" si="0"/>
        <v>0</v>
      </c>
      <c r="E38" s="27">
        <v>42214</v>
      </c>
      <c r="F38" s="46"/>
      <c r="H38" s="27">
        <v>42214</v>
      </c>
      <c r="I38" s="30">
        <f t="shared" si="22"/>
        <v>0</v>
      </c>
      <c r="K38" s="27">
        <v>42214</v>
      </c>
      <c r="L38" s="86"/>
      <c r="N38" s="27">
        <v>42585</v>
      </c>
      <c r="O38" s="27" t="s">
        <v>190</v>
      </c>
      <c r="P38" s="45"/>
      <c r="Q38" s="28">
        <f t="shared" si="1"/>
        <v>0</v>
      </c>
      <c r="R38" s="27">
        <v>42585</v>
      </c>
      <c r="S38" s="46"/>
      <c r="U38" s="27">
        <v>42585</v>
      </c>
      <c r="V38" s="30">
        <f t="shared" si="2"/>
        <v>0</v>
      </c>
      <c r="X38" s="27">
        <v>42585</v>
      </c>
      <c r="Y38" s="86"/>
      <c r="AA38" s="27">
        <v>42949</v>
      </c>
      <c r="AB38" s="27" t="s">
        <v>190</v>
      </c>
      <c r="AC38" s="45"/>
      <c r="AD38" s="28">
        <f t="shared" si="3"/>
        <v>0</v>
      </c>
      <c r="AE38" s="27">
        <v>42949</v>
      </c>
      <c r="AF38" s="46"/>
      <c r="AH38" s="27">
        <v>42949</v>
      </c>
      <c r="AI38" s="30">
        <f t="shared" si="4"/>
        <v>0</v>
      </c>
      <c r="AK38" s="27">
        <v>42949</v>
      </c>
      <c r="AL38" s="86"/>
      <c r="AN38" s="27">
        <v>43313</v>
      </c>
      <c r="AO38" s="27" t="s">
        <v>190</v>
      </c>
      <c r="AP38" s="45"/>
      <c r="AQ38" s="28">
        <f t="shared" si="5"/>
        <v>0</v>
      </c>
      <c r="AR38" s="27">
        <v>43313</v>
      </c>
      <c r="AS38" s="46"/>
      <c r="AU38" s="27">
        <v>43313</v>
      </c>
      <c r="AV38" s="30">
        <f t="shared" si="6"/>
        <v>0</v>
      </c>
      <c r="AX38" s="27">
        <v>43313</v>
      </c>
      <c r="AY38" s="86"/>
      <c r="BA38" s="27">
        <v>43677</v>
      </c>
      <c r="BB38" s="27" t="s">
        <v>190</v>
      </c>
      <c r="BC38" s="28">
        <v>2.13</v>
      </c>
      <c r="BD38" s="28">
        <f t="shared" si="7"/>
        <v>4.6958500149914455</v>
      </c>
      <c r="BE38" s="27">
        <v>43677</v>
      </c>
      <c r="BF38" s="43">
        <v>1183</v>
      </c>
      <c r="BH38" s="27">
        <v>43677</v>
      </c>
      <c r="BI38" s="30">
        <f t="shared" si="8"/>
        <v>5555.1905677348805</v>
      </c>
      <c r="BK38" s="27">
        <v>43677</v>
      </c>
      <c r="BL38" s="86"/>
      <c r="BN38" s="27">
        <v>44041</v>
      </c>
      <c r="BO38" s="27" t="s">
        <v>190</v>
      </c>
      <c r="BP38" s="28">
        <v>2.02</v>
      </c>
      <c r="BQ38" s="28">
        <f t="shared" si="9"/>
        <v>4.4533413287712307</v>
      </c>
      <c r="BR38" s="44">
        <v>44041</v>
      </c>
      <c r="BS38" s="43">
        <v>1194.9000000000001</v>
      </c>
      <c r="BU38" s="27">
        <v>44041</v>
      </c>
      <c r="BV38" s="30">
        <f t="shared" si="10"/>
        <v>5321.2975537487437</v>
      </c>
      <c r="BX38" s="27">
        <v>44041</v>
      </c>
      <c r="BY38" s="86"/>
      <c r="CA38" s="27">
        <v>44412</v>
      </c>
      <c r="CB38" s="27" t="s">
        <v>190</v>
      </c>
      <c r="CC38" s="28">
        <v>2.89</v>
      </c>
      <c r="CD38" s="28">
        <f t="shared" si="11"/>
        <v>6.3713645743311176</v>
      </c>
      <c r="CE38" s="27">
        <v>44412</v>
      </c>
      <c r="CF38" s="43">
        <v>1144</v>
      </c>
      <c r="CH38" s="27">
        <v>44412</v>
      </c>
      <c r="CI38" s="30">
        <f t="shared" si="12"/>
        <v>7288.8410730347987</v>
      </c>
      <c r="CK38" s="27">
        <v>44412</v>
      </c>
      <c r="CL38" s="125">
        <v>649000</v>
      </c>
      <c r="CN38" s="27">
        <v>44771</v>
      </c>
      <c r="CO38" s="27" t="s">
        <v>190</v>
      </c>
      <c r="CP38" s="28">
        <v>2.68</v>
      </c>
      <c r="CQ38" s="28">
        <f t="shared" si="13"/>
        <v>5.908393446092524</v>
      </c>
      <c r="CR38" s="27">
        <v>44771</v>
      </c>
      <c r="CS38" s="43">
        <v>1305</v>
      </c>
      <c r="CU38" s="27">
        <v>44771</v>
      </c>
      <c r="CV38" s="30">
        <f t="shared" si="14"/>
        <v>7710.4534471507441</v>
      </c>
      <c r="CX38" s="27">
        <v>44771</v>
      </c>
      <c r="CY38" s="125"/>
      <c r="DA38" s="27">
        <v>45142</v>
      </c>
      <c r="DB38" s="27" t="s">
        <v>190</v>
      </c>
      <c r="DC38" s="28">
        <v>3.03</v>
      </c>
      <c r="DD38" s="191">
        <f t="shared" si="15"/>
        <v>6.6800119931568451</v>
      </c>
      <c r="DE38" s="27">
        <v>45142</v>
      </c>
      <c r="DF38" s="43">
        <v>1308</v>
      </c>
      <c r="DH38" s="27">
        <v>45142</v>
      </c>
      <c r="DI38" s="30">
        <f t="shared" si="16"/>
        <v>8737.4556870491542</v>
      </c>
      <c r="DK38" s="27">
        <v>45142</v>
      </c>
      <c r="DL38" s="125">
        <v>613</v>
      </c>
      <c r="DN38" s="27">
        <v>45506</v>
      </c>
      <c r="DO38" s="27" t="s">
        <v>190</v>
      </c>
      <c r="DP38" s="28">
        <v>3.14</v>
      </c>
      <c r="DQ38" s="257">
        <f t="shared" si="17"/>
        <v>6.9225206793770617</v>
      </c>
      <c r="DR38" s="27">
        <v>45506</v>
      </c>
      <c r="DS38" s="43">
        <v>1361.5</v>
      </c>
      <c r="DU38" s="27">
        <v>45506</v>
      </c>
      <c r="DV38" s="213">
        <f t="shared" si="18"/>
        <v>9425.0119049718687</v>
      </c>
      <c r="DX38" s="27">
        <v>45506</v>
      </c>
      <c r="DY38" s="215">
        <v>593</v>
      </c>
      <c r="EB38" s="27">
        <v>45870</v>
      </c>
      <c r="EC38" s="27" t="s">
        <v>190</v>
      </c>
      <c r="ED38" s="28">
        <v>3.64</v>
      </c>
      <c r="EE38" s="191">
        <f t="shared" si="19"/>
        <v>8.02483288946895</v>
      </c>
      <c r="EF38" s="27">
        <f t="shared" si="23"/>
        <v>45870</v>
      </c>
      <c r="EG38" s="43">
        <v>1391</v>
      </c>
      <c r="EI38" s="27">
        <f t="shared" si="24"/>
        <v>45870</v>
      </c>
      <c r="EJ38" s="213">
        <f t="shared" si="20"/>
        <v>11162.54254925131</v>
      </c>
      <c r="EL38" s="27">
        <f t="shared" si="25"/>
        <v>45870</v>
      </c>
      <c r="EM38" s="215">
        <v>535</v>
      </c>
      <c r="EO38" s="27">
        <v>46234</v>
      </c>
      <c r="EP38" s="27" t="s">
        <v>190</v>
      </c>
      <c r="EQ38" s="380">
        <v>512</v>
      </c>
      <c r="ER38" s="452"/>
      <c r="ES38">
        <v>3.63</v>
      </c>
      <c r="ET38" s="381">
        <f t="shared" si="21"/>
        <v>8.002786645267113</v>
      </c>
      <c r="EU38" s="449">
        <v>1440</v>
      </c>
      <c r="EV38" s="382">
        <f t="shared" si="26"/>
        <v>11524.012769184643</v>
      </c>
    </row>
    <row r="39" spans="1:152">
      <c r="A39" s="27">
        <v>42221</v>
      </c>
      <c r="B39" s="120" t="s">
        <v>191</v>
      </c>
      <c r="C39" s="45"/>
      <c r="D39" s="28">
        <f t="shared" si="0"/>
        <v>0</v>
      </c>
      <c r="E39" s="27">
        <v>42221</v>
      </c>
      <c r="F39" s="46"/>
      <c r="H39" s="27">
        <v>42221</v>
      </c>
      <c r="I39" s="30">
        <f t="shared" si="22"/>
        <v>0</v>
      </c>
      <c r="K39" s="27">
        <v>42221</v>
      </c>
      <c r="L39" s="86"/>
      <c r="N39" s="27">
        <v>42592</v>
      </c>
      <c r="O39" s="27" t="s">
        <v>191</v>
      </c>
      <c r="P39" s="45"/>
      <c r="Q39" s="28">
        <f t="shared" si="1"/>
        <v>0</v>
      </c>
      <c r="R39" s="27">
        <v>42592</v>
      </c>
      <c r="S39" s="46"/>
      <c r="U39" s="27">
        <v>42592</v>
      </c>
      <c r="V39" s="30">
        <f t="shared" si="2"/>
        <v>0</v>
      </c>
      <c r="X39" s="27">
        <v>42592</v>
      </c>
      <c r="Y39" s="86"/>
      <c r="AA39" s="27">
        <v>42956</v>
      </c>
      <c r="AB39" s="27" t="s">
        <v>191</v>
      </c>
      <c r="AC39" s="45"/>
      <c r="AD39" s="28">
        <f t="shared" si="3"/>
        <v>0</v>
      </c>
      <c r="AE39" s="27">
        <v>42956</v>
      </c>
      <c r="AF39" s="46"/>
      <c r="AH39" s="27">
        <v>42956</v>
      </c>
      <c r="AI39" s="30">
        <f t="shared" si="4"/>
        <v>0</v>
      </c>
      <c r="AK39" s="27">
        <v>42956</v>
      </c>
      <c r="AL39" s="86"/>
      <c r="AN39" s="27">
        <v>43320</v>
      </c>
      <c r="AO39" s="27" t="s">
        <v>191</v>
      </c>
      <c r="AP39" s="45"/>
      <c r="AQ39" s="28">
        <f t="shared" si="5"/>
        <v>0</v>
      </c>
      <c r="AR39" s="27">
        <v>43320</v>
      </c>
      <c r="AS39" s="46"/>
      <c r="AU39" s="27">
        <v>43320</v>
      </c>
      <c r="AV39" s="30">
        <f t="shared" si="6"/>
        <v>0</v>
      </c>
      <c r="AX39" s="27">
        <v>43320</v>
      </c>
      <c r="AY39" s="86"/>
      <c r="BA39" s="27">
        <v>43684</v>
      </c>
      <c r="BB39" s="27" t="s">
        <v>191</v>
      </c>
      <c r="BC39" s="28">
        <v>2.13</v>
      </c>
      <c r="BD39" s="28">
        <f t="shared" si="7"/>
        <v>4.6958500149914455</v>
      </c>
      <c r="BE39" s="27">
        <v>43684</v>
      </c>
      <c r="BF39" s="43">
        <v>1215.5</v>
      </c>
      <c r="BH39" s="27">
        <f>BA39</f>
        <v>43684</v>
      </c>
      <c r="BI39" s="30">
        <f t="shared" si="8"/>
        <v>5707.8056932221016</v>
      </c>
      <c r="BK39" s="27">
        <v>43684</v>
      </c>
      <c r="BL39" s="86"/>
      <c r="BN39" s="27">
        <v>44048</v>
      </c>
      <c r="BO39" s="27" t="s">
        <v>191</v>
      </c>
      <c r="BP39" s="28">
        <v>2.02</v>
      </c>
      <c r="BQ39" s="28">
        <f t="shared" si="9"/>
        <v>4.4533413287712307</v>
      </c>
      <c r="BR39" s="27">
        <v>44048</v>
      </c>
      <c r="BS39" s="43">
        <v>1188</v>
      </c>
      <c r="BU39" s="27">
        <v>44048</v>
      </c>
      <c r="BV39" s="30">
        <f t="shared" si="10"/>
        <v>5290.569498580222</v>
      </c>
      <c r="BX39" s="27">
        <v>44048</v>
      </c>
      <c r="BY39" s="86"/>
      <c r="CA39" s="27">
        <v>44419</v>
      </c>
      <c r="CB39" s="27" t="s">
        <v>191</v>
      </c>
      <c r="CC39" s="28">
        <v>3.12</v>
      </c>
      <c r="CD39" s="28">
        <f t="shared" si="11"/>
        <v>6.878428190973386</v>
      </c>
      <c r="CE39" s="44">
        <v>44419</v>
      </c>
      <c r="CF39" s="43">
        <v>1157</v>
      </c>
      <c r="CH39" s="44">
        <v>44419</v>
      </c>
      <c r="CI39" s="30">
        <f t="shared" si="12"/>
        <v>7958.3414169562075</v>
      </c>
      <c r="CK39" s="44">
        <v>44419</v>
      </c>
      <c r="CL39" s="125">
        <v>633000</v>
      </c>
      <c r="CN39" s="27">
        <v>44778</v>
      </c>
      <c r="CO39" s="27" t="s">
        <v>191</v>
      </c>
      <c r="CP39" s="28">
        <v>2.68</v>
      </c>
      <c r="CQ39" s="28">
        <f t="shared" si="13"/>
        <v>5.908393446092524</v>
      </c>
      <c r="CR39" s="27">
        <v>44778</v>
      </c>
      <c r="CS39" s="43">
        <v>1309</v>
      </c>
      <c r="CU39" s="27">
        <v>44778</v>
      </c>
      <c r="CV39" s="30">
        <f t="shared" si="14"/>
        <v>7734.0870209351142</v>
      </c>
      <c r="CX39" s="27">
        <v>44778</v>
      </c>
      <c r="CY39" s="125"/>
      <c r="DA39" s="27">
        <v>45149</v>
      </c>
      <c r="DB39" s="27" t="s">
        <v>191</v>
      </c>
      <c r="DC39" s="28">
        <v>3.02</v>
      </c>
      <c r="DD39" s="191">
        <f t="shared" si="15"/>
        <v>6.6579657489550081</v>
      </c>
      <c r="DE39" s="27">
        <v>45149</v>
      </c>
      <c r="DF39" s="43">
        <v>1332</v>
      </c>
      <c r="DH39" s="27">
        <v>45149</v>
      </c>
      <c r="DI39" s="30">
        <f t="shared" si="16"/>
        <v>8868.4103776080701</v>
      </c>
      <c r="DK39" s="27">
        <v>45149</v>
      </c>
      <c r="DL39" s="125">
        <v>603</v>
      </c>
      <c r="DN39" s="27">
        <v>45513</v>
      </c>
      <c r="DO39" s="27" t="s">
        <v>191</v>
      </c>
      <c r="DP39" s="28">
        <v>3.14</v>
      </c>
      <c r="DQ39" s="257">
        <f t="shared" si="17"/>
        <v>6.9225206793770617</v>
      </c>
      <c r="DR39" s="27">
        <v>45513</v>
      </c>
      <c r="DS39" s="43">
        <v>1366</v>
      </c>
      <c r="DU39" s="27">
        <v>45513</v>
      </c>
      <c r="DV39" s="213">
        <f t="shared" si="18"/>
        <v>9456.1632480290664</v>
      </c>
      <c r="DX39" s="27">
        <v>45513</v>
      </c>
      <c r="DY39" s="215">
        <v>591</v>
      </c>
      <c r="EB39" s="27">
        <v>45877</v>
      </c>
      <c r="EC39" s="27" t="s">
        <v>191</v>
      </c>
      <c r="ED39" s="28">
        <v>3.74</v>
      </c>
      <c r="EE39" s="191">
        <f t="shared" si="19"/>
        <v>8.2452953314873287</v>
      </c>
      <c r="EF39" s="27">
        <f t="shared" si="23"/>
        <v>45877</v>
      </c>
      <c r="EG39" s="43">
        <v>1391.5</v>
      </c>
      <c r="EI39" s="27">
        <f t="shared" si="24"/>
        <v>45877</v>
      </c>
      <c r="EJ39" s="213">
        <f t="shared" si="20"/>
        <v>11473.328453764618</v>
      </c>
      <c r="EL39" s="27">
        <f t="shared" si="25"/>
        <v>45877</v>
      </c>
      <c r="EM39" s="215">
        <v>536</v>
      </c>
      <c r="EO39" s="27">
        <v>46241</v>
      </c>
      <c r="EP39" s="27" t="s">
        <v>191</v>
      </c>
      <c r="EQ39" s="380">
        <v>509</v>
      </c>
      <c r="ER39" s="452"/>
      <c r="ES39">
        <v>3.67</v>
      </c>
      <c r="ET39" s="381">
        <f t="shared" si="21"/>
        <v>8.0909716220744627</v>
      </c>
      <c r="EU39" s="449">
        <v>1411</v>
      </c>
      <c r="EV39" s="382">
        <f t="shared" si="26"/>
        <v>11416.360958747067</v>
      </c>
    </row>
    <row r="40" spans="1:152">
      <c r="A40" s="27">
        <v>42228</v>
      </c>
      <c r="B40" s="120" t="s">
        <v>192</v>
      </c>
      <c r="C40" s="45"/>
      <c r="D40" s="28">
        <f t="shared" ref="D40:D60" si="28">C40/0.453592</f>
        <v>0</v>
      </c>
      <c r="E40" s="27">
        <v>42228</v>
      </c>
      <c r="F40" s="46"/>
      <c r="H40" s="27">
        <v>42228</v>
      </c>
      <c r="I40" s="30">
        <f t="shared" si="22"/>
        <v>0</v>
      </c>
      <c r="K40" s="27">
        <v>42228</v>
      </c>
      <c r="L40" s="86"/>
      <c r="N40" s="27">
        <v>42599</v>
      </c>
      <c r="O40" s="27" t="s">
        <v>192</v>
      </c>
      <c r="P40" s="45"/>
      <c r="Q40" s="28">
        <f t="shared" ref="Q40:Q59" si="29">P40/0.453592</f>
        <v>0</v>
      </c>
      <c r="R40" s="27">
        <v>42599</v>
      </c>
      <c r="S40" s="46"/>
      <c r="U40" s="27">
        <v>42599</v>
      </c>
      <c r="V40" s="30">
        <f t="shared" ref="V40:V59" si="30">Q40*$S40</f>
        <v>0</v>
      </c>
      <c r="X40" s="27">
        <v>42599</v>
      </c>
      <c r="Y40" s="86"/>
      <c r="AA40" s="27">
        <v>42963</v>
      </c>
      <c r="AB40" s="27" t="s">
        <v>192</v>
      </c>
      <c r="AC40" s="45"/>
      <c r="AD40" s="28">
        <f t="shared" ref="AD40:AD59" si="31">AC40/0.453592</f>
        <v>0</v>
      </c>
      <c r="AE40" s="27">
        <v>42963</v>
      </c>
      <c r="AF40" s="46"/>
      <c r="AH40" s="27">
        <v>42963</v>
      </c>
      <c r="AI40" s="30">
        <f t="shared" ref="AI40:AI59" si="32">AD40*$AF40</f>
        <v>0</v>
      </c>
      <c r="AK40" s="27">
        <v>42963</v>
      </c>
      <c r="AL40" s="86"/>
      <c r="AN40" s="27">
        <v>43327</v>
      </c>
      <c r="AO40" s="27" t="s">
        <v>192</v>
      </c>
      <c r="AP40" s="45"/>
      <c r="AQ40" s="28">
        <f t="shared" ref="AQ40:AQ59" si="33">AP40/0.453592</f>
        <v>0</v>
      </c>
      <c r="AR40" s="27">
        <v>43327</v>
      </c>
      <c r="AS40" s="46"/>
      <c r="AU40" s="27">
        <v>43327</v>
      </c>
      <c r="AV40" s="30">
        <f t="shared" ref="AV40:AV59" si="34">AQ40*$AS40</f>
        <v>0</v>
      </c>
      <c r="AX40" s="27">
        <v>43327</v>
      </c>
      <c r="AY40" s="86"/>
      <c r="BA40" s="27">
        <v>43691</v>
      </c>
      <c r="BB40" s="27" t="s">
        <v>192</v>
      </c>
      <c r="BC40" s="28">
        <v>2.16</v>
      </c>
      <c r="BD40" s="28">
        <f t="shared" ref="BD40:BD59" si="35">BC40/0.453592</f>
        <v>4.76198874759696</v>
      </c>
      <c r="BE40" s="27">
        <v>43691</v>
      </c>
      <c r="BF40" s="43">
        <v>1215</v>
      </c>
      <c r="BH40" s="27">
        <v>43678</v>
      </c>
      <c r="BI40" s="30">
        <f t="shared" ref="BI40:BI59" si="36">BD40*$BF40</f>
        <v>5785.8163283303065</v>
      </c>
      <c r="BK40" s="27">
        <v>43691</v>
      </c>
      <c r="BL40" s="86"/>
      <c r="BN40" s="27">
        <v>44055</v>
      </c>
      <c r="BO40" s="27" t="s">
        <v>192</v>
      </c>
      <c r="BP40" s="28">
        <v>2.0499999999999998</v>
      </c>
      <c r="BQ40" s="28">
        <f t="shared" ref="BQ40:BQ60" si="37">BP40/0.453592</f>
        <v>4.5194800613767434</v>
      </c>
      <c r="BR40" s="27">
        <v>44055</v>
      </c>
      <c r="BS40" s="43">
        <v>1184.5</v>
      </c>
      <c r="BU40" s="27">
        <v>44055</v>
      </c>
      <c r="BV40" s="30">
        <f t="shared" ref="BV40:BV60" si="38">BQ40*$BS40</f>
        <v>5353.3241327007527</v>
      </c>
      <c r="BX40" s="27">
        <v>44055</v>
      </c>
      <c r="BY40" s="86"/>
      <c r="CA40" s="27">
        <v>44426</v>
      </c>
      <c r="CB40" s="27" t="s">
        <v>192</v>
      </c>
      <c r="CC40" s="28">
        <v>3.39</v>
      </c>
      <c r="CD40" s="28">
        <f t="shared" ref="CD40:CD59" si="39">CC40/0.453592</f>
        <v>7.4736767844230059</v>
      </c>
      <c r="CE40" s="27">
        <v>44426</v>
      </c>
      <c r="CF40" s="43">
        <v>1170.5</v>
      </c>
      <c r="CH40" s="27">
        <v>44426</v>
      </c>
      <c r="CI40" s="30">
        <f t="shared" ref="CI40:CI59" si="40">CD40*$CF40</f>
        <v>8747.9386761671285</v>
      </c>
      <c r="CK40" s="27">
        <v>44426</v>
      </c>
      <c r="CL40" s="125">
        <v>639000</v>
      </c>
      <c r="CN40" s="27">
        <v>44785</v>
      </c>
      <c r="CO40" s="27" t="s">
        <v>192</v>
      </c>
      <c r="CP40" s="28">
        <v>2.64</v>
      </c>
      <c r="CQ40" s="28">
        <f t="shared" ref="CQ40:CQ60" si="41">CP40/0.453592</f>
        <v>5.8202084692851725</v>
      </c>
      <c r="CR40" s="27">
        <v>44785</v>
      </c>
      <c r="CS40" s="43">
        <v>1312</v>
      </c>
      <c r="CU40" s="27">
        <v>44785</v>
      </c>
      <c r="CV40" s="30">
        <f t="shared" ref="CV40:CV60" si="42">CQ40*CS40</f>
        <v>7636.1135117021468</v>
      </c>
      <c r="CX40" s="27">
        <v>44785</v>
      </c>
      <c r="CY40" s="125"/>
      <c r="DA40" s="27">
        <v>45156</v>
      </c>
      <c r="DB40" s="27" t="s">
        <v>192</v>
      </c>
      <c r="DC40" s="28">
        <v>3.1</v>
      </c>
      <c r="DD40" s="191">
        <f t="shared" ref="DD40:DD59" si="43">DC40/0.453592</f>
        <v>6.8343357025697102</v>
      </c>
      <c r="DE40" s="27">
        <v>45156</v>
      </c>
      <c r="DF40" s="43">
        <v>1343</v>
      </c>
      <c r="DH40" s="27">
        <v>45156</v>
      </c>
      <c r="DI40" s="30">
        <f t="shared" ref="DI40:DI59" si="44">DD40*DF40</f>
        <v>9178.5128485511214</v>
      </c>
      <c r="DK40" s="27">
        <v>45156</v>
      </c>
      <c r="DL40" s="125">
        <v>616</v>
      </c>
      <c r="DN40" s="27">
        <v>45520</v>
      </c>
      <c r="DO40" s="27" t="s">
        <v>192</v>
      </c>
      <c r="DP40" s="28">
        <v>3.16</v>
      </c>
      <c r="DQ40" s="257">
        <f t="shared" ref="DQ40:DQ59" si="45">DP40/0.453592</f>
        <v>6.9666131677807375</v>
      </c>
      <c r="DR40" s="27">
        <v>45520</v>
      </c>
      <c r="DS40" s="43">
        <v>1354.5</v>
      </c>
      <c r="DU40" s="27">
        <v>45520</v>
      </c>
      <c r="DV40" s="213">
        <f t="shared" ref="DV40:DV59" si="46">DQ40*DS40</f>
        <v>9436.277535759009</v>
      </c>
      <c r="DX40" s="27">
        <v>45520</v>
      </c>
      <c r="DY40" s="215">
        <v>602</v>
      </c>
      <c r="EB40" s="27">
        <v>45884</v>
      </c>
      <c r="EC40" s="27" t="s">
        <v>192</v>
      </c>
      <c r="ED40" s="28">
        <v>3.91</v>
      </c>
      <c r="EE40" s="191">
        <f t="shared" ref="EE40:EE59" si="47">ED40/0.453592</f>
        <v>8.6200814829185699</v>
      </c>
      <c r="EF40" s="27">
        <f t="shared" si="23"/>
        <v>45884</v>
      </c>
      <c r="EG40" s="43">
        <v>1390</v>
      </c>
      <c r="EI40" s="27">
        <f t="shared" si="24"/>
        <v>45884</v>
      </c>
      <c r="EJ40" s="213">
        <f t="shared" ref="EJ40:EJ59" si="48">EE40*EG40</f>
        <v>11981.913261256812</v>
      </c>
      <c r="EL40" s="27">
        <f t="shared" si="25"/>
        <v>45884</v>
      </c>
      <c r="EM40" s="215">
        <v>530</v>
      </c>
      <c r="EO40" s="27">
        <v>46248</v>
      </c>
      <c r="EP40" s="27" t="s">
        <v>192</v>
      </c>
      <c r="EQ40" s="380">
        <v>517</v>
      </c>
      <c r="ER40" s="452"/>
      <c r="ES40">
        <v>3.73</v>
      </c>
      <c r="ET40" s="381">
        <f t="shared" si="21"/>
        <v>8.22324908728549</v>
      </c>
      <c r="EU40" s="449">
        <v>1417.5</v>
      </c>
      <c r="EV40" s="382">
        <f t="shared" si="26"/>
        <v>11656.455581227183</v>
      </c>
    </row>
    <row r="41" spans="1:152">
      <c r="A41" s="27">
        <v>42235</v>
      </c>
      <c r="B41" s="120" t="s">
        <v>193</v>
      </c>
      <c r="C41" s="45"/>
      <c r="D41" s="28">
        <f t="shared" si="28"/>
        <v>0</v>
      </c>
      <c r="E41" s="27">
        <v>42235</v>
      </c>
      <c r="F41" s="46"/>
      <c r="H41" s="27">
        <v>42235</v>
      </c>
      <c r="I41" s="30">
        <f t="shared" ref="I41:I60" si="49">D41*$F41</f>
        <v>0</v>
      </c>
      <c r="K41" s="27">
        <v>42235</v>
      </c>
      <c r="L41" s="86"/>
      <c r="N41" s="27">
        <v>42606</v>
      </c>
      <c r="O41" s="27" t="s">
        <v>193</v>
      </c>
      <c r="P41" s="45"/>
      <c r="Q41" s="28">
        <f t="shared" si="29"/>
        <v>0</v>
      </c>
      <c r="R41" s="27">
        <v>42606</v>
      </c>
      <c r="S41" s="46"/>
      <c r="U41" s="27">
        <v>42606</v>
      </c>
      <c r="V41" s="30">
        <f t="shared" si="30"/>
        <v>0</v>
      </c>
      <c r="X41" s="27">
        <v>42606</v>
      </c>
      <c r="Y41" s="86"/>
      <c r="AA41" s="27">
        <v>42970</v>
      </c>
      <c r="AB41" s="27" t="s">
        <v>193</v>
      </c>
      <c r="AC41" s="45"/>
      <c r="AD41" s="28">
        <f t="shared" si="31"/>
        <v>0</v>
      </c>
      <c r="AE41" s="27">
        <v>42970</v>
      </c>
      <c r="AF41" s="46"/>
      <c r="AH41" s="27">
        <v>42970</v>
      </c>
      <c r="AI41" s="30">
        <f t="shared" si="32"/>
        <v>0</v>
      </c>
      <c r="AK41" s="27">
        <v>42970</v>
      </c>
      <c r="AL41" s="86"/>
      <c r="AN41" s="27">
        <v>43334</v>
      </c>
      <c r="AO41" s="27" t="s">
        <v>193</v>
      </c>
      <c r="AP41" s="45"/>
      <c r="AQ41" s="28">
        <f t="shared" si="33"/>
        <v>0</v>
      </c>
      <c r="AR41" s="27">
        <v>43334</v>
      </c>
      <c r="AS41" s="46"/>
      <c r="AU41" s="27">
        <v>43334</v>
      </c>
      <c r="AV41" s="30">
        <f t="shared" si="34"/>
        <v>0</v>
      </c>
      <c r="AX41" s="27">
        <v>43334</v>
      </c>
      <c r="AY41" s="86"/>
      <c r="BA41" s="27">
        <v>43698</v>
      </c>
      <c r="BB41" s="27" t="s">
        <v>193</v>
      </c>
      <c r="BC41" s="28">
        <v>2.2999999999999998</v>
      </c>
      <c r="BD41" s="28">
        <f t="shared" si="35"/>
        <v>5.0706361664226876</v>
      </c>
      <c r="BE41" s="27">
        <v>43698</v>
      </c>
      <c r="BF41" s="43">
        <v>1203.5</v>
      </c>
      <c r="BH41" s="27">
        <f>BA41</f>
        <v>43698</v>
      </c>
      <c r="BI41" s="30">
        <f t="shared" si="36"/>
        <v>6102.5106262897043</v>
      </c>
      <c r="BK41" s="27">
        <v>43698</v>
      </c>
      <c r="BL41" s="86"/>
      <c r="BN41" s="27">
        <v>44062</v>
      </c>
      <c r="BO41" s="27" t="s">
        <v>193</v>
      </c>
      <c r="BP41" s="28">
        <v>2.1</v>
      </c>
      <c r="BQ41" s="28">
        <f t="shared" si="37"/>
        <v>4.6297112823859328</v>
      </c>
      <c r="BR41" s="27">
        <v>44062</v>
      </c>
      <c r="BS41" s="43">
        <v>1181</v>
      </c>
      <c r="BU41" s="27">
        <v>44062</v>
      </c>
      <c r="BV41" s="30">
        <f t="shared" si="38"/>
        <v>5467.6890244977867</v>
      </c>
      <c r="BX41" s="27">
        <v>44062</v>
      </c>
      <c r="BY41" s="86"/>
      <c r="CA41" s="27">
        <v>44433</v>
      </c>
      <c r="CB41" s="27" t="s">
        <v>193</v>
      </c>
      <c r="CC41" s="28">
        <v>3.47</v>
      </c>
      <c r="CD41" s="28">
        <f t="shared" si="39"/>
        <v>7.6500467380377088</v>
      </c>
      <c r="CE41" s="27">
        <v>44433</v>
      </c>
      <c r="CF41" s="43">
        <v>1167.5</v>
      </c>
      <c r="CH41" s="27">
        <v>44433</v>
      </c>
      <c r="CI41" s="30">
        <f t="shared" si="40"/>
        <v>8931.4295666590242</v>
      </c>
      <c r="CK41" s="27">
        <v>44433</v>
      </c>
      <c r="CL41" s="125">
        <v>665000</v>
      </c>
      <c r="CN41" s="27">
        <v>44792</v>
      </c>
      <c r="CO41" s="27" t="s">
        <v>193</v>
      </c>
      <c r="CP41" s="28">
        <v>2.65</v>
      </c>
      <c r="CQ41" s="28">
        <f t="shared" si="41"/>
        <v>5.8422547134870104</v>
      </c>
      <c r="CR41" s="27">
        <v>44792</v>
      </c>
      <c r="CS41" s="43">
        <v>1336</v>
      </c>
      <c r="CU41" s="27">
        <v>44792</v>
      </c>
      <c r="CV41" s="30">
        <f t="shared" si="42"/>
        <v>7805.2522972186462</v>
      </c>
      <c r="CX41" s="27">
        <v>44792</v>
      </c>
      <c r="CY41" s="125"/>
      <c r="DA41" s="27">
        <v>45163</v>
      </c>
      <c r="DB41" s="27" t="s">
        <v>193</v>
      </c>
      <c r="DC41" s="28">
        <v>3.17</v>
      </c>
      <c r="DD41" s="191">
        <f t="shared" si="43"/>
        <v>6.9886594119825745</v>
      </c>
      <c r="DE41" s="27">
        <v>45163</v>
      </c>
      <c r="DF41" s="43">
        <v>1327</v>
      </c>
      <c r="DH41" s="27">
        <v>45163</v>
      </c>
      <c r="DI41" s="30">
        <f t="shared" si="44"/>
        <v>9273.9510397008762</v>
      </c>
      <c r="DK41" s="27">
        <v>45163</v>
      </c>
      <c r="DL41" s="125">
        <v>626</v>
      </c>
      <c r="DN41" s="27">
        <v>45527</v>
      </c>
      <c r="DO41" s="27" t="s">
        <v>193</v>
      </c>
      <c r="DP41" s="28">
        <v>3.16</v>
      </c>
      <c r="DQ41" s="257">
        <f t="shared" si="45"/>
        <v>6.9666131677807375</v>
      </c>
      <c r="DR41" s="27">
        <v>45527</v>
      </c>
      <c r="DS41" s="43">
        <v>1329</v>
      </c>
      <c r="DU41" s="27">
        <v>45527</v>
      </c>
      <c r="DV41" s="213">
        <f t="shared" si="46"/>
        <v>9258.6288999806002</v>
      </c>
      <c r="DX41" s="27">
        <v>45527</v>
      </c>
      <c r="DY41" s="215">
        <v>608</v>
      </c>
      <c r="EB41" s="27">
        <v>45891</v>
      </c>
      <c r="EC41" s="27" t="s">
        <v>193</v>
      </c>
      <c r="ED41" s="28">
        <v>4.07</v>
      </c>
      <c r="EE41" s="191">
        <f t="shared" si="47"/>
        <v>8.9728213901479759</v>
      </c>
      <c r="EF41" s="27">
        <f t="shared" si="23"/>
        <v>45891</v>
      </c>
      <c r="EG41" s="43">
        <v>1385.9</v>
      </c>
      <c r="EI41" s="27">
        <f t="shared" si="24"/>
        <v>45891</v>
      </c>
      <c r="EJ41" s="213">
        <f t="shared" si="48"/>
        <v>12435.43316460608</v>
      </c>
      <c r="EL41" s="27">
        <f t="shared" si="25"/>
        <v>45891</v>
      </c>
      <c r="EM41" s="215">
        <v>551</v>
      </c>
      <c r="EN41" s="236" t="s">
        <v>597</v>
      </c>
      <c r="EO41" s="27">
        <v>46255</v>
      </c>
      <c r="EP41" s="27" t="s">
        <v>193</v>
      </c>
      <c r="EQ41" s="380"/>
      <c r="ER41" s="452"/>
      <c r="ET41" s="381">
        <f t="shared" si="21"/>
        <v>0</v>
      </c>
      <c r="EV41" s="382">
        <f t="shared" si="26"/>
        <v>0</v>
      </c>
    </row>
    <row r="42" spans="1:152">
      <c r="A42" s="27">
        <v>42242</v>
      </c>
      <c r="B42" s="120" t="s">
        <v>194</v>
      </c>
      <c r="C42" s="45"/>
      <c r="D42" s="28">
        <f t="shared" si="28"/>
        <v>0</v>
      </c>
      <c r="E42" s="27">
        <v>42242</v>
      </c>
      <c r="F42" s="46"/>
      <c r="H42" s="27">
        <v>42242</v>
      </c>
      <c r="I42" s="30">
        <f t="shared" si="49"/>
        <v>0</v>
      </c>
      <c r="K42" s="27">
        <v>42242</v>
      </c>
      <c r="L42" s="86"/>
      <c r="N42" s="27">
        <v>42613</v>
      </c>
      <c r="O42" s="27" t="s">
        <v>194</v>
      </c>
      <c r="P42" s="45"/>
      <c r="Q42" s="28">
        <f t="shared" si="29"/>
        <v>0</v>
      </c>
      <c r="R42" s="27">
        <v>42613</v>
      </c>
      <c r="S42" s="46"/>
      <c r="U42" s="27">
        <v>42613</v>
      </c>
      <c r="V42" s="30">
        <f t="shared" si="30"/>
        <v>0</v>
      </c>
      <c r="X42" s="27">
        <v>42613</v>
      </c>
      <c r="Y42" s="86"/>
      <c r="AA42" s="27">
        <v>42977</v>
      </c>
      <c r="AB42" s="27" t="s">
        <v>194</v>
      </c>
      <c r="AC42" s="45"/>
      <c r="AD42" s="28">
        <f t="shared" si="31"/>
        <v>0</v>
      </c>
      <c r="AE42" s="27">
        <v>42977</v>
      </c>
      <c r="AF42" s="46"/>
      <c r="AH42" s="27">
        <v>42977</v>
      </c>
      <c r="AI42" s="30">
        <f t="shared" si="32"/>
        <v>0</v>
      </c>
      <c r="AK42" s="27">
        <v>42977</v>
      </c>
      <c r="AL42" s="86"/>
      <c r="AN42" s="27">
        <v>43341</v>
      </c>
      <c r="AO42" s="27" t="s">
        <v>194</v>
      </c>
      <c r="AP42" s="45"/>
      <c r="AQ42" s="28">
        <f t="shared" si="33"/>
        <v>0</v>
      </c>
      <c r="AR42" s="27">
        <v>43341</v>
      </c>
      <c r="AS42" s="46"/>
      <c r="AU42" s="27">
        <v>43341</v>
      </c>
      <c r="AV42" s="30">
        <f t="shared" si="34"/>
        <v>0</v>
      </c>
      <c r="AX42" s="27">
        <v>43341</v>
      </c>
      <c r="AY42" s="86"/>
      <c r="BA42" s="27">
        <v>43705</v>
      </c>
      <c r="BB42" s="27" t="s">
        <v>194</v>
      </c>
      <c r="BC42" s="28">
        <v>2.4</v>
      </c>
      <c r="BD42" s="28">
        <f t="shared" si="35"/>
        <v>5.2910986084410663</v>
      </c>
      <c r="BE42" s="27">
        <v>43705</v>
      </c>
      <c r="BF42" s="43">
        <v>1214.5</v>
      </c>
      <c r="BH42" s="27">
        <v>43679</v>
      </c>
      <c r="BI42" s="30">
        <f t="shared" si="36"/>
        <v>6426.0392599516754</v>
      </c>
      <c r="BK42" s="27">
        <v>43705</v>
      </c>
      <c r="BL42" s="86"/>
      <c r="BN42" s="27">
        <v>44069</v>
      </c>
      <c r="BO42" s="27" t="s">
        <v>194</v>
      </c>
      <c r="BP42" s="28">
        <v>2.23</v>
      </c>
      <c r="BQ42" s="28">
        <f t="shared" si="37"/>
        <v>4.9163124570098242</v>
      </c>
      <c r="BR42" s="27">
        <v>44069</v>
      </c>
      <c r="BS42" s="43">
        <v>1187</v>
      </c>
      <c r="BU42" s="27">
        <v>44069</v>
      </c>
      <c r="BV42" s="30">
        <f t="shared" si="38"/>
        <v>5835.6628864706618</v>
      </c>
      <c r="BX42" s="27">
        <v>44069</v>
      </c>
      <c r="BY42" s="86"/>
      <c r="CA42" s="27">
        <v>44440</v>
      </c>
      <c r="CB42" s="27" t="s">
        <v>194</v>
      </c>
      <c r="CC42" s="28">
        <v>3.4</v>
      </c>
      <c r="CD42" s="28">
        <f t="shared" si="39"/>
        <v>7.4957230286248437</v>
      </c>
      <c r="CE42" s="27">
        <v>44440</v>
      </c>
      <c r="CF42" s="43">
        <v>1159.5</v>
      </c>
      <c r="CH42" s="27">
        <v>44440</v>
      </c>
      <c r="CI42" s="30">
        <f t="shared" si="40"/>
        <v>8691.2908516905063</v>
      </c>
      <c r="CK42" s="27">
        <v>44440</v>
      </c>
      <c r="CL42" s="125">
        <v>651000</v>
      </c>
      <c r="CN42" s="27">
        <v>44799</v>
      </c>
      <c r="CO42" s="27" t="s">
        <v>194</v>
      </c>
      <c r="CP42" s="28">
        <v>2.63</v>
      </c>
      <c r="CQ42" s="28">
        <f t="shared" si="41"/>
        <v>5.7981622250833347</v>
      </c>
      <c r="CR42" s="27">
        <v>44799</v>
      </c>
      <c r="CS42" s="43">
        <v>1343</v>
      </c>
      <c r="CU42" s="27">
        <v>44799</v>
      </c>
      <c r="CV42" s="30">
        <f t="shared" si="42"/>
        <v>7786.9318682869189</v>
      </c>
      <c r="CX42" s="27">
        <v>44799</v>
      </c>
      <c r="CY42" s="125"/>
      <c r="DA42" s="27">
        <v>45170</v>
      </c>
      <c r="DB42" s="27" t="s">
        <v>194</v>
      </c>
      <c r="DC42" s="28">
        <v>3.15</v>
      </c>
      <c r="DD42" s="191">
        <f t="shared" si="43"/>
        <v>6.9445669235788987</v>
      </c>
      <c r="DE42" s="27">
        <v>45170</v>
      </c>
      <c r="DF42" s="43">
        <v>1321.5</v>
      </c>
      <c r="DH42" s="27">
        <v>45170</v>
      </c>
      <c r="DI42" s="30">
        <f t="shared" si="44"/>
        <v>9177.2451895095146</v>
      </c>
      <c r="DK42" s="27">
        <v>45170</v>
      </c>
      <c r="DL42" s="125">
        <v>629</v>
      </c>
      <c r="DN42" s="27">
        <v>45534</v>
      </c>
      <c r="DO42" s="27" t="s">
        <v>194</v>
      </c>
      <c r="DP42" s="28">
        <v>3.11</v>
      </c>
      <c r="DQ42" s="257">
        <f t="shared" si="45"/>
        <v>6.8563819467715481</v>
      </c>
      <c r="DR42" s="27">
        <v>45534</v>
      </c>
      <c r="DS42" s="43">
        <v>1339</v>
      </c>
      <c r="DU42" s="27">
        <v>45534</v>
      </c>
      <c r="DV42" s="213">
        <f t="shared" si="46"/>
        <v>9180.695426727103</v>
      </c>
      <c r="DX42" s="27">
        <v>45534</v>
      </c>
      <c r="DY42" s="215">
        <v>611</v>
      </c>
      <c r="EB42" s="27">
        <v>45898</v>
      </c>
      <c r="EC42" s="27" t="s">
        <v>194</v>
      </c>
      <c r="ED42" s="28">
        <v>4.13</v>
      </c>
      <c r="EE42" s="191">
        <f t="shared" si="47"/>
        <v>9.1050988553590013</v>
      </c>
      <c r="EF42" s="27">
        <f t="shared" si="23"/>
        <v>45898</v>
      </c>
      <c r="EG42" s="43">
        <v>1391.5</v>
      </c>
      <c r="EI42" s="27">
        <f t="shared" si="24"/>
        <v>45898</v>
      </c>
      <c r="EJ42" s="213">
        <f t="shared" si="48"/>
        <v>12669.74505723205</v>
      </c>
      <c r="EL42" s="27">
        <f t="shared" si="25"/>
        <v>45898</v>
      </c>
      <c r="EM42" s="215">
        <v>555</v>
      </c>
      <c r="EN42" s="236" t="s">
        <v>600</v>
      </c>
      <c r="EO42" s="27">
        <v>46262</v>
      </c>
      <c r="EP42" s="27" t="s">
        <v>194</v>
      </c>
      <c r="EQ42" s="380"/>
      <c r="ER42" s="452"/>
      <c r="ET42" s="381">
        <f t="shared" si="21"/>
        <v>0</v>
      </c>
      <c r="EV42" s="382">
        <f t="shared" si="26"/>
        <v>0</v>
      </c>
    </row>
    <row r="43" spans="1:152">
      <c r="A43" s="27">
        <v>42249</v>
      </c>
      <c r="B43" s="120" t="s">
        <v>195</v>
      </c>
      <c r="C43" s="45"/>
      <c r="D43" s="28">
        <f t="shared" si="28"/>
        <v>0</v>
      </c>
      <c r="E43" s="27">
        <v>42249</v>
      </c>
      <c r="F43" s="46"/>
      <c r="H43" s="27">
        <v>42249</v>
      </c>
      <c r="I43" s="30">
        <f t="shared" si="49"/>
        <v>0</v>
      </c>
      <c r="K43" s="27">
        <v>42249</v>
      </c>
      <c r="L43" s="86"/>
      <c r="N43" s="27">
        <v>42620</v>
      </c>
      <c r="O43" s="27" t="s">
        <v>195</v>
      </c>
      <c r="P43" s="45"/>
      <c r="Q43" s="28">
        <f t="shared" si="29"/>
        <v>0</v>
      </c>
      <c r="R43" s="27">
        <v>42620</v>
      </c>
      <c r="S43" s="46"/>
      <c r="U43" s="27">
        <v>42620</v>
      </c>
      <c r="V43" s="30">
        <f t="shared" si="30"/>
        <v>0</v>
      </c>
      <c r="X43" s="27">
        <v>42620</v>
      </c>
      <c r="Y43" s="86"/>
      <c r="AA43" s="27">
        <v>42984</v>
      </c>
      <c r="AB43" s="27" t="s">
        <v>195</v>
      </c>
      <c r="AC43" s="45"/>
      <c r="AD43" s="28">
        <f t="shared" si="31"/>
        <v>0</v>
      </c>
      <c r="AE43" s="27">
        <v>42984</v>
      </c>
      <c r="AF43" s="46"/>
      <c r="AH43" s="27">
        <v>42984</v>
      </c>
      <c r="AI43" s="30">
        <f t="shared" si="32"/>
        <v>0</v>
      </c>
      <c r="AK43" s="27">
        <v>42984</v>
      </c>
      <c r="AL43" s="86"/>
      <c r="AN43" s="27">
        <v>43348</v>
      </c>
      <c r="AO43" s="27" t="s">
        <v>195</v>
      </c>
      <c r="AP43" s="45"/>
      <c r="AQ43" s="28">
        <f t="shared" si="33"/>
        <v>0</v>
      </c>
      <c r="AR43" s="27">
        <v>43348</v>
      </c>
      <c r="AS43" s="46"/>
      <c r="AU43" s="27">
        <v>43348</v>
      </c>
      <c r="AV43" s="30">
        <f t="shared" si="34"/>
        <v>0</v>
      </c>
      <c r="AX43" s="27">
        <v>43348</v>
      </c>
      <c r="AY43" s="86"/>
      <c r="BA43" s="27">
        <v>43712</v>
      </c>
      <c r="BB43" s="27" t="s">
        <v>195</v>
      </c>
      <c r="BC43" s="28">
        <v>2.34</v>
      </c>
      <c r="BD43" s="28">
        <f t="shared" si="35"/>
        <v>5.158821143230039</v>
      </c>
      <c r="BE43" s="27">
        <v>43712</v>
      </c>
      <c r="BF43" s="43">
        <v>1207</v>
      </c>
      <c r="BH43" s="27">
        <v>43712</v>
      </c>
      <c r="BI43" s="30">
        <f t="shared" si="36"/>
        <v>6226.6971198786568</v>
      </c>
      <c r="BK43" s="27">
        <v>43712</v>
      </c>
      <c r="BL43" s="86"/>
      <c r="BN43" s="27">
        <v>44076</v>
      </c>
      <c r="BO43" s="27" t="s">
        <v>195</v>
      </c>
      <c r="BP43" s="28">
        <v>2.2999999999999998</v>
      </c>
      <c r="BQ43" s="28">
        <f t="shared" si="37"/>
        <v>5.0706361664226876</v>
      </c>
      <c r="BR43" s="27">
        <v>44076</v>
      </c>
      <c r="BS43" s="43">
        <v>1187</v>
      </c>
      <c r="BU43" s="27">
        <v>44076</v>
      </c>
      <c r="BV43" s="30">
        <f t="shared" si="38"/>
        <v>6018.8451295437299</v>
      </c>
      <c r="BX43" s="27">
        <v>44076</v>
      </c>
      <c r="BY43" s="86"/>
      <c r="CA43" s="27">
        <v>44447</v>
      </c>
      <c r="CB43" s="27" t="s">
        <v>195</v>
      </c>
      <c r="CC43" s="28">
        <v>3.32</v>
      </c>
      <c r="CD43" s="28">
        <f t="shared" si="39"/>
        <v>7.3193530750101408</v>
      </c>
      <c r="CE43" s="27">
        <v>44447</v>
      </c>
      <c r="CF43" s="43">
        <v>1167</v>
      </c>
      <c r="CH43" s="27">
        <v>44447</v>
      </c>
      <c r="CI43" s="30">
        <f t="shared" si="40"/>
        <v>8541.6850385368343</v>
      </c>
      <c r="CK43" s="27">
        <v>44447</v>
      </c>
      <c r="CL43" s="125">
        <v>624000</v>
      </c>
      <c r="CN43" s="27">
        <v>44806</v>
      </c>
      <c r="CO43" s="27" t="s">
        <v>195</v>
      </c>
      <c r="CP43" s="28">
        <v>2.6</v>
      </c>
      <c r="CQ43" s="28">
        <f t="shared" si="41"/>
        <v>5.7320234924778219</v>
      </c>
      <c r="CR43" s="27">
        <v>44806</v>
      </c>
      <c r="CS43" s="43">
        <v>1363</v>
      </c>
      <c r="CU43" s="27">
        <v>44806</v>
      </c>
      <c r="CV43" s="30">
        <f t="shared" si="42"/>
        <v>7812.7480202472716</v>
      </c>
      <c r="CX43" s="27">
        <v>44806</v>
      </c>
      <c r="CY43" s="125"/>
      <c r="DA43" s="27">
        <v>45177</v>
      </c>
      <c r="DB43" s="27" t="s">
        <v>195</v>
      </c>
      <c r="DC43" s="28">
        <v>3.13</v>
      </c>
      <c r="DD43" s="191">
        <f t="shared" si="43"/>
        <v>6.900474435175223</v>
      </c>
      <c r="DE43" s="27">
        <v>45177</v>
      </c>
      <c r="DF43" s="43">
        <v>1337</v>
      </c>
      <c r="DH43" s="27">
        <v>45177</v>
      </c>
      <c r="DI43" s="30">
        <f t="shared" si="44"/>
        <v>9225.9343198292736</v>
      </c>
      <c r="DK43" s="27">
        <v>45177</v>
      </c>
      <c r="DL43" s="125">
        <v>559</v>
      </c>
      <c r="DN43" s="27">
        <v>45541</v>
      </c>
      <c r="DO43" s="27" t="s">
        <v>195</v>
      </c>
      <c r="DP43" s="28">
        <v>3.11</v>
      </c>
      <c r="DQ43" s="257">
        <f t="shared" si="45"/>
        <v>6.8563819467715481</v>
      </c>
      <c r="DR43" s="27">
        <v>45541</v>
      </c>
      <c r="DS43" s="43">
        <v>1339.5</v>
      </c>
      <c r="DU43" s="27">
        <v>45541</v>
      </c>
      <c r="DV43" s="213">
        <f t="shared" si="46"/>
        <v>9184.1236177004885</v>
      </c>
      <c r="DX43" s="27">
        <v>45541</v>
      </c>
      <c r="DY43" s="215">
        <v>542</v>
      </c>
      <c r="EB43" s="27">
        <v>45905</v>
      </c>
      <c r="EC43" s="27" t="s">
        <v>195</v>
      </c>
      <c r="ED43" s="28">
        <v>4.1399999999999997</v>
      </c>
      <c r="EE43" s="191">
        <f t="shared" si="47"/>
        <v>9.1271450995608383</v>
      </c>
      <c r="EF43" s="27">
        <f t="shared" si="23"/>
        <v>45905</v>
      </c>
      <c r="EG43" s="43">
        <v>1391</v>
      </c>
      <c r="EI43" s="27">
        <f t="shared" si="24"/>
        <v>45905</v>
      </c>
      <c r="EJ43" s="213">
        <f t="shared" si="48"/>
        <v>12695.858833489126</v>
      </c>
      <c r="EL43" s="27">
        <f t="shared" si="25"/>
        <v>45905</v>
      </c>
      <c r="EM43" s="215">
        <v>487</v>
      </c>
      <c r="EO43" s="27">
        <v>46269</v>
      </c>
      <c r="EP43" s="27" t="s">
        <v>195</v>
      </c>
      <c r="EQ43" s="380"/>
      <c r="ER43" s="452"/>
      <c r="ET43" s="381">
        <f t="shared" si="21"/>
        <v>0</v>
      </c>
      <c r="EV43" s="382">
        <f t="shared" si="26"/>
        <v>0</v>
      </c>
    </row>
    <row r="44" spans="1:152">
      <c r="A44" s="27">
        <v>42256</v>
      </c>
      <c r="B44" s="120" t="s">
        <v>196</v>
      </c>
      <c r="C44" s="45"/>
      <c r="D44" s="28">
        <f t="shared" si="28"/>
        <v>0</v>
      </c>
      <c r="E44" s="27">
        <v>42256</v>
      </c>
      <c r="F44" s="46"/>
      <c r="H44" s="27">
        <v>42256</v>
      </c>
      <c r="I44" s="30">
        <f t="shared" si="49"/>
        <v>0</v>
      </c>
      <c r="K44" s="27">
        <v>42256</v>
      </c>
      <c r="L44" s="86"/>
      <c r="N44" s="27">
        <v>42627</v>
      </c>
      <c r="O44" s="27" t="s">
        <v>196</v>
      </c>
      <c r="P44" s="45"/>
      <c r="Q44" s="28">
        <f t="shared" si="29"/>
        <v>0</v>
      </c>
      <c r="R44" s="27">
        <v>42627</v>
      </c>
      <c r="S44" s="46"/>
      <c r="U44" s="27">
        <v>42627</v>
      </c>
      <c r="V44" s="30">
        <f t="shared" si="30"/>
        <v>0</v>
      </c>
      <c r="X44" s="27">
        <v>42627</v>
      </c>
      <c r="Y44" s="86"/>
      <c r="AA44" s="27">
        <v>42991</v>
      </c>
      <c r="AB44" s="27" t="s">
        <v>196</v>
      </c>
      <c r="AC44" s="45"/>
      <c r="AD44" s="28">
        <f t="shared" si="31"/>
        <v>0</v>
      </c>
      <c r="AE44" s="27">
        <v>42991</v>
      </c>
      <c r="AF44" s="46"/>
      <c r="AH44" s="27">
        <v>42991</v>
      </c>
      <c r="AI44" s="30">
        <f t="shared" si="32"/>
        <v>0</v>
      </c>
      <c r="AK44" s="27">
        <v>42991</v>
      </c>
      <c r="AL44" s="86"/>
      <c r="AN44" s="27">
        <v>43355</v>
      </c>
      <c r="AO44" s="27" t="s">
        <v>196</v>
      </c>
      <c r="AP44" s="45"/>
      <c r="AQ44" s="28">
        <f t="shared" si="33"/>
        <v>0</v>
      </c>
      <c r="AR44" s="27">
        <v>43355</v>
      </c>
      <c r="AS44" s="46"/>
      <c r="AU44" s="27">
        <v>43355</v>
      </c>
      <c r="AV44" s="30">
        <f t="shared" si="34"/>
        <v>0</v>
      </c>
      <c r="AX44" s="27">
        <v>43355</v>
      </c>
      <c r="AY44" s="86"/>
      <c r="BA44" s="27">
        <v>43719</v>
      </c>
      <c r="BB44" s="27" t="s">
        <v>196</v>
      </c>
      <c r="BC44" s="28">
        <v>2.2999999999999998</v>
      </c>
      <c r="BD44" s="28">
        <f t="shared" si="35"/>
        <v>5.0706361664226876</v>
      </c>
      <c r="BE44" s="27">
        <v>43719</v>
      </c>
      <c r="BF44" s="43">
        <v>1194.5</v>
      </c>
      <c r="BH44" s="27">
        <v>43719</v>
      </c>
      <c r="BI44" s="30">
        <f t="shared" si="36"/>
        <v>6056.8749007919005</v>
      </c>
      <c r="BK44" s="27">
        <v>43719</v>
      </c>
      <c r="BL44" s="86"/>
      <c r="BN44" s="27">
        <v>44083</v>
      </c>
      <c r="BO44" s="27" t="s">
        <v>196</v>
      </c>
      <c r="BP44" s="28">
        <v>2.27</v>
      </c>
      <c r="BQ44" s="28">
        <f t="shared" si="37"/>
        <v>5.0044974338171748</v>
      </c>
      <c r="BR44" s="27">
        <v>44083</v>
      </c>
      <c r="BS44" s="43">
        <v>1187.5</v>
      </c>
      <c r="BU44" s="27">
        <v>44083</v>
      </c>
      <c r="BV44" s="30">
        <f t="shared" si="38"/>
        <v>5942.8407026578952</v>
      </c>
      <c r="BX44" s="27">
        <v>44083</v>
      </c>
      <c r="BY44" s="86">
        <v>633</v>
      </c>
      <c r="CA44" s="27">
        <v>44454</v>
      </c>
      <c r="CB44" s="27" t="s">
        <v>196</v>
      </c>
      <c r="CC44" s="28">
        <v>3.2</v>
      </c>
      <c r="CD44" s="28">
        <f t="shared" si="39"/>
        <v>7.0547981445880881</v>
      </c>
      <c r="CE44" s="27">
        <v>44454</v>
      </c>
      <c r="CF44" s="43">
        <v>1168</v>
      </c>
      <c r="CH44" s="27">
        <v>44454</v>
      </c>
      <c r="CI44" s="30">
        <f t="shared" si="40"/>
        <v>8240.0042328788877</v>
      </c>
      <c r="CK44" s="27">
        <v>44454</v>
      </c>
      <c r="CL44" s="125">
        <v>577700</v>
      </c>
      <c r="CN44" s="27">
        <v>44813</v>
      </c>
      <c r="CO44" s="27" t="s">
        <v>196</v>
      </c>
      <c r="CP44" s="28">
        <v>2.59</v>
      </c>
      <c r="CQ44" s="28">
        <f t="shared" si="41"/>
        <v>5.7099772482759832</v>
      </c>
      <c r="CR44" s="27">
        <v>44813</v>
      </c>
      <c r="CS44" s="43">
        <v>1379</v>
      </c>
      <c r="CU44" s="27">
        <v>44813</v>
      </c>
      <c r="CV44" s="30">
        <f t="shared" si="42"/>
        <v>7874.0586253725805</v>
      </c>
      <c r="CX44" s="27">
        <v>44813</v>
      </c>
      <c r="CY44" s="125"/>
      <c r="DA44" s="27">
        <v>45184</v>
      </c>
      <c r="DB44" s="27" t="s">
        <v>196</v>
      </c>
      <c r="DC44" s="28">
        <v>3.08</v>
      </c>
      <c r="DD44" s="191">
        <f t="shared" si="43"/>
        <v>6.7902432141660345</v>
      </c>
      <c r="DE44" s="27">
        <v>45184</v>
      </c>
      <c r="DF44" s="43">
        <v>1331</v>
      </c>
      <c r="DH44" s="27">
        <v>45184</v>
      </c>
      <c r="DI44" s="30">
        <f t="shared" si="44"/>
        <v>9037.8137180549911</v>
      </c>
      <c r="DK44" s="27">
        <v>45184</v>
      </c>
      <c r="DL44" s="125">
        <v>632</v>
      </c>
      <c r="DN44" s="27">
        <v>45548</v>
      </c>
      <c r="DO44" s="27" t="s">
        <v>196</v>
      </c>
      <c r="DP44" s="28">
        <v>3.07</v>
      </c>
      <c r="DQ44" s="257">
        <f t="shared" si="45"/>
        <v>6.7681969699641966</v>
      </c>
      <c r="DR44" s="27">
        <v>45548</v>
      </c>
      <c r="DS44" s="43">
        <v>1332</v>
      </c>
      <c r="DU44" s="27">
        <v>45548</v>
      </c>
      <c r="DV44" s="213">
        <f t="shared" si="46"/>
        <v>9015.23836399231</v>
      </c>
      <c r="DX44" s="27">
        <v>45548</v>
      </c>
      <c r="DY44" s="215">
        <v>620</v>
      </c>
      <c r="EB44" s="27">
        <v>45912</v>
      </c>
      <c r="EC44" s="27" t="s">
        <v>196</v>
      </c>
      <c r="ED44" s="28">
        <v>4.05</v>
      </c>
      <c r="EE44" s="191">
        <f t="shared" si="47"/>
        <v>8.9287289017442983</v>
      </c>
      <c r="EF44" s="27">
        <f t="shared" si="23"/>
        <v>45912</v>
      </c>
      <c r="EG44" s="43">
        <v>1394</v>
      </c>
      <c r="EI44" s="27">
        <f t="shared" si="24"/>
        <v>45912</v>
      </c>
      <c r="EJ44" s="213">
        <f t="shared" si="48"/>
        <v>12446.648089031552</v>
      </c>
      <c r="EL44" s="27">
        <f t="shared" si="25"/>
        <v>45912</v>
      </c>
      <c r="EM44" s="215">
        <v>565</v>
      </c>
      <c r="EN44" s="236" t="s">
        <v>602</v>
      </c>
      <c r="EO44" s="27">
        <v>46276</v>
      </c>
      <c r="EP44" s="27" t="s">
        <v>196</v>
      </c>
      <c r="EQ44" s="380"/>
      <c r="ER44" s="452"/>
      <c r="ET44" s="381">
        <f t="shared" si="21"/>
        <v>0</v>
      </c>
      <c r="EV44" s="382">
        <f t="shared" si="26"/>
        <v>0</v>
      </c>
    </row>
    <row r="45" spans="1:152">
      <c r="A45" s="27">
        <v>42263</v>
      </c>
      <c r="B45" s="120" t="s">
        <v>197</v>
      </c>
      <c r="C45" s="45"/>
      <c r="D45" s="28">
        <f t="shared" si="28"/>
        <v>0</v>
      </c>
      <c r="E45" s="27">
        <v>42263</v>
      </c>
      <c r="F45" s="46"/>
      <c r="H45" s="27">
        <v>42263</v>
      </c>
      <c r="I45" s="30">
        <f t="shared" si="49"/>
        <v>0</v>
      </c>
      <c r="K45" s="27">
        <v>42263</v>
      </c>
      <c r="L45" s="86"/>
      <c r="N45" s="27">
        <v>42634</v>
      </c>
      <c r="O45" s="27" t="s">
        <v>197</v>
      </c>
      <c r="P45" s="45"/>
      <c r="Q45" s="28">
        <f t="shared" si="29"/>
        <v>0</v>
      </c>
      <c r="R45" s="27">
        <v>42634</v>
      </c>
      <c r="S45" s="46"/>
      <c r="U45" s="27">
        <v>42634</v>
      </c>
      <c r="V45" s="30">
        <f t="shared" si="30"/>
        <v>0</v>
      </c>
      <c r="X45" s="27">
        <v>42634</v>
      </c>
      <c r="Y45" s="86"/>
      <c r="AA45" s="27">
        <v>42998</v>
      </c>
      <c r="AB45" s="27" t="s">
        <v>197</v>
      </c>
      <c r="AC45" s="45"/>
      <c r="AD45" s="28">
        <f t="shared" si="31"/>
        <v>0</v>
      </c>
      <c r="AE45" s="27">
        <v>42998</v>
      </c>
      <c r="AF45" s="46"/>
      <c r="AH45" s="27">
        <v>42998</v>
      </c>
      <c r="AI45" s="30">
        <f t="shared" si="32"/>
        <v>0</v>
      </c>
      <c r="AK45" s="27">
        <v>42998</v>
      </c>
      <c r="AL45" s="86"/>
      <c r="AN45" s="27">
        <v>43362</v>
      </c>
      <c r="AO45" s="27" t="s">
        <v>197</v>
      </c>
      <c r="AP45" s="45"/>
      <c r="AQ45" s="28">
        <f t="shared" si="33"/>
        <v>0</v>
      </c>
      <c r="AR45" s="27">
        <v>43362</v>
      </c>
      <c r="AS45" s="46"/>
      <c r="AU45" s="27">
        <v>43362</v>
      </c>
      <c r="AV45" s="30">
        <f t="shared" si="34"/>
        <v>0</v>
      </c>
      <c r="AX45" s="27">
        <v>43362</v>
      </c>
      <c r="AY45" s="86"/>
      <c r="BA45" s="27">
        <v>43726</v>
      </c>
      <c r="BB45" s="27" t="s">
        <v>197</v>
      </c>
      <c r="BC45" s="28">
        <v>2.23</v>
      </c>
      <c r="BD45" s="28">
        <f t="shared" si="35"/>
        <v>4.9163124570098242</v>
      </c>
      <c r="BE45" s="27">
        <v>43726</v>
      </c>
      <c r="BF45" s="43">
        <v>1192</v>
      </c>
      <c r="BH45" s="27">
        <v>43726</v>
      </c>
      <c r="BI45" s="30">
        <f t="shared" si="36"/>
        <v>5860.2444487557104</v>
      </c>
      <c r="BK45" s="27">
        <v>43726</v>
      </c>
      <c r="BL45" s="86"/>
      <c r="BN45" s="27">
        <v>44090</v>
      </c>
      <c r="BO45" s="27" t="s">
        <v>197</v>
      </c>
      <c r="BP45" s="28">
        <v>2.2200000000000002</v>
      </c>
      <c r="BQ45" s="28">
        <f t="shared" si="37"/>
        <v>4.8942662128079863</v>
      </c>
      <c r="BR45" s="27">
        <v>44090</v>
      </c>
      <c r="BS45" s="43">
        <v>1173.5</v>
      </c>
      <c r="BU45" s="27">
        <v>44090</v>
      </c>
      <c r="BV45" s="30">
        <f t="shared" si="38"/>
        <v>5743.4214007301716</v>
      </c>
      <c r="BX45" s="27">
        <v>44090</v>
      </c>
      <c r="BY45" s="86"/>
      <c r="CA45" s="27">
        <v>44462</v>
      </c>
      <c r="CB45" s="27" t="s">
        <v>197</v>
      </c>
      <c r="CC45" s="28">
        <v>3.09</v>
      </c>
      <c r="CD45" s="28">
        <f t="shared" si="39"/>
        <v>6.8122894583678724</v>
      </c>
      <c r="CE45" s="27">
        <v>44462</v>
      </c>
      <c r="CF45" s="43">
        <v>1182</v>
      </c>
      <c r="CH45" s="27">
        <v>44462</v>
      </c>
      <c r="CI45" s="30">
        <f t="shared" si="40"/>
        <v>8052.1261397908247</v>
      </c>
      <c r="CK45" s="27">
        <v>44462</v>
      </c>
      <c r="CL45" s="125">
        <v>660000</v>
      </c>
      <c r="CN45" s="27">
        <v>44820</v>
      </c>
      <c r="CO45" s="27" t="s">
        <v>197</v>
      </c>
      <c r="CP45" s="28">
        <v>2.5499999999999998</v>
      </c>
      <c r="CQ45" s="28">
        <f t="shared" si="41"/>
        <v>5.6217922714686326</v>
      </c>
      <c r="CR45" s="27">
        <v>44820</v>
      </c>
      <c r="CS45" s="43">
        <v>1390</v>
      </c>
      <c r="CU45" s="27">
        <v>44820</v>
      </c>
      <c r="CV45" s="30">
        <f t="shared" si="42"/>
        <v>7814.2912573413996</v>
      </c>
      <c r="CX45" s="27">
        <v>44820</v>
      </c>
      <c r="CY45" s="125"/>
      <c r="DA45" s="27">
        <v>45191</v>
      </c>
      <c r="DB45" s="27" t="s">
        <v>197</v>
      </c>
      <c r="DC45" s="28">
        <v>3.03</v>
      </c>
      <c r="DD45" s="191">
        <f t="shared" si="43"/>
        <v>6.6800119931568451</v>
      </c>
      <c r="DE45" s="27">
        <v>45191</v>
      </c>
      <c r="DF45" s="43">
        <v>1336.5</v>
      </c>
      <c r="DH45" s="27">
        <v>45191</v>
      </c>
      <c r="DI45" s="30">
        <f t="shared" si="44"/>
        <v>8927.8360288541244</v>
      </c>
      <c r="DK45" s="27">
        <v>45191</v>
      </c>
      <c r="DL45" s="125">
        <v>625</v>
      </c>
      <c r="DN45" s="27">
        <v>45555</v>
      </c>
      <c r="DO45" s="27" t="s">
        <v>197</v>
      </c>
      <c r="DP45" s="28">
        <v>3.02</v>
      </c>
      <c r="DQ45" s="257">
        <f t="shared" si="45"/>
        <v>6.6579657489550081</v>
      </c>
      <c r="DR45" s="27">
        <v>45555</v>
      </c>
      <c r="DS45" s="43">
        <v>1336</v>
      </c>
      <c r="DU45" s="27">
        <v>45555</v>
      </c>
      <c r="DV45" s="213">
        <f t="shared" si="46"/>
        <v>8895.0422406038906</v>
      </c>
      <c r="DX45" s="27">
        <v>45555</v>
      </c>
      <c r="DY45" s="215">
        <v>610</v>
      </c>
      <c r="EB45" s="27">
        <v>45919</v>
      </c>
      <c r="EC45" s="27" t="s">
        <v>197</v>
      </c>
      <c r="ED45" s="28">
        <v>3.89</v>
      </c>
      <c r="EE45" s="191">
        <f t="shared" si="47"/>
        <v>8.5759889945148942</v>
      </c>
      <c r="EF45" s="27">
        <f t="shared" si="23"/>
        <v>45919</v>
      </c>
      <c r="EG45" s="43">
        <v>1399</v>
      </c>
      <c r="EI45" s="27">
        <f t="shared" si="24"/>
        <v>45919</v>
      </c>
      <c r="EJ45" s="213">
        <f t="shared" si="48"/>
        <v>11997.808603326337</v>
      </c>
      <c r="EL45" s="27">
        <f t="shared" si="25"/>
        <v>45919</v>
      </c>
      <c r="EM45" s="215">
        <v>552</v>
      </c>
      <c r="EO45" s="27">
        <v>46283</v>
      </c>
      <c r="EP45" s="27" t="s">
        <v>197</v>
      </c>
      <c r="EQ45" s="380"/>
      <c r="ER45" s="452"/>
      <c r="ET45" s="381">
        <f t="shared" si="21"/>
        <v>0</v>
      </c>
      <c r="EV45" s="382">
        <f t="shared" si="26"/>
        <v>0</v>
      </c>
    </row>
    <row r="46" spans="1:152">
      <c r="A46" s="27">
        <v>42270</v>
      </c>
      <c r="B46" s="120" t="s">
        <v>198</v>
      </c>
      <c r="C46" s="45"/>
      <c r="D46" s="28">
        <f t="shared" si="28"/>
        <v>0</v>
      </c>
      <c r="E46" s="27">
        <v>42270</v>
      </c>
      <c r="F46" s="46"/>
      <c r="H46" s="27">
        <v>42270</v>
      </c>
      <c r="I46" s="30">
        <f t="shared" si="49"/>
        <v>0</v>
      </c>
      <c r="K46" s="27">
        <v>42270</v>
      </c>
      <c r="L46" s="86"/>
      <c r="N46" s="27">
        <v>42641</v>
      </c>
      <c r="O46" s="27" t="s">
        <v>198</v>
      </c>
      <c r="P46" s="45"/>
      <c r="Q46" s="28">
        <f t="shared" si="29"/>
        <v>0</v>
      </c>
      <c r="R46" s="27">
        <v>42641</v>
      </c>
      <c r="S46" s="46"/>
      <c r="U46" s="27">
        <v>42641</v>
      </c>
      <c r="V46" s="30">
        <f t="shared" si="30"/>
        <v>0</v>
      </c>
      <c r="X46" s="27">
        <v>42641</v>
      </c>
      <c r="Y46" s="86"/>
      <c r="AA46" s="27">
        <v>43005</v>
      </c>
      <c r="AB46" s="27" t="s">
        <v>198</v>
      </c>
      <c r="AC46" s="45"/>
      <c r="AD46" s="28">
        <f t="shared" si="31"/>
        <v>0</v>
      </c>
      <c r="AE46" s="27">
        <v>43005</v>
      </c>
      <c r="AF46" s="46"/>
      <c r="AH46" s="27">
        <v>43005</v>
      </c>
      <c r="AI46" s="30">
        <f t="shared" si="32"/>
        <v>0</v>
      </c>
      <c r="AK46" s="27">
        <v>43005</v>
      </c>
      <c r="AL46" s="86"/>
      <c r="AN46" s="27">
        <v>43369</v>
      </c>
      <c r="AO46" s="27" t="s">
        <v>198</v>
      </c>
      <c r="AP46" s="45"/>
      <c r="AQ46" s="28">
        <f t="shared" si="33"/>
        <v>0</v>
      </c>
      <c r="AR46" s="27">
        <v>43369</v>
      </c>
      <c r="AS46" s="46"/>
      <c r="AU46" s="27">
        <v>43369</v>
      </c>
      <c r="AV46" s="30">
        <f t="shared" si="34"/>
        <v>0</v>
      </c>
      <c r="AX46" s="27">
        <v>43369</v>
      </c>
      <c r="AY46" s="86"/>
      <c r="BA46" s="27">
        <v>43733</v>
      </c>
      <c r="BB46" s="27" t="s">
        <v>198</v>
      </c>
      <c r="BC46" s="28">
        <v>2.19</v>
      </c>
      <c r="BD46" s="28">
        <f t="shared" si="35"/>
        <v>4.8281274802024727</v>
      </c>
      <c r="BE46" s="27">
        <v>43733</v>
      </c>
      <c r="BF46" s="43">
        <v>1200.5</v>
      </c>
      <c r="BH46" s="27">
        <v>43733</v>
      </c>
      <c r="BI46" s="30">
        <f t="shared" si="36"/>
        <v>5796.1670399830682</v>
      </c>
      <c r="BK46" s="27">
        <v>43733</v>
      </c>
      <c r="BL46" s="86"/>
      <c r="BN46" s="27">
        <v>44097</v>
      </c>
      <c r="BO46" s="27" t="s">
        <v>198</v>
      </c>
      <c r="BP46" s="28">
        <v>2.16</v>
      </c>
      <c r="BQ46" s="28">
        <f t="shared" si="37"/>
        <v>4.76198874759696</v>
      </c>
      <c r="BR46" s="27">
        <v>44097</v>
      </c>
      <c r="BS46" s="43">
        <v>1164.8</v>
      </c>
      <c r="BU46" s="27">
        <v>44097</v>
      </c>
      <c r="BV46" s="30">
        <f t="shared" si="38"/>
        <v>5546.7644932009389</v>
      </c>
      <c r="BX46" s="27">
        <v>44097</v>
      </c>
      <c r="BY46" s="86"/>
      <c r="CA46" s="27">
        <v>44469</v>
      </c>
      <c r="CB46" s="27" t="s">
        <v>198</v>
      </c>
      <c r="CC46" s="28">
        <v>2.98</v>
      </c>
      <c r="CD46" s="28">
        <f t="shared" si="39"/>
        <v>6.5697807721476567</v>
      </c>
      <c r="CE46" s="27">
        <v>44469</v>
      </c>
      <c r="CF46" s="43">
        <v>1185</v>
      </c>
      <c r="CH46" s="27">
        <v>44469</v>
      </c>
      <c r="CI46" s="30">
        <f t="shared" si="40"/>
        <v>7785.1902149949728</v>
      </c>
      <c r="CK46" s="27">
        <v>44469</v>
      </c>
      <c r="CL46" s="125">
        <v>641000</v>
      </c>
      <c r="CN46" s="27">
        <v>44827</v>
      </c>
      <c r="CO46" s="27" t="s">
        <v>198</v>
      </c>
      <c r="CP46" s="28">
        <v>2.5</v>
      </c>
      <c r="CQ46" s="28">
        <f t="shared" si="41"/>
        <v>5.5115610504594441</v>
      </c>
      <c r="CR46" s="27">
        <v>44827</v>
      </c>
      <c r="CS46" s="43">
        <v>1423</v>
      </c>
      <c r="CU46" s="27">
        <v>44827</v>
      </c>
      <c r="CV46" s="30">
        <f t="shared" si="42"/>
        <v>7842.9513748037889</v>
      </c>
      <c r="CX46" s="27">
        <v>44827</v>
      </c>
      <c r="CY46" s="125"/>
      <c r="DA46" s="27">
        <v>45198</v>
      </c>
      <c r="DB46" s="27" t="s">
        <v>198</v>
      </c>
      <c r="DC46" s="28">
        <v>3.01</v>
      </c>
      <c r="DD46" s="191">
        <f t="shared" si="43"/>
        <v>6.6359195047531703</v>
      </c>
      <c r="DE46" s="27">
        <v>45198</v>
      </c>
      <c r="DF46" s="43">
        <v>1361</v>
      </c>
      <c r="DH46" s="27">
        <v>45198</v>
      </c>
      <c r="DI46" s="30">
        <f t="shared" si="44"/>
        <v>9031.4864459690652</v>
      </c>
      <c r="DK46" s="27">
        <v>45198</v>
      </c>
      <c r="DL46" s="125">
        <v>612</v>
      </c>
      <c r="DN46" s="27">
        <v>45562</v>
      </c>
      <c r="DO46" s="27" t="s">
        <v>198</v>
      </c>
      <c r="DP46" s="28">
        <v>2.99</v>
      </c>
      <c r="DQ46" s="257">
        <f t="shared" si="45"/>
        <v>6.5918270163494954</v>
      </c>
      <c r="DR46" s="27">
        <v>45562</v>
      </c>
      <c r="DS46" s="43">
        <v>1312</v>
      </c>
      <c r="DU46" s="27">
        <v>45562</v>
      </c>
      <c r="DV46" s="213">
        <f t="shared" si="46"/>
        <v>8648.4770454505378</v>
      </c>
      <c r="DX46" s="27">
        <v>45562</v>
      </c>
      <c r="DY46" s="215">
        <v>612</v>
      </c>
      <c r="EB46" s="27">
        <v>45926</v>
      </c>
      <c r="EC46" s="27" t="s">
        <v>198</v>
      </c>
      <c r="ED46" s="28">
        <v>3.77</v>
      </c>
      <c r="EE46" s="191">
        <f t="shared" si="47"/>
        <v>8.3114340640928415</v>
      </c>
      <c r="EF46" s="27">
        <f t="shared" si="23"/>
        <v>45926</v>
      </c>
      <c r="EG46" s="43">
        <v>1410.5</v>
      </c>
      <c r="EI46" s="27">
        <f t="shared" si="24"/>
        <v>45926</v>
      </c>
      <c r="EJ46" s="213">
        <f t="shared" si="48"/>
        <v>11723.277747402954</v>
      </c>
      <c r="EL46" s="27">
        <f t="shared" si="25"/>
        <v>45926</v>
      </c>
      <c r="EM46" s="215">
        <v>555</v>
      </c>
      <c r="EO46" s="27">
        <v>46290</v>
      </c>
      <c r="EP46" s="27" t="s">
        <v>198</v>
      </c>
      <c r="EQ46" s="380"/>
      <c r="ER46" s="452"/>
      <c r="ET46" s="381">
        <f t="shared" si="21"/>
        <v>0</v>
      </c>
      <c r="EV46" s="382">
        <f t="shared" si="26"/>
        <v>0</v>
      </c>
    </row>
    <row r="47" spans="1:152">
      <c r="A47" s="27">
        <v>42277</v>
      </c>
      <c r="B47" s="120" t="s">
        <v>199</v>
      </c>
      <c r="C47" s="45"/>
      <c r="D47" s="28">
        <f t="shared" si="28"/>
        <v>0</v>
      </c>
      <c r="E47" s="27">
        <v>42277</v>
      </c>
      <c r="F47" s="46"/>
      <c r="H47" s="27">
        <v>42277</v>
      </c>
      <c r="I47" s="30">
        <f t="shared" si="49"/>
        <v>0</v>
      </c>
      <c r="K47" s="27">
        <v>42277</v>
      </c>
      <c r="L47" s="86"/>
      <c r="N47" s="27">
        <v>42648</v>
      </c>
      <c r="O47" s="27" t="s">
        <v>199</v>
      </c>
      <c r="P47" s="45"/>
      <c r="Q47" s="28">
        <f t="shared" si="29"/>
        <v>0</v>
      </c>
      <c r="R47" s="27">
        <v>42648</v>
      </c>
      <c r="S47" s="46"/>
      <c r="U47" s="27">
        <v>42648</v>
      </c>
      <c r="V47" s="30">
        <f t="shared" si="30"/>
        <v>0</v>
      </c>
      <c r="X47" s="27">
        <v>42648</v>
      </c>
      <c r="Y47" s="86"/>
      <c r="AA47" s="27">
        <v>43012</v>
      </c>
      <c r="AB47" s="27" t="s">
        <v>199</v>
      </c>
      <c r="AC47" s="45"/>
      <c r="AD47" s="28">
        <f t="shared" si="31"/>
        <v>0</v>
      </c>
      <c r="AE47" s="27">
        <v>43012</v>
      </c>
      <c r="AF47" s="46"/>
      <c r="AH47" s="27">
        <v>43012</v>
      </c>
      <c r="AI47" s="30">
        <f t="shared" si="32"/>
        <v>0</v>
      </c>
      <c r="AK47" s="27">
        <v>43012</v>
      </c>
      <c r="AL47" s="86"/>
      <c r="AN47" s="27">
        <v>43376</v>
      </c>
      <c r="AO47" s="27" t="s">
        <v>199</v>
      </c>
      <c r="AP47" s="45"/>
      <c r="AQ47" s="28">
        <f t="shared" si="33"/>
        <v>0</v>
      </c>
      <c r="AR47" s="27">
        <v>43376</v>
      </c>
      <c r="AS47" s="46"/>
      <c r="AU47" s="27">
        <v>43376</v>
      </c>
      <c r="AV47" s="30">
        <f t="shared" si="34"/>
        <v>0</v>
      </c>
      <c r="AX47" s="27">
        <v>43376</v>
      </c>
      <c r="AY47" s="86"/>
      <c r="BA47" s="27">
        <v>43740</v>
      </c>
      <c r="BB47" s="27" t="s">
        <v>199</v>
      </c>
      <c r="BC47" s="28">
        <v>2.15</v>
      </c>
      <c r="BD47" s="28">
        <f t="shared" si="35"/>
        <v>4.7399425033951212</v>
      </c>
      <c r="BE47" s="27">
        <v>43740</v>
      </c>
      <c r="BF47" s="43">
        <v>1207</v>
      </c>
      <c r="BH47" s="27">
        <v>43740</v>
      </c>
      <c r="BI47" s="30">
        <f t="shared" si="36"/>
        <v>5721.1106015979112</v>
      </c>
      <c r="BK47" s="27">
        <v>43740</v>
      </c>
      <c r="BL47" s="86"/>
      <c r="BN47" s="27">
        <v>44104</v>
      </c>
      <c r="BO47" s="27" t="s">
        <v>199</v>
      </c>
      <c r="BP47" s="28">
        <v>2.17</v>
      </c>
      <c r="BQ47" s="28">
        <f t="shared" si="37"/>
        <v>4.784034991798797</v>
      </c>
      <c r="BR47" s="27">
        <v>44104</v>
      </c>
      <c r="BS47" s="43">
        <v>1169</v>
      </c>
      <c r="BU47" s="27">
        <v>44104</v>
      </c>
      <c r="BV47" s="30">
        <f t="shared" si="38"/>
        <v>5592.5369054127941</v>
      </c>
      <c r="BX47" s="27">
        <v>44104</v>
      </c>
      <c r="BY47" s="86"/>
      <c r="CA47" s="27">
        <v>44476</v>
      </c>
      <c r="CB47" s="27" t="s">
        <v>199</v>
      </c>
      <c r="CC47" s="28">
        <v>2.86</v>
      </c>
      <c r="CD47" s="28">
        <f t="shared" si="39"/>
        <v>6.3052258417256031</v>
      </c>
      <c r="CE47" s="27">
        <v>44476</v>
      </c>
      <c r="CF47" s="28">
        <v>1196.5</v>
      </c>
      <c r="CH47" s="27">
        <v>44476</v>
      </c>
      <c r="CI47" s="30">
        <f t="shared" si="40"/>
        <v>7544.2027196246845</v>
      </c>
      <c r="CK47" s="27">
        <v>44476</v>
      </c>
      <c r="CL47" s="125">
        <v>637000</v>
      </c>
      <c r="CN47" s="27">
        <v>44834</v>
      </c>
      <c r="CO47" s="27" t="s">
        <v>199</v>
      </c>
      <c r="CP47" s="28">
        <v>2.4700000000000002</v>
      </c>
      <c r="CQ47" s="28">
        <f t="shared" si="41"/>
        <v>5.4454223178539305</v>
      </c>
      <c r="CR47" s="27">
        <v>44834</v>
      </c>
      <c r="CS47" s="28">
        <v>1439</v>
      </c>
      <c r="CU47" s="27">
        <v>44834</v>
      </c>
      <c r="CV47" s="30">
        <f t="shared" si="42"/>
        <v>7835.9627153918063</v>
      </c>
      <c r="CX47" s="27">
        <v>44834</v>
      </c>
      <c r="CY47" s="125"/>
      <c r="DA47" s="27">
        <v>45205</v>
      </c>
      <c r="DB47" s="27" t="s">
        <v>199</v>
      </c>
      <c r="DC47" s="28">
        <v>3</v>
      </c>
      <c r="DD47" s="191">
        <f t="shared" si="43"/>
        <v>6.6138732605513324</v>
      </c>
      <c r="DE47" s="27">
        <v>45205</v>
      </c>
      <c r="DF47" s="28">
        <v>1352</v>
      </c>
      <c r="DH47" s="27">
        <v>45205</v>
      </c>
      <c r="DI47" s="30">
        <f t="shared" si="44"/>
        <v>8941.9566482654009</v>
      </c>
      <c r="DK47" s="27">
        <v>45205</v>
      </c>
      <c r="DL47" s="125">
        <v>628</v>
      </c>
      <c r="DN47" s="27">
        <v>45569</v>
      </c>
      <c r="DO47" s="27" t="s">
        <v>199</v>
      </c>
      <c r="DP47" s="28">
        <v>3</v>
      </c>
      <c r="DQ47" s="257">
        <f t="shared" si="45"/>
        <v>6.6138732605513324</v>
      </c>
      <c r="DR47" s="27">
        <v>45569</v>
      </c>
      <c r="DS47" s="28">
        <v>1348.7</v>
      </c>
      <c r="DU47" s="27">
        <v>45569</v>
      </c>
      <c r="DV47" s="213">
        <f t="shared" si="46"/>
        <v>8920.1308665055822</v>
      </c>
      <c r="DX47" s="27">
        <v>45569</v>
      </c>
      <c r="DY47" s="215">
        <v>611</v>
      </c>
      <c r="EB47" s="27">
        <v>45933</v>
      </c>
      <c r="EC47" s="27" t="s">
        <v>199</v>
      </c>
      <c r="ED47" s="28">
        <v>3.67</v>
      </c>
      <c r="EE47" s="191">
        <f t="shared" si="47"/>
        <v>8.0909716220744627</v>
      </c>
      <c r="EF47" s="27">
        <f t="shared" si="23"/>
        <v>45933</v>
      </c>
      <c r="EG47" s="28">
        <v>1424.7</v>
      </c>
      <c r="EI47" s="27">
        <f t="shared" si="24"/>
        <v>45933</v>
      </c>
      <c r="EJ47" s="213">
        <f t="shared" si="48"/>
        <v>11527.207269969487</v>
      </c>
      <c r="EL47" s="27">
        <f t="shared" si="25"/>
        <v>45933</v>
      </c>
      <c r="EM47" s="215"/>
      <c r="EN47" s="236" t="s">
        <v>606</v>
      </c>
      <c r="EO47" s="27">
        <v>46297</v>
      </c>
      <c r="EP47" s="27" t="s">
        <v>199</v>
      </c>
      <c r="EQ47" s="380"/>
      <c r="ER47" s="452"/>
      <c r="ET47" s="381">
        <f t="shared" si="21"/>
        <v>0</v>
      </c>
      <c r="EV47" s="382">
        <f t="shared" si="26"/>
        <v>0</v>
      </c>
    </row>
    <row r="48" spans="1:152">
      <c r="A48" s="27">
        <v>42284</v>
      </c>
      <c r="B48" s="120" t="s">
        <v>200</v>
      </c>
      <c r="C48" s="45"/>
      <c r="D48" s="28">
        <f t="shared" si="28"/>
        <v>0</v>
      </c>
      <c r="E48" s="27">
        <v>42284</v>
      </c>
      <c r="F48" s="46"/>
      <c r="H48" s="27">
        <v>42284</v>
      </c>
      <c r="I48" s="30">
        <f t="shared" si="49"/>
        <v>0</v>
      </c>
      <c r="K48" s="27">
        <v>42284</v>
      </c>
      <c r="L48" s="86"/>
      <c r="N48" s="27">
        <v>42655</v>
      </c>
      <c r="O48" s="27" t="s">
        <v>200</v>
      </c>
      <c r="P48" s="45"/>
      <c r="Q48" s="28">
        <f t="shared" si="29"/>
        <v>0</v>
      </c>
      <c r="R48" s="27">
        <v>42655</v>
      </c>
      <c r="S48" s="46"/>
      <c r="U48" s="27">
        <v>42655</v>
      </c>
      <c r="V48" s="30">
        <f t="shared" si="30"/>
        <v>0</v>
      </c>
      <c r="X48" s="27">
        <v>42655</v>
      </c>
      <c r="Y48" s="86"/>
      <c r="AA48" s="27">
        <v>43019</v>
      </c>
      <c r="AB48" s="27" t="s">
        <v>200</v>
      </c>
      <c r="AC48" s="45"/>
      <c r="AD48" s="28">
        <f t="shared" si="31"/>
        <v>0</v>
      </c>
      <c r="AE48" s="27">
        <v>43019</v>
      </c>
      <c r="AF48" s="46"/>
      <c r="AH48" s="27">
        <v>43019</v>
      </c>
      <c r="AI48" s="30">
        <f t="shared" si="32"/>
        <v>0</v>
      </c>
      <c r="AK48" s="27">
        <v>43019</v>
      </c>
      <c r="AL48" s="86"/>
      <c r="AN48" s="27">
        <v>43383</v>
      </c>
      <c r="AO48" s="27" t="s">
        <v>200</v>
      </c>
      <c r="AP48" s="45"/>
      <c r="AQ48" s="28">
        <f t="shared" si="33"/>
        <v>0</v>
      </c>
      <c r="AR48" s="27">
        <v>43383</v>
      </c>
      <c r="AS48" s="46"/>
      <c r="AU48" s="27">
        <v>43383</v>
      </c>
      <c r="AV48" s="30">
        <f t="shared" si="34"/>
        <v>0</v>
      </c>
      <c r="AX48" s="27">
        <v>43383</v>
      </c>
      <c r="AY48" s="86"/>
      <c r="BA48" s="27">
        <v>43747</v>
      </c>
      <c r="BB48" s="27" t="s">
        <v>200</v>
      </c>
      <c r="BC48" s="28">
        <v>2.13</v>
      </c>
      <c r="BD48" s="28">
        <f t="shared" si="35"/>
        <v>4.6958500149914455</v>
      </c>
      <c r="BE48" s="27">
        <v>43746</v>
      </c>
      <c r="BF48" s="43">
        <v>1196.5</v>
      </c>
      <c r="BH48" s="27">
        <v>43747</v>
      </c>
      <c r="BI48" s="30">
        <f t="shared" si="36"/>
        <v>5618.5845429372648</v>
      </c>
      <c r="BK48" s="27">
        <v>43747</v>
      </c>
      <c r="BL48" s="86"/>
      <c r="BN48" s="27">
        <v>44111</v>
      </c>
      <c r="BO48" s="27" t="s">
        <v>200</v>
      </c>
      <c r="BP48" s="28">
        <v>2.1800000000000002</v>
      </c>
      <c r="BQ48" s="28">
        <f t="shared" si="37"/>
        <v>4.8060812360006357</v>
      </c>
      <c r="BR48" s="27">
        <v>44111</v>
      </c>
      <c r="BS48" s="43">
        <v>1161.7</v>
      </c>
      <c r="BU48" s="27">
        <v>44111</v>
      </c>
      <c r="BV48" s="30">
        <f t="shared" si="38"/>
        <v>5583.2245718619388</v>
      </c>
      <c r="BX48" s="27">
        <v>44111</v>
      </c>
      <c r="BY48" s="86"/>
      <c r="CA48" s="27">
        <v>44483</v>
      </c>
      <c r="CB48" s="27" t="s">
        <v>200</v>
      </c>
      <c r="CC48" s="43">
        <v>2.81</v>
      </c>
      <c r="CD48" s="28">
        <f t="shared" si="39"/>
        <v>6.1949946207164146</v>
      </c>
      <c r="CE48" s="27">
        <v>44483</v>
      </c>
      <c r="CF48" s="43">
        <v>1192.5</v>
      </c>
      <c r="CH48" s="27">
        <v>44483</v>
      </c>
      <c r="CI48" s="30">
        <f t="shared" si="40"/>
        <v>7387.531085204324</v>
      </c>
      <c r="CK48" s="27">
        <v>44483</v>
      </c>
      <c r="CL48" s="125">
        <v>657000</v>
      </c>
      <c r="CN48" s="27">
        <v>44841</v>
      </c>
      <c r="CO48" s="27" t="s">
        <v>200</v>
      </c>
      <c r="CP48" s="28">
        <v>2.4700000000000002</v>
      </c>
      <c r="CQ48" s="28">
        <f t="shared" si="41"/>
        <v>5.4454223178539305</v>
      </c>
      <c r="CR48" s="27">
        <v>44841</v>
      </c>
      <c r="CS48" s="43">
        <v>1429</v>
      </c>
      <c r="CU48" s="27">
        <v>44841</v>
      </c>
      <c r="CV48" s="30">
        <f t="shared" si="42"/>
        <v>7781.5084922132664</v>
      </c>
      <c r="CX48" s="27">
        <v>44841</v>
      </c>
      <c r="CY48" s="125"/>
      <c r="DA48" s="27">
        <v>45212</v>
      </c>
      <c r="DB48" s="27" t="s">
        <v>200</v>
      </c>
      <c r="DC48" s="28">
        <v>3.01</v>
      </c>
      <c r="DD48" s="191">
        <f t="shared" si="43"/>
        <v>6.6359195047531703</v>
      </c>
      <c r="DE48" s="27">
        <v>45212</v>
      </c>
      <c r="DF48" s="43">
        <v>1355</v>
      </c>
      <c r="DH48" s="27">
        <v>45212</v>
      </c>
      <c r="DI48" s="30">
        <f t="shared" si="44"/>
        <v>8991.6709289405462</v>
      </c>
      <c r="DK48" s="27">
        <v>45212</v>
      </c>
      <c r="DL48" s="125">
        <v>617</v>
      </c>
      <c r="DN48" s="27">
        <v>45576</v>
      </c>
      <c r="DO48" s="27" t="s">
        <v>200</v>
      </c>
      <c r="DP48" s="28">
        <v>3.08</v>
      </c>
      <c r="DQ48" s="257">
        <f t="shared" si="45"/>
        <v>6.7902432141660345</v>
      </c>
      <c r="DR48" s="27">
        <v>45576</v>
      </c>
      <c r="DS48" s="43">
        <v>1351.5</v>
      </c>
      <c r="DU48" s="27">
        <v>45576</v>
      </c>
      <c r="DV48" s="213">
        <f t="shared" si="46"/>
        <v>9177.0137039453948</v>
      </c>
      <c r="DX48" s="27">
        <v>45576</v>
      </c>
      <c r="DY48" s="215">
        <v>586</v>
      </c>
      <c r="EB48" s="27">
        <v>45940</v>
      </c>
      <c r="EC48" s="27" t="s">
        <v>200</v>
      </c>
      <c r="ED48" s="28">
        <v>3.65</v>
      </c>
      <c r="EE48" s="191">
        <f t="shared" si="47"/>
        <v>8.046879133670787</v>
      </c>
      <c r="EF48" s="27">
        <f t="shared" si="23"/>
        <v>45940</v>
      </c>
      <c r="EG48" s="43">
        <v>1436</v>
      </c>
      <c r="EI48" s="27">
        <f t="shared" si="24"/>
        <v>45940</v>
      </c>
      <c r="EJ48" s="213">
        <f t="shared" si="48"/>
        <v>11555.318435951251</v>
      </c>
      <c r="EL48" s="27">
        <f t="shared" si="25"/>
        <v>45940</v>
      </c>
      <c r="EM48" s="215">
        <v>547</v>
      </c>
      <c r="EO48" s="27">
        <v>46304</v>
      </c>
      <c r="EP48" s="27" t="s">
        <v>200</v>
      </c>
      <c r="EQ48" s="380"/>
      <c r="ER48" s="452"/>
      <c r="ET48" s="381">
        <f t="shared" si="21"/>
        <v>0</v>
      </c>
      <c r="EV48" s="382">
        <f t="shared" si="26"/>
        <v>0</v>
      </c>
    </row>
    <row r="49" spans="1:152">
      <c r="A49" s="27">
        <v>42291</v>
      </c>
      <c r="B49" s="120" t="s">
        <v>201</v>
      </c>
      <c r="C49" s="45"/>
      <c r="D49" s="28">
        <f t="shared" si="28"/>
        <v>0</v>
      </c>
      <c r="E49" s="27">
        <v>42291</v>
      </c>
      <c r="F49" s="46"/>
      <c r="H49" s="27">
        <v>42291</v>
      </c>
      <c r="I49" s="30">
        <f t="shared" si="49"/>
        <v>0</v>
      </c>
      <c r="K49" s="27">
        <v>42291</v>
      </c>
      <c r="L49" s="86"/>
      <c r="N49" s="27">
        <v>42662</v>
      </c>
      <c r="O49" s="27" t="s">
        <v>201</v>
      </c>
      <c r="P49" s="45"/>
      <c r="Q49" s="28">
        <f t="shared" si="29"/>
        <v>0</v>
      </c>
      <c r="R49" s="27">
        <v>42662</v>
      </c>
      <c r="S49" s="46"/>
      <c r="U49" s="27">
        <v>42662</v>
      </c>
      <c r="V49" s="30">
        <f t="shared" si="30"/>
        <v>0</v>
      </c>
      <c r="X49" s="27">
        <v>42662</v>
      </c>
      <c r="Y49" s="86"/>
      <c r="AA49" s="27">
        <v>43026</v>
      </c>
      <c r="AB49" s="27" t="s">
        <v>201</v>
      </c>
      <c r="AC49" s="45"/>
      <c r="AD49" s="28">
        <f t="shared" si="31"/>
        <v>0</v>
      </c>
      <c r="AE49" s="27">
        <v>43026</v>
      </c>
      <c r="AF49" s="46"/>
      <c r="AH49" s="27">
        <v>43026</v>
      </c>
      <c r="AI49" s="30">
        <f t="shared" si="32"/>
        <v>0</v>
      </c>
      <c r="AK49" s="27">
        <v>43026</v>
      </c>
      <c r="AL49" s="86"/>
      <c r="AN49" s="27">
        <v>43390</v>
      </c>
      <c r="AO49" s="27" t="s">
        <v>201</v>
      </c>
      <c r="AP49" s="45"/>
      <c r="AQ49" s="28">
        <f t="shared" si="33"/>
        <v>0</v>
      </c>
      <c r="AR49" s="27">
        <v>43390</v>
      </c>
      <c r="AS49" s="46"/>
      <c r="AU49" s="27">
        <v>43390</v>
      </c>
      <c r="AV49" s="30">
        <f t="shared" si="34"/>
        <v>0</v>
      </c>
      <c r="AX49" s="27">
        <v>43390</v>
      </c>
      <c r="AY49" s="86"/>
      <c r="BA49" s="27">
        <v>43754</v>
      </c>
      <c r="BB49" s="27" t="s">
        <v>201</v>
      </c>
      <c r="BC49" s="28">
        <v>2.14</v>
      </c>
      <c r="BD49" s="28">
        <f t="shared" si="35"/>
        <v>4.7178962591932843</v>
      </c>
      <c r="BE49" s="27">
        <v>43754</v>
      </c>
      <c r="BF49" s="43">
        <v>1189.5</v>
      </c>
      <c r="BH49" s="27">
        <v>43754</v>
      </c>
      <c r="BI49" s="30">
        <f t="shared" si="36"/>
        <v>5611.9376003104117</v>
      </c>
      <c r="BK49" s="27">
        <v>43754</v>
      </c>
      <c r="BL49" s="86"/>
      <c r="BN49" s="27">
        <v>44118</v>
      </c>
      <c r="BO49" s="27" t="s">
        <v>201</v>
      </c>
      <c r="BP49" s="28">
        <v>2.16</v>
      </c>
      <c r="BQ49" s="28">
        <f t="shared" si="37"/>
        <v>4.76198874759696</v>
      </c>
      <c r="BR49" s="27">
        <v>44118</v>
      </c>
      <c r="BS49" s="43">
        <v>1146.5</v>
      </c>
      <c r="BU49" s="27">
        <v>44118</v>
      </c>
      <c r="BV49" s="30">
        <f t="shared" si="38"/>
        <v>5459.6200991199148</v>
      </c>
      <c r="BX49" s="27">
        <v>44118</v>
      </c>
      <c r="BY49" s="86"/>
      <c r="CA49" s="95">
        <v>44490</v>
      </c>
      <c r="CB49" s="27" t="s">
        <v>201</v>
      </c>
      <c r="CC49" s="43">
        <v>2.81</v>
      </c>
      <c r="CD49" s="28">
        <f t="shared" si="39"/>
        <v>6.1949946207164146</v>
      </c>
      <c r="CE49" s="95">
        <v>44490</v>
      </c>
      <c r="CF49" s="43">
        <v>1175</v>
      </c>
      <c r="CH49" s="95">
        <v>44490</v>
      </c>
      <c r="CI49" s="30">
        <f t="shared" si="40"/>
        <v>7279.1186793417874</v>
      </c>
      <c r="CK49" s="95">
        <v>44490</v>
      </c>
      <c r="CL49" s="129">
        <v>646000</v>
      </c>
      <c r="CN49" s="27">
        <v>44848</v>
      </c>
      <c r="CO49" s="27" t="s">
        <v>201</v>
      </c>
      <c r="CP49" s="43">
        <v>2.46</v>
      </c>
      <c r="CQ49" s="28">
        <f t="shared" si="41"/>
        <v>5.4233760736520926</v>
      </c>
      <c r="CR49" s="27">
        <v>44848</v>
      </c>
      <c r="CS49" s="43">
        <v>1442.5</v>
      </c>
      <c r="CU49" s="27">
        <v>44848</v>
      </c>
      <c r="CV49" s="30">
        <f t="shared" si="42"/>
        <v>7823.2199862431435</v>
      </c>
      <c r="CX49" s="27">
        <v>44848</v>
      </c>
      <c r="CY49" s="129"/>
      <c r="DA49" s="27">
        <v>45219</v>
      </c>
      <c r="DB49" s="27" t="s">
        <v>201</v>
      </c>
      <c r="DC49" s="43">
        <v>3.05</v>
      </c>
      <c r="DD49" s="191">
        <f t="shared" si="43"/>
        <v>6.7241044815605209</v>
      </c>
      <c r="DE49" s="27">
        <v>45219</v>
      </c>
      <c r="DF49" s="43">
        <v>1353</v>
      </c>
      <c r="DH49" s="27">
        <v>45219</v>
      </c>
      <c r="DI49" s="30">
        <f t="shared" si="44"/>
        <v>9097.7133635513856</v>
      </c>
      <c r="DK49" s="27">
        <v>45219</v>
      </c>
      <c r="DL49" s="129">
        <v>638</v>
      </c>
      <c r="DN49" s="27">
        <v>45583</v>
      </c>
      <c r="DO49" s="27" t="s">
        <v>201</v>
      </c>
      <c r="DP49" s="43">
        <v>3.18</v>
      </c>
      <c r="DQ49" s="257">
        <f t="shared" si="45"/>
        <v>7.0107056561844132</v>
      </c>
      <c r="DR49" s="27">
        <v>45583</v>
      </c>
      <c r="DS49" s="43">
        <v>1369.5</v>
      </c>
      <c r="DU49" s="27">
        <v>45583</v>
      </c>
      <c r="DV49" s="213">
        <f t="shared" si="46"/>
        <v>9601.1613961445546</v>
      </c>
      <c r="DX49" s="27">
        <v>45583</v>
      </c>
      <c r="DY49" s="216">
        <v>608</v>
      </c>
      <c r="EB49" s="27">
        <v>45947</v>
      </c>
      <c r="EC49" s="27" t="s">
        <v>201</v>
      </c>
      <c r="ED49" s="43">
        <v>3.66</v>
      </c>
      <c r="EE49" s="191">
        <f t="shared" si="47"/>
        <v>8.0689253778726258</v>
      </c>
      <c r="EF49" s="27">
        <f t="shared" si="23"/>
        <v>45947</v>
      </c>
      <c r="EG49" s="43">
        <v>1423.8</v>
      </c>
      <c r="EI49" s="27">
        <f t="shared" si="24"/>
        <v>45947</v>
      </c>
      <c r="EJ49" s="213">
        <f t="shared" si="48"/>
        <v>11488.535953015044</v>
      </c>
      <c r="EL49" s="27">
        <f t="shared" si="25"/>
        <v>45947</v>
      </c>
      <c r="EM49" s="216">
        <v>567</v>
      </c>
      <c r="EO49" s="27">
        <v>46311</v>
      </c>
      <c r="EP49" s="27" t="s">
        <v>201</v>
      </c>
      <c r="EQ49" s="380"/>
      <c r="ER49" s="452"/>
      <c r="ET49" s="381">
        <f t="shared" si="21"/>
        <v>0</v>
      </c>
      <c r="EV49" s="382">
        <f t="shared" si="26"/>
        <v>0</v>
      </c>
    </row>
    <row r="50" spans="1:152">
      <c r="A50" s="27">
        <v>42298</v>
      </c>
      <c r="B50" s="120" t="s">
        <v>202</v>
      </c>
      <c r="C50" s="45"/>
      <c r="D50" s="28">
        <f t="shared" si="28"/>
        <v>0</v>
      </c>
      <c r="E50" s="27">
        <v>42298</v>
      </c>
      <c r="F50" s="46"/>
      <c r="H50" s="27">
        <v>42298</v>
      </c>
      <c r="I50" s="30">
        <f t="shared" si="49"/>
        <v>0</v>
      </c>
      <c r="K50" s="27">
        <v>42298</v>
      </c>
      <c r="L50" s="86"/>
      <c r="N50" s="27">
        <v>42669</v>
      </c>
      <c r="O50" s="27" t="s">
        <v>202</v>
      </c>
      <c r="P50" s="45"/>
      <c r="Q50" s="28">
        <f t="shared" si="29"/>
        <v>0</v>
      </c>
      <c r="R50" s="27">
        <v>42669</v>
      </c>
      <c r="S50" s="46"/>
      <c r="U50" s="27">
        <v>42669</v>
      </c>
      <c r="V50" s="30">
        <f t="shared" si="30"/>
        <v>0</v>
      </c>
      <c r="X50" s="27">
        <v>42669</v>
      </c>
      <c r="Y50" s="86"/>
      <c r="AA50" s="27">
        <v>43033</v>
      </c>
      <c r="AB50" s="27" t="s">
        <v>202</v>
      </c>
      <c r="AC50" s="45"/>
      <c r="AD50" s="28">
        <f t="shared" si="31"/>
        <v>0</v>
      </c>
      <c r="AE50" s="27">
        <v>43033</v>
      </c>
      <c r="AF50" s="46"/>
      <c r="AH50" s="27">
        <v>43033</v>
      </c>
      <c r="AI50" s="30">
        <f t="shared" si="32"/>
        <v>0</v>
      </c>
      <c r="AK50" s="27">
        <v>43033</v>
      </c>
      <c r="AL50" s="86"/>
      <c r="AN50" s="27">
        <v>43397</v>
      </c>
      <c r="AO50" s="27" t="s">
        <v>202</v>
      </c>
      <c r="AP50" s="45"/>
      <c r="AQ50" s="28">
        <f t="shared" si="33"/>
        <v>0</v>
      </c>
      <c r="AR50" s="27">
        <v>43397</v>
      </c>
      <c r="AS50" s="46"/>
      <c r="AU50" s="27">
        <v>43397</v>
      </c>
      <c r="AV50" s="30">
        <f t="shared" si="34"/>
        <v>0</v>
      </c>
      <c r="AX50" s="27">
        <v>43397</v>
      </c>
      <c r="AY50" s="86"/>
      <c r="BA50" s="27">
        <v>43761</v>
      </c>
      <c r="BB50" s="27" t="s">
        <v>202</v>
      </c>
      <c r="BC50" s="28">
        <v>2.1800000000000002</v>
      </c>
      <c r="BD50" s="28">
        <f t="shared" si="35"/>
        <v>4.8060812360006357</v>
      </c>
      <c r="BE50" s="27">
        <v>43761</v>
      </c>
      <c r="BF50" s="43">
        <v>1173</v>
      </c>
      <c r="BH50" s="27">
        <v>43761</v>
      </c>
      <c r="BI50" s="30">
        <f t="shared" si="36"/>
        <v>5637.5332898287461</v>
      </c>
      <c r="BK50" s="27">
        <v>43761</v>
      </c>
      <c r="BL50" s="86"/>
      <c r="BN50" s="27">
        <v>44125</v>
      </c>
      <c r="BO50" s="27" t="s">
        <v>202</v>
      </c>
      <c r="BP50" s="28">
        <v>2.12</v>
      </c>
      <c r="BQ50" s="28">
        <f t="shared" si="37"/>
        <v>4.6738037707896085</v>
      </c>
      <c r="BR50" s="27">
        <v>44125</v>
      </c>
      <c r="BS50" s="43">
        <v>1133.5</v>
      </c>
      <c r="BU50" s="27">
        <v>44125</v>
      </c>
      <c r="BV50" s="30">
        <f t="shared" si="38"/>
        <v>5297.7565741900216</v>
      </c>
      <c r="BX50" s="27">
        <v>44125</v>
      </c>
      <c r="BY50" s="86"/>
      <c r="CA50" s="95">
        <v>44497</v>
      </c>
      <c r="CB50" s="27" t="s">
        <v>202</v>
      </c>
      <c r="CC50" s="43">
        <v>2.84</v>
      </c>
      <c r="CD50" s="28">
        <f t="shared" si="39"/>
        <v>6.2611333533219282</v>
      </c>
      <c r="CE50" s="95">
        <v>44497</v>
      </c>
      <c r="CF50" s="43">
        <v>1173.5</v>
      </c>
      <c r="CH50" s="95">
        <v>44497</v>
      </c>
      <c r="CI50" s="30">
        <f t="shared" si="40"/>
        <v>7347.4399901232828</v>
      </c>
      <c r="CK50" s="95">
        <v>44497</v>
      </c>
      <c r="CL50" s="136">
        <v>661000</v>
      </c>
      <c r="CN50" s="27">
        <v>44855</v>
      </c>
      <c r="CO50" s="27" t="s">
        <v>202</v>
      </c>
      <c r="CP50" s="43">
        <v>2.52</v>
      </c>
      <c r="CQ50" s="28">
        <f t="shared" si="41"/>
        <v>5.555653538863119</v>
      </c>
      <c r="CR50" s="27">
        <v>44855</v>
      </c>
      <c r="CS50" s="43">
        <v>1438</v>
      </c>
      <c r="CU50" s="27">
        <v>44855</v>
      </c>
      <c r="CV50" s="30">
        <f t="shared" si="42"/>
        <v>7989.0297888851646</v>
      </c>
      <c r="CX50" s="27">
        <v>44855</v>
      </c>
      <c r="CY50" s="136"/>
      <c r="DA50" s="27">
        <v>45226</v>
      </c>
      <c r="DB50" s="27" t="s">
        <v>202</v>
      </c>
      <c r="DC50" s="43">
        <v>3.06</v>
      </c>
      <c r="DD50" s="191">
        <f t="shared" si="43"/>
        <v>6.7461507257623596</v>
      </c>
      <c r="DE50" s="27">
        <v>45226</v>
      </c>
      <c r="DF50" s="43">
        <v>1358</v>
      </c>
      <c r="DH50" s="27">
        <v>45226</v>
      </c>
      <c r="DI50" s="30">
        <f t="shared" si="44"/>
        <v>9161.2726855852852</v>
      </c>
      <c r="DK50" s="27">
        <v>45226</v>
      </c>
      <c r="DL50" s="136">
        <v>636</v>
      </c>
      <c r="DN50" s="27">
        <v>45590</v>
      </c>
      <c r="DO50" s="27" t="s">
        <v>202</v>
      </c>
      <c r="DP50" s="43">
        <v>3.22</v>
      </c>
      <c r="DQ50" s="257">
        <f t="shared" si="45"/>
        <v>7.0988906329917638</v>
      </c>
      <c r="DR50" s="27">
        <v>45590</v>
      </c>
      <c r="DS50" s="43">
        <v>1390.5</v>
      </c>
      <c r="DU50" s="27">
        <v>45590</v>
      </c>
      <c r="DV50" s="213">
        <f t="shared" si="46"/>
        <v>9871.0074251750484</v>
      </c>
      <c r="DX50" s="27">
        <v>45590</v>
      </c>
      <c r="DY50" s="215">
        <v>623</v>
      </c>
      <c r="EB50" s="27">
        <v>45954</v>
      </c>
      <c r="EC50" s="27" t="s">
        <v>202</v>
      </c>
      <c r="ED50" s="43">
        <v>3.72</v>
      </c>
      <c r="EE50" s="191">
        <f t="shared" si="47"/>
        <v>8.201202843083653</v>
      </c>
      <c r="EF50" s="27">
        <f t="shared" si="23"/>
        <v>45954</v>
      </c>
      <c r="EG50" s="43">
        <v>1439.7</v>
      </c>
      <c r="EI50" s="27">
        <f t="shared" si="24"/>
        <v>45954</v>
      </c>
      <c r="EJ50" s="213">
        <f t="shared" si="48"/>
        <v>11807.271733187536</v>
      </c>
      <c r="EL50" s="27">
        <f t="shared" si="25"/>
        <v>45954</v>
      </c>
      <c r="EM50" s="215">
        <v>573</v>
      </c>
      <c r="EO50" s="27">
        <v>46318</v>
      </c>
      <c r="EP50" s="27" t="s">
        <v>202</v>
      </c>
      <c r="EQ50" s="380"/>
      <c r="ER50" s="452"/>
      <c r="ET50" s="381">
        <f t="shared" si="21"/>
        <v>0</v>
      </c>
      <c r="EV50" s="382">
        <f t="shared" si="26"/>
        <v>0</v>
      </c>
    </row>
    <row r="51" spans="1:152">
      <c r="A51" s="27">
        <v>42305</v>
      </c>
      <c r="B51" s="120" t="s">
        <v>203</v>
      </c>
      <c r="C51" s="45"/>
      <c r="D51" s="28">
        <f t="shared" si="28"/>
        <v>0</v>
      </c>
      <c r="E51" s="27">
        <v>42305</v>
      </c>
      <c r="F51" s="46"/>
      <c r="H51" s="27">
        <v>42305</v>
      </c>
      <c r="I51" s="30">
        <f t="shared" si="49"/>
        <v>0</v>
      </c>
      <c r="K51" s="27">
        <v>42305</v>
      </c>
      <c r="L51" s="86"/>
      <c r="N51" s="27">
        <v>42676</v>
      </c>
      <c r="O51" s="27" t="s">
        <v>203</v>
      </c>
      <c r="P51" s="45"/>
      <c r="Q51" s="28">
        <f t="shared" si="29"/>
        <v>0</v>
      </c>
      <c r="R51" s="27">
        <v>42676</v>
      </c>
      <c r="S51" s="46"/>
      <c r="U51" s="27">
        <v>42676</v>
      </c>
      <c r="V51" s="30">
        <f t="shared" si="30"/>
        <v>0</v>
      </c>
      <c r="X51" s="27">
        <v>42676</v>
      </c>
      <c r="Y51" s="86"/>
      <c r="AA51" s="27">
        <v>43040</v>
      </c>
      <c r="AB51" s="27" t="s">
        <v>203</v>
      </c>
      <c r="AC51" s="45"/>
      <c r="AD51" s="28">
        <f t="shared" si="31"/>
        <v>0</v>
      </c>
      <c r="AE51" s="27">
        <v>43040</v>
      </c>
      <c r="AF51" s="46"/>
      <c r="AH51" s="27">
        <v>43040</v>
      </c>
      <c r="AI51" s="30">
        <f t="shared" si="32"/>
        <v>0</v>
      </c>
      <c r="AK51" s="27">
        <v>43040</v>
      </c>
      <c r="AL51" s="86"/>
      <c r="AN51" s="27">
        <v>43404</v>
      </c>
      <c r="AO51" s="27" t="s">
        <v>203</v>
      </c>
      <c r="AP51" s="45"/>
      <c r="AQ51" s="28">
        <f t="shared" si="33"/>
        <v>0</v>
      </c>
      <c r="AR51" s="27">
        <v>43404</v>
      </c>
      <c r="AS51" s="46"/>
      <c r="AU51" s="27">
        <v>43404</v>
      </c>
      <c r="AV51" s="30">
        <f t="shared" si="34"/>
        <v>0</v>
      </c>
      <c r="AX51" s="27">
        <v>43404</v>
      </c>
      <c r="AY51" s="86"/>
      <c r="BA51" s="27">
        <v>43768</v>
      </c>
      <c r="BB51" s="27" t="s">
        <v>203</v>
      </c>
      <c r="BC51" s="28">
        <v>2.23</v>
      </c>
      <c r="BD51" s="28">
        <f t="shared" si="35"/>
        <v>4.9163124570098242</v>
      </c>
      <c r="BE51" s="27">
        <v>43768</v>
      </c>
      <c r="BF51" s="43">
        <v>1166.5</v>
      </c>
      <c r="BH51" s="27">
        <v>43768</v>
      </c>
      <c r="BI51" s="30">
        <f t="shared" si="36"/>
        <v>5734.8784811019596</v>
      </c>
      <c r="BK51" s="27">
        <v>43768</v>
      </c>
      <c r="BL51" s="86"/>
      <c r="BN51" s="27">
        <v>44132</v>
      </c>
      <c r="BO51" s="27" t="s">
        <v>203</v>
      </c>
      <c r="BP51" s="28">
        <v>2.09</v>
      </c>
      <c r="BQ51" s="28">
        <f t="shared" si="37"/>
        <v>4.6076650381840949</v>
      </c>
      <c r="BR51" s="27">
        <v>44132</v>
      </c>
      <c r="BS51" s="43">
        <v>1133.5</v>
      </c>
      <c r="BU51" s="27">
        <v>44132</v>
      </c>
      <c r="BV51" s="30">
        <f t="shared" si="38"/>
        <v>5222.7883207816712</v>
      </c>
      <c r="BX51" s="27"/>
      <c r="BY51" s="86"/>
      <c r="CA51" s="95">
        <v>44503</v>
      </c>
      <c r="CB51" s="27" t="s">
        <v>203</v>
      </c>
      <c r="CC51" s="43">
        <v>2.89</v>
      </c>
      <c r="CD51" s="28">
        <f t="shared" si="39"/>
        <v>6.3713645743311176</v>
      </c>
      <c r="CE51" s="95">
        <v>44503</v>
      </c>
      <c r="CF51" s="43">
        <v>1182</v>
      </c>
      <c r="CH51" s="95">
        <v>44503</v>
      </c>
      <c r="CI51" s="30">
        <f t="shared" si="40"/>
        <v>7530.9529268593806</v>
      </c>
      <c r="CK51" s="95">
        <v>44503</v>
      </c>
      <c r="CL51" s="136">
        <v>668000</v>
      </c>
      <c r="CN51" s="27">
        <v>44862</v>
      </c>
      <c r="CO51" s="27" t="s">
        <v>203</v>
      </c>
      <c r="CP51" s="43">
        <v>2.61</v>
      </c>
      <c r="CQ51" s="28">
        <f t="shared" si="41"/>
        <v>5.7540697366796589</v>
      </c>
      <c r="CR51" s="27">
        <v>44862</v>
      </c>
      <c r="CS51" s="43">
        <v>1425.5</v>
      </c>
      <c r="CU51" s="27">
        <v>44862</v>
      </c>
      <c r="CV51" s="30">
        <f t="shared" si="42"/>
        <v>8202.4264096368534</v>
      </c>
      <c r="CX51" s="27">
        <v>44862</v>
      </c>
      <c r="CY51" s="136"/>
      <c r="DA51" s="27">
        <v>45233</v>
      </c>
      <c r="DB51" s="27" t="s">
        <v>203</v>
      </c>
      <c r="DC51" s="43">
        <v>3.05</v>
      </c>
      <c r="DD51" s="191">
        <f t="shared" si="43"/>
        <v>6.7241044815605209</v>
      </c>
      <c r="DE51" s="27">
        <v>45233</v>
      </c>
      <c r="DF51" s="43">
        <v>1312</v>
      </c>
      <c r="DH51" s="27">
        <v>45233</v>
      </c>
      <c r="DI51" s="30">
        <f t="shared" si="44"/>
        <v>8822.025079807403</v>
      </c>
      <c r="DK51" s="27">
        <v>45233</v>
      </c>
      <c r="DL51" s="136">
        <v>632</v>
      </c>
      <c r="DN51" s="27">
        <v>45597</v>
      </c>
      <c r="DO51" s="27" t="s">
        <v>203</v>
      </c>
      <c r="DP51" s="43">
        <v>3.2</v>
      </c>
      <c r="DQ51" s="257">
        <f t="shared" si="45"/>
        <v>7.0547981445880881</v>
      </c>
      <c r="DR51" s="27">
        <v>45597</v>
      </c>
      <c r="DS51" s="43">
        <v>1380.5</v>
      </c>
      <c r="DU51" s="27">
        <v>45597</v>
      </c>
      <c r="DV51" s="213">
        <f t="shared" si="46"/>
        <v>9739.1488386038563</v>
      </c>
      <c r="DX51" s="27">
        <v>45597</v>
      </c>
      <c r="DY51" s="215">
        <v>615</v>
      </c>
      <c r="EB51" s="27">
        <v>45961</v>
      </c>
      <c r="EC51" s="27" t="s">
        <v>203</v>
      </c>
      <c r="ED51" s="43">
        <v>3.79</v>
      </c>
      <c r="EE51" s="191">
        <f t="shared" si="47"/>
        <v>8.3555265524965172</v>
      </c>
      <c r="EF51" s="27">
        <f t="shared" si="23"/>
        <v>45961</v>
      </c>
      <c r="EG51" s="43">
        <v>1431.2</v>
      </c>
      <c r="EI51" s="27">
        <f t="shared" si="24"/>
        <v>45961</v>
      </c>
      <c r="EJ51" s="213">
        <f t="shared" si="48"/>
        <v>11958.429601933016</v>
      </c>
      <c r="EL51" s="27">
        <f t="shared" si="25"/>
        <v>45961</v>
      </c>
      <c r="EM51" s="215">
        <v>559</v>
      </c>
      <c r="EO51" s="27">
        <v>46325</v>
      </c>
      <c r="EP51" s="27" t="s">
        <v>203</v>
      </c>
      <c r="EQ51" s="380"/>
      <c r="ER51" s="452"/>
      <c r="ET51" s="381">
        <f t="shared" si="21"/>
        <v>0</v>
      </c>
      <c r="EV51" s="382">
        <f t="shared" si="26"/>
        <v>0</v>
      </c>
    </row>
    <row r="52" spans="1:152">
      <c r="A52" s="27">
        <v>42312</v>
      </c>
      <c r="B52" s="120" t="s">
        <v>204</v>
      </c>
      <c r="C52" s="45"/>
      <c r="D52" s="28">
        <f t="shared" si="28"/>
        <v>0</v>
      </c>
      <c r="E52" s="27">
        <v>42312</v>
      </c>
      <c r="F52" s="46"/>
      <c r="H52" s="27">
        <v>42312</v>
      </c>
      <c r="I52" s="30">
        <f t="shared" si="49"/>
        <v>0</v>
      </c>
      <c r="K52" s="27">
        <v>42312</v>
      </c>
      <c r="L52" s="86"/>
      <c r="N52" s="27">
        <v>42683</v>
      </c>
      <c r="O52" s="27" t="s">
        <v>204</v>
      </c>
      <c r="P52" s="45"/>
      <c r="Q52" s="28">
        <f t="shared" si="29"/>
        <v>0</v>
      </c>
      <c r="R52" s="27">
        <v>42683</v>
      </c>
      <c r="S52" s="46"/>
      <c r="U52" s="27">
        <v>42683</v>
      </c>
      <c r="V52" s="30">
        <f t="shared" si="30"/>
        <v>0</v>
      </c>
      <c r="X52" s="27">
        <v>42683</v>
      </c>
      <c r="Y52" s="86"/>
      <c r="AA52" s="27">
        <v>43047</v>
      </c>
      <c r="AB52" s="27" t="s">
        <v>204</v>
      </c>
      <c r="AC52" s="45"/>
      <c r="AD52" s="28">
        <f t="shared" si="31"/>
        <v>0</v>
      </c>
      <c r="AE52" s="27">
        <v>43047</v>
      </c>
      <c r="AF52" s="46"/>
      <c r="AH52" s="27">
        <v>43047</v>
      </c>
      <c r="AI52" s="30">
        <f t="shared" si="32"/>
        <v>0</v>
      </c>
      <c r="AK52" s="27">
        <v>43047</v>
      </c>
      <c r="AL52" s="86"/>
      <c r="AN52" s="27">
        <v>43411</v>
      </c>
      <c r="AO52" s="27" t="s">
        <v>204</v>
      </c>
      <c r="AP52" s="45"/>
      <c r="AQ52" s="28">
        <f t="shared" si="33"/>
        <v>0</v>
      </c>
      <c r="AR52" s="27">
        <v>43411</v>
      </c>
      <c r="AS52" s="46"/>
      <c r="AU52" s="27">
        <v>43411</v>
      </c>
      <c r="AV52" s="30">
        <f t="shared" si="34"/>
        <v>0</v>
      </c>
      <c r="AX52" s="27">
        <v>43411</v>
      </c>
      <c r="AY52" s="86"/>
      <c r="BA52" s="27">
        <v>43775</v>
      </c>
      <c r="BB52" s="27" t="s">
        <v>204</v>
      </c>
      <c r="BC52" s="28">
        <v>2.31</v>
      </c>
      <c r="BD52" s="28">
        <f t="shared" si="35"/>
        <v>5.0926824106245263</v>
      </c>
      <c r="BE52" s="27">
        <v>43775</v>
      </c>
      <c r="BF52" s="43">
        <v>1158.5</v>
      </c>
      <c r="BH52" s="27">
        <v>43775</v>
      </c>
      <c r="BI52" s="30">
        <f t="shared" si="36"/>
        <v>5899.8725727085139</v>
      </c>
      <c r="BK52" s="27">
        <v>43775</v>
      </c>
      <c r="BL52" s="86"/>
      <c r="BN52" s="27">
        <v>44139</v>
      </c>
      <c r="BO52" s="27" t="s">
        <v>204</v>
      </c>
      <c r="BP52" s="28">
        <v>2.0699999999999998</v>
      </c>
      <c r="BQ52" s="28">
        <f t="shared" si="37"/>
        <v>4.5635725497804192</v>
      </c>
      <c r="BR52" s="27">
        <v>44139</v>
      </c>
      <c r="BS52" s="43">
        <v>1140</v>
      </c>
      <c r="BU52" s="27">
        <v>44139</v>
      </c>
      <c r="BV52" s="30">
        <f t="shared" si="38"/>
        <v>5202.4727067496779</v>
      </c>
      <c r="BX52" s="27"/>
      <c r="BY52" s="86"/>
      <c r="CA52" s="95">
        <v>44510</v>
      </c>
      <c r="CB52" s="27" t="s">
        <v>204</v>
      </c>
      <c r="CC52" s="43">
        <v>2.86</v>
      </c>
      <c r="CD52" s="28">
        <f t="shared" si="39"/>
        <v>6.3052258417256031</v>
      </c>
      <c r="CE52" s="95">
        <v>44510</v>
      </c>
      <c r="CF52" s="43">
        <v>1179</v>
      </c>
      <c r="CH52" s="95">
        <v>44510</v>
      </c>
      <c r="CI52" s="30">
        <f t="shared" si="40"/>
        <v>7433.8612673944863</v>
      </c>
      <c r="CK52" s="95">
        <v>44510</v>
      </c>
      <c r="CL52" s="136">
        <v>650000</v>
      </c>
      <c r="CN52" s="27">
        <v>44869</v>
      </c>
      <c r="CO52" s="27" t="s">
        <v>204</v>
      </c>
      <c r="CP52" s="43">
        <v>2.64</v>
      </c>
      <c r="CQ52" s="28">
        <f t="shared" si="41"/>
        <v>5.8202084692851725</v>
      </c>
      <c r="CR52" s="27">
        <v>44869</v>
      </c>
      <c r="CS52" s="43">
        <v>1411</v>
      </c>
      <c r="CU52" s="27">
        <v>44869</v>
      </c>
      <c r="CV52" s="30">
        <f t="shared" si="42"/>
        <v>8212.3141501613791</v>
      </c>
      <c r="CX52" s="27">
        <v>44869</v>
      </c>
      <c r="CY52" s="136"/>
      <c r="DA52" s="27">
        <v>45240</v>
      </c>
      <c r="DB52" s="27" t="s">
        <v>204</v>
      </c>
      <c r="DC52" s="126">
        <v>3</v>
      </c>
      <c r="DD52" s="191">
        <f t="shared" si="43"/>
        <v>6.6138732605513324</v>
      </c>
      <c r="DE52" s="27">
        <v>45240</v>
      </c>
      <c r="DF52" s="43">
        <v>1320.5</v>
      </c>
      <c r="DH52" s="27">
        <v>45240</v>
      </c>
      <c r="DI52" s="30">
        <f t="shared" si="44"/>
        <v>8733.619640558034</v>
      </c>
      <c r="DK52" s="27">
        <v>45240</v>
      </c>
      <c r="DL52" s="136">
        <v>618</v>
      </c>
      <c r="DN52" s="27">
        <v>45604</v>
      </c>
      <c r="DO52" s="27" t="s">
        <v>204</v>
      </c>
      <c r="DP52" s="126">
        <v>3.13</v>
      </c>
      <c r="DQ52" s="257">
        <f t="shared" si="45"/>
        <v>6.900474435175223</v>
      </c>
      <c r="DR52" s="27">
        <v>45604</v>
      </c>
      <c r="DS52" s="43">
        <v>1399.5</v>
      </c>
      <c r="DU52" s="27">
        <v>45604</v>
      </c>
      <c r="DV52" s="213">
        <f t="shared" si="46"/>
        <v>9657.2139720277246</v>
      </c>
      <c r="DX52" s="27">
        <v>45604</v>
      </c>
      <c r="DY52" s="215">
        <v>619</v>
      </c>
      <c r="EB52" s="27">
        <v>45968</v>
      </c>
      <c r="EC52" s="27" t="s">
        <v>204</v>
      </c>
      <c r="ED52" s="126">
        <v>3.78</v>
      </c>
      <c r="EE52" s="191">
        <f t="shared" si="47"/>
        <v>8.3334803082946785</v>
      </c>
      <c r="EF52" s="27">
        <f t="shared" si="23"/>
        <v>45968</v>
      </c>
      <c r="EG52" s="43">
        <v>1460</v>
      </c>
      <c r="EI52" s="27">
        <f t="shared" si="24"/>
        <v>45968</v>
      </c>
      <c r="EJ52" s="213">
        <f t="shared" si="48"/>
        <v>12166.881250110231</v>
      </c>
      <c r="EL52" s="27">
        <f t="shared" si="25"/>
        <v>45968</v>
      </c>
      <c r="EM52" s="215">
        <v>560</v>
      </c>
      <c r="EN52" s="236" t="s">
        <v>614</v>
      </c>
      <c r="EO52" s="27">
        <v>46332</v>
      </c>
      <c r="EP52" s="27" t="s">
        <v>204</v>
      </c>
      <c r="EQ52" s="380"/>
      <c r="ER52" s="452"/>
      <c r="ET52" s="381">
        <f t="shared" si="21"/>
        <v>0</v>
      </c>
      <c r="EV52" s="382">
        <f t="shared" si="26"/>
        <v>0</v>
      </c>
    </row>
    <row r="53" spans="1:152">
      <c r="A53" s="27">
        <v>42319</v>
      </c>
      <c r="B53" s="120" t="s">
        <v>205</v>
      </c>
      <c r="C53" s="45"/>
      <c r="D53" s="28">
        <f t="shared" si="28"/>
        <v>0</v>
      </c>
      <c r="E53" s="27">
        <v>42319</v>
      </c>
      <c r="F53" s="46"/>
      <c r="H53" s="27">
        <v>42319</v>
      </c>
      <c r="I53" s="30">
        <f t="shared" si="49"/>
        <v>0</v>
      </c>
      <c r="K53" s="27">
        <v>42319</v>
      </c>
      <c r="L53" s="86"/>
      <c r="N53" s="27">
        <v>42690</v>
      </c>
      <c r="O53" s="27" t="s">
        <v>205</v>
      </c>
      <c r="P53" s="45"/>
      <c r="Q53" s="28">
        <f t="shared" si="29"/>
        <v>0</v>
      </c>
      <c r="R53" s="27">
        <v>42690</v>
      </c>
      <c r="S53" s="46"/>
      <c r="U53" s="27">
        <v>42690</v>
      </c>
      <c r="V53" s="30">
        <f t="shared" si="30"/>
        <v>0</v>
      </c>
      <c r="X53" s="27">
        <v>42690</v>
      </c>
      <c r="Y53" s="86"/>
      <c r="AA53" s="27">
        <v>43054</v>
      </c>
      <c r="AB53" s="27" t="s">
        <v>205</v>
      </c>
      <c r="AC53" s="45"/>
      <c r="AD53" s="28">
        <f t="shared" si="31"/>
        <v>0</v>
      </c>
      <c r="AE53" s="27">
        <v>43054</v>
      </c>
      <c r="AF53" s="46"/>
      <c r="AH53" s="27">
        <v>43054</v>
      </c>
      <c r="AI53" s="30">
        <f t="shared" si="32"/>
        <v>0</v>
      </c>
      <c r="AK53" s="27">
        <v>43054</v>
      </c>
      <c r="AL53" s="86"/>
      <c r="AN53" s="27">
        <v>43418</v>
      </c>
      <c r="AO53" s="27" t="s">
        <v>205</v>
      </c>
      <c r="AP53" s="45"/>
      <c r="AQ53" s="28">
        <f t="shared" si="33"/>
        <v>0</v>
      </c>
      <c r="AR53" s="27">
        <v>43418</v>
      </c>
      <c r="AS53" s="46"/>
      <c r="AU53" s="27">
        <v>43418</v>
      </c>
      <c r="AV53" s="30">
        <f t="shared" si="34"/>
        <v>0</v>
      </c>
      <c r="AX53" s="27">
        <v>43418</v>
      </c>
      <c r="AY53" s="86"/>
      <c r="BA53" s="27">
        <v>43782</v>
      </c>
      <c r="BB53" s="27" t="s">
        <v>205</v>
      </c>
      <c r="BC53" s="28">
        <v>2.37</v>
      </c>
      <c r="BD53" s="28">
        <f t="shared" si="35"/>
        <v>5.2249598758355527</v>
      </c>
      <c r="BE53" s="27">
        <v>43782</v>
      </c>
      <c r="BF53" s="43">
        <v>1169.5</v>
      </c>
      <c r="BH53" s="27">
        <v>43782</v>
      </c>
      <c r="BI53" s="30">
        <f t="shared" si="36"/>
        <v>6110.5905747896786</v>
      </c>
      <c r="BK53" s="27">
        <v>43782</v>
      </c>
      <c r="BL53" s="86"/>
      <c r="BN53" s="27">
        <v>44146</v>
      </c>
      <c r="BO53" s="27" t="s">
        <v>205</v>
      </c>
      <c r="BP53" s="28">
        <v>2.11</v>
      </c>
      <c r="BQ53" s="28">
        <f t="shared" si="37"/>
        <v>4.6517575265877706</v>
      </c>
      <c r="BR53" s="27">
        <v>44146</v>
      </c>
      <c r="BS53" s="43">
        <v>1113</v>
      </c>
      <c r="BU53" s="27">
        <v>44146</v>
      </c>
      <c r="BV53" s="30">
        <f t="shared" si="38"/>
        <v>5177.4061270921884</v>
      </c>
      <c r="BX53" s="27"/>
      <c r="BY53" s="86"/>
      <c r="CA53" s="95">
        <v>44517</v>
      </c>
      <c r="CB53" s="27" t="s">
        <v>205</v>
      </c>
      <c r="CC53" s="43">
        <v>2.8</v>
      </c>
      <c r="CD53" s="28">
        <f t="shared" si="39"/>
        <v>6.1729483765145767</v>
      </c>
      <c r="CE53" s="95">
        <v>44517</v>
      </c>
      <c r="CF53" s="43">
        <v>1182.5</v>
      </c>
      <c r="CH53" s="95">
        <v>44517</v>
      </c>
      <c r="CI53" s="30">
        <f t="shared" si="40"/>
        <v>7299.5114552284867</v>
      </c>
      <c r="CK53" s="95">
        <v>44517</v>
      </c>
      <c r="CL53" s="136">
        <v>655000</v>
      </c>
      <c r="CN53" s="27">
        <v>44876</v>
      </c>
      <c r="CO53" s="27" t="s">
        <v>205</v>
      </c>
      <c r="CP53" s="43">
        <v>2.63</v>
      </c>
      <c r="CQ53" s="28">
        <f t="shared" si="41"/>
        <v>5.7981622250833347</v>
      </c>
      <c r="CR53" s="27">
        <v>44876</v>
      </c>
      <c r="CS53" s="43">
        <v>1319</v>
      </c>
      <c r="CU53" s="27">
        <v>44876</v>
      </c>
      <c r="CV53" s="30">
        <f t="shared" si="42"/>
        <v>7647.7759748849185</v>
      </c>
      <c r="CX53" s="27">
        <v>44876</v>
      </c>
      <c r="CY53" s="136"/>
      <c r="DA53" s="27">
        <v>45247</v>
      </c>
      <c r="DB53" s="27" t="s">
        <v>205</v>
      </c>
      <c r="DC53" s="43">
        <v>2.96</v>
      </c>
      <c r="DD53" s="191">
        <f t="shared" si="43"/>
        <v>6.5256882837439818</v>
      </c>
      <c r="DE53" s="27">
        <v>45247</v>
      </c>
      <c r="DF53" s="43">
        <v>1296.5</v>
      </c>
      <c r="DH53" s="27">
        <v>45247</v>
      </c>
      <c r="DI53" s="30">
        <f t="shared" si="44"/>
        <v>8460.5548598740716</v>
      </c>
      <c r="DK53" s="27">
        <v>45247</v>
      </c>
      <c r="DL53" s="136">
        <v>636</v>
      </c>
      <c r="DN53" s="27">
        <v>45611</v>
      </c>
      <c r="DO53" s="27" t="s">
        <v>205</v>
      </c>
      <c r="DP53" s="43">
        <v>3.06</v>
      </c>
      <c r="DQ53" s="257">
        <f t="shared" si="45"/>
        <v>6.7461507257623596</v>
      </c>
      <c r="DR53" s="27">
        <v>45611</v>
      </c>
      <c r="DS53" s="43">
        <v>1396</v>
      </c>
      <c r="DU53" s="27">
        <v>45611</v>
      </c>
      <c r="DV53" s="213">
        <f t="shared" si="46"/>
        <v>9417.6264131642547</v>
      </c>
      <c r="DX53" s="27">
        <v>45611</v>
      </c>
      <c r="DY53" s="215">
        <v>606</v>
      </c>
      <c r="EB53" s="27">
        <v>45975</v>
      </c>
      <c r="EC53" s="27" t="s">
        <v>205</v>
      </c>
      <c r="ED53" s="43">
        <v>3.75</v>
      </c>
      <c r="EE53" s="191">
        <f t="shared" si="47"/>
        <v>8.2673415756891657</v>
      </c>
      <c r="EF53" s="27">
        <f t="shared" si="23"/>
        <v>45975</v>
      </c>
      <c r="EG53" s="43">
        <v>1455.5</v>
      </c>
      <c r="EI53" s="27">
        <f t="shared" si="24"/>
        <v>45975</v>
      </c>
      <c r="EJ53" s="213">
        <f t="shared" si="48"/>
        <v>12033.115663415581</v>
      </c>
      <c r="EL53" s="27">
        <f t="shared" si="25"/>
        <v>45975</v>
      </c>
      <c r="EM53" s="215">
        <v>576</v>
      </c>
      <c r="EO53" s="27">
        <v>46339</v>
      </c>
      <c r="EP53" s="27" t="s">
        <v>205</v>
      </c>
      <c r="EQ53" s="380"/>
      <c r="ER53" s="452"/>
      <c r="ET53" s="381">
        <f t="shared" si="21"/>
        <v>0</v>
      </c>
      <c r="EV53" s="382">
        <f t="shared" si="26"/>
        <v>0</v>
      </c>
    </row>
    <row r="54" spans="1:152">
      <c r="A54" s="27">
        <v>42326</v>
      </c>
      <c r="B54" s="120" t="s">
        <v>206</v>
      </c>
      <c r="C54" s="45"/>
      <c r="D54" s="28">
        <f t="shared" si="28"/>
        <v>0</v>
      </c>
      <c r="E54" s="27">
        <v>42326</v>
      </c>
      <c r="F54" s="46"/>
      <c r="H54" s="27">
        <v>42326</v>
      </c>
      <c r="I54" s="30">
        <f t="shared" si="49"/>
        <v>0</v>
      </c>
      <c r="K54" s="27">
        <v>42326</v>
      </c>
      <c r="L54" s="86"/>
      <c r="N54" s="27">
        <v>42697</v>
      </c>
      <c r="O54" s="27" t="s">
        <v>206</v>
      </c>
      <c r="P54" s="45"/>
      <c r="Q54" s="28">
        <f t="shared" si="29"/>
        <v>0</v>
      </c>
      <c r="R54" s="27">
        <v>42697</v>
      </c>
      <c r="S54" s="46"/>
      <c r="U54" s="27">
        <v>42697</v>
      </c>
      <c r="V54" s="30">
        <f t="shared" si="30"/>
        <v>0</v>
      </c>
      <c r="X54" s="27">
        <v>42697</v>
      </c>
      <c r="Y54" s="86"/>
      <c r="AA54" s="27">
        <v>43061</v>
      </c>
      <c r="AB54" s="27" t="s">
        <v>206</v>
      </c>
      <c r="AC54" s="45"/>
      <c r="AD54" s="28">
        <f t="shared" si="31"/>
        <v>0</v>
      </c>
      <c r="AE54" s="27">
        <v>43061</v>
      </c>
      <c r="AF54" s="46"/>
      <c r="AH54" s="27">
        <v>43061</v>
      </c>
      <c r="AI54" s="30">
        <f t="shared" si="32"/>
        <v>0</v>
      </c>
      <c r="AK54" s="27">
        <v>43061</v>
      </c>
      <c r="AL54" s="86"/>
      <c r="AN54" s="27">
        <v>43425</v>
      </c>
      <c r="AO54" s="27" t="s">
        <v>206</v>
      </c>
      <c r="AP54" s="45"/>
      <c r="AQ54" s="28">
        <f t="shared" si="33"/>
        <v>0</v>
      </c>
      <c r="AR54" s="27">
        <v>43425</v>
      </c>
      <c r="AS54" s="46"/>
      <c r="AU54" s="27">
        <v>43425</v>
      </c>
      <c r="AV54" s="30">
        <f t="shared" si="34"/>
        <v>0</v>
      </c>
      <c r="AX54" s="27">
        <v>43425</v>
      </c>
      <c r="AY54" s="86"/>
      <c r="BA54" s="27">
        <v>43789</v>
      </c>
      <c r="BB54" s="27" t="s">
        <v>206</v>
      </c>
      <c r="BC54" s="28">
        <v>2.41</v>
      </c>
      <c r="BD54" s="28">
        <f t="shared" si="35"/>
        <v>5.3131448526429041</v>
      </c>
      <c r="BE54" s="27">
        <v>43789</v>
      </c>
      <c r="BF54" s="43">
        <v>1170.5</v>
      </c>
      <c r="BH54" s="27">
        <v>43789</v>
      </c>
      <c r="BI54" s="30">
        <f t="shared" si="36"/>
        <v>6219.0360500185197</v>
      </c>
      <c r="BK54" s="27">
        <v>43789</v>
      </c>
      <c r="BL54" s="86"/>
      <c r="BN54" s="27">
        <v>44153</v>
      </c>
      <c r="BO54" s="27" t="s">
        <v>206</v>
      </c>
      <c r="BP54" s="28">
        <v>2.23</v>
      </c>
      <c r="BQ54" s="28">
        <f t="shared" si="37"/>
        <v>4.9163124570098242</v>
      </c>
      <c r="BR54" s="27">
        <v>44153</v>
      </c>
      <c r="BS54" s="43">
        <v>1103.5</v>
      </c>
      <c r="BU54" s="27">
        <v>44153</v>
      </c>
      <c r="BV54" s="30">
        <f t="shared" si="38"/>
        <v>5425.1507963103413</v>
      </c>
      <c r="BX54" s="27"/>
      <c r="BY54" s="86"/>
      <c r="CA54" s="95">
        <v>44524</v>
      </c>
      <c r="CB54" s="27" t="s">
        <v>206</v>
      </c>
      <c r="CC54" s="43">
        <v>2.79</v>
      </c>
      <c r="CD54" s="28">
        <f t="shared" si="39"/>
        <v>6.1509021323127397</v>
      </c>
      <c r="CE54" s="95">
        <v>44524</v>
      </c>
      <c r="CF54" s="43">
        <v>1186.5</v>
      </c>
      <c r="CH54" s="95">
        <v>44524</v>
      </c>
      <c r="CI54" s="30">
        <f t="shared" si="40"/>
        <v>7298.0453799890656</v>
      </c>
      <c r="CK54" s="95">
        <v>44524</v>
      </c>
      <c r="CL54" s="136">
        <v>677000</v>
      </c>
      <c r="CN54" s="27">
        <v>44883</v>
      </c>
      <c r="CO54" s="27" t="s">
        <v>206</v>
      </c>
      <c r="CP54" s="43">
        <v>2.57</v>
      </c>
      <c r="CQ54" s="28">
        <f t="shared" si="41"/>
        <v>5.6658847598723074</v>
      </c>
      <c r="CR54" s="27">
        <v>44883</v>
      </c>
      <c r="CS54" s="43">
        <v>1343</v>
      </c>
      <c r="CU54" s="27">
        <v>44883</v>
      </c>
      <c r="CV54" s="30">
        <f t="shared" si="42"/>
        <v>7609.2832325085092</v>
      </c>
      <c r="CX54" s="27">
        <v>44883</v>
      </c>
      <c r="CY54" s="136"/>
      <c r="DA54" s="27">
        <v>45254</v>
      </c>
      <c r="DB54" s="27" t="s">
        <v>206</v>
      </c>
      <c r="DC54" s="43">
        <v>2.97</v>
      </c>
      <c r="DD54" s="191">
        <f t="shared" si="43"/>
        <v>6.5477345279458197</v>
      </c>
      <c r="DE54" s="27">
        <v>45254</v>
      </c>
      <c r="DF54" s="43">
        <v>1306</v>
      </c>
      <c r="DH54" s="27">
        <v>45254</v>
      </c>
      <c r="DI54" s="30">
        <f t="shared" si="44"/>
        <v>8551.3412934972403</v>
      </c>
      <c r="DK54" s="27">
        <v>45254</v>
      </c>
      <c r="DL54" s="136">
        <v>538</v>
      </c>
      <c r="DN54" s="27">
        <v>45618</v>
      </c>
      <c r="DO54" s="27" t="s">
        <v>206</v>
      </c>
      <c r="DP54" s="43">
        <v>3.07</v>
      </c>
      <c r="DQ54" s="257">
        <f t="shared" si="45"/>
        <v>6.7681969699641966</v>
      </c>
      <c r="DR54" s="27">
        <v>45618</v>
      </c>
      <c r="DS54" s="43">
        <v>1405.5</v>
      </c>
      <c r="DU54" s="27">
        <v>45618</v>
      </c>
      <c r="DV54" s="213">
        <f t="shared" si="46"/>
        <v>9512.700841284679</v>
      </c>
      <c r="DX54" s="27">
        <v>45618</v>
      </c>
      <c r="DY54" s="215">
        <v>631</v>
      </c>
      <c r="EB54" s="27">
        <v>45982</v>
      </c>
      <c r="EC54" s="27" t="s">
        <v>206</v>
      </c>
      <c r="ED54" s="43">
        <v>3.71</v>
      </c>
      <c r="EE54" s="191">
        <f t="shared" si="47"/>
        <v>8.1791565988818142</v>
      </c>
      <c r="EF54" s="27">
        <f t="shared" si="23"/>
        <v>45982</v>
      </c>
      <c r="EG54" s="43">
        <v>1472</v>
      </c>
      <c r="EI54" s="27">
        <f t="shared" si="24"/>
        <v>45982</v>
      </c>
      <c r="EJ54" s="213">
        <f t="shared" si="48"/>
        <v>12039.718513554031</v>
      </c>
      <c r="EL54" s="27">
        <f t="shared" si="25"/>
        <v>45982</v>
      </c>
      <c r="EM54" s="215">
        <v>585</v>
      </c>
      <c r="EO54" s="27">
        <v>46346</v>
      </c>
      <c r="EP54" s="27" t="s">
        <v>206</v>
      </c>
      <c r="EQ54" s="380"/>
      <c r="ER54" s="452"/>
      <c r="ET54" s="381">
        <f t="shared" si="21"/>
        <v>0</v>
      </c>
      <c r="EV54" s="382">
        <f t="shared" si="26"/>
        <v>0</v>
      </c>
    </row>
    <row r="55" spans="1:152">
      <c r="A55" s="27">
        <v>42333</v>
      </c>
      <c r="B55" s="120" t="s">
        <v>207</v>
      </c>
      <c r="C55" s="45"/>
      <c r="D55" s="28">
        <f t="shared" si="28"/>
        <v>0</v>
      </c>
      <c r="E55" s="27">
        <v>42333</v>
      </c>
      <c r="F55" s="46"/>
      <c r="H55" s="27">
        <v>42333</v>
      </c>
      <c r="I55" s="30">
        <f t="shared" si="49"/>
        <v>0</v>
      </c>
      <c r="K55" s="27">
        <v>42333</v>
      </c>
      <c r="L55" s="86"/>
      <c r="N55" s="27">
        <v>42704</v>
      </c>
      <c r="O55" s="27" t="s">
        <v>207</v>
      </c>
      <c r="P55" s="45"/>
      <c r="Q55" s="28">
        <f t="shared" si="29"/>
        <v>0</v>
      </c>
      <c r="R55" s="27">
        <v>42704</v>
      </c>
      <c r="S55" s="46"/>
      <c r="U55" s="27">
        <v>42704</v>
      </c>
      <c r="V55" s="30">
        <f t="shared" si="30"/>
        <v>0</v>
      </c>
      <c r="X55" s="27">
        <v>42704</v>
      </c>
      <c r="Y55" s="86"/>
      <c r="AA55" s="27">
        <v>43068</v>
      </c>
      <c r="AB55" s="27" t="s">
        <v>207</v>
      </c>
      <c r="AC55" s="45"/>
      <c r="AD55" s="28">
        <f t="shared" si="31"/>
        <v>0</v>
      </c>
      <c r="AE55" s="27">
        <v>43068</v>
      </c>
      <c r="AF55" s="46"/>
      <c r="AH55" s="27">
        <v>43068</v>
      </c>
      <c r="AI55" s="30">
        <f t="shared" si="32"/>
        <v>0</v>
      </c>
      <c r="AK55" s="27">
        <v>43068</v>
      </c>
      <c r="AL55" s="86"/>
      <c r="AN55" s="27">
        <v>43432</v>
      </c>
      <c r="AO55" s="27" t="s">
        <v>207</v>
      </c>
      <c r="AP55" s="45"/>
      <c r="AQ55" s="28">
        <f t="shared" si="33"/>
        <v>0</v>
      </c>
      <c r="AR55" s="27">
        <v>43432</v>
      </c>
      <c r="AS55" s="46"/>
      <c r="AU55" s="27">
        <v>43432</v>
      </c>
      <c r="AV55" s="30">
        <f t="shared" si="34"/>
        <v>0</v>
      </c>
      <c r="AX55" s="27">
        <v>43432</v>
      </c>
      <c r="AY55" s="86"/>
      <c r="BA55" s="27">
        <v>43796</v>
      </c>
      <c r="BB55" s="27" t="s">
        <v>207</v>
      </c>
      <c r="BC55" s="28">
        <v>2.37</v>
      </c>
      <c r="BD55" s="28">
        <f t="shared" si="35"/>
        <v>5.2249598758355527</v>
      </c>
      <c r="BE55" s="27">
        <v>43796</v>
      </c>
      <c r="BF55" s="43">
        <v>1177.5</v>
      </c>
      <c r="BH55" s="27">
        <v>43796</v>
      </c>
      <c r="BI55" s="30">
        <f t="shared" si="36"/>
        <v>6152.3902537963631</v>
      </c>
      <c r="BK55" s="27">
        <v>43796</v>
      </c>
      <c r="BL55" s="86"/>
      <c r="BN55" s="27">
        <v>44160</v>
      </c>
      <c r="BO55" s="27" t="s">
        <v>207</v>
      </c>
      <c r="BP55" s="28">
        <v>2.35</v>
      </c>
      <c r="BQ55" s="28">
        <f t="shared" si="37"/>
        <v>5.1808673874318769</v>
      </c>
      <c r="BR55" s="27">
        <v>44160</v>
      </c>
      <c r="BS55" s="43">
        <v>1107</v>
      </c>
      <c r="BU55" s="27">
        <v>44160</v>
      </c>
      <c r="BV55" s="30">
        <f t="shared" si="38"/>
        <v>5735.220197887088</v>
      </c>
      <c r="BX55" s="27"/>
      <c r="BY55" s="86"/>
      <c r="CA55" s="95">
        <v>44531</v>
      </c>
      <c r="CB55" s="27" t="s">
        <v>207</v>
      </c>
      <c r="CC55" s="43">
        <v>2.73</v>
      </c>
      <c r="CD55" s="28">
        <f t="shared" si="39"/>
        <v>6.0186246671017125</v>
      </c>
      <c r="CE55" s="95">
        <v>44531</v>
      </c>
      <c r="CF55" s="43">
        <v>1180.5</v>
      </c>
      <c r="CH55" s="95">
        <v>44531</v>
      </c>
      <c r="CI55" s="30">
        <f t="shared" si="40"/>
        <v>7104.9864195135715</v>
      </c>
      <c r="CK55" s="95">
        <v>44531</v>
      </c>
      <c r="CL55" s="136">
        <v>566000</v>
      </c>
      <c r="CN55" s="27">
        <v>44890</v>
      </c>
      <c r="CO55" s="27" t="s">
        <v>207</v>
      </c>
      <c r="CP55" s="43">
        <v>2.54</v>
      </c>
      <c r="CQ55" s="28">
        <f t="shared" si="41"/>
        <v>5.5997460272667947</v>
      </c>
      <c r="CR55" s="27">
        <v>44890</v>
      </c>
      <c r="CS55" s="43">
        <v>1338</v>
      </c>
      <c r="CU55" s="27">
        <v>44890</v>
      </c>
      <c r="CV55" s="30">
        <f t="shared" si="42"/>
        <v>7492.4601844829713</v>
      </c>
      <c r="CX55" s="27">
        <v>44890</v>
      </c>
      <c r="CY55" s="136"/>
      <c r="DA55" s="27">
        <v>45261</v>
      </c>
      <c r="DB55" s="27" t="s">
        <v>207</v>
      </c>
      <c r="DC55" s="43">
        <v>2.98</v>
      </c>
      <c r="DD55" s="191">
        <f t="shared" si="43"/>
        <v>6.5697807721476567</v>
      </c>
      <c r="DE55" s="27">
        <v>45261</v>
      </c>
      <c r="DF55" s="43">
        <v>1299</v>
      </c>
      <c r="DH55" s="27">
        <v>45261</v>
      </c>
      <c r="DI55" s="30">
        <f t="shared" si="44"/>
        <v>8534.1452230198065</v>
      </c>
      <c r="DK55" s="27">
        <v>45261</v>
      </c>
      <c r="DL55" s="136">
        <v>635</v>
      </c>
      <c r="DN55" s="27">
        <v>45625</v>
      </c>
      <c r="DO55" s="27" t="s">
        <v>207</v>
      </c>
      <c r="DP55" s="43">
        <v>3.11</v>
      </c>
      <c r="DQ55" s="257">
        <f t="shared" si="45"/>
        <v>6.8563819467715481</v>
      </c>
      <c r="DR55" s="27">
        <v>45625</v>
      </c>
      <c r="DS55" s="43">
        <v>1396.5</v>
      </c>
      <c r="DU55" s="27">
        <v>45625</v>
      </c>
      <c r="DV55" s="213">
        <f t="shared" si="46"/>
        <v>9574.9373886664671</v>
      </c>
      <c r="DX55" s="27">
        <v>45625</v>
      </c>
      <c r="DY55" s="215">
        <v>536</v>
      </c>
      <c r="DZ55" t="s">
        <v>546</v>
      </c>
      <c r="EB55" s="27">
        <v>45989</v>
      </c>
      <c r="EC55" s="27" t="s">
        <v>207</v>
      </c>
      <c r="ED55" s="43">
        <v>3.69</v>
      </c>
      <c r="EE55" s="191">
        <f t="shared" si="47"/>
        <v>8.1350641104781385</v>
      </c>
      <c r="EF55" s="27">
        <f t="shared" si="23"/>
        <v>45989</v>
      </c>
      <c r="EG55" s="43">
        <v>1470.5</v>
      </c>
      <c r="EI55" s="27">
        <f t="shared" si="24"/>
        <v>45989</v>
      </c>
      <c r="EJ55" s="213">
        <f t="shared" si="48"/>
        <v>11962.611774458102</v>
      </c>
      <c r="EL55" s="27">
        <f t="shared" si="25"/>
        <v>45989</v>
      </c>
      <c r="EM55" s="215">
        <v>498</v>
      </c>
      <c r="EN55" s="236" t="s">
        <v>626</v>
      </c>
      <c r="EO55" s="27">
        <v>46353</v>
      </c>
      <c r="EP55" s="27" t="s">
        <v>207</v>
      </c>
      <c r="EQ55" s="380"/>
      <c r="ER55" s="452"/>
      <c r="ET55" s="381">
        <f t="shared" si="21"/>
        <v>0</v>
      </c>
      <c r="EV55" s="382">
        <f t="shared" si="26"/>
        <v>0</v>
      </c>
    </row>
    <row r="56" spans="1:152">
      <c r="A56" s="27">
        <v>42340</v>
      </c>
      <c r="B56" s="120" t="s">
        <v>208</v>
      </c>
      <c r="C56" s="45"/>
      <c r="D56" s="28">
        <f t="shared" si="28"/>
        <v>0</v>
      </c>
      <c r="E56" s="27">
        <v>42340</v>
      </c>
      <c r="F56" s="46"/>
      <c r="H56" s="27">
        <v>42340</v>
      </c>
      <c r="I56" s="30">
        <f t="shared" si="49"/>
        <v>0</v>
      </c>
      <c r="K56" s="27">
        <v>42340</v>
      </c>
      <c r="L56" s="86"/>
      <c r="N56" s="27">
        <v>42711</v>
      </c>
      <c r="O56" s="27" t="s">
        <v>208</v>
      </c>
      <c r="P56" s="45"/>
      <c r="Q56" s="28">
        <f t="shared" si="29"/>
        <v>0</v>
      </c>
      <c r="R56" s="27">
        <v>42711</v>
      </c>
      <c r="S56" s="46"/>
      <c r="U56" s="27">
        <v>42711</v>
      </c>
      <c r="V56" s="30">
        <f t="shared" si="30"/>
        <v>0</v>
      </c>
      <c r="X56" s="27">
        <v>42711</v>
      </c>
      <c r="Y56" s="86"/>
      <c r="AA56" s="27">
        <v>43075</v>
      </c>
      <c r="AB56" s="27" t="s">
        <v>208</v>
      </c>
      <c r="AC56" s="45"/>
      <c r="AD56" s="28">
        <f t="shared" si="31"/>
        <v>0</v>
      </c>
      <c r="AE56" s="27">
        <v>43075</v>
      </c>
      <c r="AF56" s="46"/>
      <c r="AH56" s="27">
        <v>43075</v>
      </c>
      <c r="AI56" s="30">
        <f t="shared" si="32"/>
        <v>0</v>
      </c>
      <c r="AK56" s="27">
        <v>43075</v>
      </c>
      <c r="AL56" s="86"/>
      <c r="AN56" s="27">
        <v>43439</v>
      </c>
      <c r="AO56" s="27" t="s">
        <v>208</v>
      </c>
      <c r="AP56" s="45"/>
      <c r="AQ56" s="28">
        <f t="shared" si="33"/>
        <v>0</v>
      </c>
      <c r="AR56" s="27">
        <v>43439</v>
      </c>
      <c r="AS56" s="46"/>
      <c r="AU56" s="27">
        <v>43439</v>
      </c>
      <c r="AV56" s="30">
        <f t="shared" si="34"/>
        <v>0</v>
      </c>
      <c r="AX56" s="27">
        <v>43439</v>
      </c>
      <c r="AY56" s="86"/>
      <c r="BA56" s="27">
        <v>43803</v>
      </c>
      <c r="BB56" s="27" t="s">
        <v>208</v>
      </c>
      <c r="BC56" s="28">
        <v>2.3199999999999998</v>
      </c>
      <c r="BD56" s="28">
        <f t="shared" si="35"/>
        <v>5.1147286548263633</v>
      </c>
      <c r="BE56" s="27">
        <v>43803</v>
      </c>
      <c r="BF56" s="43">
        <v>1193</v>
      </c>
      <c r="BH56" s="27">
        <v>43803</v>
      </c>
      <c r="BI56" s="30">
        <f t="shared" si="36"/>
        <v>6101.8712852078515</v>
      </c>
      <c r="BK56" s="27">
        <v>43803</v>
      </c>
      <c r="BL56" s="86"/>
      <c r="BN56" s="27">
        <v>44167</v>
      </c>
      <c r="BO56" s="27" t="s">
        <v>208</v>
      </c>
      <c r="BP56" s="28">
        <v>2.4300000000000002</v>
      </c>
      <c r="BQ56" s="28">
        <f t="shared" si="37"/>
        <v>5.3572373410465799</v>
      </c>
      <c r="BR56" s="27">
        <v>44167</v>
      </c>
      <c r="BS56" s="43">
        <v>1103</v>
      </c>
      <c r="BU56" s="27">
        <v>44167</v>
      </c>
      <c r="BV56" s="30">
        <f t="shared" si="38"/>
        <v>5909.0327871743775</v>
      </c>
      <c r="BX56" s="27"/>
      <c r="BY56" s="86"/>
      <c r="CA56" s="95">
        <v>44538</v>
      </c>
      <c r="CB56" s="27" t="s">
        <v>208</v>
      </c>
      <c r="CC56" s="43">
        <v>2.67</v>
      </c>
      <c r="CD56" s="28">
        <f t="shared" si="39"/>
        <v>5.8863472018906862</v>
      </c>
      <c r="CE56" s="95">
        <v>44538</v>
      </c>
      <c r="CF56" s="43">
        <v>1177</v>
      </c>
      <c r="CH56" s="95">
        <v>44538</v>
      </c>
      <c r="CI56" s="30">
        <f t="shared" si="40"/>
        <v>6928.2306566253374</v>
      </c>
      <c r="CK56" s="95">
        <v>44538</v>
      </c>
      <c r="CL56" s="136">
        <v>676000</v>
      </c>
      <c r="CN56" s="27">
        <v>44897</v>
      </c>
      <c r="CO56" s="27" t="s">
        <v>208</v>
      </c>
      <c r="CP56" s="43">
        <v>2.54</v>
      </c>
      <c r="CQ56" s="28">
        <f t="shared" si="41"/>
        <v>5.5997460272667947</v>
      </c>
      <c r="CR56" s="27">
        <v>44897</v>
      </c>
      <c r="CS56" s="43">
        <v>1302</v>
      </c>
      <c r="CU56" s="27">
        <v>44897</v>
      </c>
      <c r="CV56" s="30">
        <f t="shared" si="42"/>
        <v>7290.8693275013666</v>
      </c>
      <c r="CX56" s="27">
        <v>44897</v>
      </c>
      <c r="CY56" s="136"/>
      <c r="DA56" s="27">
        <v>45268</v>
      </c>
      <c r="DB56" s="27" t="s">
        <v>208</v>
      </c>
      <c r="DC56" s="43">
        <v>2.91</v>
      </c>
      <c r="DD56" s="191">
        <f t="shared" si="43"/>
        <v>6.4154570627347933</v>
      </c>
      <c r="DE56" s="27">
        <v>45268</v>
      </c>
      <c r="DF56" s="43">
        <v>1320</v>
      </c>
      <c r="DH56" s="27">
        <v>45268</v>
      </c>
      <c r="DI56" s="30">
        <f t="shared" si="44"/>
        <v>8468.403322809927</v>
      </c>
      <c r="DK56" s="27">
        <v>45268</v>
      </c>
      <c r="DL56" s="136">
        <v>635</v>
      </c>
      <c r="DN56" s="27">
        <v>45632</v>
      </c>
      <c r="DO56" s="27" t="s">
        <v>208</v>
      </c>
      <c r="DP56" s="43">
        <v>3.1</v>
      </c>
      <c r="DQ56" s="257">
        <f t="shared" si="45"/>
        <v>6.8343357025697102</v>
      </c>
      <c r="DR56" s="27">
        <v>45632</v>
      </c>
      <c r="DS56" s="43">
        <v>1424</v>
      </c>
      <c r="DU56" s="27">
        <v>45632</v>
      </c>
      <c r="DV56" s="213">
        <f t="shared" si="46"/>
        <v>9732.0940404592675</v>
      </c>
      <c r="DX56" s="27">
        <v>45632</v>
      </c>
      <c r="DY56" s="215">
        <v>614</v>
      </c>
      <c r="EB56" s="27">
        <v>45996</v>
      </c>
      <c r="EC56" s="27" t="s">
        <v>208</v>
      </c>
      <c r="ED56" s="43">
        <v>3.64</v>
      </c>
      <c r="EE56" s="191">
        <f t="shared" si="47"/>
        <v>8.02483288946895</v>
      </c>
      <c r="EF56" s="27">
        <f t="shared" si="23"/>
        <v>45996</v>
      </c>
      <c r="EG56" s="43">
        <v>1475</v>
      </c>
      <c r="EI56" s="27">
        <f t="shared" si="24"/>
        <v>45996</v>
      </c>
      <c r="EJ56" s="213">
        <f t="shared" si="48"/>
        <v>11836.628511966701</v>
      </c>
      <c r="EL56" s="27">
        <f t="shared" si="25"/>
        <v>45996</v>
      </c>
      <c r="EM56" s="215">
        <v>600</v>
      </c>
      <c r="EO56" s="27">
        <v>46360</v>
      </c>
      <c r="EP56" s="27" t="s">
        <v>208</v>
      </c>
      <c r="EQ56" s="380"/>
      <c r="ER56" s="452"/>
      <c r="ET56" s="381">
        <f t="shared" si="21"/>
        <v>0</v>
      </c>
      <c r="EV56" s="382">
        <f t="shared" si="26"/>
        <v>0</v>
      </c>
    </row>
    <row r="57" spans="1:152">
      <c r="A57" s="27">
        <v>42347</v>
      </c>
      <c r="B57" s="120" t="s">
        <v>209</v>
      </c>
      <c r="C57" s="45"/>
      <c r="D57" s="28">
        <f t="shared" si="28"/>
        <v>0</v>
      </c>
      <c r="E57" s="27">
        <v>42347</v>
      </c>
      <c r="F57" s="46"/>
      <c r="H57" s="27">
        <v>42347</v>
      </c>
      <c r="I57" s="30">
        <f t="shared" si="49"/>
        <v>0</v>
      </c>
      <c r="K57" s="27">
        <v>42347</v>
      </c>
      <c r="L57" s="86"/>
      <c r="N57" s="27">
        <v>42718</v>
      </c>
      <c r="O57" s="27" t="s">
        <v>209</v>
      </c>
      <c r="P57" s="45"/>
      <c r="Q57" s="28">
        <f t="shared" si="29"/>
        <v>0</v>
      </c>
      <c r="R57" s="27">
        <v>42718</v>
      </c>
      <c r="S57" s="46"/>
      <c r="U57" s="27">
        <v>42718</v>
      </c>
      <c r="V57" s="30">
        <f t="shared" si="30"/>
        <v>0</v>
      </c>
      <c r="X57" s="27">
        <v>42718</v>
      </c>
      <c r="Y57" s="86"/>
      <c r="AA57" s="27">
        <v>43082</v>
      </c>
      <c r="AB57" s="27" t="s">
        <v>209</v>
      </c>
      <c r="AC57" s="45"/>
      <c r="AD57" s="28">
        <f t="shared" si="31"/>
        <v>0</v>
      </c>
      <c r="AE57" s="27">
        <v>43082</v>
      </c>
      <c r="AF57" s="46"/>
      <c r="AH57" s="27">
        <v>43082</v>
      </c>
      <c r="AI57" s="30">
        <f t="shared" si="32"/>
        <v>0</v>
      </c>
      <c r="AK57" s="27">
        <v>43082</v>
      </c>
      <c r="AL57" s="86"/>
      <c r="AN57" s="27">
        <v>43446</v>
      </c>
      <c r="AO57" s="27" t="s">
        <v>209</v>
      </c>
      <c r="AP57" s="45"/>
      <c r="AQ57" s="28">
        <f t="shared" si="33"/>
        <v>0</v>
      </c>
      <c r="AR57" s="27">
        <v>43446</v>
      </c>
      <c r="AS57" s="46"/>
      <c r="AU57" s="27">
        <v>43446</v>
      </c>
      <c r="AV57" s="30">
        <f t="shared" si="34"/>
        <v>0</v>
      </c>
      <c r="AX57" s="27">
        <v>43446</v>
      </c>
      <c r="AY57" s="86"/>
      <c r="BA57" s="27">
        <v>43810</v>
      </c>
      <c r="BB57" s="27" t="s">
        <v>209</v>
      </c>
      <c r="BC57" s="28">
        <v>2.2799999999999998</v>
      </c>
      <c r="BD57" s="28">
        <f t="shared" si="35"/>
        <v>5.0265436780190127</v>
      </c>
      <c r="BE57" s="27">
        <v>43810</v>
      </c>
      <c r="BF57" s="43">
        <v>1194.7</v>
      </c>
      <c r="BH57" s="27">
        <v>43810</v>
      </c>
      <c r="BI57" s="30">
        <f t="shared" si="36"/>
        <v>6005.2117321293144</v>
      </c>
      <c r="BK57" s="27">
        <v>43810</v>
      </c>
      <c r="BL57" s="86"/>
      <c r="BN57" s="27">
        <v>44174</v>
      </c>
      <c r="BO57" s="27" t="s">
        <v>209</v>
      </c>
      <c r="BP57" s="28">
        <v>2.4</v>
      </c>
      <c r="BQ57" s="28">
        <f t="shared" si="37"/>
        <v>5.2910986084410663</v>
      </c>
      <c r="BR57" s="27">
        <v>44174</v>
      </c>
      <c r="BS57" s="43">
        <v>1085</v>
      </c>
      <c r="BU57" s="27">
        <v>44174</v>
      </c>
      <c r="BV57" s="30">
        <f t="shared" si="38"/>
        <v>5740.8419901585567</v>
      </c>
      <c r="BX57" s="27"/>
      <c r="BY57" s="86"/>
      <c r="CA57" s="95">
        <v>44545</v>
      </c>
      <c r="CB57" s="27" t="s">
        <v>209</v>
      </c>
      <c r="CC57" s="43">
        <v>2.62</v>
      </c>
      <c r="CD57" s="28">
        <f t="shared" si="39"/>
        <v>5.7761159808814977</v>
      </c>
      <c r="CE57" s="95">
        <v>44545</v>
      </c>
      <c r="CF57" s="43">
        <v>1186.9000000000001</v>
      </c>
      <c r="CH57" s="95">
        <v>44545</v>
      </c>
      <c r="CI57" s="30">
        <f t="shared" si="40"/>
        <v>6855.6720577082506</v>
      </c>
      <c r="CK57" s="95">
        <v>44545</v>
      </c>
      <c r="CL57" s="136">
        <v>668000</v>
      </c>
      <c r="CN57" s="27">
        <v>44904</v>
      </c>
      <c r="CO57" s="27" t="s">
        <v>209</v>
      </c>
      <c r="CP57" s="43">
        <v>2.46</v>
      </c>
      <c r="CQ57" s="28">
        <f t="shared" si="41"/>
        <v>5.4233760736520926</v>
      </c>
      <c r="CR57" s="27">
        <v>44904</v>
      </c>
      <c r="CS57" s="43">
        <v>1306</v>
      </c>
      <c r="CU57" s="27">
        <v>44904</v>
      </c>
      <c r="CV57" s="30">
        <f t="shared" si="42"/>
        <v>7082.929152189633</v>
      </c>
      <c r="CX57" s="27">
        <v>44904</v>
      </c>
      <c r="CY57" s="136"/>
      <c r="DA57" s="27">
        <v>45275</v>
      </c>
      <c r="DB57" s="27" t="s">
        <v>209</v>
      </c>
      <c r="DC57" s="43">
        <v>2.92</v>
      </c>
      <c r="DD57" s="191">
        <f t="shared" si="43"/>
        <v>6.4375033069366303</v>
      </c>
      <c r="DE57" s="27">
        <v>45275</v>
      </c>
      <c r="DF57" s="43">
        <v>1304</v>
      </c>
      <c r="DH57" s="27">
        <v>45275</v>
      </c>
      <c r="DI57" s="30">
        <f t="shared" si="44"/>
        <v>8394.5043122453662</v>
      </c>
      <c r="DK57" s="27">
        <v>45275</v>
      </c>
      <c r="DL57" s="136">
        <v>649</v>
      </c>
      <c r="DN57" s="27">
        <v>45639</v>
      </c>
      <c r="DO57" s="27" t="s">
        <v>209</v>
      </c>
      <c r="DP57" s="43">
        <v>3.14</v>
      </c>
      <c r="DQ57" s="257">
        <f t="shared" si="45"/>
        <v>6.9225206793770617</v>
      </c>
      <c r="DR57" s="27">
        <v>45639</v>
      </c>
      <c r="DS57" s="43">
        <v>1436.2</v>
      </c>
      <c r="DU57" s="27">
        <v>45639</v>
      </c>
      <c r="DV57" s="213">
        <f t="shared" si="46"/>
        <v>9942.1241997213365</v>
      </c>
      <c r="DX57" s="27">
        <v>45639</v>
      </c>
      <c r="DY57" s="215">
        <v>609</v>
      </c>
      <c r="EB57" s="27">
        <v>46003</v>
      </c>
      <c r="EC57" s="27" t="s">
        <v>209</v>
      </c>
      <c r="ED57" s="43">
        <v>3.59</v>
      </c>
      <c r="EE57" s="191">
        <f t="shared" si="47"/>
        <v>7.9146016684597607</v>
      </c>
      <c r="EF57" s="27">
        <f t="shared" si="23"/>
        <v>46003</v>
      </c>
      <c r="EG57" s="43">
        <v>1477.5</v>
      </c>
      <c r="EI57" s="27">
        <f t="shared" si="24"/>
        <v>46003</v>
      </c>
      <c r="EJ57" s="213">
        <f t="shared" si="48"/>
        <v>11693.823965149297</v>
      </c>
      <c r="EL57" s="27">
        <f t="shared" si="25"/>
        <v>46003</v>
      </c>
      <c r="EM57" s="215">
        <v>596</v>
      </c>
      <c r="EO57" s="27">
        <v>46367</v>
      </c>
      <c r="EP57" s="27" t="s">
        <v>209</v>
      </c>
      <c r="EQ57" s="380"/>
      <c r="ER57" s="452"/>
      <c r="ET57" s="381">
        <f t="shared" si="21"/>
        <v>0</v>
      </c>
      <c r="EV57" s="382">
        <f t="shared" si="26"/>
        <v>0</v>
      </c>
    </row>
    <row r="58" spans="1:152">
      <c r="A58" s="27">
        <v>42354</v>
      </c>
      <c r="B58" s="120" t="s">
        <v>210</v>
      </c>
      <c r="C58" s="45"/>
      <c r="D58" s="28">
        <f t="shared" si="28"/>
        <v>0</v>
      </c>
      <c r="E58" s="27">
        <v>42354</v>
      </c>
      <c r="F58" s="46"/>
      <c r="H58" s="27">
        <v>42354</v>
      </c>
      <c r="I58" s="30">
        <f t="shared" si="49"/>
        <v>0</v>
      </c>
      <c r="K58" s="27">
        <v>42354</v>
      </c>
      <c r="L58" s="86"/>
      <c r="N58" s="27">
        <v>42725</v>
      </c>
      <c r="O58" s="27" t="s">
        <v>210</v>
      </c>
      <c r="P58" s="45"/>
      <c r="Q58" s="28">
        <f t="shared" si="29"/>
        <v>0</v>
      </c>
      <c r="R58" s="27">
        <v>42725</v>
      </c>
      <c r="S58" s="46"/>
      <c r="U58" s="27">
        <v>42725</v>
      </c>
      <c r="V58" s="30">
        <f t="shared" si="30"/>
        <v>0</v>
      </c>
      <c r="X58" s="27">
        <v>42725</v>
      </c>
      <c r="Y58" s="86"/>
      <c r="AA58" s="27">
        <v>43089</v>
      </c>
      <c r="AB58" s="27" t="s">
        <v>210</v>
      </c>
      <c r="AC58" s="45"/>
      <c r="AD58" s="28">
        <f t="shared" si="31"/>
        <v>0</v>
      </c>
      <c r="AE58" s="27">
        <v>43089</v>
      </c>
      <c r="AF58" s="46"/>
      <c r="AH58" s="27">
        <v>43089</v>
      </c>
      <c r="AI58" s="30">
        <f t="shared" si="32"/>
        <v>0</v>
      </c>
      <c r="AK58" s="27">
        <v>43089</v>
      </c>
      <c r="AL58" s="86"/>
      <c r="AN58" s="27">
        <v>43453</v>
      </c>
      <c r="AO58" s="27" t="s">
        <v>210</v>
      </c>
      <c r="AP58" s="45"/>
      <c r="AQ58" s="28">
        <f t="shared" si="33"/>
        <v>0</v>
      </c>
      <c r="AR58" s="27">
        <v>43453</v>
      </c>
      <c r="AS58" s="46"/>
      <c r="AU58" s="27">
        <v>43453</v>
      </c>
      <c r="AV58" s="30">
        <f t="shared" si="34"/>
        <v>0</v>
      </c>
      <c r="AX58" s="27">
        <v>43453</v>
      </c>
      <c r="AY58" s="86"/>
      <c r="BA58" s="27">
        <v>43817</v>
      </c>
      <c r="BB58" s="27" t="s">
        <v>210</v>
      </c>
      <c r="BC58" s="28">
        <v>2.19</v>
      </c>
      <c r="BD58" s="28">
        <f t="shared" si="35"/>
        <v>4.8281274802024727</v>
      </c>
      <c r="BE58" s="27">
        <v>43817</v>
      </c>
      <c r="BF58" s="43">
        <v>1168.5</v>
      </c>
      <c r="BH58" s="27">
        <v>43817</v>
      </c>
      <c r="BI58" s="30">
        <f t="shared" si="36"/>
        <v>5641.6669606165897</v>
      </c>
      <c r="BK58" s="27">
        <v>43817</v>
      </c>
      <c r="BL58" s="86"/>
      <c r="BN58" s="27">
        <v>44181</v>
      </c>
      <c r="BO58" s="27" t="s">
        <v>210</v>
      </c>
      <c r="BP58" s="28">
        <v>2.21</v>
      </c>
      <c r="BQ58" s="28">
        <f t="shared" si="37"/>
        <v>4.8722199686061485</v>
      </c>
      <c r="BR58" s="27">
        <v>44181</v>
      </c>
      <c r="BS58" s="43">
        <v>1091</v>
      </c>
      <c r="BU58" s="27">
        <v>44181</v>
      </c>
      <c r="BV58" s="30">
        <f t="shared" si="38"/>
        <v>5315.5919857493082</v>
      </c>
      <c r="BX58" s="27"/>
      <c r="BY58" s="86"/>
      <c r="CA58" s="95">
        <v>44552</v>
      </c>
      <c r="CB58" s="27" t="s">
        <v>210</v>
      </c>
      <c r="CC58" s="43">
        <v>2.62</v>
      </c>
      <c r="CD58" s="28">
        <f t="shared" si="39"/>
        <v>5.7761159808814977</v>
      </c>
      <c r="CE58" s="95">
        <v>44552</v>
      </c>
      <c r="CF58" s="43">
        <v>1192</v>
      </c>
      <c r="CH58" s="95">
        <v>44552</v>
      </c>
      <c r="CI58" s="30">
        <f t="shared" si="40"/>
        <v>6885.1302492107452</v>
      </c>
      <c r="CK58" s="95">
        <v>44552</v>
      </c>
      <c r="CL58" s="136">
        <v>657000</v>
      </c>
      <c r="CN58" s="27">
        <v>44911</v>
      </c>
      <c r="CO58" s="27" t="s">
        <v>210</v>
      </c>
      <c r="CP58" s="43">
        <v>2.56</v>
      </c>
      <c r="CQ58" s="28">
        <f t="shared" si="41"/>
        <v>5.6438385156704705</v>
      </c>
      <c r="CR58" s="27">
        <v>44911</v>
      </c>
      <c r="CS58" s="43">
        <v>1310</v>
      </c>
      <c r="CU58" s="27">
        <v>44911</v>
      </c>
      <c r="CV58" s="30">
        <f t="shared" si="42"/>
        <v>7393.4284555283166</v>
      </c>
      <c r="CX58" s="27">
        <v>44911</v>
      </c>
      <c r="CY58" s="136"/>
      <c r="DA58" s="27">
        <v>45282</v>
      </c>
      <c r="DB58" s="27" t="s">
        <v>210</v>
      </c>
      <c r="DC58" s="126">
        <v>2.9</v>
      </c>
      <c r="DD58" s="191">
        <f t="shared" si="43"/>
        <v>6.3934108185329546</v>
      </c>
      <c r="DE58" s="27">
        <v>45282</v>
      </c>
      <c r="DF58" s="43">
        <v>1303</v>
      </c>
      <c r="DH58" s="27">
        <v>45282</v>
      </c>
      <c r="DI58" s="30">
        <f t="shared" si="44"/>
        <v>8330.6142965484396</v>
      </c>
      <c r="DK58" s="27">
        <v>45282</v>
      </c>
      <c r="DL58" s="136">
        <v>621</v>
      </c>
      <c r="DN58" s="27">
        <v>45646</v>
      </c>
      <c r="DO58" s="27" t="s">
        <v>210</v>
      </c>
      <c r="DP58" s="43">
        <v>3.17</v>
      </c>
      <c r="DQ58" s="257">
        <f t="shared" si="45"/>
        <v>6.9886594119825745</v>
      </c>
      <c r="DR58" s="27">
        <v>45646</v>
      </c>
      <c r="DS58" s="43">
        <v>1449.5</v>
      </c>
      <c r="DU58" s="27">
        <v>45646</v>
      </c>
      <c r="DV58" s="213">
        <f t="shared" si="46"/>
        <v>10130.061817668742</v>
      </c>
      <c r="DX58" s="27">
        <v>45646</v>
      </c>
      <c r="DY58" s="215">
        <v>617</v>
      </c>
      <c r="EB58" s="27">
        <v>46010</v>
      </c>
      <c r="EC58" s="27" t="s">
        <v>210</v>
      </c>
      <c r="ED58" s="43">
        <v>3.59</v>
      </c>
      <c r="EE58" s="191">
        <f t="shared" si="47"/>
        <v>7.9146016684597607</v>
      </c>
      <c r="EF58" s="27">
        <f t="shared" si="23"/>
        <v>46010</v>
      </c>
      <c r="EG58" s="43">
        <v>1481</v>
      </c>
      <c r="EI58" s="27">
        <f t="shared" si="24"/>
        <v>46010</v>
      </c>
      <c r="EJ58" s="213">
        <f t="shared" si="48"/>
        <v>11721.525070988906</v>
      </c>
      <c r="EL58" s="27">
        <f t="shared" si="25"/>
        <v>46010</v>
      </c>
      <c r="EM58" s="215">
        <v>587</v>
      </c>
      <c r="EO58" s="376">
        <v>46374</v>
      </c>
      <c r="EP58" s="27" t="s">
        <v>210</v>
      </c>
      <c r="EQ58" s="380"/>
      <c r="ER58" s="452"/>
      <c r="ET58" s="381">
        <f t="shared" si="21"/>
        <v>0</v>
      </c>
      <c r="EV58" s="382">
        <f t="shared" si="26"/>
        <v>0</v>
      </c>
    </row>
    <row r="59" spans="1:152">
      <c r="A59" s="27">
        <v>42361</v>
      </c>
      <c r="B59" s="120" t="s">
        <v>211</v>
      </c>
      <c r="C59" s="45"/>
      <c r="D59" s="28">
        <f t="shared" si="28"/>
        <v>0</v>
      </c>
      <c r="E59" s="27">
        <v>42361</v>
      </c>
      <c r="F59" s="46"/>
      <c r="H59" s="27">
        <v>42361</v>
      </c>
      <c r="I59" s="30">
        <f t="shared" si="49"/>
        <v>0</v>
      </c>
      <c r="K59" s="27">
        <v>42361</v>
      </c>
      <c r="L59" s="86"/>
      <c r="N59" s="27">
        <v>42732</v>
      </c>
      <c r="O59" s="27" t="s">
        <v>211</v>
      </c>
      <c r="P59" s="45"/>
      <c r="Q59" s="28">
        <f t="shared" si="29"/>
        <v>0</v>
      </c>
      <c r="R59" s="27">
        <v>42732</v>
      </c>
      <c r="S59" s="46"/>
      <c r="U59" s="27">
        <v>42732</v>
      </c>
      <c r="V59" s="30">
        <f t="shared" si="30"/>
        <v>0</v>
      </c>
      <c r="X59" s="27">
        <v>42732</v>
      </c>
      <c r="Y59" s="86"/>
      <c r="AA59" s="27">
        <v>43096</v>
      </c>
      <c r="AB59" s="27" t="s">
        <v>211</v>
      </c>
      <c r="AC59" s="45"/>
      <c r="AD59" s="28">
        <f t="shared" si="31"/>
        <v>0</v>
      </c>
      <c r="AE59" s="27">
        <v>43096</v>
      </c>
      <c r="AF59" s="46"/>
      <c r="AH59" s="27">
        <v>43096</v>
      </c>
      <c r="AI59" s="30">
        <f t="shared" si="32"/>
        <v>0</v>
      </c>
      <c r="AK59" s="27">
        <v>43096</v>
      </c>
      <c r="AL59" s="86"/>
      <c r="AN59" s="27">
        <v>43460</v>
      </c>
      <c r="AO59" s="27" t="s">
        <v>211</v>
      </c>
      <c r="AP59" s="45"/>
      <c r="AQ59" s="28">
        <f t="shared" si="33"/>
        <v>0</v>
      </c>
      <c r="AR59" s="27">
        <v>43460</v>
      </c>
      <c r="AS59" s="46"/>
      <c r="AU59" s="27">
        <v>43460</v>
      </c>
      <c r="AV59" s="30">
        <f t="shared" si="34"/>
        <v>0</v>
      </c>
      <c r="AX59" s="27">
        <v>43460</v>
      </c>
      <c r="AY59" s="86"/>
      <c r="BA59" s="27">
        <v>43824</v>
      </c>
      <c r="BB59" s="27" t="s">
        <v>211</v>
      </c>
      <c r="BC59" s="28">
        <v>2.12</v>
      </c>
      <c r="BD59" s="28">
        <f t="shared" si="35"/>
        <v>4.6738037707896085</v>
      </c>
      <c r="BE59" s="27">
        <v>43823</v>
      </c>
      <c r="BF59" s="43">
        <v>1164</v>
      </c>
      <c r="BH59" s="27">
        <v>43824</v>
      </c>
      <c r="BI59" s="30">
        <f t="shared" si="36"/>
        <v>5440.3075891991039</v>
      </c>
      <c r="BK59" s="27">
        <v>43824</v>
      </c>
      <c r="BL59" s="86"/>
      <c r="BN59" s="27">
        <v>44188</v>
      </c>
      <c r="BO59" s="27" t="s">
        <v>211</v>
      </c>
      <c r="BP59" s="28">
        <v>2.09</v>
      </c>
      <c r="BQ59" s="28">
        <f t="shared" si="37"/>
        <v>4.6076650381840949</v>
      </c>
      <c r="BR59" s="27">
        <v>44188</v>
      </c>
      <c r="BS59" s="43">
        <v>1108.9000000000001</v>
      </c>
      <c r="BU59" s="27">
        <v>44188</v>
      </c>
      <c r="BV59" s="30">
        <f t="shared" si="38"/>
        <v>5109.4397608423433</v>
      </c>
      <c r="BX59" s="27"/>
      <c r="BY59" s="86"/>
      <c r="CA59" s="95">
        <v>44559</v>
      </c>
      <c r="CB59" s="27" t="s">
        <v>211</v>
      </c>
      <c r="CC59" s="43">
        <v>2.62</v>
      </c>
      <c r="CD59" s="28">
        <f t="shared" si="39"/>
        <v>5.7761159808814977</v>
      </c>
      <c r="CE59" s="95">
        <v>44559</v>
      </c>
      <c r="CF59" s="43">
        <v>1187</v>
      </c>
      <c r="CH59" s="95">
        <v>44559</v>
      </c>
      <c r="CI59" s="30">
        <f t="shared" si="40"/>
        <v>6856.2496693063376</v>
      </c>
      <c r="CK59" s="95">
        <v>44559</v>
      </c>
      <c r="CL59" s="136"/>
      <c r="CN59" s="27">
        <v>44918</v>
      </c>
      <c r="CO59" s="27" t="s">
        <v>211</v>
      </c>
      <c r="CP59" s="43">
        <v>2.66</v>
      </c>
      <c r="CQ59" s="28">
        <f t="shared" si="41"/>
        <v>5.8643009576888483</v>
      </c>
      <c r="CR59" s="27">
        <v>44918</v>
      </c>
      <c r="CS59" s="43">
        <v>1284</v>
      </c>
      <c r="CU59" s="27">
        <v>44918</v>
      </c>
      <c r="CV59" s="30">
        <f t="shared" si="42"/>
        <v>7529.7624296724816</v>
      </c>
      <c r="CX59" s="27">
        <v>44918</v>
      </c>
      <c r="CY59" s="136"/>
      <c r="DA59" s="27">
        <v>45289</v>
      </c>
      <c r="DB59" s="27" t="s">
        <v>211</v>
      </c>
      <c r="DC59" s="43">
        <v>2.91</v>
      </c>
      <c r="DD59" s="191">
        <f t="shared" si="43"/>
        <v>6.4154570627347933</v>
      </c>
      <c r="DE59" s="27">
        <v>45289</v>
      </c>
      <c r="DF59" s="43">
        <v>1299</v>
      </c>
      <c r="DH59" s="27">
        <v>45289</v>
      </c>
      <c r="DI59" s="30">
        <f t="shared" si="44"/>
        <v>8333.6787244924963</v>
      </c>
      <c r="DK59" s="27">
        <v>45289</v>
      </c>
      <c r="DL59" s="136">
        <v>508</v>
      </c>
      <c r="DN59" s="27">
        <v>45653</v>
      </c>
      <c r="DO59" s="27" t="s">
        <v>211</v>
      </c>
      <c r="DP59" s="43">
        <v>3.2</v>
      </c>
      <c r="DQ59" s="257">
        <f t="shared" si="45"/>
        <v>7.0547981445880881</v>
      </c>
      <c r="DR59" s="27">
        <v>45653</v>
      </c>
      <c r="DS59" s="43">
        <v>1476</v>
      </c>
      <c r="DU59" s="27">
        <v>45653</v>
      </c>
      <c r="DV59" s="213">
        <f t="shared" si="46"/>
        <v>10412.882061412018</v>
      </c>
      <c r="DX59" s="27">
        <v>45653</v>
      </c>
      <c r="DY59" s="215">
        <v>434</v>
      </c>
      <c r="EB59" s="27">
        <v>46017</v>
      </c>
      <c r="EC59" s="27" t="s">
        <v>211</v>
      </c>
      <c r="ED59" s="43">
        <v>3.56</v>
      </c>
      <c r="EE59" s="191">
        <f t="shared" si="47"/>
        <v>7.8484629358542479</v>
      </c>
      <c r="EF59" s="27">
        <f t="shared" si="23"/>
        <v>46017</v>
      </c>
      <c r="EG59" s="43">
        <v>1445</v>
      </c>
      <c r="EI59" s="27">
        <f t="shared" si="24"/>
        <v>46017</v>
      </c>
      <c r="EJ59" s="213">
        <f t="shared" si="48"/>
        <v>11341.028942309389</v>
      </c>
      <c r="EL59" s="27">
        <f t="shared" si="25"/>
        <v>46017</v>
      </c>
      <c r="EM59" s="215">
        <v>426</v>
      </c>
      <c r="EN59" s="236" t="s">
        <v>694</v>
      </c>
      <c r="EO59" s="379">
        <v>46381</v>
      </c>
      <c r="EP59" s="378" t="s">
        <v>211</v>
      </c>
      <c r="EQ59" s="380"/>
      <c r="ER59" s="452"/>
      <c r="ET59" s="381">
        <f t="shared" si="21"/>
        <v>0</v>
      </c>
      <c r="EV59" s="382">
        <f t="shared" si="26"/>
        <v>0</v>
      </c>
    </row>
    <row r="60" spans="1:152">
      <c r="A60" s="27">
        <v>42368</v>
      </c>
      <c r="B60" s="120" t="s">
        <v>212</v>
      </c>
      <c r="C60" s="45"/>
      <c r="D60" s="28">
        <f t="shared" si="28"/>
        <v>0</v>
      </c>
      <c r="E60" s="27">
        <v>42368</v>
      </c>
      <c r="F60" s="46"/>
      <c r="H60" s="27">
        <v>42368</v>
      </c>
      <c r="I60" s="30">
        <f t="shared" si="49"/>
        <v>0</v>
      </c>
      <c r="K60" s="27">
        <v>42368</v>
      </c>
      <c r="L60" s="86"/>
      <c r="BN60" s="27">
        <v>44195</v>
      </c>
      <c r="BO60" s="27" t="s">
        <v>212</v>
      </c>
      <c r="BP60" s="28">
        <v>2.1</v>
      </c>
      <c r="BQ60" s="28">
        <f t="shared" si="37"/>
        <v>4.6297112823859328</v>
      </c>
      <c r="BR60" s="27">
        <v>44195</v>
      </c>
      <c r="BS60" s="43">
        <v>1087.5</v>
      </c>
      <c r="BU60" s="27">
        <v>44195</v>
      </c>
      <c r="BV60" s="30">
        <f t="shared" si="38"/>
        <v>5034.811019594702</v>
      </c>
      <c r="BX60" s="27"/>
      <c r="BY60" s="86"/>
      <c r="CN60" s="27">
        <v>44925</v>
      </c>
      <c r="CO60" s="27" t="s">
        <v>418</v>
      </c>
      <c r="CP60" s="43">
        <v>2.8</v>
      </c>
      <c r="CQ60" s="28">
        <f t="shared" si="41"/>
        <v>6.1729483765145767</v>
      </c>
      <c r="CR60" s="27">
        <v>44918</v>
      </c>
      <c r="CS60" s="43">
        <v>1284</v>
      </c>
      <c r="CU60" s="27">
        <v>44925</v>
      </c>
      <c r="CV60" s="30">
        <f t="shared" si="42"/>
        <v>7926.0657154447163</v>
      </c>
      <c r="CX60" s="27">
        <v>44925</v>
      </c>
      <c r="CY60" s="136"/>
      <c r="DA60" s="27"/>
      <c r="DB60" s="27"/>
      <c r="DC60" s="43"/>
      <c r="DD60" s="191"/>
      <c r="DE60" s="27"/>
      <c r="DF60" s="43"/>
      <c r="DH60" s="27"/>
      <c r="DI60" s="30"/>
      <c r="DK60" s="27"/>
      <c r="DL60" s="136"/>
      <c r="DN60" s="27"/>
      <c r="DO60" s="27"/>
      <c r="DP60" s="43"/>
      <c r="DQ60" s="191"/>
      <c r="DR60" s="27"/>
      <c r="DS60" s="43"/>
      <c r="DU60" s="27"/>
      <c r="DV60" s="213"/>
      <c r="DX60" s="27"/>
      <c r="DY60" s="215"/>
      <c r="EO60" s="377"/>
    </row>
  </sheetData>
  <mergeCells count="105">
    <mergeCell ref="EI6:EI7"/>
    <mergeCell ref="EJ6:EJ7"/>
    <mergeCell ref="EL6:EL7"/>
    <mergeCell ref="EM6:EM7"/>
    <mergeCell ref="EB6:EC6"/>
    <mergeCell ref="ED6:ED7"/>
    <mergeCell ref="EE6:EE7"/>
    <mergeCell ref="EF6:EF7"/>
    <mergeCell ref="EG6:EG7"/>
    <mergeCell ref="DN6:DO6"/>
    <mergeCell ref="DP6:DP7"/>
    <mergeCell ref="DQ6:DQ7"/>
    <mergeCell ref="DR6:DR7"/>
    <mergeCell ref="DS6:DS7"/>
    <mergeCell ref="DU6:DU7"/>
    <mergeCell ref="DV6:DV7"/>
    <mergeCell ref="DX6:DX7"/>
    <mergeCell ref="DY6:DY7"/>
    <mergeCell ref="DA6:DB6"/>
    <mergeCell ref="DC6:DC7"/>
    <mergeCell ref="DD6:DD7"/>
    <mergeCell ref="DE6:DE7"/>
    <mergeCell ref="DF6:DF7"/>
    <mergeCell ref="DH6:DH7"/>
    <mergeCell ref="DI6:DI7"/>
    <mergeCell ref="DK6:DK7"/>
    <mergeCell ref="DL6:DL7"/>
    <mergeCell ref="CN6:CO6"/>
    <mergeCell ref="CP6:CP7"/>
    <mergeCell ref="CQ6:CQ7"/>
    <mergeCell ref="CR6:CR7"/>
    <mergeCell ref="CS6:CS7"/>
    <mergeCell ref="CU6:CU7"/>
    <mergeCell ref="CV6:CV7"/>
    <mergeCell ref="CX6:CX7"/>
    <mergeCell ref="CY6:CY7"/>
    <mergeCell ref="CA6:CB6"/>
    <mergeCell ref="CC6:CC7"/>
    <mergeCell ref="CD6:CD7"/>
    <mergeCell ref="CE6:CE7"/>
    <mergeCell ref="CF6:CF7"/>
    <mergeCell ref="CH6:CH7"/>
    <mergeCell ref="CI6:CI7"/>
    <mergeCell ref="CK6:CK7"/>
    <mergeCell ref="CL6:CL7"/>
    <mergeCell ref="BN6:BO6"/>
    <mergeCell ref="BP6:BP7"/>
    <mergeCell ref="BQ6:BQ7"/>
    <mergeCell ref="BR6:BR7"/>
    <mergeCell ref="BS6:BS7"/>
    <mergeCell ref="BU6:BU7"/>
    <mergeCell ref="BV6:BV7"/>
    <mergeCell ref="BX6:BX7"/>
    <mergeCell ref="BY6:BY7"/>
    <mergeCell ref="BA6:BB6"/>
    <mergeCell ref="BC6:BC7"/>
    <mergeCell ref="BD6:BD7"/>
    <mergeCell ref="BE6:BE7"/>
    <mergeCell ref="BF6:BF7"/>
    <mergeCell ref="BH6:BH7"/>
    <mergeCell ref="BI6:BI7"/>
    <mergeCell ref="BK6:BK7"/>
    <mergeCell ref="BL6:BL7"/>
    <mergeCell ref="AN6:AO6"/>
    <mergeCell ref="AP6:AP7"/>
    <mergeCell ref="AQ6:AQ7"/>
    <mergeCell ref="AR6:AR7"/>
    <mergeCell ref="AS6:AS7"/>
    <mergeCell ref="AU6:AU7"/>
    <mergeCell ref="AV6:AV7"/>
    <mergeCell ref="AX6:AX7"/>
    <mergeCell ref="AY6:AY7"/>
    <mergeCell ref="AA6:AB6"/>
    <mergeCell ref="AC6:AC7"/>
    <mergeCell ref="AD6:AD7"/>
    <mergeCell ref="AE6:AE7"/>
    <mergeCell ref="AF6:AF7"/>
    <mergeCell ref="AH6:AH7"/>
    <mergeCell ref="AI6:AI7"/>
    <mergeCell ref="AK6:AK7"/>
    <mergeCell ref="AL6:AL7"/>
    <mergeCell ref="EV6:EV7"/>
    <mergeCell ref="EO6:EP6"/>
    <mergeCell ref="EQ6:EQ7"/>
    <mergeCell ref="ES6:ES7"/>
    <mergeCell ref="ET6:ET7"/>
    <mergeCell ref="EU6:EU7"/>
    <mergeCell ref="A6:B6"/>
    <mergeCell ref="C6:C7"/>
    <mergeCell ref="D6:D7"/>
    <mergeCell ref="E6:E7"/>
    <mergeCell ref="F6:F7"/>
    <mergeCell ref="H6:H7"/>
    <mergeCell ref="I6:I7"/>
    <mergeCell ref="K6:K7"/>
    <mergeCell ref="L6:L7"/>
    <mergeCell ref="N6:O6"/>
    <mergeCell ref="P6:P7"/>
    <mergeCell ref="Q6:Q7"/>
    <mergeCell ref="R6:R7"/>
    <mergeCell ref="S6:S7"/>
    <mergeCell ref="U6:U7"/>
    <mergeCell ref="V6:V7"/>
    <mergeCell ref="X6:X7"/>
    <mergeCell ref="Y6:Y7"/>
  </mergeCells>
  <phoneticPr fontId="1" type="noConversion"/>
  <pageMargins left="0.7" right="0.7" top="0.75" bottom="0.75" header="0.3" footer="0.3"/>
  <pageSetup paperSize="9" scale="1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T311"/>
  <sheetViews>
    <sheetView topLeftCell="ET22" workbookViewId="0">
      <selection activeCell="FF41" sqref="FF41"/>
    </sheetView>
    <sheetView topLeftCell="EW16" workbookViewId="1"/>
  </sheetViews>
  <sheetFormatPr defaultRowHeight="16.5"/>
  <cols>
    <col min="1" max="2" width="12.75" customWidth="1"/>
    <col min="3" max="4" width="9.125" customWidth="1"/>
    <col min="5" max="5" width="11.5" customWidth="1"/>
    <col min="6" max="6" width="15" style="29" customWidth="1"/>
    <col min="7" max="7" width="9" customWidth="1"/>
    <col min="8" max="8" width="13.25" customWidth="1"/>
    <col min="9" max="9" width="10" customWidth="1"/>
    <col min="10" max="10" width="9" customWidth="1"/>
    <col min="11" max="12" width="12.375" customWidth="1"/>
    <col min="13" max="14" width="9" customWidth="1"/>
    <col min="15" max="16" width="12.75" customWidth="1"/>
    <col min="17" max="18" width="9.125" customWidth="1"/>
    <col min="19" max="19" width="11.5" customWidth="1"/>
    <col min="20" max="20" width="15" customWidth="1"/>
    <col min="21" max="21" width="9" customWidth="1"/>
    <col min="22" max="22" width="13.25" customWidth="1"/>
    <col min="23" max="23" width="10" customWidth="1"/>
    <col min="24" max="24" width="9" customWidth="1"/>
    <col min="25" max="26" width="12.375" customWidth="1"/>
    <col min="27" max="28" width="9" customWidth="1"/>
    <col min="29" max="30" width="12.75" customWidth="1"/>
    <col min="31" max="32" width="9.125" customWidth="1"/>
    <col min="33" max="33" width="11.5" customWidth="1"/>
    <col min="34" max="34" width="15" customWidth="1"/>
    <col min="35" max="35" width="9" customWidth="1"/>
    <col min="36" max="36" width="13.25" customWidth="1"/>
    <col min="37" max="37" width="10" customWidth="1"/>
    <col min="38" max="38" width="9" customWidth="1"/>
    <col min="39" max="40" width="12.375" customWidth="1"/>
    <col min="41" max="42" width="9" customWidth="1"/>
    <col min="43" max="44" width="12.75" customWidth="1"/>
    <col min="45" max="46" width="9.125" customWidth="1"/>
    <col min="47" max="47" width="11.5" customWidth="1"/>
    <col min="48" max="48" width="15" customWidth="1"/>
    <col min="49" max="49" width="9" customWidth="1"/>
    <col min="50" max="50" width="13.25" customWidth="1"/>
    <col min="51" max="51" width="10" customWidth="1"/>
    <col min="52" max="52" width="9" customWidth="1"/>
    <col min="53" max="54" width="12.375" customWidth="1"/>
    <col min="55" max="56" width="9" customWidth="1"/>
    <col min="57" max="58" width="12.75" customWidth="1"/>
    <col min="59" max="60" width="9.125" customWidth="1"/>
    <col min="61" max="61" width="11.5" customWidth="1"/>
    <col min="62" max="62" width="15" customWidth="1"/>
    <col min="63" max="63" width="9" customWidth="1"/>
    <col min="64" max="64" width="13.25" customWidth="1"/>
    <col min="65" max="65" width="10" customWidth="1"/>
    <col min="66" max="66" width="9" customWidth="1"/>
    <col min="67" max="68" width="12.375" customWidth="1"/>
    <col min="69" max="69" width="9.875" customWidth="1"/>
    <col min="70" max="70" width="9" customWidth="1"/>
    <col min="71" max="72" width="12.75" customWidth="1"/>
    <col min="73" max="74" width="9.125" customWidth="1"/>
    <col min="75" max="75" width="11.5" customWidth="1"/>
    <col min="76" max="76" width="15" customWidth="1"/>
    <col min="77" max="77" width="9" customWidth="1"/>
    <col min="78" max="78" width="13.25" customWidth="1"/>
    <col min="79" max="79" width="10" customWidth="1"/>
    <col min="80" max="80" width="9" customWidth="1"/>
    <col min="81" max="82" width="12.375" customWidth="1"/>
    <col min="83" max="83" width="10.25" customWidth="1"/>
    <col min="84" max="84" width="9" customWidth="1"/>
    <col min="85" max="85" width="12.75" style="29" customWidth="1"/>
    <col min="86" max="86" width="12.75" customWidth="1"/>
    <col min="87" max="88" width="9.125" style="29" customWidth="1"/>
    <col min="89" max="89" width="11.5" style="29" customWidth="1"/>
    <col min="90" max="90" width="15" style="29" customWidth="1"/>
    <col min="91" max="91" width="9" customWidth="1"/>
    <col min="92" max="92" width="13.25" style="29" customWidth="1"/>
    <col min="93" max="93" width="10" customWidth="1"/>
    <col min="94" max="94" width="9" customWidth="1"/>
    <col min="95" max="95" width="12.375" style="29" customWidth="1"/>
    <col min="96" max="96" width="12.375" customWidth="1"/>
    <col min="97" max="97" width="8.75" style="132" customWidth="1"/>
    <col min="98" max="98" width="9" customWidth="1"/>
    <col min="99" max="99" width="12.75" style="29" customWidth="1"/>
    <col min="100" max="100" width="12.75" customWidth="1"/>
    <col min="101" max="102" width="9.125" style="29" customWidth="1"/>
    <col min="103" max="103" width="11.5" style="29" customWidth="1"/>
    <col min="104" max="104" width="15" style="29" customWidth="1"/>
    <col min="105" max="105" width="9" customWidth="1"/>
    <col min="106" max="106" width="13.25" style="29" customWidth="1"/>
    <col min="107" max="107" width="10" customWidth="1"/>
    <col min="108" max="108" width="9" customWidth="1"/>
    <col min="109" max="109" width="12.375" style="29" customWidth="1"/>
    <col min="110" max="110" width="12.375" customWidth="1"/>
    <col min="111" max="112" width="9" style="132" customWidth="1"/>
    <col min="113" max="113" width="14.5" style="132" customWidth="1"/>
    <col min="114" max="116" width="9" style="132" customWidth="1"/>
    <col min="117" max="118" width="11.625" style="132" customWidth="1"/>
    <col min="119" max="119" width="9" style="132" customWidth="1"/>
    <col min="120" max="120" width="10.75" style="132" customWidth="1"/>
    <col min="121" max="122" width="9" style="132" customWidth="1"/>
    <col min="123" max="123" width="12.25" style="132" customWidth="1"/>
    <col min="124" max="126" width="9" style="132" customWidth="1"/>
    <col min="127" max="127" width="14.5" style="132" customWidth="1"/>
    <col min="128" max="130" width="9" style="132" customWidth="1"/>
    <col min="131" max="132" width="11.625" style="132" customWidth="1"/>
    <col min="133" max="133" width="9" style="132" customWidth="1"/>
    <col min="134" max="134" width="10.75" style="132" customWidth="1"/>
    <col min="135" max="136" width="9" style="132" customWidth="1"/>
    <col min="137" max="137" width="12.25" style="132" customWidth="1"/>
    <col min="138" max="139" width="9" style="132" customWidth="1"/>
    <col min="140" max="152" width="11.125" customWidth="1"/>
    <col min="153" max="153" width="11.125" style="180" customWidth="1"/>
    <col min="154" max="176" width="11.125" customWidth="1"/>
  </cols>
  <sheetData>
    <row r="1" spans="1:176">
      <c r="A1" s="94" t="s">
        <v>94</v>
      </c>
      <c r="B1" s="94"/>
      <c r="EW1"/>
    </row>
    <row r="2" spans="1:176">
      <c r="EW2"/>
    </row>
    <row r="3" spans="1:176">
      <c r="DY3" s="226"/>
      <c r="DZ3" s="226" t="s">
        <v>514</v>
      </c>
      <c r="EK3" s="132"/>
      <c r="EL3" s="132"/>
      <c r="EM3" s="132"/>
      <c r="EN3" s="225" t="s">
        <v>514</v>
      </c>
      <c r="EO3" s="132"/>
      <c r="EP3" s="132"/>
      <c r="EQ3" s="132"/>
      <c r="ER3" s="132"/>
      <c r="ES3" s="132"/>
      <c r="ET3" s="132"/>
      <c r="EU3" s="132"/>
      <c r="EV3" s="132"/>
      <c r="EW3" s="132"/>
      <c r="FE3" s="225" t="s">
        <v>514</v>
      </c>
    </row>
    <row r="4" spans="1:176">
      <c r="A4" s="116">
        <v>2015</v>
      </c>
      <c r="O4" s="116">
        <v>2016</v>
      </c>
      <c r="T4" s="29"/>
      <c r="AC4" s="116">
        <v>2017</v>
      </c>
      <c r="AH4" s="29"/>
      <c r="AQ4" s="116">
        <v>2018</v>
      </c>
      <c r="AV4" s="29"/>
      <c r="BE4" s="116">
        <v>2019</v>
      </c>
      <c r="BJ4" s="29"/>
      <c r="BS4" s="116">
        <v>2020</v>
      </c>
      <c r="BX4" s="29"/>
      <c r="CG4" s="116">
        <v>2021</v>
      </c>
      <c r="CU4" s="116">
        <v>2022</v>
      </c>
      <c r="DI4" s="116">
        <v>2023</v>
      </c>
      <c r="DJ4"/>
      <c r="DK4" s="29"/>
      <c r="DL4" s="29"/>
      <c r="DM4" s="29"/>
      <c r="DN4" s="29"/>
      <c r="DO4"/>
      <c r="DP4" s="29"/>
      <c r="DQ4"/>
      <c r="DR4"/>
      <c r="DS4" s="29"/>
      <c r="DT4"/>
      <c r="DW4" s="116">
        <v>2024</v>
      </c>
      <c r="DX4"/>
      <c r="DY4" s="227"/>
      <c r="DZ4" s="228">
        <v>2</v>
      </c>
      <c r="EA4" s="29"/>
      <c r="EB4" s="29"/>
      <c r="EC4"/>
      <c r="ED4" s="29"/>
      <c r="EE4" s="228">
        <v>3</v>
      </c>
      <c r="EF4"/>
      <c r="EG4" s="29"/>
      <c r="EH4"/>
      <c r="EI4" s="228">
        <v>1</v>
      </c>
      <c r="EK4" s="116">
        <v>2025</v>
      </c>
      <c r="EM4" s="29"/>
      <c r="EN4" s="222">
        <v>2</v>
      </c>
      <c r="EO4" s="29"/>
      <c r="EP4" s="29"/>
      <c r="ER4" s="29"/>
      <c r="ES4" s="222">
        <v>3</v>
      </c>
      <c r="EU4" s="29"/>
      <c r="EX4" s="222">
        <v>1</v>
      </c>
      <c r="EZ4" s="116">
        <v>2026</v>
      </c>
      <c r="FB4" s="222">
        <v>1</v>
      </c>
      <c r="FC4" s="222"/>
      <c r="FE4" s="222">
        <v>2</v>
      </c>
      <c r="FG4" s="222">
        <v>3</v>
      </c>
    </row>
    <row r="5" spans="1:176">
      <c r="A5" t="s">
        <v>43</v>
      </c>
      <c r="H5" t="s">
        <v>49</v>
      </c>
      <c r="K5" t="s">
        <v>91</v>
      </c>
      <c r="O5" t="s">
        <v>43</v>
      </c>
      <c r="T5" s="29"/>
      <c r="V5" t="s">
        <v>33</v>
      </c>
      <c r="Y5" t="s">
        <v>88</v>
      </c>
      <c r="AC5" t="s">
        <v>43</v>
      </c>
      <c r="AH5" s="29"/>
      <c r="AJ5" t="s">
        <v>33</v>
      </c>
      <c r="AM5" t="s">
        <v>88</v>
      </c>
      <c r="AQ5" t="s">
        <v>43</v>
      </c>
      <c r="AV5" s="29"/>
      <c r="AX5" t="s">
        <v>33</v>
      </c>
      <c r="BA5" t="s">
        <v>88</v>
      </c>
      <c r="BE5" t="s">
        <v>43</v>
      </c>
      <c r="BJ5" s="29"/>
      <c r="BL5" t="s">
        <v>33</v>
      </c>
      <c r="BO5" t="s">
        <v>88</v>
      </c>
      <c r="BS5" t="s">
        <v>43</v>
      </c>
      <c r="BX5" s="29"/>
      <c r="BZ5" t="s">
        <v>33</v>
      </c>
      <c r="CC5" t="s">
        <v>88</v>
      </c>
      <c r="CG5" s="116" t="s">
        <v>43</v>
      </c>
      <c r="CN5" s="116" t="s">
        <v>33</v>
      </c>
      <c r="CQ5" s="116" t="s">
        <v>88</v>
      </c>
      <c r="CU5" s="116" t="s">
        <v>43</v>
      </c>
      <c r="DB5" s="116" t="s">
        <v>33</v>
      </c>
      <c r="DE5" s="116" t="s">
        <v>88</v>
      </c>
      <c r="DI5" s="116" t="s">
        <v>43</v>
      </c>
      <c r="DJ5"/>
      <c r="DK5" s="557" t="s">
        <v>441</v>
      </c>
      <c r="DL5" s="558"/>
      <c r="DM5" s="29"/>
      <c r="DN5" s="29"/>
      <c r="DO5"/>
      <c r="DP5" s="116" t="s">
        <v>33</v>
      </c>
      <c r="DQ5"/>
      <c r="DR5"/>
      <c r="DS5" s="116" t="s">
        <v>88</v>
      </c>
      <c r="DT5"/>
      <c r="DW5" s="116" t="s">
        <v>43</v>
      </c>
      <c r="DX5"/>
      <c r="DY5" s="562" t="s">
        <v>441</v>
      </c>
      <c r="DZ5" s="563"/>
      <c r="EA5" s="29"/>
      <c r="EB5" s="29"/>
      <c r="EC5"/>
      <c r="ED5" s="116" t="s">
        <v>33</v>
      </c>
      <c r="EE5"/>
      <c r="EF5"/>
      <c r="EG5" s="116" t="s">
        <v>88</v>
      </c>
      <c r="EH5"/>
      <c r="EK5" s="116" t="s">
        <v>43</v>
      </c>
      <c r="EM5" s="557" t="s">
        <v>441</v>
      </c>
      <c r="EN5" s="558"/>
      <c r="EO5" s="29"/>
      <c r="EP5" s="29"/>
      <c r="ER5" s="116" t="s">
        <v>49</v>
      </c>
      <c r="EU5" s="116" t="s">
        <v>91</v>
      </c>
      <c r="EW5" s="132"/>
      <c r="EZ5" s="116" t="s">
        <v>43</v>
      </c>
      <c r="FB5" s="116" t="s">
        <v>88</v>
      </c>
      <c r="FC5" s="116"/>
      <c r="FD5" s="557" t="s">
        <v>441</v>
      </c>
      <c r="FE5" s="558"/>
      <c r="FF5" s="236" t="s">
        <v>688</v>
      </c>
      <c r="FG5" s="116" t="s">
        <v>33</v>
      </c>
    </row>
    <row r="6" spans="1:176">
      <c r="A6" s="559" t="s">
        <v>32</v>
      </c>
      <c r="B6" s="559"/>
      <c r="C6" s="559" t="s">
        <v>45</v>
      </c>
      <c r="D6" s="559" t="s">
        <v>46</v>
      </c>
      <c r="E6" s="559" t="s">
        <v>37</v>
      </c>
      <c r="F6" s="560" t="s">
        <v>38</v>
      </c>
      <c r="H6" s="553" t="s">
        <v>32</v>
      </c>
      <c r="I6" s="553" t="s">
        <v>44</v>
      </c>
      <c r="K6" s="559" t="s">
        <v>32</v>
      </c>
      <c r="L6" s="559"/>
      <c r="M6" s="559" t="s">
        <v>44</v>
      </c>
      <c r="O6" s="559" t="s">
        <v>32</v>
      </c>
      <c r="P6" s="559"/>
      <c r="Q6" s="559" t="s">
        <v>45</v>
      </c>
      <c r="R6" s="559" t="s">
        <v>46</v>
      </c>
      <c r="S6" s="559" t="s">
        <v>37</v>
      </c>
      <c r="T6" s="560" t="s">
        <v>38</v>
      </c>
      <c r="V6" s="553" t="s">
        <v>32</v>
      </c>
      <c r="W6" s="553" t="s">
        <v>44</v>
      </c>
      <c r="Y6" s="559" t="s">
        <v>32</v>
      </c>
      <c r="Z6" s="559"/>
      <c r="AA6" s="559" t="s">
        <v>44</v>
      </c>
      <c r="AC6" s="559" t="s">
        <v>32</v>
      </c>
      <c r="AD6" s="559"/>
      <c r="AE6" s="559" t="s">
        <v>45</v>
      </c>
      <c r="AF6" s="559" t="s">
        <v>46</v>
      </c>
      <c r="AG6" s="559" t="s">
        <v>37</v>
      </c>
      <c r="AH6" s="560" t="s">
        <v>38</v>
      </c>
      <c r="AJ6" s="553" t="s">
        <v>32</v>
      </c>
      <c r="AK6" s="553" t="s">
        <v>44</v>
      </c>
      <c r="AM6" s="559" t="s">
        <v>32</v>
      </c>
      <c r="AN6" s="559"/>
      <c r="AO6" s="559" t="s">
        <v>44</v>
      </c>
      <c r="AQ6" s="559" t="s">
        <v>32</v>
      </c>
      <c r="AR6" s="559"/>
      <c r="AS6" s="559" t="s">
        <v>45</v>
      </c>
      <c r="AT6" s="559" t="s">
        <v>46</v>
      </c>
      <c r="AU6" s="559" t="s">
        <v>37</v>
      </c>
      <c r="AV6" s="560" t="s">
        <v>38</v>
      </c>
      <c r="AX6" s="553" t="s">
        <v>32</v>
      </c>
      <c r="AY6" s="553" t="s">
        <v>44</v>
      </c>
      <c r="BA6" s="559" t="s">
        <v>32</v>
      </c>
      <c r="BB6" s="559"/>
      <c r="BC6" s="559" t="s">
        <v>44</v>
      </c>
      <c r="BE6" s="559" t="s">
        <v>32</v>
      </c>
      <c r="BF6" s="559"/>
      <c r="BG6" s="559" t="s">
        <v>45</v>
      </c>
      <c r="BH6" s="559" t="s">
        <v>46</v>
      </c>
      <c r="BI6" s="559" t="s">
        <v>37</v>
      </c>
      <c r="BJ6" s="560" t="s">
        <v>38</v>
      </c>
      <c r="BL6" s="553" t="s">
        <v>32</v>
      </c>
      <c r="BM6" s="553" t="s">
        <v>44</v>
      </c>
      <c r="BO6" s="559" t="s">
        <v>32</v>
      </c>
      <c r="BP6" s="559"/>
      <c r="BQ6" s="559" t="s">
        <v>44</v>
      </c>
      <c r="BS6" s="559" t="s">
        <v>32</v>
      </c>
      <c r="BT6" s="559"/>
      <c r="BU6" s="559" t="s">
        <v>45</v>
      </c>
      <c r="BV6" s="559" t="s">
        <v>46</v>
      </c>
      <c r="BW6" s="559" t="s">
        <v>37</v>
      </c>
      <c r="BX6" s="560" t="s">
        <v>38</v>
      </c>
      <c r="BZ6" s="553" t="s">
        <v>32</v>
      </c>
      <c r="CA6" s="553" t="s">
        <v>44</v>
      </c>
      <c r="CC6" s="559" t="s">
        <v>32</v>
      </c>
      <c r="CD6" s="559"/>
      <c r="CE6" s="559" t="s">
        <v>44</v>
      </c>
      <c r="CG6" s="559" t="s">
        <v>32</v>
      </c>
      <c r="CH6" s="559"/>
      <c r="CI6" s="559" t="s">
        <v>45</v>
      </c>
      <c r="CJ6" s="559" t="s">
        <v>46</v>
      </c>
      <c r="CK6" s="559" t="s">
        <v>37</v>
      </c>
      <c r="CL6" s="560" t="s">
        <v>38</v>
      </c>
      <c r="CN6" s="553" t="s">
        <v>32</v>
      </c>
      <c r="CO6" s="553" t="s">
        <v>44</v>
      </c>
      <c r="CQ6" s="559" t="s">
        <v>32</v>
      </c>
      <c r="CR6" s="559"/>
      <c r="CS6" s="565" t="s">
        <v>44</v>
      </c>
      <c r="CU6" s="559" t="s">
        <v>32</v>
      </c>
      <c r="CV6" s="559"/>
      <c r="CW6" s="559" t="s">
        <v>45</v>
      </c>
      <c r="CX6" s="559" t="s">
        <v>46</v>
      </c>
      <c r="CY6" s="559" t="s">
        <v>37</v>
      </c>
      <c r="CZ6" s="560" t="s">
        <v>38</v>
      </c>
      <c r="DB6" s="553" t="s">
        <v>32</v>
      </c>
      <c r="DC6" s="553" t="s">
        <v>44</v>
      </c>
      <c r="DE6" s="559" t="s">
        <v>32</v>
      </c>
      <c r="DF6" s="559"/>
      <c r="DG6" s="565" t="s">
        <v>44</v>
      </c>
      <c r="DH6" s="156"/>
      <c r="DI6" s="559" t="s">
        <v>32</v>
      </c>
      <c r="DJ6" s="559"/>
      <c r="DK6" s="559" t="s">
        <v>45</v>
      </c>
      <c r="DL6" s="559" t="s">
        <v>46</v>
      </c>
      <c r="DM6" s="559" t="s">
        <v>37</v>
      </c>
      <c r="DN6" s="560" t="s">
        <v>38</v>
      </c>
      <c r="DO6"/>
      <c r="DP6" s="553" t="s">
        <v>32</v>
      </c>
      <c r="DQ6" s="553" t="s">
        <v>44</v>
      </c>
      <c r="DR6"/>
      <c r="DS6" s="559" t="s">
        <v>32</v>
      </c>
      <c r="DT6" s="559"/>
      <c r="DU6" s="565" t="s">
        <v>44</v>
      </c>
      <c r="DV6" s="156"/>
      <c r="DW6" s="559" t="s">
        <v>32</v>
      </c>
      <c r="DX6" s="559"/>
      <c r="DY6" s="559" t="s">
        <v>45</v>
      </c>
      <c r="DZ6" s="559" t="s">
        <v>46</v>
      </c>
      <c r="EA6" s="559" t="s">
        <v>37</v>
      </c>
      <c r="EB6" s="560" t="s">
        <v>38</v>
      </c>
      <c r="EC6"/>
      <c r="ED6" s="553" t="s">
        <v>32</v>
      </c>
      <c r="EE6" s="553" t="s">
        <v>44</v>
      </c>
      <c r="EF6"/>
      <c r="EG6" s="559" t="s">
        <v>32</v>
      </c>
      <c r="EH6" s="559"/>
      <c r="EI6" s="564" t="s">
        <v>44</v>
      </c>
      <c r="EK6" s="559" t="s">
        <v>86</v>
      </c>
      <c r="EL6" s="559"/>
      <c r="EM6" s="559" t="s">
        <v>45</v>
      </c>
      <c r="EN6" s="559" t="s">
        <v>46</v>
      </c>
      <c r="EO6" s="559" t="s">
        <v>37</v>
      </c>
      <c r="EP6" s="560" t="s">
        <v>38</v>
      </c>
      <c r="ER6" s="553" t="s">
        <v>86</v>
      </c>
      <c r="ES6" s="553" t="s">
        <v>44</v>
      </c>
      <c r="EU6" s="559" t="s">
        <v>86</v>
      </c>
      <c r="EV6" s="559"/>
      <c r="EW6" s="564" t="s">
        <v>44</v>
      </c>
      <c r="EX6" s="564" t="s">
        <v>44</v>
      </c>
      <c r="EZ6" s="559" t="s">
        <v>0</v>
      </c>
      <c r="FA6" s="559"/>
      <c r="FB6" s="564" t="s">
        <v>44</v>
      </c>
      <c r="FC6" s="564" t="s">
        <v>44</v>
      </c>
      <c r="FD6" s="559" t="s">
        <v>45</v>
      </c>
      <c r="FE6" s="559" t="s">
        <v>46</v>
      </c>
      <c r="FF6" s="560" t="s">
        <v>689</v>
      </c>
      <c r="FG6" s="553" t="s">
        <v>44</v>
      </c>
    </row>
    <row r="7" spans="1:176">
      <c r="A7" s="45" t="s">
        <v>170</v>
      </c>
      <c r="B7" s="45" t="s">
        <v>171</v>
      </c>
      <c r="C7" s="559"/>
      <c r="D7" s="559"/>
      <c r="E7" s="559"/>
      <c r="F7" s="560"/>
      <c r="H7" s="554"/>
      <c r="I7" s="554"/>
      <c r="K7" s="45" t="s">
        <v>170</v>
      </c>
      <c r="L7" s="45" t="s">
        <v>171</v>
      </c>
      <c r="M7" s="559"/>
      <c r="O7" s="45" t="s">
        <v>170</v>
      </c>
      <c r="P7" s="45" t="s">
        <v>171</v>
      </c>
      <c r="Q7" s="559"/>
      <c r="R7" s="559"/>
      <c r="S7" s="559"/>
      <c r="T7" s="560"/>
      <c r="V7" s="554"/>
      <c r="W7" s="554"/>
      <c r="Y7" s="45" t="s">
        <v>170</v>
      </c>
      <c r="Z7" s="45" t="s">
        <v>171</v>
      </c>
      <c r="AA7" s="559"/>
      <c r="AC7" s="45" t="s">
        <v>170</v>
      </c>
      <c r="AD7" s="45" t="s">
        <v>171</v>
      </c>
      <c r="AE7" s="559"/>
      <c r="AF7" s="559"/>
      <c r="AG7" s="559"/>
      <c r="AH7" s="560"/>
      <c r="AJ7" s="554"/>
      <c r="AK7" s="554"/>
      <c r="AM7" s="45" t="s">
        <v>170</v>
      </c>
      <c r="AN7" s="45" t="s">
        <v>171</v>
      </c>
      <c r="AO7" s="559"/>
      <c r="AQ7" s="45" t="s">
        <v>170</v>
      </c>
      <c r="AR7" s="45" t="s">
        <v>171</v>
      </c>
      <c r="AS7" s="559"/>
      <c r="AT7" s="559"/>
      <c r="AU7" s="559"/>
      <c r="AV7" s="560"/>
      <c r="AX7" s="554"/>
      <c r="AY7" s="554"/>
      <c r="BA7" s="45" t="s">
        <v>170</v>
      </c>
      <c r="BB7" s="45" t="s">
        <v>171</v>
      </c>
      <c r="BC7" s="559"/>
      <c r="BE7" s="45" t="s">
        <v>170</v>
      </c>
      <c r="BF7" s="45" t="s">
        <v>171</v>
      </c>
      <c r="BG7" s="559"/>
      <c r="BH7" s="559"/>
      <c r="BI7" s="559"/>
      <c r="BJ7" s="560"/>
      <c r="BL7" s="554"/>
      <c r="BM7" s="554"/>
      <c r="BO7" s="45" t="s">
        <v>170</v>
      </c>
      <c r="BP7" s="45" t="s">
        <v>171</v>
      </c>
      <c r="BQ7" s="559"/>
      <c r="BS7" s="45" t="s">
        <v>170</v>
      </c>
      <c r="BT7" s="45" t="s">
        <v>171</v>
      </c>
      <c r="BU7" s="559"/>
      <c r="BV7" s="559"/>
      <c r="BW7" s="559"/>
      <c r="BX7" s="560"/>
      <c r="BZ7" s="554"/>
      <c r="CA7" s="554"/>
      <c r="CC7" s="45" t="s">
        <v>170</v>
      </c>
      <c r="CD7" s="45" t="s">
        <v>171</v>
      </c>
      <c r="CE7" s="559"/>
      <c r="CG7" s="45" t="s">
        <v>170</v>
      </c>
      <c r="CH7" s="45" t="s">
        <v>171</v>
      </c>
      <c r="CI7" s="559"/>
      <c r="CJ7" s="559"/>
      <c r="CK7" s="559"/>
      <c r="CL7" s="560"/>
      <c r="CN7" s="554"/>
      <c r="CO7" s="554"/>
      <c r="CQ7" s="45" t="s">
        <v>170</v>
      </c>
      <c r="CR7" s="45" t="s">
        <v>171</v>
      </c>
      <c r="CS7" s="565"/>
      <c r="CU7" s="45" t="s">
        <v>170</v>
      </c>
      <c r="CV7" s="45" t="s">
        <v>171</v>
      </c>
      <c r="CW7" s="559"/>
      <c r="CX7" s="559"/>
      <c r="CY7" s="559"/>
      <c r="CZ7" s="560"/>
      <c r="DB7" s="554"/>
      <c r="DC7" s="554"/>
      <c r="DE7" s="45" t="s">
        <v>170</v>
      </c>
      <c r="DF7" s="45" t="s">
        <v>171</v>
      </c>
      <c r="DG7" s="565"/>
      <c r="DH7" s="156"/>
      <c r="DI7" s="45" t="s">
        <v>170</v>
      </c>
      <c r="DJ7" s="45" t="s">
        <v>171</v>
      </c>
      <c r="DK7" s="559"/>
      <c r="DL7" s="559"/>
      <c r="DM7" s="559"/>
      <c r="DN7" s="560"/>
      <c r="DO7"/>
      <c r="DP7" s="554"/>
      <c r="DQ7" s="554"/>
      <c r="DR7"/>
      <c r="DS7" s="45" t="s">
        <v>170</v>
      </c>
      <c r="DT7" s="45" t="s">
        <v>171</v>
      </c>
      <c r="DU7" s="565"/>
      <c r="DV7" s="156"/>
      <c r="DW7" s="45" t="s">
        <v>170</v>
      </c>
      <c r="DX7" s="45" t="s">
        <v>171</v>
      </c>
      <c r="DY7" s="559"/>
      <c r="DZ7" s="559"/>
      <c r="EA7" s="559"/>
      <c r="EB7" s="560"/>
      <c r="EC7"/>
      <c r="ED7" s="554"/>
      <c r="EE7" s="554"/>
      <c r="EF7"/>
      <c r="EG7" s="45" t="s">
        <v>170</v>
      </c>
      <c r="EH7" s="45" t="s">
        <v>171</v>
      </c>
      <c r="EI7" s="564"/>
      <c r="EK7" s="45" t="s">
        <v>170</v>
      </c>
      <c r="EL7" s="45" t="s">
        <v>171</v>
      </c>
      <c r="EM7" s="559"/>
      <c r="EN7" s="559"/>
      <c r="EO7" s="559"/>
      <c r="EP7" s="560"/>
      <c r="ER7" s="554"/>
      <c r="ES7" s="554"/>
      <c r="EU7" s="45" t="s">
        <v>170</v>
      </c>
      <c r="EV7" s="45" t="s">
        <v>171</v>
      </c>
      <c r="EW7" s="564"/>
      <c r="EX7" s="564"/>
      <c r="EZ7" s="374" t="s">
        <v>170</v>
      </c>
      <c r="FA7" s="374" t="s">
        <v>171</v>
      </c>
      <c r="FB7" s="566"/>
      <c r="FC7" s="564"/>
      <c r="FD7" s="559"/>
      <c r="FE7" s="553"/>
      <c r="FF7" s="560"/>
      <c r="FG7" s="561"/>
    </row>
    <row r="8" spans="1:176">
      <c r="A8" s="27">
        <v>42005</v>
      </c>
      <c r="B8" s="27" t="s">
        <v>172</v>
      </c>
      <c r="C8" s="121"/>
      <c r="D8" s="28">
        <f t="shared" ref="D8:D39" si="0">C8/100</f>
        <v>0</v>
      </c>
      <c r="E8" s="45"/>
      <c r="F8" s="46"/>
      <c r="H8" s="27">
        <v>42005</v>
      </c>
      <c r="I8" s="30">
        <f t="shared" ref="I8:I39" si="1">D8*$F8</f>
        <v>0</v>
      </c>
      <c r="K8" s="27">
        <v>42005</v>
      </c>
      <c r="L8" s="27" t="s">
        <v>172</v>
      </c>
      <c r="M8" s="30"/>
      <c r="O8" s="27">
        <v>42376</v>
      </c>
      <c r="P8" s="27" t="s">
        <v>172</v>
      </c>
      <c r="Q8" s="121"/>
      <c r="R8" s="28">
        <f t="shared" ref="R8:R39" si="2">Q8/100</f>
        <v>0</v>
      </c>
      <c r="S8" s="45"/>
      <c r="T8" s="46"/>
      <c r="V8" s="27">
        <v>42376</v>
      </c>
      <c r="W8" s="30">
        <f t="shared" ref="W8:W39" si="3">R8*$T8</f>
        <v>0</v>
      </c>
      <c r="Y8" s="27">
        <v>42376</v>
      </c>
      <c r="Z8" s="27" t="s">
        <v>172</v>
      </c>
      <c r="AA8" s="30"/>
      <c r="AC8" s="27">
        <v>42740</v>
      </c>
      <c r="AD8" s="27" t="s">
        <v>172</v>
      </c>
      <c r="AE8" s="121"/>
      <c r="AF8" s="28"/>
      <c r="AG8" s="45"/>
      <c r="AH8" s="46"/>
      <c r="AJ8" s="27">
        <v>42740</v>
      </c>
      <c r="AK8" s="30">
        <f t="shared" ref="AK8:AK39" si="4">AF8*$AH8</f>
        <v>0</v>
      </c>
      <c r="AM8" s="27">
        <v>42740</v>
      </c>
      <c r="AN8" s="27" t="s">
        <v>172</v>
      </c>
      <c r="AO8" s="30"/>
      <c r="AQ8" s="27">
        <v>43104</v>
      </c>
      <c r="AR8" s="27" t="s">
        <v>172</v>
      </c>
      <c r="AS8" s="121"/>
      <c r="AT8" s="28"/>
      <c r="AU8" s="45"/>
      <c r="AV8" s="46"/>
      <c r="AX8" s="27">
        <v>43104</v>
      </c>
      <c r="AY8" s="30">
        <f t="shared" ref="AY8:AY39" si="5">AT8*$AV8</f>
        <v>0</v>
      </c>
      <c r="BA8" s="27">
        <v>43104</v>
      </c>
      <c r="BB8" s="27" t="s">
        <v>172</v>
      </c>
      <c r="BC8" s="30"/>
      <c r="BE8" s="27">
        <v>43468</v>
      </c>
      <c r="BF8" s="27" t="s">
        <v>172</v>
      </c>
      <c r="BG8" s="92"/>
      <c r="BH8" s="28"/>
      <c r="BI8" s="44"/>
      <c r="BJ8" s="43"/>
      <c r="BL8" s="27">
        <f t="shared" ref="BL8:BL39" si="6">BE8</f>
        <v>43468</v>
      </c>
      <c r="BM8" s="30">
        <f t="shared" ref="BM8:BM39" si="7">BH8*$BJ8</f>
        <v>0</v>
      </c>
      <c r="BO8" s="27">
        <v>43468</v>
      </c>
      <c r="BP8" s="27" t="s">
        <v>172</v>
      </c>
      <c r="BQ8" s="30"/>
      <c r="BS8" s="27">
        <v>43832</v>
      </c>
      <c r="BT8" s="27" t="s">
        <v>172</v>
      </c>
      <c r="BU8" s="28"/>
      <c r="BV8" s="28"/>
      <c r="BW8" s="27">
        <v>43832</v>
      </c>
      <c r="BX8" s="43">
        <v>810.89</v>
      </c>
      <c r="BZ8" s="27">
        <f t="shared" ref="BZ8:BZ35" si="8">BS8</f>
        <v>43832</v>
      </c>
      <c r="CA8" s="30">
        <f t="shared" ref="CA8:CA39" si="9">BV8*$BX8</f>
        <v>0</v>
      </c>
      <c r="CC8" s="27">
        <v>43832</v>
      </c>
      <c r="CD8" s="27" t="s">
        <v>172</v>
      </c>
      <c r="CE8" s="30"/>
      <c r="CG8" s="27">
        <v>44203</v>
      </c>
      <c r="CH8" s="27" t="s">
        <v>172</v>
      </c>
      <c r="CI8" s="43"/>
      <c r="CJ8" s="28"/>
      <c r="CK8" s="27">
        <v>44203</v>
      </c>
      <c r="CL8" s="43">
        <v>845.1</v>
      </c>
      <c r="CM8" s="29"/>
      <c r="CN8" s="27">
        <v>44203</v>
      </c>
      <c r="CO8" s="30">
        <f t="shared" ref="CO8:CO39" si="10">CJ8*$CL8</f>
        <v>0</v>
      </c>
      <c r="CP8" s="29"/>
      <c r="CQ8" s="27">
        <v>44203</v>
      </c>
      <c r="CR8" s="27" t="s">
        <v>172</v>
      </c>
      <c r="CS8" s="133">
        <v>27794</v>
      </c>
      <c r="CU8" s="27">
        <v>44567</v>
      </c>
      <c r="CV8" s="27" t="s">
        <v>172</v>
      </c>
      <c r="CW8" s="149"/>
      <c r="CX8" s="150"/>
      <c r="CY8" s="27">
        <v>44567</v>
      </c>
      <c r="CZ8" s="43"/>
      <c r="DA8" s="29"/>
      <c r="DB8" s="27">
        <v>44567</v>
      </c>
      <c r="DC8" s="30">
        <f t="shared" ref="DC8:DC39" si="11">CX8*CZ8</f>
        <v>0</v>
      </c>
      <c r="DD8" s="29"/>
      <c r="DE8" s="27">
        <v>44567</v>
      </c>
      <c r="DF8" s="27" t="s">
        <v>172</v>
      </c>
      <c r="DG8" s="133"/>
      <c r="DH8" s="157"/>
      <c r="DI8" s="27">
        <v>44931</v>
      </c>
      <c r="DJ8" s="27" t="s">
        <v>172</v>
      </c>
      <c r="DK8" s="149">
        <v>850</v>
      </c>
      <c r="DL8" s="177">
        <f t="shared" ref="DL8:DL39" si="12">DK8/100</f>
        <v>8.5</v>
      </c>
      <c r="DM8" s="27">
        <v>44931</v>
      </c>
      <c r="DN8" s="43"/>
      <c r="DO8" s="29"/>
      <c r="DP8" s="27">
        <v>44931</v>
      </c>
      <c r="DQ8" s="30">
        <f t="shared" ref="DQ8:DQ39" si="13">DL8*DN8</f>
        <v>0</v>
      </c>
      <c r="DR8" s="29"/>
      <c r="DS8" s="27">
        <v>44931</v>
      </c>
      <c r="DT8" s="27" t="s">
        <v>172</v>
      </c>
      <c r="DU8" s="133"/>
      <c r="DV8" s="157"/>
      <c r="DW8" s="27">
        <v>45295</v>
      </c>
      <c r="DX8" s="27" t="s">
        <v>172</v>
      </c>
      <c r="DY8" s="149"/>
      <c r="DZ8" s="28"/>
      <c r="EA8" s="27">
        <v>45295</v>
      </c>
      <c r="EB8" s="100"/>
      <c r="EC8" s="227"/>
      <c r="ED8" s="27">
        <v>45295</v>
      </c>
      <c r="EE8" s="30">
        <f t="shared" ref="EE8:EE39" si="14">DZ8*EB8</f>
        <v>0</v>
      </c>
      <c r="EF8" s="227"/>
      <c r="EG8" s="27">
        <v>45295</v>
      </c>
      <c r="EH8" s="27" t="s">
        <v>172</v>
      </c>
      <c r="EI8" s="229">
        <v>53648</v>
      </c>
      <c r="EJ8" s="188"/>
      <c r="EK8" s="27">
        <v>45659</v>
      </c>
      <c r="EL8" s="27" t="s">
        <v>172</v>
      </c>
      <c r="EM8" s="149">
        <v>725.23</v>
      </c>
      <c r="EN8" s="257">
        <f t="shared" ref="EN8:EN58" si="15">EM8/100</f>
        <v>7.2523</v>
      </c>
      <c r="EO8" s="27">
        <v>45659</v>
      </c>
      <c r="EP8" s="43">
        <v>913.51</v>
      </c>
      <c r="EQ8" s="29"/>
      <c r="ER8" s="27">
        <v>45659</v>
      </c>
      <c r="ES8" s="176">
        <f t="shared" ref="ES8:ES39" si="16">EN8*EP8</f>
        <v>6625.048573</v>
      </c>
      <c r="ET8" s="29"/>
      <c r="EU8" s="27">
        <v>45659</v>
      </c>
      <c r="EV8" s="27" t="s">
        <v>172</v>
      </c>
      <c r="EW8" s="245">
        <v>47901</v>
      </c>
      <c r="EX8" s="246">
        <f>EW8/1000</f>
        <v>47.901000000000003</v>
      </c>
      <c r="EY8" s="188"/>
      <c r="EZ8" s="27">
        <v>46023</v>
      </c>
      <c r="FA8" s="383" t="s">
        <v>172</v>
      </c>
      <c r="FB8" s="439"/>
      <c r="FC8" s="246">
        <f>FB8/1000</f>
        <v>0</v>
      </c>
      <c r="FD8" s="118">
        <v>844.03</v>
      </c>
      <c r="FE8" s="414">
        <f>FD8/100</f>
        <v>8.4403000000000006</v>
      </c>
      <c r="FF8" s="118">
        <v>965.37</v>
      </c>
      <c r="FG8" s="384">
        <f>FE8*FF8</f>
        <v>8148.0124110000006</v>
      </c>
      <c r="FH8" s="188"/>
      <c r="FI8" s="188"/>
      <c r="FJ8" s="188"/>
      <c r="FK8" s="188"/>
      <c r="FL8" s="188"/>
      <c r="FM8" s="188"/>
      <c r="FN8" s="188"/>
      <c r="FO8" s="188"/>
      <c r="FP8" s="188"/>
      <c r="FQ8" s="188"/>
      <c r="FR8" s="188"/>
      <c r="FS8" s="188"/>
      <c r="FT8" s="188"/>
    </row>
    <row r="9" spans="1:176">
      <c r="A9" s="27">
        <v>42012</v>
      </c>
      <c r="B9" s="27" t="s">
        <v>157</v>
      </c>
      <c r="C9" s="121"/>
      <c r="D9" s="28">
        <f t="shared" si="0"/>
        <v>0</v>
      </c>
      <c r="E9" s="45"/>
      <c r="F9" s="46"/>
      <c r="H9" s="27">
        <v>42012</v>
      </c>
      <c r="I9" s="30">
        <f t="shared" si="1"/>
        <v>0</v>
      </c>
      <c r="K9" s="27">
        <v>42012</v>
      </c>
      <c r="L9" s="27" t="s">
        <v>157</v>
      </c>
      <c r="M9" s="30"/>
      <c r="O9" s="27">
        <v>42383</v>
      </c>
      <c r="P9" s="27" t="s">
        <v>157</v>
      </c>
      <c r="Q9" s="122">
        <v>600.75</v>
      </c>
      <c r="R9" s="28">
        <f t="shared" si="2"/>
        <v>6.0075000000000003</v>
      </c>
      <c r="S9" s="45"/>
      <c r="T9" s="46"/>
      <c r="V9" s="27">
        <v>42383</v>
      </c>
      <c r="W9" s="30">
        <f t="shared" si="3"/>
        <v>0</v>
      </c>
      <c r="Y9" s="27">
        <v>42383</v>
      </c>
      <c r="Z9" s="27" t="s">
        <v>157</v>
      </c>
      <c r="AA9" s="30"/>
      <c r="AC9" s="27">
        <v>42747</v>
      </c>
      <c r="AD9" s="27" t="s">
        <v>157</v>
      </c>
      <c r="AE9" s="122">
        <v>640.5</v>
      </c>
      <c r="AF9" s="28">
        <f>AE9/100</f>
        <v>6.4050000000000002</v>
      </c>
      <c r="AG9" s="45"/>
      <c r="AH9" s="46"/>
      <c r="AJ9" s="27">
        <v>42747</v>
      </c>
      <c r="AK9" s="30">
        <f t="shared" si="4"/>
        <v>0</v>
      </c>
      <c r="AM9" s="27">
        <v>42747</v>
      </c>
      <c r="AN9" s="27" t="s">
        <v>157</v>
      </c>
      <c r="AO9" s="30"/>
      <c r="AQ9" s="27">
        <v>43111</v>
      </c>
      <c r="AR9" s="27" t="s">
        <v>157</v>
      </c>
      <c r="AS9" s="122">
        <v>562.75</v>
      </c>
      <c r="AT9" s="28">
        <f t="shared" ref="AT9:AT19" si="17">AS9/100</f>
        <v>5.6275000000000004</v>
      </c>
      <c r="AU9" s="45"/>
      <c r="AV9" s="46"/>
      <c r="AX9" s="27">
        <v>43111</v>
      </c>
      <c r="AY9" s="30">
        <f t="shared" si="5"/>
        <v>0</v>
      </c>
      <c r="BA9" s="27">
        <v>43111</v>
      </c>
      <c r="BB9" s="27" t="s">
        <v>157</v>
      </c>
      <c r="BC9" s="30"/>
      <c r="BE9" s="27">
        <v>43475</v>
      </c>
      <c r="BF9" s="27" t="s">
        <v>157</v>
      </c>
      <c r="BG9" s="28">
        <v>510.25</v>
      </c>
      <c r="BH9" s="28">
        <f t="shared" ref="BH9:BH22" si="18">BG9/100</f>
        <v>5.1025</v>
      </c>
      <c r="BI9" s="44"/>
      <c r="BJ9" s="43"/>
      <c r="BL9" s="27">
        <f t="shared" si="6"/>
        <v>43475</v>
      </c>
      <c r="BM9" s="30">
        <f t="shared" si="7"/>
        <v>0</v>
      </c>
      <c r="BO9" s="27">
        <v>43475</v>
      </c>
      <c r="BP9" s="27" t="s">
        <v>157</v>
      </c>
      <c r="BQ9" s="30"/>
      <c r="BS9" s="27">
        <v>43839</v>
      </c>
      <c r="BT9" s="27" t="s">
        <v>157</v>
      </c>
      <c r="BU9" s="28"/>
      <c r="BV9" s="28"/>
      <c r="BW9" s="44">
        <v>43839</v>
      </c>
      <c r="BX9" s="43">
        <v>795.93</v>
      </c>
      <c r="BZ9" s="27">
        <f t="shared" si="8"/>
        <v>43839</v>
      </c>
      <c r="CA9" s="30">
        <f t="shared" si="9"/>
        <v>0</v>
      </c>
      <c r="CC9" s="27">
        <v>43839</v>
      </c>
      <c r="CD9" s="27" t="s">
        <v>157</v>
      </c>
      <c r="CE9" s="30"/>
      <c r="CG9" s="27">
        <v>44210</v>
      </c>
      <c r="CH9" s="27" t="s">
        <v>157</v>
      </c>
      <c r="CI9" s="43">
        <v>841.75</v>
      </c>
      <c r="CJ9" s="28">
        <f t="shared" ref="CJ9:CJ19" si="19">CI9/100</f>
        <v>8.4175000000000004</v>
      </c>
      <c r="CK9" s="27">
        <v>44210</v>
      </c>
      <c r="CL9" s="43">
        <v>850.82</v>
      </c>
      <c r="CM9" s="29"/>
      <c r="CN9" s="27">
        <v>44210</v>
      </c>
      <c r="CO9" s="30">
        <f t="shared" si="10"/>
        <v>7161.7773500000012</v>
      </c>
      <c r="CP9" s="29"/>
      <c r="CQ9" s="27">
        <v>44210</v>
      </c>
      <c r="CR9" s="27" t="s">
        <v>157</v>
      </c>
      <c r="CS9" s="133">
        <v>70795</v>
      </c>
      <c r="CU9" s="27">
        <v>44574</v>
      </c>
      <c r="CV9" s="27" t="s">
        <v>157</v>
      </c>
      <c r="CW9" s="43">
        <v>1157</v>
      </c>
      <c r="CX9" s="28">
        <f t="shared" ref="CX9:CX21" si="20">CW9/100</f>
        <v>11.57</v>
      </c>
      <c r="CY9" s="27">
        <v>44574</v>
      </c>
      <c r="CZ9" s="43">
        <v>866.24</v>
      </c>
      <c r="DA9" s="29"/>
      <c r="DB9" s="27">
        <v>44574</v>
      </c>
      <c r="DC9" s="30">
        <f t="shared" si="11"/>
        <v>10022.3968</v>
      </c>
      <c r="DD9" s="29"/>
      <c r="DE9" s="27">
        <v>44569</v>
      </c>
      <c r="DF9" s="27" t="s">
        <v>157</v>
      </c>
      <c r="DG9" s="133">
        <v>41678</v>
      </c>
      <c r="DH9" s="157"/>
      <c r="DI9" s="27">
        <v>44938</v>
      </c>
      <c r="DJ9" s="27" t="s">
        <v>157</v>
      </c>
      <c r="DK9">
        <v>775.55</v>
      </c>
      <c r="DL9" s="177">
        <f t="shared" si="12"/>
        <v>7.7554999999999996</v>
      </c>
      <c r="DM9" s="27">
        <v>44938</v>
      </c>
      <c r="DN9" s="43"/>
      <c r="DO9" s="29"/>
      <c r="DP9" s="27">
        <v>44938</v>
      </c>
      <c r="DQ9" s="30">
        <f t="shared" si="13"/>
        <v>0</v>
      </c>
      <c r="DR9" s="29"/>
      <c r="DS9" s="27">
        <v>44938</v>
      </c>
      <c r="DT9" s="27" t="s">
        <v>157</v>
      </c>
      <c r="DU9" s="133"/>
      <c r="DV9" s="157"/>
      <c r="DW9" s="27">
        <f t="shared" ref="DW9:DW40" si="21">DW8+7</f>
        <v>45302</v>
      </c>
      <c r="DX9" s="27" t="s">
        <v>157</v>
      </c>
      <c r="DY9">
        <v>587.89</v>
      </c>
      <c r="DZ9" s="28">
        <f t="shared" ref="DZ9:DZ40" si="22">DY9/100</f>
        <v>5.8788999999999998</v>
      </c>
      <c r="EA9" s="27">
        <f t="shared" ref="EA9:EA40" si="23">EA8+7</f>
        <v>45302</v>
      </c>
      <c r="EB9" s="100">
        <v>879.5</v>
      </c>
      <c r="EC9" s="227"/>
      <c r="ED9" s="27">
        <f t="shared" ref="ED9:ED40" si="24">ED8+7</f>
        <v>45302</v>
      </c>
      <c r="EE9" s="30">
        <f t="shared" si="14"/>
        <v>5170.4925499999999</v>
      </c>
      <c r="EF9" s="227"/>
      <c r="EG9" s="27">
        <f t="shared" ref="EG9:EG40" si="25">EG8+7</f>
        <v>45302</v>
      </c>
      <c r="EH9" s="27" t="s">
        <v>157</v>
      </c>
      <c r="EI9" s="229">
        <v>88311</v>
      </c>
      <c r="EK9" s="27">
        <v>45666</v>
      </c>
      <c r="EL9" s="27" t="s">
        <v>157</v>
      </c>
      <c r="EM9">
        <v>705.44</v>
      </c>
      <c r="EN9" s="257">
        <f t="shared" si="15"/>
        <v>7.0544000000000002</v>
      </c>
      <c r="EO9" s="27">
        <v>45666</v>
      </c>
      <c r="EP9" s="43">
        <v>905.2</v>
      </c>
      <c r="EQ9" s="29"/>
      <c r="ER9" s="27">
        <v>45666</v>
      </c>
      <c r="ES9" s="176">
        <f t="shared" si="16"/>
        <v>6385.6428800000003</v>
      </c>
      <c r="ET9" s="29"/>
      <c r="EU9" s="27">
        <v>45666</v>
      </c>
      <c r="EV9" s="27" t="s">
        <v>157</v>
      </c>
      <c r="EW9" s="245">
        <v>108547</v>
      </c>
      <c r="EX9" s="246">
        <f t="shared" ref="EX9:EX57" si="26">EW9/1000</f>
        <v>108.547</v>
      </c>
      <c r="EZ9" s="27">
        <v>46030</v>
      </c>
      <c r="FA9" s="383" t="s">
        <v>157</v>
      </c>
      <c r="FB9" s="439">
        <v>127354</v>
      </c>
      <c r="FC9" s="246">
        <f t="shared" ref="FC9:FC59" si="27">FB9/1000</f>
        <v>127.354</v>
      </c>
      <c r="FD9" s="118">
        <v>849.16</v>
      </c>
      <c r="FE9" s="414">
        <f t="shared" ref="FE9:FE40" si="28">FD9/100</f>
        <v>8.4916</v>
      </c>
      <c r="FF9" s="118">
        <v>973.51</v>
      </c>
      <c r="FG9" s="384">
        <f t="shared" ref="FG9:FG59" si="29">FE9*FF9</f>
        <v>8266.6575159999993</v>
      </c>
    </row>
    <row r="10" spans="1:176">
      <c r="A10" s="27">
        <v>42019</v>
      </c>
      <c r="B10" s="27" t="s">
        <v>158</v>
      </c>
      <c r="C10" s="122">
        <v>442.25</v>
      </c>
      <c r="D10" s="28">
        <f t="shared" si="0"/>
        <v>4.4225000000000003</v>
      </c>
      <c r="E10" s="45"/>
      <c r="F10" s="46"/>
      <c r="H10" s="27">
        <v>42019</v>
      </c>
      <c r="I10" s="30">
        <f t="shared" si="1"/>
        <v>0</v>
      </c>
      <c r="K10" s="27">
        <v>42019</v>
      </c>
      <c r="L10" s="27" t="s">
        <v>158</v>
      </c>
      <c r="M10" s="30"/>
      <c r="O10" s="27">
        <v>42390</v>
      </c>
      <c r="P10" s="27" t="s">
        <v>158</v>
      </c>
      <c r="Q10" s="122">
        <v>589</v>
      </c>
      <c r="R10" s="28">
        <f t="shared" si="2"/>
        <v>5.89</v>
      </c>
      <c r="S10" s="45"/>
      <c r="T10" s="46"/>
      <c r="V10" s="27">
        <v>42390</v>
      </c>
      <c r="W10" s="30">
        <f t="shared" si="3"/>
        <v>0</v>
      </c>
      <c r="Y10" s="27">
        <v>42390</v>
      </c>
      <c r="Z10" s="27" t="s">
        <v>158</v>
      </c>
      <c r="AA10" s="30"/>
      <c r="AC10" s="27">
        <v>42754</v>
      </c>
      <c r="AD10" s="27" t="s">
        <v>158</v>
      </c>
      <c r="AE10" s="122">
        <v>652.5</v>
      </c>
      <c r="AF10" s="28">
        <f>AE10/100</f>
        <v>6.5250000000000004</v>
      </c>
      <c r="AG10" s="45"/>
      <c r="AH10" s="46"/>
      <c r="AJ10" s="27">
        <v>42754</v>
      </c>
      <c r="AK10" s="30">
        <f t="shared" si="4"/>
        <v>0</v>
      </c>
      <c r="AM10" s="27">
        <v>42754</v>
      </c>
      <c r="AN10" s="27" t="s">
        <v>158</v>
      </c>
      <c r="AO10" s="30"/>
      <c r="AQ10" s="27">
        <v>43118</v>
      </c>
      <c r="AR10" s="27" t="s">
        <v>158</v>
      </c>
      <c r="AS10" s="122">
        <v>552.5</v>
      </c>
      <c r="AT10" s="28">
        <f t="shared" si="17"/>
        <v>5.5250000000000004</v>
      </c>
      <c r="AU10" s="45"/>
      <c r="AV10" s="46"/>
      <c r="AX10" s="27">
        <v>43118</v>
      </c>
      <c r="AY10" s="30">
        <f t="shared" si="5"/>
        <v>0</v>
      </c>
      <c r="BA10" s="27">
        <v>43118</v>
      </c>
      <c r="BB10" s="27" t="s">
        <v>158</v>
      </c>
      <c r="BC10" s="30"/>
      <c r="BE10" s="27">
        <v>43482</v>
      </c>
      <c r="BF10" s="27" t="s">
        <v>158</v>
      </c>
      <c r="BG10" s="28">
        <v>477.75</v>
      </c>
      <c r="BH10" s="28">
        <f t="shared" si="18"/>
        <v>4.7774999999999999</v>
      </c>
      <c r="BI10" s="44"/>
      <c r="BJ10" s="43"/>
      <c r="BL10" s="27">
        <f t="shared" si="6"/>
        <v>43482</v>
      </c>
      <c r="BM10" s="30">
        <f t="shared" si="7"/>
        <v>0</v>
      </c>
      <c r="BO10" s="27">
        <v>43482</v>
      </c>
      <c r="BP10" s="27" t="s">
        <v>158</v>
      </c>
      <c r="BQ10" s="30"/>
      <c r="BS10" s="27">
        <v>43846</v>
      </c>
      <c r="BT10" s="27" t="s">
        <v>158</v>
      </c>
      <c r="BU10" s="28">
        <v>515.5</v>
      </c>
      <c r="BV10" s="28">
        <f t="shared" ref="BV10:BV41" si="30">BU10/100</f>
        <v>5.1550000000000002</v>
      </c>
      <c r="BW10" s="27">
        <v>43846</v>
      </c>
      <c r="BX10" s="43">
        <v>803.01</v>
      </c>
      <c r="BZ10" s="27">
        <f t="shared" si="8"/>
        <v>43846</v>
      </c>
      <c r="CA10" s="30">
        <f t="shared" si="9"/>
        <v>4139.5165500000003</v>
      </c>
      <c r="CC10" s="27">
        <v>43846</v>
      </c>
      <c r="CD10" s="27" t="s">
        <v>158</v>
      </c>
      <c r="CE10" s="30"/>
      <c r="CG10" s="27">
        <v>44217</v>
      </c>
      <c r="CH10" s="27" t="s">
        <v>158</v>
      </c>
      <c r="CI10" s="43">
        <v>871.5</v>
      </c>
      <c r="CJ10" s="28">
        <f t="shared" si="19"/>
        <v>8.7149999999999999</v>
      </c>
      <c r="CK10" s="27">
        <v>44217</v>
      </c>
      <c r="CL10" s="43">
        <v>855.81</v>
      </c>
      <c r="CM10" s="29"/>
      <c r="CN10" s="27">
        <v>44217</v>
      </c>
      <c r="CO10" s="30">
        <f t="shared" si="10"/>
        <v>7458.384149999999</v>
      </c>
      <c r="CP10" s="29"/>
      <c r="CQ10" s="27">
        <v>44217</v>
      </c>
      <c r="CR10" s="27" t="s">
        <v>158</v>
      </c>
      <c r="CS10" s="133">
        <v>50740</v>
      </c>
      <c r="CU10" s="27">
        <v>44581</v>
      </c>
      <c r="CV10" s="27" t="s">
        <v>158</v>
      </c>
      <c r="CW10" s="43">
        <v>1190</v>
      </c>
      <c r="CX10" s="28">
        <f t="shared" si="20"/>
        <v>11.9</v>
      </c>
      <c r="CY10" s="27">
        <v>44581</v>
      </c>
      <c r="CZ10" s="43">
        <v>862.28</v>
      </c>
      <c r="DA10" s="29"/>
      <c r="DB10" s="27">
        <v>44581</v>
      </c>
      <c r="DC10" s="30">
        <f t="shared" si="11"/>
        <v>10261.132</v>
      </c>
      <c r="DD10" s="29"/>
      <c r="DE10" s="27">
        <v>44575</v>
      </c>
      <c r="DF10" s="27" t="s">
        <v>158</v>
      </c>
      <c r="DG10" s="133">
        <v>62610</v>
      </c>
      <c r="DH10" s="157"/>
      <c r="DI10" s="27">
        <v>44945</v>
      </c>
      <c r="DJ10" s="27" t="s">
        <v>158</v>
      </c>
      <c r="DK10" s="43">
        <v>783.9</v>
      </c>
      <c r="DL10" s="177">
        <f t="shared" si="12"/>
        <v>7.8389999999999995</v>
      </c>
      <c r="DM10" s="27">
        <v>44945</v>
      </c>
      <c r="DN10" s="43"/>
      <c r="DO10" s="29"/>
      <c r="DP10" s="27">
        <v>44945</v>
      </c>
      <c r="DQ10" s="30">
        <f t="shared" si="13"/>
        <v>0</v>
      </c>
      <c r="DR10" s="29"/>
      <c r="DS10" s="27">
        <v>44945</v>
      </c>
      <c r="DT10" s="27" t="s">
        <v>158</v>
      </c>
      <c r="DU10" s="133"/>
      <c r="DV10" s="157"/>
      <c r="DW10" s="27">
        <f t="shared" si="21"/>
        <v>45309</v>
      </c>
      <c r="DX10" s="27" t="s">
        <v>158</v>
      </c>
      <c r="DY10" s="86">
        <v>616.35</v>
      </c>
      <c r="DZ10" s="28">
        <f t="shared" si="22"/>
        <v>6.1635</v>
      </c>
      <c r="EA10" s="27">
        <f t="shared" si="23"/>
        <v>45309</v>
      </c>
      <c r="EB10" s="100">
        <v>878.89</v>
      </c>
      <c r="EC10" s="227"/>
      <c r="ED10" s="27">
        <f t="shared" si="24"/>
        <v>45309</v>
      </c>
      <c r="EE10" s="30">
        <f t="shared" si="14"/>
        <v>5417.0385150000002</v>
      </c>
      <c r="EF10" s="227"/>
      <c r="EG10" s="27">
        <f t="shared" si="25"/>
        <v>45309</v>
      </c>
      <c r="EH10" s="27" t="s">
        <v>158</v>
      </c>
      <c r="EI10" s="229">
        <v>116113</v>
      </c>
      <c r="EK10" s="27">
        <v>44942</v>
      </c>
      <c r="EL10" s="27" t="s">
        <v>158</v>
      </c>
      <c r="EM10" s="86">
        <v>707.41</v>
      </c>
      <c r="EN10" s="257">
        <f t="shared" si="15"/>
        <v>7.0740999999999996</v>
      </c>
      <c r="EO10" s="27">
        <v>44942</v>
      </c>
      <c r="EP10" s="43">
        <v>905.4</v>
      </c>
      <c r="EQ10" s="29"/>
      <c r="ER10" s="27">
        <v>44942</v>
      </c>
      <c r="ES10" s="176">
        <f t="shared" si="16"/>
        <v>6404.8901399999995</v>
      </c>
      <c r="ET10" s="29"/>
      <c r="EU10" s="27">
        <v>44942</v>
      </c>
      <c r="EV10" s="27" t="s">
        <v>158</v>
      </c>
      <c r="EW10" s="245">
        <v>132886</v>
      </c>
      <c r="EX10" s="246">
        <f t="shared" si="26"/>
        <v>132.886</v>
      </c>
      <c r="EZ10" s="27">
        <v>46037</v>
      </c>
      <c r="FA10" s="383" t="s">
        <v>158</v>
      </c>
      <c r="FB10" s="439">
        <v>138344</v>
      </c>
      <c r="FC10" s="246">
        <f t="shared" si="27"/>
        <v>138.34399999999999</v>
      </c>
      <c r="FD10" s="118">
        <v>867.72</v>
      </c>
      <c r="FE10" s="414">
        <f t="shared" si="28"/>
        <v>8.6772000000000009</v>
      </c>
      <c r="FF10" s="118">
        <v>984.88</v>
      </c>
      <c r="FG10" s="384">
        <f t="shared" si="29"/>
        <v>8546.000736</v>
      </c>
    </row>
    <row r="11" spans="1:176">
      <c r="A11" s="27">
        <v>42026</v>
      </c>
      <c r="B11" s="27" t="s">
        <v>159</v>
      </c>
      <c r="C11" s="122">
        <v>446.5</v>
      </c>
      <c r="D11" s="28">
        <f t="shared" si="0"/>
        <v>4.4649999999999999</v>
      </c>
      <c r="E11" s="45"/>
      <c r="F11" s="46"/>
      <c r="H11" s="27">
        <v>42026</v>
      </c>
      <c r="I11" s="30">
        <f t="shared" si="1"/>
        <v>0</v>
      </c>
      <c r="K11" s="27">
        <v>42026</v>
      </c>
      <c r="L11" s="27" t="s">
        <v>159</v>
      </c>
      <c r="M11" s="30"/>
      <c r="O11" s="27">
        <v>42397</v>
      </c>
      <c r="P11" s="27" t="s">
        <v>159</v>
      </c>
      <c r="Q11" s="122">
        <v>585.5</v>
      </c>
      <c r="R11" s="28">
        <f t="shared" si="2"/>
        <v>5.8550000000000004</v>
      </c>
      <c r="S11" s="45"/>
      <c r="T11" s="46"/>
      <c r="V11" s="27">
        <v>42397</v>
      </c>
      <c r="W11" s="30">
        <f t="shared" si="3"/>
        <v>0</v>
      </c>
      <c r="Y11" s="27">
        <v>42397</v>
      </c>
      <c r="Z11" s="27" t="s">
        <v>159</v>
      </c>
      <c r="AA11" s="30"/>
      <c r="AC11" s="27">
        <v>42761</v>
      </c>
      <c r="AD11" s="27" t="s">
        <v>159</v>
      </c>
      <c r="AE11" s="121"/>
      <c r="AF11" s="28"/>
      <c r="AG11" s="45"/>
      <c r="AH11" s="46"/>
      <c r="AJ11" s="27">
        <v>42761</v>
      </c>
      <c r="AK11" s="30">
        <f t="shared" si="4"/>
        <v>0</v>
      </c>
      <c r="AM11" s="27">
        <v>42761</v>
      </c>
      <c r="AN11" s="27" t="s">
        <v>159</v>
      </c>
      <c r="AO11" s="30"/>
      <c r="AQ11" s="27">
        <v>43125</v>
      </c>
      <c r="AR11" s="27" t="s">
        <v>159</v>
      </c>
      <c r="AS11" s="122">
        <v>531.25</v>
      </c>
      <c r="AT11" s="28">
        <f t="shared" si="17"/>
        <v>5.3125</v>
      </c>
      <c r="AU11" s="45"/>
      <c r="AV11" s="46"/>
      <c r="AX11" s="27">
        <v>43125</v>
      </c>
      <c r="AY11" s="30">
        <f t="shared" si="5"/>
        <v>0</v>
      </c>
      <c r="BA11" s="27">
        <v>43125</v>
      </c>
      <c r="BB11" s="27" t="s">
        <v>159</v>
      </c>
      <c r="BC11" s="30"/>
      <c r="BE11" s="27">
        <v>43489</v>
      </c>
      <c r="BF11" s="27" t="s">
        <v>159</v>
      </c>
      <c r="BG11" s="28">
        <v>474.5</v>
      </c>
      <c r="BH11" s="28">
        <f t="shared" si="18"/>
        <v>4.7450000000000001</v>
      </c>
      <c r="BI11" s="44"/>
      <c r="BJ11" s="43"/>
      <c r="BL11" s="27">
        <f t="shared" si="6"/>
        <v>43489</v>
      </c>
      <c r="BM11" s="30">
        <f t="shared" si="7"/>
        <v>0</v>
      </c>
      <c r="BO11" s="27">
        <v>43489</v>
      </c>
      <c r="BP11" s="27" t="s">
        <v>159</v>
      </c>
      <c r="BQ11" s="30"/>
      <c r="BS11" s="27">
        <v>43853</v>
      </c>
      <c r="BT11" s="27" t="s">
        <v>159</v>
      </c>
      <c r="BU11" s="28">
        <v>548.25</v>
      </c>
      <c r="BV11" s="28">
        <f t="shared" si="30"/>
        <v>5.4824999999999999</v>
      </c>
      <c r="BW11" s="44">
        <v>43853</v>
      </c>
      <c r="BX11" s="43">
        <v>802.42</v>
      </c>
      <c r="BZ11" s="27">
        <f t="shared" si="8"/>
        <v>43853</v>
      </c>
      <c r="CA11" s="30">
        <f t="shared" si="9"/>
        <v>4399.2676499999998</v>
      </c>
      <c r="CC11" s="27">
        <v>43853</v>
      </c>
      <c r="CD11" s="27" t="s">
        <v>159</v>
      </c>
      <c r="CE11" s="30"/>
      <c r="CG11" s="27">
        <v>44224</v>
      </c>
      <c r="CH11" s="27" t="s">
        <v>159</v>
      </c>
      <c r="CI11" s="43">
        <v>888.25</v>
      </c>
      <c r="CJ11" s="28">
        <f t="shared" si="19"/>
        <v>8.8825000000000003</v>
      </c>
      <c r="CK11" s="27">
        <v>44224</v>
      </c>
      <c r="CL11" s="43">
        <v>850.35</v>
      </c>
      <c r="CM11" s="29"/>
      <c r="CN11" s="27">
        <v>44224</v>
      </c>
      <c r="CO11" s="114">
        <f t="shared" si="10"/>
        <v>7553.2338750000008</v>
      </c>
      <c r="CP11" s="29"/>
      <c r="CQ11" s="27">
        <v>44224</v>
      </c>
      <c r="CR11" s="27" t="s">
        <v>159</v>
      </c>
      <c r="CS11" s="133">
        <v>94912</v>
      </c>
      <c r="CU11" s="27">
        <v>44588</v>
      </c>
      <c r="CV11" s="27" t="s">
        <v>159</v>
      </c>
      <c r="CW11" s="43">
        <v>1118</v>
      </c>
      <c r="CX11" s="28">
        <f t="shared" si="20"/>
        <v>11.18</v>
      </c>
      <c r="CY11" s="27">
        <v>44588</v>
      </c>
      <c r="CZ11" s="43">
        <v>851.78</v>
      </c>
      <c r="DA11" s="29"/>
      <c r="DB11" s="27">
        <v>44588</v>
      </c>
      <c r="DC11" s="30">
        <f t="shared" si="11"/>
        <v>9522.9003999999986</v>
      </c>
      <c r="DD11" s="29"/>
      <c r="DE11" s="27">
        <v>44582</v>
      </c>
      <c r="DF11" s="27" t="s">
        <v>159</v>
      </c>
      <c r="DG11" s="133">
        <v>72477</v>
      </c>
      <c r="DH11" s="157"/>
      <c r="DI11" s="27">
        <v>44952</v>
      </c>
      <c r="DJ11" s="27" t="s">
        <v>159</v>
      </c>
      <c r="DK11" s="43">
        <v>784.93</v>
      </c>
      <c r="DL11" s="177">
        <f t="shared" si="12"/>
        <v>7.8492999999999995</v>
      </c>
      <c r="DM11" s="27">
        <v>44952</v>
      </c>
      <c r="DN11" s="43"/>
      <c r="DO11" s="29"/>
      <c r="DP11" s="27">
        <v>44952</v>
      </c>
      <c r="DQ11" s="30">
        <f t="shared" si="13"/>
        <v>0</v>
      </c>
      <c r="DR11" s="29"/>
      <c r="DS11" s="27">
        <v>44952</v>
      </c>
      <c r="DT11" s="27" t="s">
        <v>159</v>
      </c>
      <c r="DU11" s="133">
        <v>83429</v>
      </c>
      <c r="DV11" s="157"/>
      <c r="DW11" s="27">
        <f t="shared" si="21"/>
        <v>45316</v>
      </c>
      <c r="DX11" s="27" t="s">
        <v>159</v>
      </c>
      <c r="DY11" s="86">
        <v>644.62</v>
      </c>
      <c r="DZ11" s="28">
        <f t="shared" si="22"/>
        <v>6.4462000000000002</v>
      </c>
      <c r="EA11" s="27">
        <f t="shared" si="23"/>
        <v>45316</v>
      </c>
      <c r="EB11" s="100">
        <v>881.76</v>
      </c>
      <c r="EC11" s="227"/>
      <c r="ED11" s="27">
        <f t="shared" si="24"/>
        <v>45316</v>
      </c>
      <c r="EE11" s="30">
        <f t="shared" si="14"/>
        <v>5684.0013120000003</v>
      </c>
      <c r="EF11" s="227"/>
      <c r="EG11" s="27">
        <f t="shared" si="25"/>
        <v>45316</v>
      </c>
      <c r="EH11" s="27" t="s">
        <v>159</v>
      </c>
      <c r="EI11" s="229">
        <v>95587</v>
      </c>
      <c r="EK11" s="27">
        <v>44584</v>
      </c>
      <c r="EL11" s="27" t="s">
        <v>159</v>
      </c>
      <c r="EM11" s="86">
        <v>678.37</v>
      </c>
      <c r="EN11" s="257">
        <f t="shared" si="15"/>
        <v>6.7836999999999996</v>
      </c>
      <c r="EO11" s="27">
        <v>44584</v>
      </c>
      <c r="EP11" s="43">
        <v>903.2</v>
      </c>
      <c r="EQ11" s="29"/>
      <c r="ER11" s="27">
        <v>44584</v>
      </c>
      <c r="ES11" s="176">
        <f t="shared" si="16"/>
        <v>6127.03784</v>
      </c>
      <c r="ET11" s="29"/>
      <c r="EU11" s="27">
        <v>44584</v>
      </c>
      <c r="EV11" s="27" t="s">
        <v>159</v>
      </c>
      <c r="EW11" s="245">
        <v>140908</v>
      </c>
      <c r="EX11" s="246">
        <f t="shared" si="26"/>
        <v>140.90799999999999</v>
      </c>
      <c r="EZ11" s="27">
        <v>46044</v>
      </c>
      <c r="FA11" s="383" t="s">
        <v>159</v>
      </c>
      <c r="FB11" s="439">
        <v>143640</v>
      </c>
      <c r="FC11" s="246">
        <f t="shared" si="27"/>
        <v>143.63999999999999</v>
      </c>
      <c r="FD11" s="118">
        <v>862.23</v>
      </c>
      <c r="FE11" s="414">
        <f t="shared" si="28"/>
        <v>8.622300000000001</v>
      </c>
      <c r="FF11" s="442">
        <v>1001.99</v>
      </c>
      <c r="FG11" s="384">
        <f t="shared" si="29"/>
        <v>8639.4583770000008</v>
      </c>
    </row>
    <row r="12" spans="1:176">
      <c r="A12" s="27">
        <v>42033</v>
      </c>
      <c r="B12" s="27" t="s">
        <v>160</v>
      </c>
      <c r="C12" s="122">
        <v>450.25</v>
      </c>
      <c r="D12" s="28">
        <f t="shared" si="0"/>
        <v>4.5025000000000004</v>
      </c>
      <c r="E12" s="45"/>
      <c r="F12" s="46"/>
      <c r="H12" s="27">
        <v>42033</v>
      </c>
      <c r="I12" s="30">
        <f t="shared" si="1"/>
        <v>0</v>
      </c>
      <c r="K12" s="27">
        <v>42033</v>
      </c>
      <c r="L12" s="27" t="s">
        <v>160</v>
      </c>
      <c r="M12" s="30"/>
      <c r="O12" s="27">
        <v>42404</v>
      </c>
      <c r="P12" s="27" t="s">
        <v>160</v>
      </c>
      <c r="Q12" s="122">
        <v>589.75</v>
      </c>
      <c r="R12" s="28">
        <f t="shared" si="2"/>
        <v>5.8975</v>
      </c>
      <c r="S12" s="45"/>
      <c r="T12" s="46"/>
      <c r="V12" s="27">
        <v>42404</v>
      </c>
      <c r="W12" s="30">
        <f t="shared" si="3"/>
        <v>0</v>
      </c>
      <c r="Y12" s="27">
        <v>42404</v>
      </c>
      <c r="Z12" s="27" t="s">
        <v>160</v>
      </c>
      <c r="AA12" s="30"/>
      <c r="AC12" s="27">
        <v>42768</v>
      </c>
      <c r="AD12" s="27" t="s">
        <v>160</v>
      </c>
      <c r="AE12" s="122">
        <v>655</v>
      </c>
      <c r="AF12" s="28">
        <f t="shared" ref="AF12:AF57" si="31">AE12/100</f>
        <v>6.55</v>
      </c>
      <c r="AG12" s="45"/>
      <c r="AH12" s="46"/>
      <c r="AJ12" s="27">
        <v>42768</v>
      </c>
      <c r="AK12" s="30">
        <f t="shared" si="4"/>
        <v>0</v>
      </c>
      <c r="AM12" s="27">
        <v>42768</v>
      </c>
      <c r="AN12" s="27" t="s">
        <v>160</v>
      </c>
      <c r="AO12" s="30"/>
      <c r="AQ12" s="27">
        <v>43132</v>
      </c>
      <c r="AR12" s="27" t="s">
        <v>160</v>
      </c>
      <c r="AS12" s="122">
        <v>538.25</v>
      </c>
      <c r="AT12" s="28">
        <f t="shared" si="17"/>
        <v>5.3825000000000003</v>
      </c>
      <c r="AU12" s="45"/>
      <c r="AV12" s="46"/>
      <c r="AX12" s="27">
        <v>43132</v>
      </c>
      <c r="AY12" s="30">
        <f t="shared" si="5"/>
        <v>0</v>
      </c>
      <c r="BA12" s="27">
        <v>43132</v>
      </c>
      <c r="BB12" s="27" t="s">
        <v>160</v>
      </c>
      <c r="BC12" s="30"/>
      <c r="BE12" s="27">
        <v>43496</v>
      </c>
      <c r="BF12" s="27" t="s">
        <v>160</v>
      </c>
      <c r="BG12" s="28">
        <v>468.75</v>
      </c>
      <c r="BH12" s="28">
        <f t="shared" si="18"/>
        <v>4.6875</v>
      </c>
      <c r="BI12" s="44"/>
      <c r="BJ12" s="43"/>
      <c r="BL12" s="27">
        <f t="shared" si="6"/>
        <v>43496</v>
      </c>
      <c r="BM12" s="30">
        <f t="shared" si="7"/>
        <v>0</v>
      </c>
      <c r="BO12" s="27">
        <v>43496</v>
      </c>
      <c r="BP12" s="27" t="s">
        <v>160</v>
      </c>
      <c r="BQ12" s="30"/>
      <c r="BS12" s="27">
        <v>43860</v>
      </c>
      <c r="BT12" s="27" t="s">
        <v>160</v>
      </c>
      <c r="BU12" s="28">
        <v>579.75</v>
      </c>
      <c r="BV12" s="28">
        <f t="shared" si="30"/>
        <v>5.7975000000000003</v>
      </c>
      <c r="BW12" s="27">
        <v>43860</v>
      </c>
      <c r="BX12" s="43">
        <v>800.49</v>
      </c>
      <c r="BZ12" s="27">
        <f t="shared" si="8"/>
        <v>43860</v>
      </c>
      <c r="CA12" s="30">
        <f t="shared" si="9"/>
        <v>4640.8407750000006</v>
      </c>
      <c r="CC12" s="27">
        <v>43860</v>
      </c>
      <c r="CD12" s="27" t="s">
        <v>160</v>
      </c>
      <c r="CE12" s="30"/>
      <c r="CG12" s="27">
        <v>44231</v>
      </c>
      <c r="CH12" s="27" t="s">
        <v>160</v>
      </c>
      <c r="CI12" s="43">
        <v>881.5</v>
      </c>
      <c r="CJ12" s="28">
        <f t="shared" si="19"/>
        <v>8.8149999999999995</v>
      </c>
      <c r="CK12" s="27">
        <v>44231</v>
      </c>
      <c r="CL12" s="43">
        <v>852.04</v>
      </c>
      <c r="CM12" s="29"/>
      <c r="CN12" s="27">
        <v>44231</v>
      </c>
      <c r="CO12" s="114">
        <f t="shared" si="10"/>
        <v>7510.7325999999994</v>
      </c>
      <c r="CP12" s="29"/>
      <c r="CQ12" s="27">
        <v>44231</v>
      </c>
      <c r="CR12" s="27" t="s">
        <v>160</v>
      </c>
      <c r="CS12" s="133">
        <v>80493</v>
      </c>
      <c r="CU12" s="27">
        <v>44595</v>
      </c>
      <c r="CV12" s="27" t="s">
        <v>160</v>
      </c>
      <c r="CW12" s="43">
        <v>1129</v>
      </c>
      <c r="CX12" s="28">
        <f t="shared" si="20"/>
        <v>11.29</v>
      </c>
      <c r="CY12" s="27">
        <v>44595</v>
      </c>
      <c r="CZ12" s="43">
        <v>857.06</v>
      </c>
      <c r="DA12" s="29"/>
      <c r="DB12" s="27">
        <v>44595</v>
      </c>
      <c r="DC12" s="30">
        <f t="shared" si="11"/>
        <v>9676.2073999999993</v>
      </c>
      <c r="DD12" s="29"/>
      <c r="DE12" s="27">
        <v>44589</v>
      </c>
      <c r="DF12" s="27" t="s">
        <v>160</v>
      </c>
      <c r="DG12" s="133">
        <v>66124</v>
      </c>
      <c r="DH12" s="157"/>
      <c r="DI12" s="27">
        <v>44959</v>
      </c>
      <c r="DJ12" s="27" t="s">
        <v>160</v>
      </c>
      <c r="DK12" s="43">
        <v>763.53</v>
      </c>
      <c r="DL12" s="177">
        <f t="shared" si="12"/>
        <v>7.6353</v>
      </c>
      <c r="DM12" s="27">
        <v>44959</v>
      </c>
      <c r="DN12" s="43"/>
      <c r="DO12" s="29"/>
      <c r="DP12" s="27">
        <v>44959</v>
      </c>
      <c r="DQ12" s="30">
        <f t="shared" si="13"/>
        <v>0</v>
      </c>
      <c r="DR12" s="29"/>
      <c r="DS12" s="27">
        <v>44959</v>
      </c>
      <c r="DT12" s="27" t="s">
        <v>160</v>
      </c>
      <c r="DU12" s="133">
        <v>108724</v>
      </c>
      <c r="DV12" s="157"/>
      <c r="DW12" s="27">
        <f t="shared" si="21"/>
        <v>45323</v>
      </c>
      <c r="DX12" s="27" t="s">
        <v>160</v>
      </c>
      <c r="DY12" s="86">
        <v>667.41</v>
      </c>
      <c r="DZ12" s="28">
        <f t="shared" si="22"/>
        <v>6.6740999999999993</v>
      </c>
      <c r="EA12" s="27">
        <f t="shared" si="23"/>
        <v>45323</v>
      </c>
      <c r="EB12" s="100">
        <v>870.95</v>
      </c>
      <c r="EC12" s="227"/>
      <c r="ED12" s="27">
        <f t="shared" si="24"/>
        <v>45323</v>
      </c>
      <c r="EE12" s="30">
        <f t="shared" si="14"/>
        <v>5812.8073949999998</v>
      </c>
      <c r="EF12" s="227"/>
      <c r="EG12" s="27">
        <f t="shared" si="25"/>
        <v>45323</v>
      </c>
      <c r="EH12" s="27" t="s">
        <v>160</v>
      </c>
      <c r="EI12" s="229">
        <v>114064</v>
      </c>
      <c r="EK12" s="27">
        <v>45687</v>
      </c>
      <c r="EL12" s="27" t="s">
        <v>160</v>
      </c>
      <c r="EM12" s="86">
        <v>641.01</v>
      </c>
      <c r="EN12" s="257">
        <f t="shared" si="15"/>
        <v>6.4100999999999999</v>
      </c>
      <c r="EO12" s="27">
        <v>45687</v>
      </c>
      <c r="EP12" s="43">
        <v>897.32</v>
      </c>
      <c r="EQ12" s="29"/>
      <c r="ER12" s="27">
        <v>45687</v>
      </c>
      <c r="ES12" s="176">
        <f t="shared" si="16"/>
        <v>5751.9109320000007</v>
      </c>
      <c r="ET12" s="29"/>
      <c r="EU12" s="27">
        <v>45687</v>
      </c>
      <c r="EV12" s="27" t="s">
        <v>160</v>
      </c>
      <c r="EW12" s="245">
        <v>121772</v>
      </c>
      <c r="EX12" s="246">
        <f t="shared" si="26"/>
        <v>121.77200000000001</v>
      </c>
      <c r="EZ12" s="27">
        <v>46051</v>
      </c>
      <c r="FA12" s="383" t="s">
        <v>160</v>
      </c>
      <c r="FB12" s="439">
        <v>124662</v>
      </c>
      <c r="FC12" s="246">
        <f t="shared" si="27"/>
        <v>124.66200000000001</v>
      </c>
      <c r="FD12" s="118">
        <v>840.59</v>
      </c>
      <c r="FE12" s="414">
        <f t="shared" si="28"/>
        <v>8.4059000000000008</v>
      </c>
      <c r="FF12" s="442">
        <v>1011.68</v>
      </c>
      <c r="FG12" s="384">
        <f t="shared" si="29"/>
        <v>8504.0809120000013</v>
      </c>
    </row>
    <row r="13" spans="1:176">
      <c r="A13" s="27">
        <v>42040</v>
      </c>
      <c r="B13" s="27" t="s">
        <v>161</v>
      </c>
      <c r="C13" s="122">
        <v>450.75</v>
      </c>
      <c r="D13" s="28">
        <f t="shared" si="0"/>
        <v>4.5075000000000003</v>
      </c>
      <c r="E13" s="45"/>
      <c r="F13" s="46"/>
      <c r="H13" s="27">
        <v>42040</v>
      </c>
      <c r="I13" s="30">
        <f t="shared" si="1"/>
        <v>0</v>
      </c>
      <c r="K13" s="27">
        <v>42040</v>
      </c>
      <c r="L13" s="27" t="s">
        <v>161</v>
      </c>
      <c r="M13" s="30"/>
      <c r="O13" s="27">
        <v>42411</v>
      </c>
      <c r="P13" s="27" t="s">
        <v>161</v>
      </c>
      <c r="Q13" s="122">
        <v>594.75</v>
      </c>
      <c r="R13" s="28">
        <f t="shared" si="2"/>
        <v>5.9474999999999998</v>
      </c>
      <c r="S13" s="45"/>
      <c r="T13" s="46"/>
      <c r="V13" s="27">
        <v>42411</v>
      </c>
      <c r="W13" s="30">
        <f t="shared" si="3"/>
        <v>0</v>
      </c>
      <c r="Y13" s="27">
        <v>42411</v>
      </c>
      <c r="Z13" s="27" t="s">
        <v>161</v>
      </c>
      <c r="AA13" s="30"/>
      <c r="AC13" s="27">
        <v>42775</v>
      </c>
      <c r="AD13" s="27" t="s">
        <v>161</v>
      </c>
      <c r="AE13" s="122">
        <v>639.5</v>
      </c>
      <c r="AF13" s="28">
        <f t="shared" si="31"/>
        <v>6.3949999999999996</v>
      </c>
      <c r="AG13" s="45"/>
      <c r="AH13" s="46"/>
      <c r="AJ13" s="27">
        <v>42775</v>
      </c>
      <c r="AK13" s="30">
        <f t="shared" si="4"/>
        <v>0</v>
      </c>
      <c r="AM13" s="27">
        <v>42775</v>
      </c>
      <c r="AN13" s="27" t="s">
        <v>161</v>
      </c>
      <c r="AO13" s="30"/>
      <c r="AQ13" s="27">
        <v>43139</v>
      </c>
      <c r="AR13" s="27" t="s">
        <v>161</v>
      </c>
      <c r="AS13" s="122">
        <v>539</v>
      </c>
      <c r="AT13" s="28">
        <f t="shared" si="17"/>
        <v>5.39</v>
      </c>
      <c r="AU13" s="45"/>
      <c r="AV13" s="46"/>
      <c r="AX13" s="27">
        <v>43139</v>
      </c>
      <c r="AY13" s="30">
        <f t="shared" si="5"/>
        <v>0</v>
      </c>
      <c r="BA13" s="27">
        <v>43139</v>
      </c>
      <c r="BB13" s="27" t="s">
        <v>161</v>
      </c>
      <c r="BC13" s="30"/>
      <c r="BE13" s="27">
        <v>43503</v>
      </c>
      <c r="BF13" s="27" t="s">
        <v>161</v>
      </c>
      <c r="BG13" s="28">
        <v>474.75</v>
      </c>
      <c r="BH13" s="28">
        <f t="shared" si="18"/>
        <v>4.7474999999999996</v>
      </c>
      <c r="BI13" s="44"/>
      <c r="BJ13" s="43"/>
      <c r="BL13" s="27">
        <f t="shared" si="6"/>
        <v>43503</v>
      </c>
      <c r="BM13" s="30">
        <f t="shared" si="7"/>
        <v>0</v>
      </c>
      <c r="BO13" s="27">
        <v>43503</v>
      </c>
      <c r="BP13" s="27" t="s">
        <v>161</v>
      </c>
      <c r="BQ13" s="30"/>
      <c r="BS13" s="27">
        <v>43867</v>
      </c>
      <c r="BT13" s="27" t="s">
        <v>161</v>
      </c>
      <c r="BU13" s="28">
        <v>623</v>
      </c>
      <c r="BV13" s="28">
        <f t="shared" si="30"/>
        <v>6.23</v>
      </c>
      <c r="BW13" s="27">
        <v>43867</v>
      </c>
      <c r="BX13" s="43">
        <v>798.55</v>
      </c>
      <c r="BZ13" s="27">
        <f t="shared" si="8"/>
        <v>43867</v>
      </c>
      <c r="CA13" s="30">
        <f t="shared" si="9"/>
        <v>4974.9665000000005</v>
      </c>
      <c r="CC13" s="27">
        <v>43867</v>
      </c>
      <c r="CD13" s="27" t="s">
        <v>161</v>
      </c>
      <c r="CE13" s="30"/>
      <c r="CG13" s="27">
        <v>44238</v>
      </c>
      <c r="CH13" s="27" t="s">
        <v>161</v>
      </c>
      <c r="CI13" s="43">
        <v>873</v>
      </c>
      <c r="CJ13" s="28">
        <f t="shared" si="19"/>
        <v>8.73</v>
      </c>
      <c r="CK13" s="27">
        <v>44238</v>
      </c>
      <c r="CL13" s="43">
        <v>856.1</v>
      </c>
      <c r="CM13" s="29"/>
      <c r="CN13" s="27">
        <v>44238</v>
      </c>
      <c r="CO13" s="114">
        <f t="shared" si="10"/>
        <v>7473.7530000000006</v>
      </c>
      <c r="CP13" s="29"/>
      <c r="CQ13" s="27">
        <v>44238</v>
      </c>
      <c r="CR13" s="27" t="s">
        <v>161</v>
      </c>
      <c r="CS13" s="133">
        <v>99995</v>
      </c>
      <c r="CU13" s="27">
        <v>44602</v>
      </c>
      <c r="CV13" s="27" t="s">
        <v>161</v>
      </c>
      <c r="CW13" s="43">
        <v>1119</v>
      </c>
      <c r="CX13" s="28">
        <f t="shared" si="20"/>
        <v>11.19</v>
      </c>
      <c r="CY13" s="27">
        <v>44602</v>
      </c>
      <c r="CZ13" s="43">
        <v>861.06</v>
      </c>
      <c r="DA13" s="29"/>
      <c r="DB13" s="27">
        <v>44602</v>
      </c>
      <c r="DC13" s="30">
        <f t="shared" si="11"/>
        <v>9635.2613999999994</v>
      </c>
      <c r="DD13" s="29"/>
      <c r="DE13" s="27">
        <v>44596</v>
      </c>
      <c r="DF13" s="27" t="s">
        <v>161</v>
      </c>
      <c r="DG13" s="133">
        <v>91938</v>
      </c>
      <c r="DH13" s="157"/>
      <c r="DI13" s="27">
        <v>44966</v>
      </c>
      <c r="DJ13" s="27" t="s">
        <v>161</v>
      </c>
      <c r="DK13" s="43">
        <v>756.59</v>
      </c>
      <c r="DL13" s="177">
        <f t="shared" si="12"/>
        <v>7.5659000000000001</v>
      </c>
      <c r="DM13" s="27">
        <v>44966</v>
      </c>
      <c r="DN13" s="43"/>
      <c r="DO13" s="29"/>
      <c r="DP13" s="27">
        <v>44966</v>
      </c>
      <c r="DQ13" s="30">
        <f t="shared" si="13"/>
        <v>0</v>
      </c>
      <c r="DR13" s="29"/>
      <c r="DS13" s="27">
        <v>44966</v>
      </c>
      <c r="DT13" s="27" t="s">
        <v>161</v>
      </c>
      <c r="DU13" s="133">
        <v>108844</v>
      </c>
      <c r="DV13" s="157"/>
      <c r="DW13" s="27">
        <f t="shared" si="21"/>
        <v>45330</v>
      </c>
      <c r="DX13" s="27" t="s">
        <v>161</v>
      </c>
      <c r="DY13" s="86">
        <v>671.25</v>
      </c>
      <c r="DZ13" s="28">
        <f t="shared" si="22"/>
        <v>6.7125000000000004</v>
      </c>
      <c r="EA13" s="27">
        <f t="shared" si="23"/>
        <v>45330</v>
      </c>
      <c r="EB13" s="100">
        <v>866.51</v>
      </c>
      <c r="EC13" s="227"/>
      <c r="ED13" s="27">
        <f t="shared" si="24"/>
        <v>45330</v>
      </c>
      <c r="EE13" s="30">
        <f t="shared" si="14"/>
        <v>5816.4483749999999</v>
      </c>
      <c r="EF13" s="227"/>
      <c r="EG13" s="27">
        <f t="shared" si="25"/>
        <v>45330</v>
      </c>
      <c r="EH13" s="27" t="s">
        <v>161</v>
      </c>
      <c r="EI13" s="229">
        <v>102604</v>
      </c>
      <c r="EK13" s="27">
        <v>45694</v>
      </c>
      <c r="EL13" s="27" t="s">
        <v>161</v>
      </c>
      <c r="EM13" s="86">
        <v>636.26</v>
      </c>
      <c r="EN13" s="257">
        <f t="shared" si="15"/>
        <v>6.3625999999999996</v>
      </c>
      <c r="EO13" s="27">
        <v>45694</v>
      </c>
      <c r="EP13" s="43">
        <v>908.79</v>
      </c>
      <c r="EQ13" s="29"/>
      <c r="ER13" s="27">
        <v>45694</v>
      </c>
      <c r="ES13" s="176">
        <f t="shared" si="16"/>
        <v>5782.2672539999994</v>
      </c>
      <c r="ET13" s="29"/>
      <c r="EU13" s="27">
        <v>45694</v>
      </c>
      <c r="EV13" s="27" t="s">
        <v>161</v>
      </c>
      <c r="EW13" s="245">
        <v>140296</v>
      </c>
      <c r="EX13" s="246">
        <f t="shared" si="26"/>
        <v>140.29599999999999</v>
      </c>
      <c r="EZ13" s="27">
        <v>46058</v>
      </c>
      <c r="FA13" s="383" t="s">
        <v>161</v>
      </c>
      <c r="FB13" s="439">
        <v>158528</v>
      </c>
      <c r="FC13" s="246">
        <f t="shared" si="27"/>
        <v>158.52799999999999</v>
      </c>
      <c r="FD13" s="118">
        <v>841.65</v>
      </c>
      <c r="FE13" s="414">
        <f t="shared" si="28"/>
        <v>8.4164999999999992</v>
      </c>
      <c r="FF13" s="442">
        <v>1017.94</v>
      </c>
      <c r="FG13" s="384">
        <f t="shared" si="29"/>
        <v>8567.4920099999999</v>
      </c>
    </row>
    <row r="14" spans="1:176">
      <c r="A14" s="27">
        <v>42047</v>
      </c>
      <c r="B14" s="27" t="s">
        <v>162</v>
      </c>
      <c r="C14" s="122">
        <v>449</v>
      </c>
      <c r="D14" s="28">
        <f t="shared" si="0"/>
        <v>4.49</v>
      </c>
      <c r="E14" s="45"/>
      <c r="F14" s="46"/>
      <c r="H14" s="27">
        <v>42047</v>
      </c>
      <c r="I14" s="30">
        <f t="shared" si="1"/>
        <v>0</v>
      </c>
      <c r="K14" s="27">
        <v>42047</v>
      </c>
      <c r="L14" s="27" t="s">
        <v>162</v>
      </c>
      <c r="M14" s="30"/>
      <c r="O14" s="27">
        <v>42418</v>
      </c>
      <c r="P14" s="27" t="s">
        <v>162</v>
      </c>
      <c r="Q14" s="122">
        <v>605.5</v>
      </c>
      <c r="R14" s="28">
        <f t="shared" si="2"/>
        <v>6.0549999999999997</v>
      </c>
      <c r="S14" s="45"/>
      <c r="T14" s="46"/>
      <c r="V14" s="27">
        <v>42418</v>
      </c>
      <c r="W14" s="30">
        <f t="shared" si="3"/>
        <v>0</v>
      </c>
      <c r="Y14" s="27">
        <v>42418</v>
      </c>
      <c r="Z14" s="27" t="s">
        <v>162</v>
      </c>
      <c r="AA14" s="30"/>
      <c r="AC14" s="27">
        <v>42782</v>
      </c>
      <c r="AD14" s="27" t="s">
        <v>162</v>
      </c>
      <c r="AE14" s="122">
        <v>637</v>
      </c>
      <c r="AF14" s="28">
        <f t="shared" si="31"/>
        <v>6.37</v>
      </c>
      <c r="AG14" s="45"/>
      <c r="AH14" s="46"/>
      <c r="AJ14" s="27">
        <v>42782</v>
      </c>
      <c r="AK14" s="30">
        <f t="shared" si="4"/>
        <v>0</v>
      </c>
      <c r="AM14" s="27">
        <v>42782</v>
      </c>
      <c r="AN14" s="27" t="s">
        <v>162</v>
      </c>
      <c r="AO14" s="30"/>
      <c r="AQ14" s="27">
        <v>43146</v>
      </c>
      <c r="AR14" s="27" t="s">
        <v>162</v>
      </c>
      <c r="AS14" s="122">
        <v>524.5</v>
      </c>
      <c r="AT14" s="28">
        <f t="shared" si="17"/>
        <v>5.2450000000000001</v>
      </c>
      <c r="AU14" s="45"/>
      <c r="AV14" s="46"/>
      <c r="AX14" s="27">
        <v>43146</v>
      </c>
      <c r="AY14" s="30">
        <f t="shared" si="5"/>
        <v>0</v>
      </c>
      <c r="BA14" s="27">
        <v>43146</v>
      </c>
      <c r="BB14" s="27" t="s">
        <v>162</v>
      </c>
      <c r="BC14" s="30"/>
      <c r="BE14" s="27">
        <v>43510</v>
      </c>
      <c r="BF14" s="27" t="s">
        <v>162</v>
      </c>
      <c r="BG14" s="28">
        <v>459.75</v>
      </c>
      <c r="BH14" s="28">
        <f t="shared" si="18"/>
        <v>4.5975000000000001</v>
      </c>
      <c r="BI14" s="44"/>
      <c r="BJ14" s="43"/>
      <c r="BL14" s="27">
        <f t="shared" si="6"/>
        <v>43510</v>
      </c>
      <c r="BM14" s="30">
        <f t="shared" si="7"/>
        <v>0</v>
      </c>
      <c r="BO14" s="27">
        <v>43510</v>
      </c>
      <c r="BP14" s="27" t="s">
        <v>162</v>
      </c>
      <c r="BQ14" s="30"/>
      <c r="BS14" s="27">
        <v>43874</v>
      </c>
      <c r="BT14" s="27" t="s">
        <v>162</v>
      </c>
      <c r="BU14" s="28">
        <v>662</v>
      </c>
      <c r="BV14" s="28">
        <f t="shared" si="30"/>
        <v>6.62</v>
      </c>
      <c r="BW14" s="44">
        <v>43874</v>
      </c>
      <c r="BX14" s="43">
        <v>795.41</v>
      </c>
      <c r="BZ14" s="27">
        <f t="shared" si="8"/>
        <v>43874</v>
      </c>
      <c r="CA14" s="30">
        <f t="shared" si="9"/>
        <v>5265.6142</v>
      </c>
      <c r="CC14" s="27">
        <v>43874</v>
      </c>
      <c r="CD14" s="27" t="s">
        <v>162</v>
      </c>
      <c r="CE14" s="30"/>
      <c r="CG14" s="27">
        <v>44245</v>
      </c>
      <c r="CH14" s="27" t="s">
        <v>162</v>
      </c>
      <c r="CI14" s="43">
        <v>866</v>
      </c>
      <c r="CJ14" s="28">
        <f t="shared" si="19"/>
        <v>8.66</v>
      </c>
      <c r="CK14" s="27">
        <v>44245</v>
      </c>
      <c r="CL14" s="43">
        <v>860.36</v>
      </c>
      <c r="CM14" s="29"/>
      <c r="CN14" s="27">
        <v>44245</v>
      </c>
      <c r="CO14" s="114">
        <f t="shared" si="10"/>
        <v>7450.7175999999999</v>
      </c>
      <c r="CP14" s="29"/>
      <c r="CQ14" s="27">
        <v>44245</v>
      </c>
      <c r="CR14" s="27" t="s">
        <v>162</v>
      </c>
      <c r="CS14" s="133">
        <v>100149</v>
      </c>
      <c r="CU14" s="27">
        <v>44609</v>
      </c>
      <c r="CV14" s="27" t="s">
        <v>162</v>
      </c>
      <c r="CW14" s="43">
        <v>1127</v>
      </c>
      <c r="CX14" s="28">
        <f t="shared" si="20"/>
        <v>11.27</v>
      </c>
      <c r="CY14" s="27">
        <v>44609</v>
      </c>
      <c r="CZ14" s="43">
        <v>863.22</v>
      </c>
      <c r="DA14" s="29"/>
      <c r="DB14" s="27">
        <v>44609</v>
      </c>
      <c r="DC14" s="30">
        <f t="shared" si="11"/>
        <v>9728.4894000000004</v>
      </c>
      <c r="DD14" s="29"/>
      <c r="DE14" s="27">
        <v>44603</v>
      </c>
      <c r="DF14" s="27" t="s">
        <v>162</v>
      </c>
      <c r="DG14" s="133">
        <v>94521</v>
      </c>
      <c r="DH14" s="157"/>
      <c r="DI14" s="27">
        <v>44973</v>
      </c>
      <c r="DJ14" s="27" t="s">
        <v>162</v>
      </c>
      <c r="DK14" s="43">
        <v>750.58</v>
      </c>
      <c r="DL14" s="177">
        <f t="shared" si="12"/>
        <v>7.5058000000000007</v>
      </c>
      <c r="DM14" s="27">
        <v>44973</v>
      </c>
      <c r="DN14" s="43"/>
      <c r="DO14" s="29"/>
      <c r="DP14" s="27">
        <v>44973</v>
      </c>
      <c r="DQ14" s="30">
        <f t="shared" si="13"/>
        <v>0</v>
      </c>
      <c r="DR14" s="29"/>
      <c r="DS14" s="27">
        <v>44973</v>
      </c>
      <c r="DT14" s="27" t="s">
        <v>162</v>
      </c>
      <c r="DU14" s="133">
        <v>106958</v>
      </c>
      <c r="DV14" s="157"/>
      <c r="DW14" s="27">
        <f t="shared" si="21"/>
        <v>45337</v>
      </c>
      <c r="DX14" s="27" t="s">
        <v>162</v>
      </c>
      <c r="DY14" s="86">
        <v>628.42999999999995</v>
      </c>
      <c r="DZ14" s="28">
        <f t="shared" si="22"/>
        <v>6.2842999999999991</v>
      </c>
      <c r="EA14" s="27">
        <f t="shared" si="23"/>
        <v>45337</v>
      </c>
      <c r="EB14" s="100">
        <v>867.78</v>
      </c>
      <c r="EC14" s="227"/>
      <c r="ED14" s="27">
        <f t="shared" si="24"/>
        <v>45337</v>
      </c>
      <c r="EE14" s="30">
        <f t="shared" si="14"/>
        <v>5453.3898539999991</v>
      </c>
      <c r="EF14" s="227"/>
      <c r="EG14" s="27">
        <f t="shared" si="25"/>
        <v>45337</v>
      </c>
      <c r="EH14" s="27" t="s">
        <v>162</v>
      </c>
      <c r="EI14" s="229">
        <v>125184</v>
      </c>
      <c r="EK14" s="27">
        <v>45701</v>
      </c>
      <c r="EL14" s="27" t="s">
        <v>162</v>
      </c>
      <c r="EM14" s="86">
        <v>653.66</v>
      </c>
      <c r="EN14" s="257">
        <f t="shared" si="15"/>
        <v>6.5366</v>
      </c>
      <c r="EO14" s="27">
        <v>45701</v>
      </c>
      <c r="EP14" s="43">
        <v>911.33</v>
      </c>
      <c r="EQ14" s="29"/>
      <c r="ER14" s="27">
        <v>45701</v>
      </c>
      <c r="ES14" s="176">
        <f t="shared" si="16"/>
        <v>5956.9996780000001</v>
      </c>
      <c r="ET14" s="29"/>
      <c r="EU14" s="27">
        <v>45701</v>
      </c>
      <c r="EV14" s="27" t="s">
        <v>162</v>
      </c>
      <c r="EW14" s="245">
        <v>144919</v>
      </c>
      <c r="EX14" s="246">
        <f t="shared" si="26"/>
        <v>144.91900000000001</v>
      </c>
      <c r="EZ14" s="27">
        <v>46065</v>
      </c>
      <c r="FA14" s="383" t="s">
        <v>162</v>
      </c>
      <c r="FB14" s="439">
        <v>154807</v>
      </c>
      <c r="FC14" s="246">
        <f t="shared" si="27"/>
        <v>154.80699999999999</v>
      </c>
      <c r="FD14" s="118">
        <v>854.38</v>
      </c>
      <c r="FE14" s="414">
        <f t="shared" si="28"/>
        <v>8.5437999999999992</v>
      </c>
      <c r="FF14" s="442">
        <v>1023.35</v>
      </c>
      <c r="FG14" s="384">
        <f t="shared" si="29"/>
        <v>8743.2977300000002</v>
      </c>
    </row>
    <row r="15" spans="1:176">
      <c r="A15" s="27">
        <v>42054</v>
      </c>
      <c r="B15" s="27" t="s">
        <v>163</v>
      </c>
      <c r="C15" s="122">
        <v>443</v>
      </c>
      <c r="D15" s="28">
        <f t="shared" si="0"/>
        <v>4.43</v>
      </c>
      <c r="E15" s="45"/>
      <c r="F15" s="46"/>
      <c r="H15" s="27">
        <v>42054</v>
      </c>
      <c r="I15" s="30">
        <f t="shared" si="1"/>
        <v>0</v>
      </c>
      <c r="K15" s="27">
        <v>42054</v>
      </c>
      <c r="L15" s="27" t="s">
        <v>163</v>
      </c>
      <c r="M15" s="30"/>
      <c r="O15" s="27">
        <v>42425</v>
      </c>
      <c r="P15" s="27" t="s">
        <v>163</v>
      </c>
      <c r="Q15" s="122">
        <v>596.5</v>
      </c>
      <c r="R15" s="28">
        <f t="shared" si="2"/>
        <v>5.9649999999999999</v>
      </c>
      <c r="S15" s="45"/>
      <c r="T15" s="46"/>
      <c r="V15" s="27">
        <v>42425</v>
      </c>
      <c r="W15" s="30">
        <f t="shared" si="3"/>
        <v>0</v>
      </c>
      <c r="Y15" s="27">
        <v>42425</v>
      </c>
      <c r="Z15" s="27" t="s">
        <v>163</v>
      </c>
      <c r="AA15" s="30"/>
      <c r="AC15" s="27">
        <v>42789</v>
      </c>
      <c r="AD15" s="27" t="s">
        <v>163</v>
      </c>
      <c r="AE15" s="122">
        <v>621.75</v>
      </c>
      <c r="AF15" s="28">
        <f t="shared" si="31"/>
        <v>6.2175000000000002</v>
      </c>
      <c r="AG15" s="45"/>
      <c r="AH15" s="46"/>
      <c r="AJ15" s="27">
        <v>42789</v>
      </c>
      <c r="AK15" s="30">
        <f t="shared" si="4"/>
        <v>0</v>
      </c>
      <c r="AM15" s="27">
        <v>42789</v>
      </c>
      <c r="AN15" s="27" t="s">
        <v>163</v>
      </c>
      <c r="AO15" s="30"/>
      <c r="AQ15" s="27">
        <v>43153</v>
      </c>
      <c r="AR15" s="27" t="s">
        <v>163</v>
      </c>
      <c r="AS15" s="122">
        <v>521.25</v>
      </c>
      <c r="AT15" s="28">
        <f t="shared" si="17"/>
        <v>5.2125000000000004</v>
      </c>
      <c r="AU15" s="45"/>
      <c r="AV15" s="46"/>
      <c r="AX15" s="27">
        <v>43153</v>
      </c>
      <c r="AY15" s="30">
        <f t="shared" si="5"/>
        <v>0</v>
      </c>
      <c r="BA15" s="27">
        <v>43153</v>
      </c>
      <c r="BB15" s="27" t="s">
        <v>163</v>
      </c>
      <c r="BC15" s="30"/>
      <c r="BE15" s="27">
        <v>43517</v>
      </c>
      <c r="BF15" s="27" t="s">
        <v>163</v>
      </c>
      <c r="BG15" s="28">
        <v>449.5</v>
      </c>
      <c r="BH15" s="28">
        <f t="shared" si="18"/>
        <v>4.4950000000000001</v>
      </c>
      <c r="BI15" s="44"/>
      <c r="BJ15" s="43"/>
      <c r="BL15" s="27">
        <f t="shared" si="6"/>
        <v>43517</v>
      </c>
      <c r="BM15" s="30">
        <f t="shared" si="7"/>
        <v>0</v>
      </c>
      <c r="BO15" s="27">
        <v>43517</v>
      </c>
      <c r="BP15" s="27" t="s">
        <v>163</v>
      </c>
      <c r="BQ15" s="30"/>
      <c r="BS15" s="27">
        <v>43881</v>
      </c>
      <c r="BT15" s="27" t="s">
        <v>163</v>
      </c>
      <c r="BU15" s="28">
        <v>701.75</v>
      </c>
      <c r="BV15" s="28">
        <f t="shared" si="30"/>
        <v>7.0175000000000001</v>
      </c>
      <c r="BW15" s="27">
        <v>43881</v>
      </c>
      <c r="BX15" s="43">
        <v>796.99</v>
      </c>
      <c r="BZ15" s="27">
        <f t="shared" si="8"/>
        <v>43881</v>
      </c>
      <c r="CA15" s="30">
        <f t="shared" si="9"/>
        <v>5592.8773250000004</v>
      </c>
      <c r="CC15" s="27">
        <v>43881</v>
      </c>
      <c r="CD15" s="27" t="s">
        <v>163</v>
      </c>
      <c r="CE15" s="30"/>
      <c r="CG15" s="27">
        <v>44252</v>
      </c>
      <c r="CH15" s="27" t="s">
        <v>163</v>
      </c>
      <c r="CI15" s="43">
        <v>857.25</v>
      </c>
      <c r="CJ15" s="28">
        <f t="shared" si="19"/>
        <v>8.5724999999999998</v>
      </c>
      <c r="CK15" s="27">
        <v>44252</v>
      </c>
      <c r="CL15" s="43">
        <v>886.76</v>
      </c>
      <c r="CM15" s="29"/>
      <c r="CN15" s="27">
        <v>44252</v>
      </c>
      <c r="CO15" s="114">
        <f t="shared" si="10"/>
        <v>7601.7500999999993</v>
      </c>
      <c r="CP15" s="29"/>
      <c r="CQ15" s="27">
        <v>44252</v>
      </c>
      <c r="CR15" s="27" t="s">
        <v>163</v>
      </c>
      <c r="CS15" s="133">
        <v>102627</v>
      </c>
      <c r="CU15" s="27">
        <v>44616</v>
      </c>
      <c r="CV15" s="27" t="s">
        <v>163</v>
      </c>
      <c r="CW15" s="43">
        <v>1123</v>
      </c>
      <c r="CX15" s="28">
        <f t="shared" si="20"/>
        <v>11.23</v>
      </c>
      <c r="CY15" s="27">
        <v>44616</v>
      </c>
      <c r="CZ15" s="43">
        <v>863.87</v>
      </c>
      <c r="DA15" s="29"/>
      <c r="DB15" s="27">
        <v>44616</v>
      </c>
      <c r="DC15" s="30">
        <f t="shared" si="11"/>
        <v>9701.2600999999995</v>
      </c>
      <c r="DD15" s="29"/>
      <c r="DE15" s="27">
        <v>44610</v>
      </c>
      <c r="DF15" s="27" t="s">
        <v>163</v>
      </c>
      <c r="DG15" s="133">
        <v>94410</v>
      </c>
      <c r="DH15" s="157"/>
      <c r="DI15" s="27">
        <v>44980</v>
      </c>
      <c r="DJ15" s="27" t="s">
        <v>163</v>
      </c>
      <c r="DK15" s="43">
        <v>722.06</v>
      </c>
      <c r="DL15" s="177">
        <f t="shared" si="12"/>
        <v>7.2205999999999992</v>
      </c>
      <c r="DM15" s="27">
        <v>44980</v>
      </c>
      <c r="DN15" s="43"/>
      <c r="DO15" s="29"/>
      <c r="DP15" s="27">
        <v>44980</v>
      </c>
      <c r="DQ15" s="30">
        <f t="shared" si="13"/>
        <v>0</v>
      </c>
      <c r="DR15" s="29"/>
      <c r="DS15" s="27">
        <v>44980</v>
      </c>
      <c r="DT15" s="27" t="s">
        <v>163</v>
      </c>
      <c r="DU15" s="133">
        <v>112781</v>
      </c>
      <c r="DV15" s="157"/>
      <c r="DW15" s="27">
        <f t="shared" si="21"/>
        <v>45344</v>
      </c>
      <c r="DX15" s="27" t="s">
        <v>163</v>
      </c>
      <c r="DY15" s="43">
        <v>628.21</v>
      </c>
      <c r="DZ15" s="28">
        <f t="shared" si="22"/>
        <v>6.2821000000000007</v>
      </c>
      <c r="EA15" s="27">
        <f t="shared" si="23"/>
        <v>45344</v>
      </c>
      <c r="EB15" s="100">
        <v>874.43</v>
      </c>
      <c r="EC15" s="227"/>
      <c r="ED15" s="27">
        <f t="shared" si="24"/>
        <v>45344</v>
      </c>
      <c r="EE15" s="30">
        <f t="shared" si="14"/>
        <v>5493.256703</v>
      </c>
      <c r="EF15" s="227"/>
      <c r="EG15" s="27">
        <f t="shared" si="25"/>
        <v>45344</v>
      </c>
      <c r="EH15" s="27" t="s">
        <v>163</v>
      </c>
      <c r="EI15" s="229">
        <v>128347</v>
      </c>
      <c r="EK15" s="27">
        <v>45708</v>
      </c>
      <c r="EL15" s="27" t="s">
        <v>163</v>
      </c>
      <c r="EM15" s="43">
        <v>669.32</v>
      </c>
      <c r="EN15" s="257">
        <f t="shared" si="15"/>
        <v>6.6932000000000009</v>
      </c>
      <c r="EO15" s="27">
        <v>45708</v>
      </c>
      <c r="EP15" s="43">
        <v>917.99</v>
      </c>
      <c r="EQ15" s="29"/>
      <c r="ER15" s="27">
        <v>45708</v>
      </c>
      <c r="ES15" s="176">
        <f t="shared" si="16"/>
        <v>6144.2906680000006</v>
      </c>
      <c r="ET15" s="29"/>
      <c r="EU15" s="27">
        <v>45708</v>
      </c>
      <c r="EV15" s="27" t="s">
        <v>163</v>
      </c>
      <c r="EW15" s="245">
        <v>144242</v>
      </c>
      <c r="EX15" s="246">
        <f t="shared" si="26"/>
        <v>144.24199999999999</v>
      </c>
      <c r="EZ15" s="27">
        <v>46072</v>
      </c>
      <c r="FA15" s="383" t="s">
        <v>163</v>
      </c>
      <c r="FB15" s="439">
        <v>154806</v>
      </c>
      <c r="FC15" s="246">
        <f t="shared" si="27"/>
        <v>154.80600000000001</v>
      </c>
      <c r="FD15" s="118">
        <v>856.84</v>
      </c>
      <c r="FE15" s="414">
        <f t="shared" si="28"/>
        <v>8.5684000000000005</v>
      </c>
      <c r="FF15" s="454">
        <v>1023.9</v>
      </c>
      <c r="FG15" s="384">
        <f t="shared" si="29"/>
        <v>8773.1847600000001</v>
      </c>
    </row>
    <row r="16" spans="1:176">
      <c r="A16" s="27">
        <v>42061</v>
      </c>
      <c r="B16" s="27" t="s">
        <v>164</v>
      </c>
      <c r="C16" s="122">
        <v>430.75</v>
      </c>
      <c r="D16" s="28">
        <f t="shared" si="0"/>
        <v>4.3075000000000001</v>
      </c>
      <c r="E16" s="45"/>
      <c r="F16" s="46"/>
      <c r="H16" s="27">
        <v>42061</v>
      </c>
      <c r="I16" s="30">
        <f t="shared" si="1"/>
        <v>0</v>
      </c>
      <c r="K16" s="27">
        <v>42061</v>
      </c>
      <c r="L16" s="27" t="s">
        <v>164</v>
      </c>
      <c r="M16" s="30"/>
      <c r="O16" s="27">
        <v>42432</v>
      </c>
      <c r="P16" s="27" t="s">
        <v>164</v>
      </c>
      <c r="Q16" s="122">
        <v>599.75</v>
      </c>
      <c r="R16" s="28">
        <f t="shared" si="2"/>
        <v>5.9974999999999996</v>
      </c>
      <c r="S16" s="45"/>
      <c r="T16" s="46"/>
      <c r="V16" s="27">
        <v>42432</v>
      </c>
      <c r="W16" s="30">
        <f t="shared" si="3"/>
        <v>0</v>
      </c>
      <c r="Y16" s="27">
        <v>42432</v>
      </c>
      <c r="Z16" s="27" t="s">
        <v>164</v>
      </c>
      <c r="AA16" s="30"/>
      <c r="AC16" s="27">
        <v>42796</v>
      </c>
      <c r="AD16" s="27" t="s">
        <v>164</v>
      </c>
      <c r="AE16" s="122">
        <v>613.75</v>
      </c>
      <c r="AF16" s="28">
        <f t="shared" si="31"/>
        <v>6.1375000000000002</v>
      </c>
      <c r="AG16" s="45"/>
      <c r="AH16" s="46"/>
      <c r="AJ16" s="27">
        <v>42796</v>
      </c>
      <c r="AK16" s="30">
        <f t="shared" si="4"/>
        <v>0</v>
      </c>
      <c r="AM16" s="27">
        <v>42796</v>
      </c>
      <c r="AN16" s="27" t="s">
        <v>164</v>
      </c>
      <c r="AO16" s="30"/>
      <c r="AQ16" s="27">
        <v>43160</v>
      </c>
      <c r="AR16" s="27" t="s">
        <v>164</v>
      </c>
      <c r="AS16" s="122">
        <v>539</v>
      </c>
      <c r="AT16" s="28">
        <f t="shared" si="17"/>
        <v>5.39</v>
      </c>
      <c r="AU16" s="45"/>
      <c r="AV16" s="46"/>
      <c r="AX16" s="27">
        <v>43160</v>
      </c>
      <c r="AY16" s="30">
        <f t="shared" si="5"/>
        <v>0</v>
      </c>
      <c r="BA16" s="27">
        <v>43160</v>
      </c>
      <c r="BB16" s="27" t="s">
        <v>164</v>
      </c>
      <c r="BC16" s="30"/>
      <c r="BE16" s="27">
        <v>43524</v>
      </c>
      <c r="BF16" s="27" t="s">
        <v>164</v>
      </c>
      <c r="BG16" s="28">
        <v>434</v>
      </c>
      <c r="BH16" s="28">
        <f t="shared" si="18"/>
        <v>4.34</v>
      </c>
      <c r="BI16" s="44"/>
      <c r="BJ16" s="43"/>
      <c r="BL16" s="27">
        <f t="shared" si="6"/>
        <v>43524</v>
      </c>
      <c r="BM16" s="30">
        <f t="shared" si="7"/>
        <v>0</v>
      </c>
      <c r="BO16" s="27">
        <v>43524</v>
      </c>
      <c r="BP16" s="27" t="s">
        <v>164</v>
      </c>
      <c r="BQ16" s="30"/>
      <c r="BS16" s="27">
        <v>43888</v>
      </c>
      <c r="BT16" s="27" t="s">
        <v>164</v>
      </c>
      <c r="BU16" s="28">
        <v>718</v>
      </c>
      <c r="BV16" s="28">
        <f t="shared" si="30"/>
        <v>7.18</v>
      </c>
      <c r="BW16" s="44">
        <v>43888</v>
      </c>
      <c r="BX16" s="43">
        <v>797.07</v>
      </c>
      <c r="BZ16" s="27">
        <f t="shared" si="8"/>
        <v>43888</v>
      </c>
      <c r="CA16" s="30">
        <f t="shared" si="9"/>
        <v>5722.9625999999998</v>
      </c>
      <c r="CC16" s="27">
        <v>43888</v>
      </c>
      <c r="CD16" s="27" t="s">
        <v>164</v>
      </c>
      <c r="CE16" s="30"/>
      <c r="CG16" s="27">
        <v>44259</v>
      </c>
      <c r="CH16" s="27" t="s">
        <v>164</v>
      </c>
      <c r="CI16" s="43">
        <v>857.5</v>
      </c>
      <c r="CJ16" s="28">
        <f t="shared" si="19"/>
        <v>8.5749999999999993</v>
      </c>
      <c r="CK16" s="27">
        <v>44259</v>
      </c>
      <c r="CL16" s="43">
        <v>874.86</v>
      </c>
      <c r="CM16" s="29"/>
      <c r="CN16" s="27">
        <v>44259</v>
      </c>
      <c r="CO16" s="114">
        <f t="shared" si="10"/>
        <v>7501.9244999999992</v>
      </c>
      <c r="CP16" s="29"/>
      <c r="CQ16" s="27">
        <v>44259</v>
      </c>
      <c r="CR16" s="27" t="s">
        <v>164</v>
      </c>
      <c r="CS16" s="133">
        <v>103613</v>
      </c>
      <c r="CU16" s="27">
        <v>44623</v>
      </c>
      <c r="CV16" s="27" t="s">
        <v>164</v>
      </c>
      <c r="CW16" s="43">
        <v>1114</v>
      </c>
      <c r="CX16" s="28">
        <f t="shared" si="20"/>
        <v>11.14</v>
      </c>
      <c r="CY16" s="27">
        <v>44623</v>
      </c>
      <c r="CZ16" s="43">
        <v>881.95</v>
      </c>
      <c r="DA16" s="29"/>
      <c r="DB16" s="27">
        <v>44623</v>
      </c>
      <c r="DC16" s="30">
        <f t="shared" si="11"/>
        <v>9824.9230000000007</v>
      </c>
      <c r="DD16" s="29"/>
      <c r="DE16" s="27">
        <v>44617</v>
      </c>
      <c r="DF16" s="27" t="s">
        <v>164</v>
      </c>
      <c r="DG16" s="133"/>
      <c r="DH16" s="157"/>
      <c r="DI16" s="27">
        <v>44987</v>
      </c>
      <c r="DJ16" s="27" t="s">
        <v>164</v>
      </c>
      <c r="DK16" s="43">
        <v>699.95</v>
      </c>
      <c r="DL16" s="177">
        <f t="shared" si="12"/>
        <v>6.9995000000000003</v>
      </c>
      <c r="DM16" s="27">
        <v>44987</v>
      </c>
      <c r="DN16" s="43"/>
      <c r="DO16" s="29"/>
      <c r="DP16" s="27">
        <v>44987</v>
      </c>
      <c r="DQ16" s="30">
        <f t="shared" si="13"/>
        <v>0</v>
      </c>
      <c r="DR16" s="29"/>
      <c r="DS16" s="27">
        <v>44987</v>
      </c>
      <c r="DT16" s="27" t="s">
        <v>164</v>
      </c>
      <c r="DU16" s="168">
        <v>113245</v>
      </c>
      <c r="DV16" s="157"/>
      <c r="DW16" s="27">
        <f t="shared" si="21"/>
        <v>45351</v>
      </c>
      <c r="DX16" s="27" t="s">
        <v>164</v>
      </c>
      <c r="DY16" s="43">
        <v>629.77</v>
      </c>
      <c r="DZ16" s="28">
        <f t="shared" si="22"/>
        <v>6.2976999999999999</v>
      </c>
      <c r="EA16" s="27">
        <f t="shared" si="23"/>
        <v>45351</v>
      </c>
      <c r="EB16" s="100">
        <v>868.39</v>
      </c>
      <c r="EC16" s="227"/>
      <c r="ED16" s="27">
        <f t="shared" si="24"/>
        <v>45351</v>
      </c>
      <c r="EE16" s="30">
        <f t="shared" si="14"/>
        <v>5468.8597030000001</v>
      </c>
      <c r="EF16" s="227"/>
      <c r="EG16" s="27">
        <f t="shared" si="25"/>
        <v>45351</v>
      </c>
      <c r="EH16" s="27" t="s">
        <v>164</v>
      </c>
      <c r="EI16" s="229">
        <v>116179</v>
      </c>
      <c r="EK16" s="27">
        <v>45715</v>
      </c>
      <c r="EL16" s="27" t="s">
        <v>164</v>
      </c>
      <c r="EM16" s="43">
        <v>653.15</v>
      </c>
      <c r="EN16" s="257">
        <f t="shared" si="15"/>
        <v>6.5314999999999994</v>
      </c>
      <c r="EO16" s="27">
        <v>45715</v>
      </c>
      <c r="EP16" s="43">
        <v>903.76</v>
      </c>
      <c r="EQ16" s="29"/>
      <c r="ER16" s="27">
        <v>45715</v>
      </c>
      <c r="ES16" s="176">
        <f t="shared" si="16"/>
        <v>5902.9084399999992</v>
      </c>
      <c r="ET16" s="29"/>
      <c r="EU16" s="27">
        <v>45715</v>
      </c>
      <c r="EV16" s="27" t="s">
        <v>164</v>
      </c>
      <c r="EW16" s="245">
        <v>147133</v>
      </c>
      <c r="EX16" s="246">
        <f t="shared" si="26"/>
        <v>147.13300000000001</v>
      </c>
      <c r="EZ16" s="27">
        <v>46079</v>
      </c>
      <c r="FA16" s="383" t="s">
        <v>164</v>
      </c>
      <c r="FB16" s="439">
        <v>155751</v>
      </c>
      <c r="FC16" s="246">
        <f t="shared" si="27"/>
        <v>155.751</v>
      </c>
      <c r="FD16" s="118">
        <v>858.02</v>
      </c>
      <c r="FE16" s="414">
        <f t="shared" si="28"/>
        <v>8.5801999999999996</v>
      </c>
      <c r="FF16" s="442">
        <v>1017.43</v>
      </c>
      <c r="FG16" s="384">
        <f t="shared" si="29"/>
        <v>8729.7528859999984</v>
      </c>
    </row>
    <row r="17" spans="1:163">
      <c r="A17" s="27">
        <v>42068</v>
      </c>
      <c r="B17" s="27" t="s">
        <v>165</v>
      </c>
      <c r="C17" s="122">
        <v>428.75</v>
      </c>
      <c r="D17" s="28">
        <f t="shared" si="0"/>
        <v>4.2874999999999996</v>
      </c>
      <c r="E17" s="45"/>
      <c r="F17" s="46"/>
      <c r="H17" s="27">
        <v>42068</v>
      </c>
      <c r="I17" s="30">
        <f t="shared" si="1"/>
        <v>0</v>
      </c>
      <c r="K17" s="27">
        <v>42068</v>
      </c>
      <c r="L17" s="27" t="s">
        <v>165</v>
      </c>
      <c r="M17" s="30"/>
      <c r="O17" s="27">
        <v>42439</v>
      </c>
      <c r="P17" s="27" t="s">
        <v>165</v>
      </c>
      <c r="Q17" s="122">
        <v>592.75</v>
      </c>
      <c r="R17" s="28">
        <f t="shared" si="2"/>
        <v>5.9275000000000002</v>
      </c>
      <c r="S17" s="45"/>
      <c r="T17" s="46"/>
      <c r="V17" s="27">
        <v>42439</v>
      </c>
      <c r="W17" s="30">
        <f t="shared" si="3"/>
        <v>0</v>
      </c>
      <c r="Y17" s="27">
        <v>42439</v>
      </c>
      <c r="Z17" s="27" t="s">
        <v>165</v>
      </c>
      <c r="AA17" s="30"/>
      <c r="AC17" s="27">
        <v>42803</v>
      </c>
      <c r="AD17" s="27" t="s">
        <v>165</v>
      </c>
      <c r="AE17" s="122">
        <v>614.25</v>
      </c>
      <c r="AF17" s="28">
        <f t="shared" si="31"/>
        <v>6.1425000000000001</v>
      </c>
      <c r="AG17" s="45"/>
      <c r="AH17" s="46"/>
      <c r="AJ17" s="27">
        <v>42803</v>
      </c>
      <c r="AK17" s="30">
        <f t="shared" si="4"/>
        <v>0</v>
      </c>
      <c r="AM17" s="27">
        <v>42803</v>
      </c>
      <c r="AN17" s="27" t="s">
        <v>165</v>
      </c>
      <c r="AO17" s="30"/>
      <c r="AQ17" s="27">
        <v>43167</v>
      </c>
      <c r="AR17" s="27" t="s">
        <v>165</v>
      </c>
      <c r="AS17" s="122">
        <v>565.5</v>
      </c>
      <c r="AT17" s="28">
        <f t="shared" si="17"/>
        <v>5.6550000000000002</v>
      </c>
      <c r="AU17" s="45"/>
      <c r="AV17" s="46"/>
      <c r="AX17" s="27">
        <v>43167</v>
      </c>
      <c r="AY17" s="30">
        <f t="shared" si="5"/>
        <v>0</v>
      </c>
      <c r="BA17" s="27">
        <v>43167</v>
      </c>
      <c r="BB17" s="27" t="s">
        <v>165</v>
      </c>
      <c r="BC17" s="30"/>
      <c r="BE17" s="27">
        <v>43531</v>
      </c>
      <c r="BF17" s="27" t="s">
        <v>165</v>
      </c>
      <c r="BG17" s="28">
        <v>400.75</v>
      </c>
      <c r="BH17" s="28">
        <f t="shared" si="18"/>
        <v>4.0075000000000003</v>
      </c>
      <c r="BI17" s="44"/>
      <c r="BJ17" s="43"/>
      <c r="BL17" s="27">
        <f t="shared" si="6"/>
        <v>43531</v>
      </c>
      <c r="BM17" s="30">
        <f t="shared" si="7"/>
        <v>0</v>
      </c>
      <c r="BO17" s="27">
        <v>43531</v>
      </c>
      <c r="BP17" s="27" t="s">
        <v>165</v>
      </c>
      <c r="BQ17" s="30"/>
      <c r="BS17" s="27">
        <v>43895</v>
      </c>
      <c r="BT17" s="27" t="s">
        <v>165</v>
      </c>
      <c r="BU17" s="28">
        <v>744.25</v>
      </c>
      <c r="BV17" s="28">
        <f t="shared" si="30"/>
        <v>7.4424999999999999</v>
      </c>
      <c r="BW17" s="27">
        <v>43895</v>
      </c>
      <c r="BX17" s="43">
        <v>784.55</v>
      </c>
      <c r="BZ17" s="27">
        <f t="shared" si="8"/>
        <v>43895</v>
      </c>
      <c r="CA17" s="30">
        <f t="shared" si="9"/>
        <v>5839.0133749999995</v>
      </c>
      <c r="CC17" s="27">
        <v>43895</v>
      </c>
      <c r="CD17" s="27" t="s">
        <v>165</v>
      </c>
      <c r="CE17" s="30"/>
      <c r="CG17" s="27">
        <v>44266</v>
      </c>
      <c r="CH17" s="27" t="s">
        <v>165</v>
      </c>
      <c r="CI17" s="43">
        <v>862.75</v>
      </c>
      <c r="CJ17" s="28">
        <f t="shared" si="19"/>
        <v>8.6274999999999995</v>
      </c>
      <c r="CK17" s="27">
        <v>44266</v>
      </c>
      <c r="CL17" s="43">
        <v>880.68</v>
      </c>
      <c r="CM17" s="29"/>
      <c r="CN17" s="27">
        <v>44266</v>
      </c>
      <c r="CO17" s="114">
        <f t="shared" si="10"/>
        <v>7598.0666999999994</v>
      </c>
      <c r="CP17" s="29"/>
      <c r="CQ17" s="27">
        <v>44266</v>
      </c>
      <c r="CR17" s="27" t="s">
        <v>165</v>
      </c>
      <c r="CS17" s="133">
        <v>103557</v>
      </c>
      <c r="CU17" s="27">
        <v>44630</v>
      </c>
      <c r="CV17" s="27" t="s">
        <v>165</v>
      </c>
      <c r="CW17" s="43">
        <v>1124</v>
      </c>
      <c r="CX17" s="28">
        <f t="shared" si="20"/>
        <v>11.24</v>
      </c>
      <c r="CY17" s="27">
        <v>44630</v>
      </c>
      <c r="CZ17" s="43">
        <v>900.86</v>
      </c>
      <c r="DA17" s="29"/>
      <c r="DB17" s="27">
        <v>44630</v>
      </c>
      <c r="DC17" s="30">
        <f t="shared" si="11"/>
        <v>10125.6664</v>
      </c>
      <c r="DD17" s="29"/>
      <c r="DE17" s="27">
        <v>44624</v>
      </c>
      <c r="DF17" s="27" t="s">
        <v>165</v>
      </c>
      <c r="DG17" s="133"/>
      <c r="DH17" s="157"/>
      <c r="DI17" s="27">
        <v>44994</v>
      </c>
      <c r="DJ17" s="27" t="s">
        <v>165</v>
      </c>
      <c r="DK17" s="43">
        <v>699.99</v>
      </c>
      <c r="DL17" s="177">
        <f t="shared" si="12"/>
        <v>6.9999000000000002</v>
      </c>
      <c r="DM17" s="27">
        <v>44994</v>
      </c>
      <c r="DN17" s="43"/>
      <c r="DO17" s="29"/>
      <c r="DP17" s="27">
        <v>44994</v>
      </c>
      <c r="DQ17" s="30">
        <f t="shared" si="13"/>
        <v>0</v>
      </c>
      <c r="DR17" s="29"/>
      <c r="DS17" s="27">
        <v>44994</v>
      </c>
      <c r="DT17" s="27" t="s">
        <v>165</v>
      </c>
      <c r="DU17" s="133">
        <v>112574</v>
      </c>
      <c r="DV17" s="157"/>
      <c r="DW17" s="27">
        <f t="shared" si="21"/>
        <v>45358</v>
      </c>
      <c r="DX17" s="27" t="s">
        <v>165</v>
      </c>
      <c r="DY17" s="43">
        <v>615.77</v>
      </c>
      <c r="DZ17" s="28">
        <f t="shared" si="22"/>
        <v>6.1577000000000002</v>
      </c>
      <c r="EA17" s="27">
        <f t="shared" si="23"/>
        <v>45358</v>
      </c>
      <c r="EB17" s="100">
        <v>877.61</v>
      </c>
      <c r="EC17" s="227"/>
      <c r="ED17" s="27">
        <f t="shared" si="24"/>
        <v>45358</v>
      </c>
      <c r="EE17" s="30">
        <f t="shared" si="14"/>
        <v>5404.0590970000003</v>
      </c>
      <c r="EF17" s="227"/>
      <c r="EG17" s="27">
        <f t="shared" si="25"/>
        <v>45358</v>
      </c>
      <c r="EH17" s="27" t="s">
        <v>165</v>
      </c>
      <c r="EI17" s="229">
        <v>129829</v>
      </c>
      <c r="EK17" s="27">
        <v>45722</v>
      </c>
      <c r="EL17" s="27" t="s">
        <v>165</v>
      </c>
      <c r="EM17" s="43">
        <v>645.53</v>
      </c>
      <c r="EN17" s="257">
        <f t="shared" si="15"/>
        <v>6.4552999999999994</v>
      </c>
      <c r="EO17" s="27">
        <v>45722</v>
      </c>
      <c r="EP17" s="43">
        <v>917.55</v>
      </c>
      <c r="EQ17" s="29"/>
      <c r="ER17" s="27">
        <v>45722</v>
      </c>
      <c r="ES17" s="176">
        <f t="shared" si="16"/>
        <v>5923.0605149999992</v>
      </c>
      <c r="ET17" s="29"/>
      <c r="EU17" s="27">
        <v>45722</v>
      </c>
      <c r="EV17" s="27" t="s">
        <v>165</v>
      </c>
      <c r="EW17" s="245">
        <v>133017</v>
      </c>
      <c r="EX17" s="246">
        <f t="shared" si="26"/>
        <v>133.017</v>
      </c>
      <c r="EZ17" s="27">
        <v>46086</v>
      </c>
      <c r="FA17" s="383" t="s">
        <v>165</v>
      </c>
      <c r="FB17" s="439">
        <v>154298</v>
      </c>
      <c r="FC17" s="246">
        <f t="shared" si="27"/>
        <v>154.298</v>
      </c>
      <c r="FD17" s="118">
        <v>881.77</v>
      </c>
      <c r="FE17" s="414">
        <f t="shared" si="28"/>
        <v>8.8177000000000003</v>
      </c>
      <c r="FF17" s="442">
        <v>1036.4100000000001</v>
      </c>
      <c r="FG17" s="384">
        <f t="shared" si="29"/>
        <v>9138.7524570000005</v>
      </c>
    </row>
    <row r="18" spans="1:163">
      <c r="A18" s="27">
        <v>42075</v>
      </c>
      <c r="B18" s="27" t="s">
        <v>166</v>
      </c>
      <c r="C18" s="122">
        <v>425</v>
      </c>
      <c r="D18" s="28">
        <f t="shared" si="0"/>
        <v>4.25</v>
      </c>
      <c r="E18" s="45"/>
      <c r="F18" s="46"/>
      <c r="H18" s="27">
        <v>42075</v>
      </c>
      <c r="I18" s="30">
        <f t="shared" si="1"/>
        <v>0</v>
      </c>
      <c r="K18" s="27">
        <v>42075</v>
      </c>
      <c r="L18" s="27" t="s">
        <v>166</v>
      </c>
      <c r="M18" s="30"/>
      <c r="O18" s="27">
        <v>42446</v>
      </c>
      <c r="P18" s="27" t="s">
        <v>166</v>
      </c>
      <c r="Q18" s="122">
        <v>587.25</v>
      </c>
      <c r="R18" s="28">
        <f t="shared" si="2"/>
        <v>5.8724999999999996</v>
      </c>
      <c r="S18" s="45"/>
      <c r="T18" s="46"/>
      <c r="V18" s="27">
        <v>42446</v>
      </c>
      <c r="W18" s="30">
        <f t="shared" si="3"/>
        <v>0</v>
      </c>
      <c r="Y18" s="27">
        <v>42446</v>
      </c>
      <c r="Z18" s="27" t="s">
        <v>166</v>
      </c>
      <c r="AA18" s="30"/>
      <c r="AC18" s="27">
        <v>42810</v>
      </c>
      <c r="AD18" s="27" t="s">
        <v>166</v>
      </c>
      <c r="AE18" s="122">
        <v>611</v>
      </c>
      <c r="AF18" s="28">
        <f t="shared" si="31"/>
        <v>6.11</v>
      </c>
      <c r="AG18" s="45"/>
      <c r="AH18" s="46"/>
      <c r="AJ18" s="27">
        <v>42810</v>
      </c>
      <c r="AK18" s="30">
        <f t="shared" si="4"/>
        <v>0</v>
      </c>
      <c r="AM18" s="27">
        <v>42810</v>
      </c>
      <c r="AN18" s="27" t="s">
        <v>166</v>
      </c>
      <c r="AO18" s="30"/>
      <c r="AQ18" s="27">
        <v>43174</v>
      </c>
      <c r="AR18" s="27" t="s">
        <v>166</v>
      </c>
      <c r="AS18" s="122">
        <v>561.75</v>
      </c>
      <c r="AT18" s="28">
        <f t="shared" si="17"/>
        <v>5.6174999999999997</v>
      </c>
      <c r="AU18" s="45"/>
      <c r="AV18" s="46"/>
      <c r="AX18" s="27">
        <v>43174</v>
      </c>
      <c r="AY18" s="30">
        <f t="shared" si="5"/>
        <v>0</v>
      </c>
      <c r="BA18" s="27">
        <v>43174</v>
      </c>
      <c r="BB18" s="27" t="s">
        <v>166</v>
      </c>
      <c r="BC18" s="30"/>
      <c r="BE18" s="27">
        <v>43538</v>
      </c>
      <c r="BF18" s="27" t="s">
        <v>166</v>
      </c>
      <c r="BG18" s="28">
        <v>393</v>
      </c>
      <c r="BH18" s="28">
        <f t="shared" si="18"/>
        <v>3.93</v>
      </c>
      <c r="BI18" s="44"/>
      <c r="BJ18" s="43"/>
      <c r="BL18" s="27">
        <f t="shared" si="6"/>
        <v>43538</v>
      </c>
      <c r="BM18" s="30">
        <f t="shared" si="7"/>
        <v>0</v>
      </c>
      <c r="BO18" s="27">
        <v>43538</v>
      </c>
      <c r="BP18" s="27" t="s">
        <v>166</v>
      </c>
      <c r="BQ18" s="30"/>
      <c r="BS18" s="27">
        <v>43902</v>
      </c>
      <c r="BT18" s="27" t="s">
        <v>166</v>
      </c>
      <c r="BU18" s="28">
        <v>765.5</v>
      </c>
      <c r="BV18" s="28">
        <f t="shared" si="30"/>
        <v>7.6550000000000002</v>
      </c>
      <c r="BW18" s="44">
        <v>43902</v>
      </c>
      <c r="BX18" s="43">
        <v>773.39</v>
      </c>
      <c r="BZ18" s="27">
        <f t="shared" si="8"/>
        <v>43902</v>
      </c>
      <c r="CA18" s="30">
        <f t="shared" si="9"/>
        <v>5920.3004499999997</v>
      </c>
      <c r="CC18" s="27">
        <v>43902</v>
      </c>
      <c r="CD18" s="27" t="s">
        <v>166</v>
      </c>
      <c r="CE18" s="30"/>
      <c r="CG18" s="27">
        <v>44273</v>
      </c>
      <c r="CH18" s="27" t="s">
        <v>166</v>
      </c>
      <c r="CI18" s="43">
        <v>855.75</v>
      </c>
      <c r="CJ18" s="28">
        <f t="shared" si="19"/>
        <v>8.5574999999999992</v>
      </c>
      <c r="CK18" s="27">
        <v>44273</v>
      </c>
      <c r="CL18" s="43">
        <v>878.96</v>
      </c>
      <c r="CM18" s="29"/>
      <c r="CN18" s="27">
        <v>44273</v>
      </c>
      <c r="CO18" s="114">
        <f t="shared" si="10"/>
        <v>7521.7001999999993</v>
      </c>
      <c r="CP18" s="29"/>
      <c r="CQ18" s="27">
        <v>44273</v>
      </c>
      <c r="CR18" s="27" t="s">
        <v>166</v>
      </c>
      <c r="CS18" s="133">
        <v>99889</v>
      </c>
      <c r="CU18" s="27">
        <v>44637</v>
      </c>
      <c r="CV18" s="27" t="s">
        <v>166</v>
      </c>
      <c r="CW18" s="43">
        <v>1112</v>
      </c>
      <c r="CX18" s="28">
        <f t="shared" si="20"/>
        <v>11.12</v>
      </c>
      <c r="CY18" s="27">
        <v>44637</v>
      </c>
      <c r="CZ18" s="43">
        <v>890.22</v>
      </c>
      <c r="DA18" s="29"/>
      <c r="DB18" s="27">
        <v>44637</v>
      </c>
      <c r="DC18" s="30">
        <f t="shared" si="11"/>
        <v>9899.2464</v>
      </c>
      <c r="DD18" s="29"/>
      <c r="DE18" s="27">
        <v>44631</v>
      </c>
      <c r="DF18" s="27" t="s">
        <v>166</v>
      </c>
      <c r="DG18" s="133"/>
      <c r="DH18" s="157"/>
      <c r="DI18" s="27">
        <v>45001</v>
      </c>
      <c r="DJ18" s="27" t="s">
        <v>166</v>
      </c>
      <c r="DK18" s="43">
        <v>681.95</v>
      </c>
      <c r="DL18" s="177">
        <f t="shared" si="12"/>
        <v>6.8195000000000006</v>
      </c>
      <c r="DM18" s="27">
        <v>45001</v>
      </c>
      <c r="DN18" s="43"/>
      <c r="DO18" s="29"/>
      <c r="DP18" s="27">
        <v>45001</v>
      </c>
      <c r="DQ18" s="30">
        <f t="shared" si="13"/>
        <v>0</v>
      </c>
      <c r="DR18" s="29"/>
      <c r="DS18" s="27">
        <v>45001</v>
      </c>
      <c r="DT18" s="27" t="s">
        <v>166</v>
      </c>
      <c r="DU18" s="133">
        <v>108693</v>
      </c>
      <c r="DV18" s="157"/>
      <c r="DW18" s="27">
        <f t="shared" si="21"/>
        <v>45365</v>
      </c>
      <c r="DX18" s="27" t="s">
        <v>166</v>
      </c>
      <c r="DY18" s="43">
        <v>577.32000000000005</v>
      </c>
      <c r="DZ18" s="28">
        <f t="shared" si="22"/>
        <v>5.7732000000000001</v>
      </c>
      <c r="EA18" s="27">
        <f t="shared" si="23"/>
        <v>45365</v>
      </c>
      <c r="EB18" s="100">
        <v>871.07</v>
      </c>
      <c r="EC18" s="227"/>
      <c r="ED18" s="27">
        <f t="shared" si="24"/>
        <v>45365</v>
      </c>
      <c r="EE18" s="30">
        <f t="shared" si="14"/>
        <v>5028.8613240000004</v>
      </c>
      <c r="EF18" s="227"/>
      <c r="EG18" s="27">
        <f t="shared" si="25"/>
        <v>45365</v>
      </c>
      <c r="EH18" s="27" t="s">
        <v>166</v>
      </c>
      <c r="EI18" s="229">
        <v>129694</v>
      </c>
      <c r="EK18" s="27">
        <v>45729</v>
      </c>
      <c r="EL18" s="27" t="s">
        <v>166</v>
      </c>
      <c r="EM18" s="43">
        <v>661.87</v>
      </c>
      <c r="EN18" s="257">
        <f t="shared" si="15"/>
        <v>6.6187000000000005</v>
      </c>
      <c r="EO18" s="27">
        <v>45729</v>
      </c>
      <c r="EP18" s="43">
        <v>914.83</v>
      </c>
      <c r="EQ18" s="29"/>
      <c r="ER18" s="27">
        <v>45729</v>
      </c>
      <c r="ES18" s="176">
        <f t="shared" si="16"/>
        <v>6054.985321000001</v>
      </c>
      <c r="ET18" s="29"/>
      <c r="EU18" s="27">
        <v>45729</v>
      </c>
      <c r="EV18" s="27" t="s">
        <v>166</v>
      </c>
      <c r="EW18" s="245">
        <v>130198</v>
      </c>
      <c r="EX18" s="246">
        <f t="shared" si="26"/>
        <v>130.19800000000001</v>
      </c>
      <c r="EZ18" s="27">
        <v>46093</v>
      </c>
      <c r="FA18" s="383" t="s">
        <v>166</v>
      </c>
      <c r="FB18" s="439">
        <v>145519</v>
      </c>
      <c r="FC18" s="246">
        <f t="shared" si="27"/>
        <v>145.51900000000001</v>
      </c>
      <c r="FD18" s="118">
        <v>897.15</v>
      </c>
      <c r="FE18" s="414">
        <f t="shared" si="28"/>
        <v>8.9714999999999989</v>
      </c>
      <c r="FF18" s="442">
        <v>1054.8800000000001</v>
      </c>
      <c r="FG18" s="384">
        <f t="shared" si="29"/>
        <v>9463.85592</v>
      </c>
    </row>
    <row r="19" spans="1:163">
      <c r="A19" s="27">
        <v>42082</v>
      </c>
      <c r="B19" s="27" t="s">
        <v>167</v>
      </c>
      <c r="C19" s="122">
        <v>421.25</v>
      </c>
      <c r="D19" s="28">
        <f t="shared" si="0"/>
        <v>4.2125000000000004</v>
      </c>
      <c r="E19" s="45"/>
      <c r="F19" s="46"/>
      <c r="H19" s="27">
        <v>42082</v>
      </c>
      <c r="I19" s="30">
        <f t="shared" si="1"/>
        <v>0</v>
      </c>
      <c r="K19" s="27">
        <v>42082</v>
      </c>
      <c r="L19" s="27" t="s">
        <v>167</v>
      </c>
      <c r="M19" s="30"/>
      <c r="O19" s="27">
        <v>42453</v>
      </c>
      <c r="P19" s="27" t="s">
        <v>167</v>
      </c>
      <c r="Q19" s="121"/>
      <c r="R19" s="28">
        <f t="shared" si="2"/>
        <v>0</v>
      </c>
      <c r="S19" s="45"/>
      <c r="T19" s="46"/>
      <c r="V19" s="27">
        <v>42453</v>
      </c>
      <c r="W19" s="30">
        <f t="shared" si="3"/>
        <v>0</v>
      </c>
      <c r="Y19" s="27">
        <v>42453</v>
      </c>
      <c r="Z19" s="27" t="s">
        <v>167</v>
      </c>
      <c r="AA19" s="30"/>
      <c r="AC19" s="27">
        <v>42817</v>
      </c>
      <c r="AD19" s="27" t="s">
        <v>167</v>
      </c>
      <c r="AE19" s="122">
        <v>622.25</v>
      </c>
      <c r="AF19" s="28">
        <f t="shared" si="31"/>
        <v>6.2225000000000001</v>
      </c>
      <c r="AG19" s="45"/>
      <c r="AH19" s="46"/>
      <c r="AJ19" s="27">
        <v>42817</v>
      </c>
      <c r="AK19" s="30">
        <f t="shared" si="4"/>
        <v>0</v>
      </c>
      <c r="AM19" s="27">
        <v>42817</v>
      </c>
      <c r="AN19" s="27" t="s">
        <v>167</v>
      </c>
      <c r="AO19" s="30"/>
      <c r="AQ19" s="27">
        <v>43181</v>
      </c>
      <c r="AR19" s="27" t="s">
        <v>167</v>
      </c>
      <c r="AS19" s="122">
        <v>544</v>
      </c>
      <c r="AT19" s="28">
        <f t="shared" si="17"/>
        <v>5.44</v>
      </c>
      <c r="AU19" s="45"/>
      <c r="AV19" s="46"/>
      <c r="AX19" s="27">
        <v>43181</v>
      </c>
      <c r="AY19" s="30">
        <f t="shared" si="5"/>
        <v>0</v>
      </c>
      <c r="BA19" s="27">
        <v>43181</v>
      </c>
      <c r="BB19" s="27" t="s">
        <v>167</v>
      </c>
      <c r="BC19" s="30"/>
      <c r="BE19" s="27">
        <v>43545</v>
      </c>
      <c r="BF19" s="27" t="s">
        <v>167</v>
      </c>
      <c r="BG19" s="28">
        <v>441.25</v>
      </c>
      <c r="BH19" s="28">
        <f t="shared" si="18"/>
        <v>4.4124999999999996</v>
      </c>
      <c r="BI19" s="44"/>
      <c r="BJ19" s="43"/>
      <c r="BL19" s="27">
        <f t="shared" si="6"/>
        <v>43545</v>
      </c>
      <c r="BM19" s="30">
        <f t="shared" si="7"/>
        <v>0</v>
      </c>
      <c r="BO19" s="27">
        <v>43545</v>
      </c>
      <c r="BP19" s="27" t="s">
        <v>167</v>
      </c>
      <c r="BQ19" s="30"/>
      <c r="BS19" s="27">
        <v>43909</v>
      </c>
      <c r="BT19" s="27" t="s">
        <v>167</v>
      </c>
      <c r="BU19" s="28">
        <v>741.75</v>
      </c>
      <c r="BV19" s="28">
        <f t="shared" si="30"/>
        <v>7.4175000000000004</v>
      </c>
      <c r="BW19" s="44">
        <v>43909</v>
      </c>
      <c r="BX19" s="43">
        <v>731.39</v>
      </c>
      <c r="BZ19" s="27">
        <f t="shared" si="8"/>
        <v>43909</v>
      </c>
      <c r="CA19" s="30">
        <f t="shared" si="9"/>
        <v>5425.085325</v>
      </c>
      <c r="CC19" s="27">
        <v>43909</v>
      </c>
      <c r="CD19" s="27" t="s">
        <v>167</v>
      </c>
      <c r="CE19" s="30"/>
      <c r="CG19" s="27">
        <v>44280</v>
      </c>
      <c r="CH19" s="27" t="s">
        <v>167</v>
      </c>
      <c r="CI19" s="43">
        <v>887.5</v>
      </c>
      <c r="CJ19" s="28">
        <f t="shared" si="19"/>
        <v>8.875</v>
      </c>
      <c r="CK19" s="27">
        <v>44280</v>
      </c>
      <c r="CL19" s="43">
        <v>863.3</v>
      </c>
      <c r="CM19" s="29"/>
      <c r="CN19" s="27">
        <v>44280</v>
      </c>
      <c r="CO19" s="114">
        <f t="shared" si="10"/>
        <v>7661.7874999999995</v>
      </c>
      <c r="CP19" s="29"/>
      <c r="CQ19" s="27">
        <v>44280</v>
      </c>
      <c r="CR19" s="27" t="s">
        <v>167</v>
      </c>
      <c r="CS19" s="133">
        <v>101523</v>
      </c>
      <c r="CU19" s="27">
        <v>44644</v>
      </c>
      <c r="CV19" s="27" t="s">
        <v>167</v>
      </c>
      <c r="CW19" s="43">
        <v>1119</v>
      </c>
      <c r="CX19" s="28">
        <f t="shared" si="20"/>
        <v>11.19</v>
      </c>
      <c r="CY19" s="27">
        <v>44644</v>
      </c>
      <c r="CZ19" s="43">
        <v>916.65</v>
      </c>
      <c r="DA19" s="29"/>
      <c r="DB19" s="27">
        <v>44644</v>
      </c>
      <c r="DC19" s="30">
        <f t="shared" si="11"/>
        <v>10257.313499999998</v>
      </c>
      <c r="DD19" s="29"/>
      <c r="DE19" s="27">
        <v>44638</v>
      </c>
      <c r="DF19" s="27" t="s">
        <v>167</v>
      </c>
      <c r="DG19" s="133"/>
      <c r="DH19" s="157"/>
      <c r="DI19" s="27">
        <v>45008</v>
      </c>
      <c r="DJ19" s="27" t="s">
        <v>167</v>
      </c>
      <c r="DK19" s="43">
        <v>673</v>
      </c>
      <c r="DL19" s="177">
        <f t="shared" si="12"/>
        <v>6.73</v>
      </c>
      <c r="DM19" s="27">
        <v>45008</v>
      </c>
      <c r="DN19" s="43"/>
      <c r="DO19" s="29"/>
      <c r="DP19" s="27">
        <v>45008</v>
      </c>
      <c r="DQ19" s="30">
        <f t="shared" si="13"/>
        <v>0</v>
      </c>
      <c r="DR19" s="29"/>
      <c r="DS19" s="27">
        <v>45008</v>
      </c>
      <c r="DT19" s="27" t="s">
        <v>167</v>
      </c>
      <c r="DU19" s="133">
        <v>114038</v>
      </c>
      <c r="DV19" s="157"/>
      <c r="DW19" s="27">
        <f t="shared" si="21"/>
        <v>45372</v>
      </c>
      <c r="DX19" s="27" t="s">
        <v>167</v>
      </c>
      <c r="DY19" s="43">
        <v>572.87</v>
      </c>
      <c r="DZ19" s="28">
        <f t="shared" si="22"/>
        <v>5.7286999999999999</v>
      </c>
      <c r="EA19" s="27">
        <f t="shared" si="23"/>
        <v>45372</v>
      </c>
      <c r="EB19" s="100">
        <v>876.59</v>
      </c>
      <c r="EC19" s="227"/>
      <c r="ED19" s="27">
        <f t="shared" si="24"/>
        <v>45372</v>
      </c>
      <c r="EE19" s="30">
        <f t="shared" si="14"/>
        <v>5021.721133</v>
      </c>
      <c r="EF19" s="227"/>
      <c r="EG19" s="27">
        <f t="shared" si="25"/>
        <v>45372</v>
      </c>
      <c r="EH19" s="27" t="s">
        <v>167</v>
      </c>
      <c r="EI19" s="229">
        <v>136503</v>
      </c>
      <c r="EK19" s="27">
        <v>45736</v>
      </c>
      <c r="EL19" s="27" t="s">
        <v>167</v>
      </c>
      <c r="EM19" s="43">
        <v>645.98</v>
      </c>
      <c r="EN19" s="257">
        <f t="shared" si="15"/>
        <v>6.4598000000000004</v>
      </c>
      <c r="EO19" s="27">
        <v>45736</v>
      </c>
      <c r="EP19" s="43">
        <v>924.26</v>
      </c>
      <c r="EQ19" s="29"/>
      <c r="ER19" s="27">
        <v>45736</v>
      </c>
      <c r="ES19" s="176">
        <f t="shared" si="16"/>
        <v>5970.534748</v>
      </c>
      <c r="ET19" s="29"/>
      <c r="EU19" s="27">
        <v>45736</v>
      </c>
      <c r="EV19" s="27" t="s">
        <v>167</v>
      </c>
      <c r="EW19" s="245">
        <v>149012</v>
      </c>
      <c r="EX19" s="246">
        <f t="shared" si="26"/>
        <v>149.012</v>
      </c>
      <c r="EZ19" s="27">
        <v>46100</v>
      </c>
      <c r="FA19" s="383" t="s">
        <v>167</v>
      </c>
      <c r="FB19" s="439">
        <v>159113</v>
      </c>
      <c r="FC19" s="246">
        <f t="shared" si="27"/>
        <v>159.113</v>
      </c>
      <c r="FD19" s="118">
        <v>864.88</v>
      </c>
      <c r="FE19" s="414">
        <f t="shared" si="28"/>
        <v>8.6487999999999996</v>
      </c>
      <c r="FF19" s="442">
        <v>1056.67</v>
      </c>
      <c r="FG19" s="384">
        <f t="shared" si="29"/>
        <v>9138.9274960000002</v>
      </c>
    </row>
    <row r="20" spans="1:163">
      <c r="A20" s="27">
        <v>42089</v>
      </c>
      <c r="B20" s="27" t="s">
        <v>168</v>
      </c>
      <c r="C20" s="122">
        <v>421.5</v>
      </c>
      <c r="D20" s="28">
        <f t="shared" si="0"/>
        <v>4.2149999999999999</v>
      </c>
      <c r="E20" s="45"/>
      <c r="F20" s="46"/>
      <c r="H20" s="27">
        <v>42089</v>
      </c>
      <c r="I20" s="30">
        <f t="shared" si="1"/>
        <v>0</v>
      </c>
      <c r="K20" s="27">
        <v>42089</v>
      </c>
      <c r="L20" s="27" t="s">
        <v>168</v>
      </c>
      <c r="M20" s="30"/>
      <c r="O20" s="27">
        <v>42460</v>
      </c>
      <c r="P20" s="27" t="s">
        <v>168</v>
      </c>
      <c r="Q20" s="122">
        <v>575</v>
      </c>
      <c r="R20" s="28">
        <f t="shared" si="2"/>
        <v>5.75</v>
      </c>
      <c r="S20" s="45"/>
      <c r="T20" s="46"/>
      <c r="V20" s="27">
        <v>42460</v>
      </c>
      <c r="W20" s="30">
        <f t="shared" si="3"/>
        <v>0</v>
      </c>
      <c r="Y20" s="27">
        <v>42460</v>
      </c>
      <c r="Z20" s="27" t="s">
        <v>168</v>
      </c>
      <c r="AA20" s="30"/>
      <c r="AC20" s="27">
        <v>42824</v>
      </c>
      <c r="AD20" s="27" t="s">
        <v>168</v>
      </c>
      <c r="AE20" s="122">
        <v>649.75</v>
      </c>
      <c r="AF20" s="28">
        <f t="shared" si="31"/>
        <v>6.4974999999999996</v>
      </c>
      <c r="AG20" s="45"/>
      <c r="AH20" s="46"/>
      <c r="AJ20" s="27">
        <v>42824</v>
      </c>
      <c r="AK20" s="30">
        <f t="shared" si="4"/>
        <v>0</v>
      </c>
      <c r="AM20" s="27">
        <v>42824</v>
      </c>
      <c r="AN20" s="27" t="s">
        <v>168</v>
      </c>
      <c r="AO20" s="30"/>
      <c r="AQ20" s="27">
        <v>43188</v>
      </c>
      <c r="AR20" s="27" t="s">
        <v>168</v>
      </c>
      <c r="AS20" s="121"/>
      <c r="AT20" s="28"/>
      <c r="AU20" s="45"/>
      <c r="AV20" s="46"/>
      <c r="AX20" s="27">
        <v>43188</v>
      </c>
      <c r="AY20" s="30">
        <f t="shared" si="5"/>
        <v>0</v>
      </c>
      <c r="BA20" s="27">
        <v>43188</v>
      </c>
      <c r="BB20" s="27" t="s">
        <v>168</v>
      </c>
      <c r="BC20" s="30"/>
      <c r="BE20" s="27">
        <v>43552</v>
      </c>
      <c r="BF20" s="27" t="s">
        <v>168</v>
      </c>
      <c r="BG20" s="28">
        <v>494</v>
      </c>
      <c r="BH20" s="28">
        <f t="shared" si="18"/>
        <v>4.9400000000000004</v>
      </c>
      <c r="BI20" s="44"/>
      <c r="BJ20" s="43"/>
      <c r="BL20" s="27">
        <f t="shared" si="6"/>
        <v>43552</v>
      </c>
      <c r="BM20" s="30">
        <f t="shared" si="7"/>
        <v>0</v>
      </c>
      <c r="BO20" s="27">
        <v>43552</v>
      </c>
      <c r="BP20" s="27" t="s">
        <v>168</v>
      </c>
      <c r="BQ20" s="30"/>
      <c r="BS20" s="27">
        <v>43916</v>
      </c>
      <c r="BT20" s="27" t="s">
        <v>168</v>
      </c>
      <c r="BU20" s="28">
        <v>701.5</v>
      </c>
      <c r="BV20" s="28">
        <f t="shared" si="30"/>
        <v>7.0149999999999997</v>
      </c>
      <c r="BW20" s="27">
        <v>43916</v>
      </c>
      <c r="BX20" s="43">
        <v>734.22</v>
      </c>
      <c r="BZ20" s="27">
        <f t="shared" si="8"/>
        <v>43916</v>
      </c>
      <c r="CA20" s="30">
        <f t="shared" si="9"/>
        <v>5150.5532999999996</v>
      </c>
      <c r="CC20" s="27">
        <v>43916</v>
      </c>
      <c r="CD20" s="27" t="s">
        <v>168</v>
      </c>
      <c r="CE20" s="30"/>
      <c r="CG20" s="27">
        <v>44287</v>
      </c>
      <c r="CH20" s="27" t="s">
        <v>168</v>
      </c>
      <c r="CI20" s="43"/>
      <c r="CJ20" s="28"/>
      <c r="CK20" s="27">
        <v>44287</v>
      </c>
      <c r="CL20" s="43">
        <v>855.41</v>
      </c>
      <c r="CM20" s="29"/>
      <c r="CN20" s="27">
        <v>44287</v>
      </c>
      <c r="CO20" s="114">
        <f t="shared" si="10"/>
        <v>0</v>
      </c>
      <c r="CP20" s="29"/>
      <c r="CQ20" s="27">
        <v>44287</v>
      </c>
      <c r="CR20" s="27" t="s">
        <v>168</v>
      </c>
      <c r="CS20" s="133">
        <v>96404</v>
      </c>
      <c r="CU20" s="27">
        <v>44651</v>
      </c>
      <c r="CV20" s="27" t="s">
        <v>168</v>
      </c>
      <c r="CW20" s="43">
        <v>1082</v>
      </c>
      <c r="CX20" s="28">
        <f t="shared" si="20"/>
        <v>10.82</v>
      </c>
      <c r="CY20" s="27">
        <v>44651</v>
      </c>
      <c r="CZ20" s="43">
        <v>909.03</v>
      </c>
      <c r="DA20" s="29"/>
      <c r="DB20" s="27">
        <v>44651</v>
      </c>
      <c r="DC20" s="30">
        <f t="shared" si="11"/>
        <v>9835.7045999999991</v>
      </c>
      <c r="DD20" s="29"/>
      <c r="DE20" s="27">
        <v>44645</v>
      </c>
      <c r="DF20" s="27" t="s">
        <v>168</v>
      </c>
      <c r="DG20" s="133"/>
      <c r="DH20" s="157"/>
      <c r="DI20" s="27">
        <v>45015</v>
      </c>
      <c r="DJ20" s="27" t="s">
        <v>168</v>
      </c>
      <c r="DK20" s="43">
        <v>679.98</v>
      </c>
      <c r="DL20" s="177">
        <f t="shared" si="12"/>
        <v>6.7998000000000003</v>
      </c>
      <c r="DM20" s="27">
        <v>45015</v>
      </c>
      <c r="DN20" s="43">
        <v>871.36</v>
      </c>
      <c r="DO20" s="29"/>
      <c r="DP20" s="27">
        <v>45015</v>
      </c>
      <c r="DQ20" s="30">
        <f t="shared" si="13"/>
        <v>5925.0737280000003</v>
      </c>
      <c r="DR20" s="29"/>
      <c r="DS20" s="27">
        <v>45015</v>
      </c>
      <c r="DT20" s="27" t="s">
        <v>168</v>
      </c>
      <c r="DU20" s="133">
        <v>116499</v>
      </c>
      <c r="DV20" s="157"/>
      <c r="DW20" s="27">
        <f t="shared" si="21"/>
        <v>45379</v>
      </c>
      <c r="DX20" s="27" t="s">
        <v>168</v>
      </c>
      <c r="DY20" s="43">
        <v>600.01</v>
      </c>
      <c r="DZ20" s="28">
        <f t="shared" si="22"/>
        <v>6.0000999999999998</v>
      </c>
      <c r="EA20" s="27">
        <f t="shared" si="23"/>
        <v>45379</v>
      </c>
      <c r="EB20" s="100">
        <v>880.24</v>
      </c>
      <c r="EC20" s="227"/>
      <c r="ED20" s="27">
        <f t="shared" si="24"/>
        <v>45379</v>
      </c>
      <c r="EE20" s="30">
        <f t="shared" si="14"/>
        <v>5281.5280240000002</v>
      </c>
      <c r="EF20" s="227"/>
      <c r="EG20" s="27">
        <f t="shared" si="25"/>
        <v>45379</v>
      </c>
      <c r="EH20" s="27" t="s">
        <v>168</v>
      </c>
      <c r="EI20" s="229">
        <v>105695</v>
      </c>
      <c r="EK20" s="27">
        <v>45743</v>
      </c>
      <c r="EL20" s="27" t="s">
        <v>168</v>
      </c>
      <c r="EM20" s="43">
        <v>659.79</v>
      </c>
      <c r="EN20" s="257">
        <f t="shared" si="15"/>
        <v>6.5978999999999992</v>
      </c>
      <c r="EO20" s="27">
        <v>45743</v>
      </c>
      <c r="EP20" s="43">
        <v>923.87</v>
      </c>
      <c r="EQ20" s="29"/>
      <c r="ER20" s="27">
        <v>45743</v>
      </c>
      <c r="ES20" s="176">
        <f t="shared" si="16"/>
        <v>6095.6018729999996</v>
      </c>
      <c r="ET20" s="29"/>
      <c r="EU20" s="27">
        <v>45743</v>
      </c>
      <c r="EV20" s="27" t="s">
        <v>168</v>
      </c>
      <c r="EW20" s="245">
        <v>147577</v>
      </c>
      <c r="EX20" s="246">
        <f t="shared" si="26"/>
        <v>147.577</v>
      </c>
      <c r="EZ20" s="27">
        <v>46107</v>
      </c>
      <c r="FA20" s="383" t="s">
        <v>168</v>
      </c>
      <c r="FB20" s="439">
        <v>161540</v>
      </c>
      <c r="FC20" s="246">
        <f t="shared" si="27"/>
        <v>161.54</v>
      </c>
      <c r="FD20" s="118">
        <v>863.96</v>
      </c>
      <c r="FE20" s="414">
        <f t="shared" si="28"/>
        <v>8.6395999999999997</v>
      </c>
      <c r="FF20" s="442">
        <v>1039.3900000000001</v>
      </c>
      <c r="FG20" s="384">
        <f t="shared" si="29"/>
        <v>8979.9138440000006</v>
      </c>
    </row>
    <row r="21" spans="1:163">
      <c r="A21" s="27">
        <v>42096</v>
      </c>
      <c r="B21" s="27" t="s">
        <v>173</v>
      </c>
      <c r="C21" s="121"/>
      <c r="D21" s="28">
        <f t="shared" si="0"/>
        <v>0</v>
      </c>
      <c r="E21" s="45"/>
      <c r="F21" s="46"/>
      <c r="H21" s="27">
        <v>42096</v>
      </c>
      <c r="I21" s="30">
        <f t="shared" si="1"/>
        <v>0</v>
      </c>
      <c r="K21" s="27">
        <v>42096</v>
      </c>
      <c r="L21" s="27" t="s">
        <v>173</v>
      </c>
      <c r="M21" s="30"/>
      <c r="O21" s="27">
        <v>42467</v>
      </c>
      <c r="P21" s="27" t="s">
        <v>173</v>
      </c>
      <c r="Q21" s="122">
        <v>566.5</v>
      </c>
      <c r="R21" s="28">
        <f t="shared" si="2"/>
        <v>5.665</v>
      </c>
      <c r="S21" s="45"/>
      <c r="T21" s="46"/>
      <c r="V21" s="27">
        <v>42467</v>
      </c>
      <c r="W21" s="30">
        <f t="shared" si="3"/>
        <v>0</v>
      </c>
      <c r="Y21" s="27">
        <v>42467</v>
      </c>
      <c r="Z21" s="27" t="s">
        <v>173</v>
      </c>
      <c r="AA21" s="30"/>
      <c r="AC21" s="27">
        <v>42831</v>
      </c>
      <c r="AD21" s="27" t="s">
        <v>173</v>
      </c>
      <c r="AE21" s="122">
        <v>666.75</v>
      </c>
      <c r="AF21" s="28">
        <f t="shared" si="31"/>
        <v>6.6675000000000004</v>
      </c>
      <c r="AG21" s="45"/>
      <c r="AH21" s="46"/>
      <c r="AJ21" s="27">
        <v>42831</v>
      </c>
      <c r="AK21" s="30">
        <f t="shared" si="4"/>
        <v>0</v>
      </c>
      <c r="AM21" s="27">
        <v>42831</v>
      </c>
      <c r="AN21" s="27" t="s">
        <v>173</v>
      </c>
      <c r="AO21" s="30"/>
      <c r="AQ21" s="27">
        <v>43195</v>
      </c>
      <c r="AR21" s="27" t="s">
        <v>173</v>
      </c>
      <c r="AS21" s="122">
        <v>539.5</v>
      </c>
      <c r="AT21" s="28">
        <f t="shared" ref="AT21:AT57" si="32">AS21/100</f>
        <v>5.3949999999999996</v>
      </c>
      <c r="AU21" s="45"/>
      <c r="AV21" s="46"/>
      <c r="AX21" s="27">
        <v>43195</v>
      </c>
      <c r="AY21" s="30">
        <f t="shared" si="5"/>
        <v>0</v>
      </c>
      <c r="BA21" s="27">
        <v>43195</v>
      </c>
      <c r="BB21" s="27" t="s">
        <v>173</v>
      </c>
      <c r="BC21" s="30"/>
      <c r="BE21" s="27">
        <v>43559</v>
      </c>
      <c r="BF21" s="27" t="s">
        <v>173</v>
      </c>
      <c r="BG21" s="28">
        <v>505</v>
      </c>
      <c r="BH21" s="28">
        <f t="shared" si="18"/>
        <v>5.05</v>
      </c>
      <c r="BI21" s="44"/>
      <c r="BJ21" s="43"/>
      <c r="BL21" s="27">
        <f t="shared" si="6"/>
        <v>43559</v>
      </c>
      <c r="BM21" s="30">
        <f t="shared" si="7"/>
        <v>0</v>
      </c>
      <c r="BO21" s="27">
        <v>43559</v>
      </c>
      <c r="BP21" s="27" t="s">
        <v>173</v>
      </c>
      <c r="BQ21" s="30"/>
      <c r="BS21" s="27">
        <v>43923</v>
      </c>
      <c r="BT21" s="27" t="s">
        <v>173</v>
      </c>
      <c r="BU21" s="28">
        <v>702</v>
      </c>
      <c r="BV21" s="28">
        <f t="shared" si="30"/>
        <v>7.02</v>
      </c>
      <c r="BW21" s="44">
        <v>43923</v>
      </c>
      <c r="BX21" s="43">
        <v>747.61</v>
      </c>
      <c r="BZ21" s="27">
        <f t="shared" si="8"/>
        <v>43923</v>
      </c>
      <c r="CA21" s="30">
        <f t="shared" si="9"/>
        <v>5248.2222000000002</v>
      </c>
      <c r="CC21" s="27">
        <v>43923</v>
      </c>
      <c r="CD21" s="27" t="s">
        <v>173</v>
      </c>
      <c r="CE21" s="30"/>
      <c r="CG21" s="95">
        <v>44294</v>
      </c>
      <c r="CH21" s="27" t="s">
        <v>173</v>
      </c>
      <c r="CI21" s="43">
        <v>876.75</v>
      </c>
      <c r="CJ21" s="28">
        <f>CI21/100</f>
        <v>8.7675000000000001</v>
      </c>
      <c r="CK21" s="95">
        <v>44294</v>
      </c>
      <c r="CL21" s="43">
        <v>853.71</v>
      </c>
      <c r="CM21" s="29"/>
      <c r="CN21" s="95">
        <v>44294</v>
      </c>
      <c r="CO21" s="114">
        <f t="shared" si="10"/>
        <v>7484.9024250000002</v>
      </c>
      <c r="CP21" s="29"/>
      <c r="CQ21" s="95">
        <v>44294</v>
      </c>
      <c r="CR21" s="27" t="s">
        <v>173</v>
      </c>
      <c r="CS21" s="133">
        <v>72010</v>
      </c>
      <c r="CU21" s="27">
        <v>44658</v>
      </c>
      <c r="CV21" s="27" t="s">
        <v>173</v>
      </c>
      <c r="CW21" s="43">
        <v>1090</v>
      </c>
      <c r="CX21" s="28">
        <f t="shared" si="20"/>
        <v>10.9</v>
      </c>
      <c r="CY21" s="27">
        <v>44658</v>
      </c>
      <c r="CZ21" s="43">
        <v>912.81</v>
      </c>
      <c r="DA21" s="29"/>
      <c r="DB21" s="27">
        <v>44658</v>
      </c>
      <c r="DC21" s="30">
        <f t="shared" si="11"/>
        <v>9949.628999999999</v>
      </c>
      <c r="DD21" s="29"/>
      <c r="DE21" s="27">
        <v>44652</v>
      </c>
      <c r="DF21" s="27" t="s">
        <v>173</v>
      </c>
      <c r="DG21" s="133"/>
      <c r="DH21" s="157"/>
      <c r="DI21" s="27">
        <v>45022</v>
      </c>
      <c r="DJ21" s="27" t="s">
        <v>173</v>
      </c>
      <c r="DK21" s="43">
        <v>704.56</v>
      </c>
      <c r="DL21" s="177">
        <f t="shared" si="12"/>
        <v>7.0455999999999994</v>
      </c>
      <c r="DM21" s="27">
        <v>45022</v>
      </c>
      <c r="DN21" s="43">
        <v>878.59</v>
      </c>
      <c r="DO21" s="29"/>
      <c r="DP21" s="27">
        <v>45022</v>
      </c>
      <c r="DQ21" s="30">
        <f t="shared" si="13"/>
        <v>6190.1937039999993</v>
      </c>
      <c r="DR21" s="29"/>
      <c r="DS21" s="27">
        <v>45022</v>
      </c>
      <c r="DT21" s="27" t="s">
        <v>173</v>
      </c>
      <c r="DU21" s="133">
        <v>83341</v>
      </c>
      <c r="DV21" s="157"/>
      <c r="DW21" s="27">
        <f t="shared" si="21"/>
        <v>45386</v>
      </c>
      <c r="DX21" s="27" t="s">
        <v>173</v>
      </c>
      <c r="DY21" s="43">
        <v>597.80999999999995</v>
      </c>
      <c r="DZ21" s="28">
        <f t="shared" si="22"/>
        <v>5.9780999999999995</v>
      </c>
      <c r="EA21" s="27">
        <f t="shared" si="23"/>
        <v>45386</v>
      </c>
      <c r="EB21" s="100">
        <v>890.43</v>
      </c>
      <c r="EC21" s="227"/>
      <c r="ED21" s="27">
        <f t="shared" si="24"/>
        <v>45386</v>
      </c>
      <c r="EE21" s="30">
        <f t="shared" si="14"/>
        <v>5323.0795829999997</v>
      </c>
      <c r="EF21" s="227"/>
      <c r="EG21" s="27">
        <f t="shared" si="25"/>
        <v>45386</v>
      </c>
      <c r="EH21" s="27" t="s">
        <v>173</v>
      </c>
      <c r="EI21" s="229">
        <v>99230</v>
      </c>
      <c r="EK21" s="27">
        <v>45750</v>
      </c>
      <c r="EL21" s="27" t="s">
        <v>173</v>
      </c>
      <c r="EM21" s="43">
        <v>703.16</v>
      </c>
      <c r="EN21" s="257">
        <f t="shared" si="15"/>
        <v>7.0316000000000001</v>
      </c>
      <c r="EO21" s="27">
        <v>45750</v>
      </c>
      <c r="EP21" s="43">
        <v>918.95</v>
      </c>
      <c r="EQ21" s="29"/>
      <c r="ER21" s="27">
        <v>45750</v>
      </c>
      <c r="ES21" s="176">
        <f t="shared" si="16"/>
        <v>6461.6888200000003</v>
      </c>
      <c r="ET21" s="29"/>
      <c r="EU21" s="27">
        <v>45750</v>
      </c>
      <c r="EV21" s="27" t="s">
        <v>173</v>
      </c>
      <c r="EW21" s="245">
        <v>143887</v>
      </c>
      <c r="EX21" s="246">
        <f t="shared" si="26"/>
        <v>143.887</v>
      </c>
      <c r="EZ21" s="27">
        <v>46114</v>
      </c>
      <c r="FA21" s="383" t="s">
        <v>173</v>
      </c>
      <c r="FB21" s="439">
        <v>130458</v>
      </c>
      <c r="FC21" s="246">
        <f t="shared" si="27"/>
        <v>130.458</v>
      </c>
      <c r="FD21" s="118">
        <v>823.52</v>
      </c>
      <c r="FE21" s="414">
        <f t="shared" si="28"/>
        <v>8.235199999999999</v>
      </c>
      <c r="FF21" s="442">
        <v>1045.06</v>
      </c>
      <c r="FG21" s="384">
        <f t="shared" si="29"/>
        <v>8606.2781119999981</v>
      </c>
    </row>
    <row r="22" spans="1:163">
      <c r="A22" s="27">
        <v>42103</v>
      </c>
      <c r="B22" s="27" t="s">
        <v>174</v>
      </c>
      <c r="C22" s="122">
        <v>433.5</v>
      </c>
      <c r="D22" s="28">
        <f t="shared" si="0"/>
        <v>4.335</v>
      </c>
      <c r="E22" s="45"/>
      <c r="F22" s="46"/>
      <c r="H22" s="27">
        <v>42103</v>
      </c>
      <c r="I22" s="30">
        <f t="shared" si="1"/>
        <v>0</v>
      </c>
      <c r="K22" s="27">
        <v>42103</v>
      </c>
      <c r="L22" s="27" t="s">
        <v>174</v>
      </c>
      <c r="M22" s="30"/>
      <c r="O22" s="27">
        <v>42474</v>
      </c>
      <c r="P22" s="27" t="s">
        <v>174</v>
      </c>
      <c r="Q22" s="122">
        <v>555.25</v>
      </c>
      <c r="R22" s="28">
        <f t="shared" si="2"/>
        <v>5.5525000000000002</v>
      </c>
      <c r="S22" s="45"/>
      <c r="T22" s="46"/>
      <c r="V22" s="27">
        <v>42474</v>
      </c>
      <c r="W22" s="30">
        <f t="shared" si="3"/>
        <v>0</v>
      </c>
      <c r="Y22" s="27">
        <v>42474</v>
      </c>
      <c r="Z22" s="27" t="s">
        <v>174</v>
      </c>
      <c r="AA22" s="30"/>
      <c r="AC22" s="27">
        <v>42838</v>
      </c>
      <c r="AD22" s="27" t="s">
        <v>174</v>
      </c>
      <c r="AE22" s="122">
        <v>660.75</v>
      </c>
      <c r="AF22" s="28">
        <f t="shared" si="31"/>
        <v>6.6074999999999999</v>
      </c>
      <c r="AG22" s="45"/>
      <c r="AH22" s="46"/>
      <c r="AJ22" s="27">
        <v>42838</v>
      </c>
      <c r="AK22" s="30">
        <f t="shared" si="4"/>
        <v>0</v>
      </c>
      <c r="AM22" s="27">
        <v>42838</v>
      </c>
      <c r="AN22" s="27" t="s">
        <v>174</v>
      </c>
      <c r="AO22" s="30"/>
      <c r="AQ22" s="27">
        <v>43202</v>
      </c>
      <c r="AR22" s="27" t="s">
        <v>174</v>
      </c>
      <c r="AS22" s="122">
        <v>514.5</v>
      </c>
      <c r="AT22" s="28">
        <f t="shared" si="32"/>
        <v>5.1449999999999996</v>
      </c>
      <c r="AU22" s="45"/>
      <c r="AV22" s="46"/>
      <c r="AX22" s="27">
        <v>43202</v>
      </c>
      <c r="AY22" s="30">
        <f t="shared" si="5"/>
        <v>0</v>
      </c>
      <c r="BA22" s="27">
        <v>43202</v>
      </c>
      <c r="BB22" s="27" t="s">
        <v>174</v>
      </c>
      <c r="BC22" s="30"/>
      <c r="BE22" s="27">
        <v>43566</v>
      </c>
      <c r="BF22" s="27" t="s">
        <v>174</v>
      </c>
      <c r="BG22" s="28">
        <v>481</v>
      </c>
      <c r="BH22" s="28">
        <f t="shared" si="18"/>
        <v>4.8099999999999996</v>
      </c>
      <c r="BI22" s="44"/>
      <c r="BJ22" s="43"/>
      <c r="BL22" s="27">
        <f t="shared" si="6"/>
        <v>43566</v>
      </c>
      <c r="BM22" s="30">
        <f t="shared" si="7"/>
        <v>0</v>
      </c>
      <c r="BO22" s="27">
        <v>43566</v>
      </c>
      <c r="BP22" s="27" t="s">
        <v>174</v>
      </c>
      <c r="BQ22" s="30"/>
      <c r="BS22" s="27">
        <v>43930</v>
      </c>
      <c r="BT22" s="27" t="s">
        <v>174</v>
      </c>
      <c r="BU22" s="28">
        <v>712.75</v>
      </c>
      <c r="BV22" s="28">
        <f t="shared" si="30"/>
        <v>7.1275000000000004</v>
      </c>
      <c r="BW22" s="44">
        <v>43930</v>
      </c>
      <c r="BX22" s="43">
        <v>759.56</v>
      </c>
      <c r="BZ22" s="27">
        <f t="shared" si="8"/>
        <v>43930</v>
      </c>
      <c r="CA22" s="30">
        <f t="shared" si="9"/>
        <v>5413.7638999999999</v>
      </c>
      <c r="CC22" s="27">
        <v>43930</v>
      </c>
      <c r="CD22" s="27" t="s">
        <v>174</v>
      </c>
      <c r="CE22" s="30"/>
      <c r="CG22" s="95">
        <v>44301</v>
      </c>
      <c r="CH22" s="27" t="s">
        <v>174</v>
      </c>
      <c r="CI22" s="43"/>
      <c r="CJ22" s="28"/>
      <c r="CK22" s="95">
        <v>44301</v>
      </c>
      <c r="CL22" s="43">
        <v>864.39</v>
      </c>
      <c r="CM22" s="29"/>
      <c r="CN22" s="95">
        <v>44301</v>
      </c>
      <c r="CO22" s="114">
        <f t="shared" si="10"/>
        <v>0</v>
      </c>
      <c r="CP22" s="29"/>
      <c r="CQ22" s="95">
        <v>44301</v>
      </c>
      <c r="CR22" s="27" t="s">
        <v>174</v>
      </c>
      <c r="CS22" s="133">
        <v>76183</v>
      </c>
      <c r="CU22" s="27">
        <v>44665</v>
      </c>
      <c r="CV22" s="27" t="s">
        <v>174</v>
      </c>
      <c r="CW22" s="43"/>
      <c r="CX22" s="28"/>
      <c r="CY22" s="27">
        <v>44665</v>
      </c>
      <c r="CZ22" s="43"/>
      <c r="DA22" s="29"/>
      <c r="DB22" s="27">
        <v>44665</v>
      </c>
      <c r="DC22" s="30">
        <f t="shared" si="11"/>
        <v>0</v>
      </c>
      <c r="DD22" s="29"/>
      <c r="DE22" s="27">
        <v>44659</v>
      </c>
      <c r="DF22" s="27" t="s">
        <v>174</v>
      </c>
      <c r="DG22" s="133"/>
      <c r="DH22" s="157"/>
      <c r="DI22" s="27">
        <v>45029</v>
      </c>
      <c r="DJ22" s="27" t="s">
        <v>174</v>
      </c>
      <c r="DK22" s="43">
        <v>684.98</v>
      </c>
      <c r="DL22" s="177">
        <f t="shared" si="12"/>
        <v>6.8498000000000001</v>
      </c>
      <c r="DM22" s="27">
        <v>45029</v>
      </c>
      <c r="DN22" s="43">
        <v>883.6</v>
      </c>
      <c r="DO22" s="29"/>
      <c r="DP22" s="27">
        <v>45029</v>
      </c>
      <c r="DQ22" s="30">
        <f t="shared" si="13"/>
        <v>6052.4832800000004</v>
      </c>
      <c r="DR22" s="29"/>
      <c r="DS22" s="27">
        <v>45029</v>
      </c>
      <c r="DT22" s="27" t="s">
        <v>174</v>
      </c>
      <c r="DU22" s="168">
        <v>88784</v>
      </c>
      <c r="DV22" s="157"/>
      <c r="DW22" s="27">
        <f t="shared" si="21"/>
        <v>45393</v>
      </c>
      <c r="DX22" s="27" t="s">
        <v>174</v>
      </c>
      <c r="DY22" s="43">
        <v>625.97</v>
      </c>
      <c r="DZ22" s="28">
        <f t="shared" si="22"/>
        <v>6.2597000000000005</v>
      </c>
      <c r="EA22" s="27">
        <f t="shared" si="23"/>
        <v>45393</v>
      </c>
      <c r="EB22" s="100">
        <v>895.38</v>
      </c>
      <c r="EC22" s="227"/>
      <c r="ED22" s="27">
        <f t="shared" si="24"/>
        <v>45393</v>
      </c>
      <c r="EE22" s="30">
        <f t="shared" si="14"/>
        <v>5604.8101860000006</v>
      </c>
      <c r="EF22" s="227"/>
      <c r="EG22" s="27">
        <f t="shared" si="25"/>
        <v>45393</v>
      </c>
      <c r="EH22" s="27" t="s">
        <v>174</v>
      </c>
      <c r="EI22" s="229">
        <v>131061</v>
      </c>
      <c r="EK22" s="27">
        <v>45757</v>
      </c>
      <c r="EL22" s="27" t="s">
        <v>214</v>
      </c>
      <c r="EM22" s="43">
        <v>701.24</v>
      </c>
      <c r="EN22" s="257">
        <f t="shared" si="15"/>
        <v>7.0124000000000004</v>
      </c>
      <c r="EO22" s="27">
        <v>45757</v>
      </c>
      <c r="EP22" s="43">
        <v>905.26</v>
      </c>
      <c r="EQ22" s="29"/>
      <c r="ER22" s="27">
        <v>45757</v>
      </c>
      <c r="ES22" s="176">
        <f t="shared" si="16"/>
        <v>6348.0452240000004</v>
      </c>
      <c r="ET22" s="29"/>
      <c r="EU22" s="27">
        <v>45757</v>
      </c>
      <c r="EV22" s="27" t="s">
        <v>214</v>
      </c>
      <c r="EW22" s="245">
        <v>152180</v>
      </c>
      <c r="EX22" s="246">
        <f t="shared" si="26"/>
        <v>152.18</v>
      </c>
      <c r="EZ22" s="27">
        <v>46121</v>
      </c>
      <c r="FA22" s="383" t="s">
        <v>174</v>
      </c>
      <c r="FB22" s="439">
        <v>130568</v>
      </c>
      <c r="FC22" s="246">
        <f t="shared" si="27"/>
        <v>130.56800000000001</v>
      </c>
      <c r="FD22" s="118">
        <v>808.33</v>
      </c>
      <c r="FE22" s="414">
        <f t="shared" si="28"/>
        <v>8.0833000000000013</v>
      </c>
      <c r="FF22" s="442">
        <v>1045.01</v>
      </c>
      <c r="FG22" s="384">
        <f t="shared" si="29"/>
        <v>8447.1293330000008</v>
      </c>
    </row>
    <row r="23" spans="1:163">
      <c r="A23" s="27">
        <v>42110</v>
      </c>
      <c r="B23" s="27" t="s">
        <v>175</v>
      </c>
      <c r="C23" s="122">
        <v>438.75</v>
      </c>
      <c r="D23" s="28">
        <f t="shared" si="0"/>
        <v>4.3875000000000002</v>
      </c>
      <c r="E23" s="45"/>
      <c r="F23" s="46"/>
      <c r="H23" s="27">
        <v>42110</v>
      </c>
      <c r="I23" s="30">
        <f t="shared" si="1"/>
        <v>0</v>
      </c>
      <c r="K23" s="27">
        <v>42110</v>
      </c>
      <c r="L23" s="27" t="s">
        <v>175</v>
      </c>
      <c r="M23" s="30"/>
      <c r="O23" s="27">
        <v>42481</v>
      </c>
      <c r="P23" s="27" t="s">
        <v>175</v>
      </c>
      <c r="Q23" s="122">
        <v>548.75</v>
      </c>
      <c r="R23" s="28">
        <f t="shared" si="2"/>
        <v>5.4874999999999998</v>
      </c>
      <c r="S23" s="45"/>
      <c r="T23" s="46"/>
      <c r="V23" s="27">
        <v>42481</v>
      </c>
      <c r="W23" s="30">
        <f t="shared" si="3"/>
        <v>0</v>
      </c>
      <c r="Y23" s="27">
        <v>42481</v>
      </c>
      <c r="Z23" s="27" t="s">
        <v>175</v>
      </c>
      <c r="AA23" s="30"/>
      <c r="AC23" s="27">
        <v>42845</v>
      </c>
      <c r="AD23" s="27" t="s">
        <v>175</v>
      </c>
      <c r="AE23" s="122">
        <v>651.25</v>
      </c>
      <c r="AF23" s="28">
        <f t="shared" si="31"/>
        <v>6.5125000000000002</v>
      </c>
      <c r="AG23" s="45"/>
      <c r="AH23" s="46"/>
      <c r="AJ23" s="27">
        <v>42845</v>
      </c>
      <c r="AK23" s="30">
        <f t="shared" si="4"/>
        <v>0</v>
      </c>
      <c r="AM23" s="27">
        <v>42845</v>
      </c>
      <c r="AN23" s="27" t="s">
        <v>175</v>
      </c>
      <c r="AO23" s="30"/>
      <c r="AQ23" s="27">
        <v>43209</v>
      </c>
      <c r="AR23" s="27" t="s">
        <v>175</v>
      </c>
      <c r="AS23" s="122">
        <v>495.75</v>
      </c>
      <c r="AT23" s="28">
        <f t="shared" si="32"/>
        <v>4.9574999999999996</v>
      </c>
      <c r="AU23" s="45"/>
      <c r="AV23" s="46"/>
      <c r="AX23" s="27">
        <v>43209</v>
      </c>
      <c r="AY23" s="30">
        <f t="shared" si="5"/>
        <v>0</v>
      </c>
      <c r="BA23" s="27">
        <v>43209</v>
      </c>
      <c r="BB23" s="27" t="s">
        <v>175</v>
      </c>
      <c r="BC23" s="30"/>
      <c r="BE23" s="27">
        <v>43573</v>
      </c>
      <c r="BF23" s="27" t="s">
        <v>175</v>
      </c>
      <c r="BG23" s="28"/>
      <c r="BH23" s="28"/>
      <c r="BI23" s="44"/>
      <c r="BJ23" s="43"/>
      <c r="BL23" s="27">
        <f t="shared" si="6"/>
        <v>43573</v>
      </c>
      <c r="BM23" s="30">
        <f t="shared" si="7"/>
        <v>0</v>
      </c>
      <c r="BO23" s="27">
        <v>43573</v>
      </c>
      <c r="BP23" s="27" t="s">
        <v>175</v>
      </c>
      <c r="BQ23" s="30"/>
      <c r="BS23" s="27">
        <v>43937</v>
      </c>
      <c r="BT23" s="27" t="s">
        <v>175</v>
      </c>
      <c r="BU23" s="28">
        <v>723</v>
      </c>
      <c r="BV23" s="28">
        <f t="shared" si="30"/>
        <v>7.23</v>
      </c>
      <c r="BW23" s="27">
        <v>43937</v>
      </c>
      <c r="BX23" s="43">
        <v>772.81</v>
      </c>
      <c r="BZ23" s="27">
        <f t="shared" si="8"/>
        <v>43937</v>
      </c>
      <c r="CA23" s="30">
        <f t="shared" si="9"/>
        <v>5587.4162999999999</v>
      </c>
      <c r="CC23" s="27">
        <v>43937</v>
      </c>
      <c r="CD23" s="27" t="s">
        <v>175</v>
      </c>
      <c r="CE23" s="30"/>
      <c r="CG23" s="95">
        <v>44308</v>
      </c>
      <c r="CH23" s="27" t="s">
        <v>175</v>
      </c>
      <c r="CI23" s="43">
        <v>905.75</v>
      </c>
      <c r="CJ23" s="28">
        <f t="shared" ref="CJ23:CJ57" si="33">CI23/100</f>
        <v>9.0574999999999992</v>
      </c>
      <c r="CK23" s="95">
        <v>44308</v>
      </c>
      <c r="CL23" s="43">
        <v>866.18</v>
      </c>
      <c r="CM23" s="29"/>
      <c r="CN23" s="95">
        <v>44308</v>
      </c>
      <c r="CO23" s="114">
        <f t="shared" si="10"/>
        <v>7845.4253499999986</v>
      </c>
      <c r="CP23" s="29"/>
      <c r="CQ23" s="95">
        <v>44308</v>
      </c>
      <c r="CR23" s="27" t="s">
        <v>175</v>
      </c>
      <c r="CS23" s="133">
        <v>97580</v>
      </c>
      <c r="CU23" s="27">
        <v>44672</v>
      </c>
      <c r="CV23" s="27" t="s">
        <v>175</v>
      </c>
      <c r="CW23" s="43">
        <v>1084</v>
      </c>
      <c r="CX23" s="28">
        <f t="shared" ref="CX23:CX47" si="34">CW23/100</f>
        <v>10.84</v>
      </c>
      <c r="CY23" s="27">
        <v>44672</v>
      </c>
      <c r="CZ23" s="43">
        <v>921.51</v>
      </c>
      <c r="DA23" s="29"/>
      <c r="DB23" s="27">
        <v>44672</v>
      </c>
      <c r="DC23" s="30">
        <f t="shared" si="11"/>
        <v>9989.1684000000005</v>
      </c>
      <c r="DD23" s="29"/>
      <c r="DE23" s="27">
        <v>44666</v>
      </c>
      <c r="DF23" s="27" t="s">
        <v>175</v>
      </c>
      <c r="DG23" s="133"/>
      <c r="DH23" s="157"/>
      <c r="DI23" s="27">
        <v>45036</v>
      </c>
      <c r="DJ23" s="27" t="s">
        <v>175</v>
      </c>
      <c r="DK23" s="43">
        <v>685.14</v>
      </c>
      <c r="DL23" s="177">
        <f t="shared" si="12"/>
        <v>6.8513999999999999</v>
      </c>
      <c r="DM23" s="27">
        <v>45036</v>
      </c>
      <c r="DN23" s="43">
        <v>894.47</v>
      </c>
      <c r="DO23" s="29"/>
      <c r="DP23" s="27">
        <v>45036</v>
      </c>
      <c r="DQ23" s="30">
        <f t="shared" si="13"/>
        <v>6128.3717580000002</v>
      </c>
      <c r="DR23" s="29"/>
      <c r="DS23" s="27">
        <v>45036</v>
      </c>
      <c r="DT23" s="27" t="s">
        <v>175</v>
      </c>
      <c r="DU23" s="133">
        <v>114842</v>
      </c>
      <c r="DV23" s="157"/>
      <c r="DW23" s="27">
        <f t="shared" si="21"/>
        <v>45400</v>
      </c>
      <c r="DX23" s="27" t="s">
        <v>175</v>
      </c>
      <c r="DY23" s="43">
        <v>594.69000000000005</v>
      </c>
      <c r="DZ23" s="28">
        <f t="shared" si="22"/>
        <v>5.9469000000000003</v>
      </c>
      <c r="EA23" s="27">
        <f t="shared" si="23"/>
        <v>45400</v>
      </c>
      <c r="EB23" s="100">
        <v>885.73</v>
      </c>
      <c r="EC23" s="227"/>
      <c r="ED23" s="27">
        <f t="shared" si="24"/>
        <v>45400</v>
      </c>
      <c r="EE23" s="30">
        <f t="shared" si="14"/>
        <v>5267.3477370000001</v>
      </c>
      <c r="EF23" s="227"/>
      <c r="EG23" s="27">
        <f t="shared" si="25"/>
        <v>45400</v>
      </c>
      <c r="EH23" s="27" t="s">
        <v>175</v>
      </c>
      <c r="EI23" s="229">
        <v>134475</v>
      </c>
      <c r="EK23" s="27">
        <v>45764</v>
      </c>
      <c r="EL23" s="27" t="s">
        <v>175</v>
      </c>
      <c r="EM23" s="43">
        <v>701.84</v>
      </c>
      <c r="EN23" s="257">
        <f t="shared" si="15"/>
        <v>7.0184000000000006</v>
      </c>
      <c r="EO23" s="27">
        <v>45764</v>
      </c>
      <c r="EP23" s="43">
        <v>906.71</v>
      </c>
      <c r="EQ23" s="29"/>
      <c r="ER23" s="27">
        <v>45764</v>
      </c>
      <c r="ES23" s="176">
        <f t="shared" si="16"/>
        <v>6363.6534640000009</v>
      </c>
      <c r="ET23" s="29"/>
      <c r="EU23" s="27">
        <v>45764</v>
      </c>
      <c r="EV23" s="27" t="s">
        <v>175</v>
      </c>
      <c r="EW23" s="245">
        <v>120167</v>
      </c>
      <c r="EX23" s="246">
        <f t="shared" si="26"/>
        <v>120.167</v>
      </c>
      <c r="EZ23" s="27">
        <v>46128</v>
      </c>
      <c r="FA23" s="383" t="s">
        <v>175</v>
      </c>
      <c r="FB23" s="439">
        <v>164883</v>
      </c>
      <c r="FC23" s="246">
        <f t="shared" si="27"/>
        <v>164.88300000000001</v>
      </c>
      <c r="FD23" s="118">
        <v>802.76</v>
      </c>
      <c r="FE23" s="414">
        <f t="shared" si="28"/>
        <v>8.0275999999999996</v>
      </c>
      <c r="FF23" s="442">
        <v>1060.55</v>
      </c>
      <c r="FG23" s="384">
        <f t="shared" si="29"/>
        <v>8513.6711799999994</v>
      </c>
    </row>
    <row r="24" spans="1:163">
      <c r="A24" s="27">
        <v>42117</v>
      </c>
      <c r="B24" s="27" t="s">
        <v>176</v>
      </c>
      <c r="C24" s="122">
        <v>445</v>
      </c>
      <c r="D24" s="28">
        <f t="shared" si="0"/>
        <v>4.45</v>
      </c>
      <c r="E24" s="45"/>
      <c r="F24" s="46"/>
      <c r="H24" s="27">
        <v>42117</v>
      </c>
      <c r="I24" s="30">
        <f t="shared" si="1"/>
        <v>0</v>
      </c>
      <c r="K24" s="27">
        <v>42117</v>
      </c>
      <c r="L24" s="27" t="s">
        <v>176</v>
      </c>
      <c r="M24" s="30"/>
      <c r="O24" s="27">
        <v>42488</v>
      </c>
      <c r="P24" s="27" t="s">
        <v>176</v>
      </c>
      <c r="Q24" s="122">
        <v>545.75</v>
      </c>
      <c r="R24" s="28">
        <f t="shared" si="2"/>
        <v>5.4574999999999996</v>
      </c>
      <c r="S24" s="45"/>
      <c r="T24" s="46"/>
      <c r="V24" s="27">
        <v>42488</v>
      </c>
      <c r="W24" s="30">
        <f t="shared" si="3"/>
        <v>0</v>
      </c>
      <c r="Y24" s="27">
        <v>42488</v>
      </c>
      <c r="Z24" s="27" t="s">
        <v>176</v>
      </c>
      <c r="AA24" s="30"/>
      <c r="AC24" s="27">
        <v>42852</v>
      </c>
      <c r="AD24" s="27" t="s">
        <v>176</v>
      </c>
      <c r="AE24" s="122">
        <v>659.25</v>
      </c>
      <c r="AF24" s="28">
        <f t="shared" si="31"/>
        <v>6.5925000000000002</v>
      </c>
      <c r="AG24" s="45"/>
      <c r="AH24" s="46"/>
      <c r="AJ24" s="27">
        <v>42852</v>
      </c>
      <c r="AK24" s="30">
        <f t="shared" si="4"/>
        <v>0</v>
      </c>
      <c r="AM24" s="27">
        <v>42852</v>
      </c>
      <c r="AN24" s="27" t="s">
        <v>176</v>
      </c>
      <c r="AO24" s="30"/>
      <c r="AQ24" s="27">
        <v>43216</v>
      </c>
      <c r="AR24" s="27" t="s">
        <v>176</v>
      </c>
      <c r="AS24" s="122">
        <v>494.25</v>
      </c>
      <c r="AT24" s="28">
        <f t="shared" si="32"/>
        <v>4.9424999999999999</v>
      </c>
      <c r="AU24" s="45"/>
      <c r="AV24" s="46"/>
      <c r="AX24" s="27">
        <v>43216</v>
      </c>
      <c r="AY24" s="30">
        <f t="shared" si="5"/>
        <v>0</v>
      </c>
      <c r="BA24" s="27">
        <v>43216</v>
      </c>
      <c r="BB24" s="27" t="s">
        <v>176</v>
      </c>
      <c r="BC24" s="30"/>
      <c r="BE24" s="27">
        <v>43580</v>
      </c>
      <c r="BF24" s="27" t="s">
        <v>176</v>
      </c>
      <c r="BG24" s="28"/>
      <c r="BH24" s="28"/>
      <c r="BI24" s="44"/>
      <c r="BJ24" s="43"/>
      <c r="BL24" s="27">
        <f t="shared" si="6"/>
        <v>43580</v>
      </c>
      <c r="BM24" s="30">
        <f t="shared" si="7"/>
        <v>0</v>
      </c>
      <c r="BO24" s="27">
        <v>43580</v>
      </c>
      <c r="BP24" s="27" t="s">
        <v>176</v>
      </c>
      <c r="BQ24" s="30"/>
      <c r="BS24" s="27">
        <v>43944</v>
      </c>
      <c r="BT24" s="27" t="s">
        <v>176</v>
      </c>
      <c r="BU24" s="28">
        <v>704.25</v>
      </c>
      <c r="BV24" s="28">
        <f t="shared" si="30"/>
        <v>7.0425000000000004</v>
      </c>
      <c r="BW24" s="44">
        <v>43944</v>
      </c>
      <c r="BX24" s="43">
        <v>781.32</v>
      </c>
      <c r="BZ24" s="27">
        <f t="shared" si="8"/>
        <v>43944</v>
      </c>
      <c r="CA24" s="30">
        <f t="shared" si="9"/>
        <v>5502.446100000001</v>
      </c>
      <c r="CC24" s="27">
        <v>43944</v>
      </c>
      <c r="CD24" s="27" t="s">
        <v>176</v>
      </c>
      <c r="CE24" s="30"/>
      <c r="CG24" s="95">
        <v>44315</v>
      </c>
      <c r="CH24" s="27" t="s">
        <v>176</v>
      </c>
      <c r="CI24" s="43">
        <v>876.5</v>
      </c>
      <c r="CJ24" s="28">
        <f t="shared" si="33"/>
        <v>8.7650000000000006</v>
      </c>
      <c r="CK24" s="95">
        <v>44315</v>
      </c>
      <c r="CL24" s="43">
        <v>863.74</v>
      </c>
      <c r="CM24" s="29"/>
      <c r="CN24" s="95">
        <v>44315</v>
      </c>
      <c r="CO24" s="127">
        <f t="shared" si="10"/>
        <v>7570.6811000000007</v>
      </c>
      <c r="CP24" s="29"/>
      <c r="CQ24" s="95">
        <v>44315</v>
      </c>
      <c r="CR24" s="27" t="s">
        <v>176</v>
      </c>
      <c r="CS24" s="133">
        <v>104271</v>
      </c>
      <c r="CU24" s="27">
        <v>44679</v>
      </c>
      <c r="CV24" s="27" t="s">
        <v>176</v>
      </c>
      <c r="CW24" s="43">
        <v>1087</v>
      </c>
      <c r="CX24" s="28">
        <f t="shared" si="34"/>
        <v>10.87</v>
      </c>
      <c r="CY24" s="27">
        <v>44679</v>
      </c>
      <c r="CZ24" s="43">
        <v>903.29</v>
      </c>
      <c r="DA24" s="29"/>
      <c r="DB24" s="27">
        <v>44679</v>
      </c>
      <c r="DC24" s="30">
        <f t="shared" si="11"/>
        <v>9818.7622999999985</v>
      </c>
      <c r="DD24" s="29"/>
      <c r="DE24" s="27">
        <v>44673</v>
      </c>
      <c r="DF24" s="27" t="s">
        <v>176</v>
      </c>
      <c r="DG24" s="133"/>
      <c r="DH24" s="157"/>
      <c r="DI24" s="27">
        <v>45043</v>
      </c>
      <c r="DJ24" s="27" t="s">
        <v>176</v>
      </c>
      <c r="DK24" s="43">
        <v>670.94</v>
      </c>
      <c r="DL24" s="177">
        <f t="shared" si="12"/>
        <v>6.7094000000000005</v>
      </c>
      <c r="DM24" s="27">
        <v>45043</v>
      </c>
      <c r="DN24" s="43">
        <v>887.46</v>
      </c>
      <c r="DO24" s="29"/>
      <c r="DP24" s="27">
        <v>45043</v>
      </c>
      <c r="DQ24" s="30">
        <f t="shared" si="13"/>
        <v>5954.3241240000007</v>
      </c>
      <c r="DR24" s="29"/>
      <c r="DS24" s="27">
        <v>45043</v>
      </c>
      <c r="DT24" s="27" t="s">
        <v>176</v>
      </c>
      <c r="DU24" s="133">
        <v>98481</v>
      </c>
      <c r="DV24" s="157"/>
      <c r="DW24" s="27">
        <f t="shared" si="21"/>
        <v>45407</v>
      </c>
      <c r="DX24" s="27" t="s">
        <v>176</v>
      </c>
      <c r="DY24" s="43">
        <v>584.41999999999996</v>
      </c>
      <c r="DZ24" s="28">
        <f t="shared" si="22"/>
        <v>5.8441999999999998</v>
      </c>
      <c r="EA24" s="27">
        <f t="shared" si="23"/>
        <v>45407</v>
      </c>
      <c r="EB24" s="100">
        <v>894.85</v>
      </c>
      <c r="EC24" s="227"/>
      <c r="ED24" s="27">
        <f t="shared" si="24"/>
        <v>45407</v>
      </c>
      <c r="EE24" s="30">
        <f t="shared" si="14"/>
        <v>5229.6823699999995</v>
      </c>
      <c r="EF24" s="227"/>
      <c r="EG24" s="27">
        <f t="shared" si="25"/>
        <v>45407</v>
      </c>
      <c r="EH24" s="27" t="s">
        <v>176</v>
      </c>
      <c r="EI24" s="229">
        <v>109213</v>
      </c>
      <c r="EK24" s="27">
        <v>45771</v>
      </c>
      <c r="EL24" s="27" t="s">
        <v>176</v>
      </c>
      <c r="EM24" s="43">
        <v>699.79</v>
      </c>
      <c r="EN24" s="257">
        <f t="shared" si="15"/>
        <v>6.9978999999999996</v>
      </c>
      <c r="EO24" s="27">
        <v>45771</v>
      </c>
      <c r="EP24" s="43">
        <v>917.98</v>
      </c>
      <c r="EQ24" s="29"/>
      <c r="ER24" s="27">
        <v>45771</v>
      </c>
      <c r="ES24" s="176">
        <f t="shared" si="16"/>
        <v>6423.9322419999999</v>
      </c>
      <c r="ET24" s="29"/>
      <c r="EU24" s="27">
        <v>45771</v>
      </c>
      <c r="EV24" s="27" t="s">
        <v>176</v>
      </c>
      <c r="EW24" s="245">
        <v>79870</v>
      </c>
      <c r="EX24" s="246">
        <f t="shared" si="26"/>
        <v>79.87</v>
      </c>
      <c r="EZ24" s="27">
        <v>46135</v>
      </c>
      <c r="FA24" s="383" t="s">
        <v>176</v>
      </c>
      <c r="FB24" s="439">
        <v>161999</v>
      </c>
      <c r="FC24" s="246">
        <f t="shared" si="27"/>
        <v>161.999</v>
      </c>
      <c r="FD24" s="118">
        <v>782.11</v>
      </c>
      <c r="FE24" s="414">
        <f t="shared" si="28"/>
        <v>7.8211000000000004</v>
      </c>
      <c r="FF24" s="442">
        <v>1058.17</v>
      </c>
      <c r="FG24" s="384">
        <f t="shared" si="29"/>
        <v>8276.0533870000017</v>
      </c>
    </row>
    <row r="25" spans="1:163">
      <c r="A25" s="27">
        <v>42124</v>
      </c>
      <c r="B25" s="27" t="s">
        <v>177</v>
      </c>
      <c r="C25" s="122">
        <v>460.5</v>
      </c>
      <c r="D25" s="28">
        <f t="shared" si="0"/>
        <v>4.6050000000000004</v>
      </c>
      <c r="E25" s="45"/>
      <c r="F25" s="46"/>
      <c r="H25" s="27">
        <v>42124</v>
      </c>
      <c r="I25" s="30">
        <f t="shared" si="1"/>
        <v>0</v>
      </c>
      <c r="K25" s="27">
        <v>42124</v>
      </c>
      <c r="L25" s="27" t="s">
        <v>177</v>
      </c>
      <c r="M25" s="30"/>
      <c r="O25" s="27">
        <v>42495</v>
      </c>
      <c r="P25" s="27" t="s">
        <v>177</v>
      </c>
      <c r="Q25" s="122">
        <v>570</v>
      </c>
      <c r="R25" s="28">
        <f t="shared" si="2"/>
        <v>5.7</v>
      </c>
      <c r="S25" s="45"/>
      <c r="T25" s="46"/>
      <c r="V25" s="27">
        <v>42495</v>
      </c>
      <c r="W25" s="30">
        <f t="shared" si="3"/>
        <v>0</v>
      </c>
      <c r="Y25" s="27">
        <v>42495</v>
      </c>
      <c r="Z25" s="27" t="s">
        <v>177</v>
      </c>
      <c r="AA25" s="30"/>
      <c r="AC25" s="27">
        <v>42859</v>
      </c>
      <c r="AD25" s="27" t="s">
        <v>177</v>
      </c>
      <c r="AE25" s="122">
        <v>643.75</v>
      </c>
      <c r="AF25" s="28">
        <f t="shared" si="31"/>
        <v>6.4375</v>
      </c>
      <c r="AG25" s="45"/>
      <c r="AH25" s="46"/>
      <c r="AJ25" s="27">
        <v>42859</v>
      </c>
      <c r="AK25" s="30">
        <f t="shared" si="4"/>
        <v>0</v>
      </c>
      <c r="AM25" s="27">
        <v>42859</v>
      </c>
      <c r="AN25" s="27" t="s">
        <v>177</v>
      </c>
      <c r="AO25" s="30"/>
      <c r="AQ25" s="27">
        <v>43223</v>
      </c>
      <c r="AR25" s="27" t="s">
        <v>177</v>
      </c>
      <c r="AS25" s="122">
        <v>496.25</v>
      </c>
      <c r="AT25" s="28">
        <f t="shared" si="32"/>
        <v>4.9625000000000004</v>
      </c>
      <c r="AU25" s="45"/>
      <c r="AV25" s="46"/>
      <c r="AX25" s="27">
        <v>43223</v>
      </c>
      <c r="AY25" s="30">
        <f t="shared" si="5"/>
        <v>0</v>
      </c>
      <c r="BA25" s="27">
        <v>43223</v>
      </c>
      <c r="BB25" s="27" t="s">
        <v>177</v>
      </c>
      <c r="BC25" s="30"/>
      <c r="BE25" s="27">
        <v>43587</v>
      </c>
      <c r="BF25" s="27" t="s">
        <v>177</v>
      </c>
      <c r="BG25" s="28">
        <v>488.5</v>
      </c>
      <c r="BH25" s="28">
        <f t="shared" ref="BH25:BH58" si="35">BG25/100</f>
        <v>4.8849999999999998</v>
      </c>
      <c r="BI25" s="44"/>
      <c r="BJ25" s="43"/>
      <c r="BL25" s="27">
        <f t="shared" si="6"/>
        <v>43587</v>
      </c>
      <c r="BM25" s="30">
        <f t="shared" si="7"/>
        <v>0</v>
      </c>
      <c r="BO25" s="27">
        <v>43587</v>
      </c>
      <c r="BP25" s="27" t="s">
        <v>177</v>
      </c>
      <c r="BQ25" s="30"/>
      <c r="BS25" s="27">
        <v>43951</v>
      </c>
      <c r="BT25" s="27" t="s">
        <v>177</v>
      </c>
      <c r="BU25" s="28">
        <v>706.75</v>
      </c>
      <c r="BV25" s="28">
        <f t="shared" si="30"/>
        <v>7.0674999999999999</v>
      </c>
      <c r="BW25" s="44">
        <v>43951</v>
      </c>
      <c r="BX25" s="43">
        <v>793.69</v>
      </c>
      <c r="BZ25" s="27">
        <f t="shared" si="8"/>
        <v>43951</v>
      </c>
      <c r="CA25" s="30">
        <f t="shared" si="9"/>
        <v>5609.4040750000004</v>
      </c>
      <c r="CC25" s="27">
        <v>43951</v>
      </c>
      <c r="CD25" s="27" t="s">
        <v>177</v>
      </c>
      <c r="CE25" s="30"/>
      <c r="CG25" s="95">
        <v>44322</v>
      </c>
      <c r="CH25" s="27" t="s">
        <v>177</v>
      </c>
      <c r="CI25" s="43">
        <v>891.5</v>
      </c>
      <c r="CJ25" s="28">
        <f t="shared" si="33"/>
        <v>8.9149999999999991</v>
      </c>
      <c r="CK25" s="95">
        <v>44322</v>
      </c>
      <c r="CL25" s="43">
        <v>870.88</v>
      </c>
      <c r="CM25" s="29"/>
      <c r="CN25" s="95">
        <v>44322</v>
      </c>
      <c r="CO25" s="127">
        <f t="shared" si="10"/>
        <v>7763.895199999999</v>
      </c>
      <c r="CP25" s="29"/>
      <c r="CQ25" s="95">
        <v>44322</v>
      </c>
      <c r="CR25" s="27" t="s">
        <v>177</v>
      </c>
      <c r="CS25" s="133">
        <v>96078</v>
      </c>
      <c r="CU25" s="27">
        <v>44686</v>
      </c>
      <c r="CV25" s="27" t="s">
        <v>177</v>
      </c>
      <c r="CW25" s="43">
        <v>1107</v>
      </c>
      <c r="CX25" s="28">
        <f t="shared" si="34"/>
        <v>11.07</v>
      </c>
      <c r="CY25" s="27">
        <v>44686</v>
      </c>
      <c r="CZ25" s="43">
        <v>902.19</v>
      </c>
      <c r="DA25" s="29"/>
      <c r="DB25" s="27">
        <v>44686</v>
      </c>
      <c r="DC25" s="30">
        <f t="shared" si="11"/>
        <v>9987.2433000000001</v>
      </c>
      <c r="DD25" s="29"/>
      <c r="DE25" s="27">
        <v>44680</v>
      </c>
      <c r="DF25" s="27" t="s">
        <v>177</v>
      </c>
      <c r="DG25" s="133">
        <v>80776</v>
      </c>
      <c r="DH25" s="157"/>
      <c r="DI25" s="27">
        <v>45050</v>
      </c>
      <c r="DJ25" s="27" t="s">
        <v>177</v>
      </c>
      <c r="DK25" s="43">
        <v>646.70000000000005</v>
      </c>
      <c r="DL25" s="177">
        <f t="shared" si="12"/>
        <v>6.4670000000000005</v>
      </c>
      <c r="DM25" s="27">
        <v>45050</v>
      </c>
      <c r="DN25" s="43">
        <v>889.89</v>
      </c>
      <c r="DO25" s="29"/>
      <c r="DP25" s="27">
        <v>45050</v>
      </c>
      <c r="DQ25" s="30">
        <f t="shared" si="13"/>
        <v>5754.9186300000001</v>
      </c>
      <c r="DR25" s="29"/>
      <c r="DS25" s="27">
        <v>45050</v>
      </c>
      <c r="DT25" s="27" t="s">
        <v>177</v>
      </c>
      <c r="DU25" s="133">
        <v>107850</v>
      </c>
      <c r="DV25" s="157"/>
      <c r="DW25" s="27">
        <f t="shared" si="21"/>
        <v>45414</v>
      </c>
      <c r="DX25" s="27" t="s">
        <v>177</v>
      </c>
      <c r="DY25" s="43">
        <v>605.04</v>
      </c>
      <c r="DZ25" s="28">
        <f t="shared" si="22"/>
        <v>6.0503999999999998</v>
      </c>
      <c r="EA25" s="27">
        <f t="shared" si="23"/>
        <v>45414</v>
      </c>
      <c r="EB25" s="100">
        <v>900.85</v>
      </c>
      <c r="EC25" s="227"/>
      <c r="ED25" s="27">
        <f t="shared" si="24"/>
        <v>45414</v>
      </c>
      <c r="EE25" s="30">
        <f t="shared" si="14"/>
        <v>5450.5028400000001</v>
      </c>
      <c r="EF25" s="227"/>
      <c r="EG25" s="27">
        <f t="shared" si="25"/>
        <v>45414</v>
      </c>
      <c r="EH25" s="27" t="s">
        <v>177</v>
      </c>
      <c r="EI25" s="229">
        <v>136945</v>
      </c>
      <c r="EK25" s="27">
        <v>45778</v>
      </c>
      <c r="EL25" s="27" t="s">
        <v>177</v>
      </c>
      <c r="EM25" s="43">
        <v>716.35</v>
      </c>
      <c r="EN25" s="257">
        <f t="shared" si="15"/>
        <v>7.1635</v>
      </c>
      <c r="EO25" s="27">
        <v>45778</v>
      </c>
      <c r="EP25" s="43">
        <v>917.48</v>
      </c>
      <c r="EQ25" s="29"/>
      <c r="ER25" s="27">
        <v>45778</v>
      </c>
      <c r="ES25" s="176">
        <f t="shared" si="16"/>
        <v>6572.36798</v>
      </c>
      <c r="ET25" s="29"/>
      <c r="EU25" s="27">
        <v>45778</v>
      </c>
      <c r="EV25" s="27" t="s">
        <v>177</v>
      </c>
      <c r="EW25" s="245">
        <v>144226</v>
      </c>
      <c r="EX25" s="246">
        <f t="shared" si="26"/>
        <v>144.226</v>
      </c>
      <c r="EZ25" s="27">
        <v>46142</v>
      </c>
      <c r="FA25" s="383" t="s">
        <v>177</v>
      </c>
      <c r="FB25" s="439">
        <v>160898</v>
      </c>
      <c r="FC25" s="246">
        <f t="shared" si="27"/>
        <v>160.898</v>
      </c>
      <c r="FD25" s="118">
        <v>776.49</v>
      </c>
      <c r="FE25" s="414">
        <f t="shared" si="28"/>
        <v>7.7648999999999999</v>
      </c>
      <c r="FF25" s="442">
        <v>1063.98</v>
      </c>
      <c r="FG25" s="384">
        <f t="shared" si="29"/>
        <v>8261.6983020000007</v>
      </c>
    </row>
    <row r="26" spans="1:163">
      <c r="A26" s="27">
        <v>42131</v>
      </c>
      <c r="B26" s="27" t="s">
        <v>178</v>
      </c>
      <c r="C26" s="122">
        <v>472.5</v>
      </c>
      <c r="D26" s="28">
        <f t="shared" si="0"/>
        <v>4.7249999999999996</v>
      </c>
      <c r="E26" s="45"/>
      <c r="F26" s="46"/>
      <c r="H26" s="27">
        <v>42131</v>
      </c>
      <c r="I26" s="30">
        <f t="shared" si="1"/>
        <v>0</v>
      </c>
      <c r="K26" s="27">
        <v>42131</v>
      </c>
      <c r="L26" s="27" t="s">
        <v>178</v>
      </c>
      <c r="M26" s="30"/>
      <c r="O26" s="27">
        <v>42502</v>
      </c>
      <c r="P26" s="27" t="s">
        <v>178</v>
      </c>
      <c r="Q26" s="122">
        <v>565.5</v>
      </c>
      <c r="R26" s="28">
        <f t="shared" si="2"/>
        <v>5.6550000000000002</v>
      </c>
      <c r="S26" s="45"/>
      <c r="T26" s="46"/>
      <c r="V26" s="27">
        <v>42502</v>
      </c>
      <c r="W26" s="30">
        <f t="shared" si="3"/>
        <v>0</v>
      </c>
      <c r="Y26" s="27">
        <v>42502</v>
      </c>
      <c r="Z26" s="27" t="s">
        <v>178</v>
      </c>
      <c r="AA26" s="30"/>
      <c r="AC26" s="27">
        <v>42866</v>
      </c>
      <c r="AD26" s="27" t="s">
        <v>178</v>
      </c>
      <c r="AE26" s="122">
        <v>634</v>
      </c>
      <c r="AF26" s="28">
        <f t="shared" si="31"/>
        <v>6.34</v>
      </c>
      <c r="AG26" s="45"/>
      <c r="AH26" s="46"/>
      <c r="AJ26" s="27">
        <v>42866</v>
      </c>
      <c r="AK26" s="30">
        <f t="shared" si="4"/>
        <v>0</v>
      </c>
      <c r="AM26" s="27">
        <v>42866</v>
      </c>
      <c r="AN26" s="27" t="s">
        <v>178</v>
      </c>
      <c r="AO26" s="30"/>
      <c r="AQ26" s="27">
        <v>43230</v>
      </c>
      <c r="AR26" s="27" t="s">
        <v>178</v>
      </c>
      <c r="AS26" s="122">
        <v>484</v>
      </c>
      <c r="AT26" s="28">
        <f t="shared" si="32"/>
        <v>4.84</v>
      </c>
      <c r="AU26" s="45"/>
      <c r="AV26" s="46"/>
      <c r="AX26" s="27">
        <v>43230</v>
      </c>
      <c r="AY26" s="30">
        <f t="shared" si="5"/>
        <v>0</v>
      </c>
      <c r="BA26" s="27">
        <v>43230</v>
      </c>
      <c r="BB26" s="27" t="s">
        <v>178</v>
      </c>
      <c r="BC26" s="30"/>
      <c r="BE26" s="27">
        <v>43594</v>
      </c>
      <c r="BF26" s="27" t="s">
        <v>178</v>
      </c>
      <c r="BG26" s="28">
        <v>499.75</v>
      </c>
      <c r="BH26" s="28">
        <f t="shared" si="35"/>
        <v>4.9974999999999996</v>
      </c>
      <c r="BI26" s="44"/>
      <c r="BJ26" s="43"/>
      <c r="BL26" s="27">
        <f t="shared" si="6"/>
        <v>43594</v>
      </c>
      <c r="BM26" s="30">
        <f t="shared" si="7"/>
        <v>0</v>
      </c>
      <c r="BO26" s="27">
        <v>43594</v>
      </c>
      <c r="BP26" s="27" t="s">
        <v>178</v>
      </c>
      <c r="BQ26" s="30"/>
      <c r="BS26" s="27">
        <v>43958</v>
      </c>
      <c r="BT26" s="27" t="s">
        <v>178</v>
      </c>
      <c r="BU26" s="28">
        <v>713.75</v>
      </c>
      <c r="BV26" s="28">
        <f t="shared" si="30"/>
        <v>7.1375000000000002</v>
      </c>
      <c r="BW26" s="27">
        <v>43958</v>
      </c>
      <c r="BX26" s="43">
        <v>790.7</v>
      </c>
      <c r="BZ26" s="27">
        <f t="shared" si="8"/>
        <v>43958</v>
      </c>
      <c r="CA26" s="30">
        <f t="shared" si="9"/>
        <v>5643.6212500000001</v>
      </c>
      <c r="CC26" s="27">
        <v>43958</v>
      </c>
      <c r="CD26" s="27" t="s">
        <v>178</v>
      </c>
      <c r="CE26" s="30"/>
      <c r="CG26" s="95">
        <v>44329</v>
      </c>
      <c r="CH26" s="27" t="s">
        <v>178</v>
      </c>
      <c r="CI26" s="43">
        <v>902.75</v>
      </c>
      <c r="CJ26" s="28">
        <f t="shared" si="33"/>
        <v>9.0274999999999999</v>
      </c>
      <c r="CK26" s="95">
        <v>44329</v>
      </c>
      <c r="CL26" s="43">
        <v>872.68</v>
      </c>
      <c r="CM26" s="29"/>
      <c r="CN26" s="95">
        <v>44329</v>
      </c>
      <c r="CO26" s="127">
        <f t="shared" si="10"/>
        <v>7878.1186999999991</v>
      </c>
      <c r="CP26" s="29"/>
      <c r="CQ26" s="95">
        <v>44329</v>
      </c>
      <c r="CR26" s="27" t="s">
        <v>178</v>
      </c>
      <c r="CS26" s="133">
        <v>95167</v>
      </c>
      <c r="CU26" s="27">
        <v>44693</v>
      </c>
      <c r="CV26" s="27" t="s">
        <v>178</v>
      </c>
      <c r="CW26" s="43">
        <v>1082</v>
      </c>
      <c r="CX26" s="28">
        <f t="shared" si="34"/>
        <v>10.82</v>
      </c>
      <c r="CY26" s="27">
        <v>44693</v>
      </c>
      <c r="CZ26" s="43">
        <v>887.93</v>
      </c>
      <c r="DA26" s="29"/>
      <c r="DB26" s="27">
        <v>44693</v>
      </c>
      <c r="DC26" s="30">
        <f t="shared" si="11"/>
        <v>9607.4025999999994</v>
      </c>
      <c r="DD26" s="29"/>
      <c r="DE26" s="27">
        <v>44687</v>
      </c>
      <c r="DF26" s="27" t="s">
        <v>178</v>
      </c>
      <c r="DG26" s="133"/>
      <c r="DH26" s="157"/>
      <c r="DI26" s="27">
        <v>45057</v>
      </c>
      <c r="DJ26" s="27" t="s">
        <v>178</v>
      </c>
      <c r="DK26" s="43">
        <v>616.76</v>
      </c>
      <c r="DL26" s="177">
        <f t="shared" si="12"/>
        <v>6.1676000000000002</v>
      </c>
      <c r="DM26" s="27">
        <v>45057</v>
      </c>
      <c r="DN26" s="43">
        <v>891.5</v>
      </c>
      <c r="DO26" s="29"/>
      <c r="DP26" s="27">
        <v>45057</v>
      </c>
      <c r="DQ26" s="30">
        <f t="shared" si="13"/>
        <v>5498.4153999999999</v>
      </c>
      <c r="DR26" s="29"/>
      <c r="DS26" s="27">
        <v>45057</v>
      </c>
      <c r="DT26" s="27" t="s">
        <v>178</v>
      </c>
      <c r="DU26" s="133">
        <v>119460</v>
      </c>
      <c r="DV26" s="157"/>
      <c r="DW26" s="27">
        <f t="shared" si="21"/>
        <v>45421</v>
      </c>
      <c r="DX26" s="27" t="s">
        <v>178</v>
      </c>
      <c r="DY26" s="43">
        <v>604.62</v>
      </c>
      <c r="DZ26" s="28">
        <f t="shared" si="22"/>
        <v>6.0461999999999998</v>
      </c>
      <c r="EA26" s="27">
        <f t="shared" si="23"/>
        <v>45421</v>
      </c>
      <c r="EB26" s="100">
        <v>904.89</v>
      </c>
      <c r="EC26" s="227"/>
      <c r="ED26" s="27">
        <f t="shared" si="24"/>
        <v>45421</v>
      </c>
      <c r="EE26" s="30">
        <f t="shared" si="14"/>
        <v>5471.1459180000002</v>
      </c>
      <c r="EF26" s="227"/>
      <c r="EG26" s="27">
        <f t="shared" si="25"/>
        <v>45421</v>
      </c>
      <c r="EH26" s="27" t="s">
        <v>178</v>
      </c>
      <c r="EI26" s="229">
        <v>129045</v>
      </c>
      <c r="EK26" s="27">
        <v>45785</v>
      </c>
      <c r="EL26" s="27" t="s">
        <v>178</v>
      </c>
      <c r="EM26" s="43">
        <v>688.37</v>
      </c>
      <c r="EN26" s="257">
        <f t="shared" si="15"/>
        <v>6.8837000000000002</v>
      </c>
      <c r="EO26" s="27">
        <v>45785</v>
      </c>
      <c r="EP26" s="43">
        <v>899.46</v>
      </c>
      <c r="EQ26" s="29"/>
      <c r="ER26" s="27">
        <v>45785</v>
      </c>
      <c r="ES26" s="176">
        <f t="shared" si="16"/>
        <v>6191.6128020000006</v>
      </c>
      <c r="ET26" s="29"/>
      <c r="EU26" s="27">
        <v>45785</v>
      </c>
      <c r="EV26" s="27" t="s">
        <v>178</v>
      </c>
      <c r="EW26" s="245">
        <v>143258</v>
      </c>
      <c r="EX26" s="246">
        <f t="shared" si="26"/>
        <v>143.25800000000001</v>
      </c>
      <c r="EZ26" s="27">
        <v>46149</v>
      </c>
      <c r="FA26" s="383" t="s">
        <v>178</v>
      </c>
      <c r="FB26" s="439">
        <v>156168</v>
      </c>
      <c r="FC26" s="246">
        <f t="shared" si="27"/>
        <v>156.16800000000001</v>
      </c>
      <c r="FD26" s="118">
        <v>808.85</v>
      </c>
      <c r="FE26" s="414">
        <f t="shared" si="28"/>
        <v>8.0884999999999998</v>
      </c>
      <c r="FF26" s="442">
        <v>1051.51</v>
      </c>
      <c r="FG26" s="384">
        <f t="shared" si="29"/>
        <v>8505.1386349999993</v>
      </c>
    </row>
    <row r="27" spans="1:163">
      <c r="A27" s="27">
        <v>42138</v>
      </c>
      <c r="B27" s="27" t="s">
        <v>179</v>
      </c>
      <c r="C27" s="122">
        <v>476.25</v>
      </c>
      <c r="D27" s="28">
        <f t="shared" si="0"/>
        <v>4.7625000000000002</v>
      </c>
      <c r="E27" s="45"/>
      <c r="F27" s="46"/>
      <c r="H27" s="27">
        <v>42138</v>
      </c>
      <c r="I27" s="30">
        <f t="shared" si="1"/>
        <v>0</v>
      </c>
      <c r="K27" s="27">
        <v>42138</v>
      </c>
      <c r="L27" s="27" t="s">
        <v>179</v>
      </c>
      <c r="M27" s="30"/>
      <c r="O27" s="27">
        <v>42509</v>
      </c>
      <c r="P27" s="27" t="s">
        <v>179</v>
      </c>
      <c r="Q27" s="122">
        <v>570</v>
      </c>
      <c r="R27" s="28">
        <f t="shared" si="2"/>
        <v>5.7</v>
      </c>
      <c r="S27" s="45"/>
      <c r="T27" s="46"/>
      <c r="V27" s="27">
        <v>42509</v>
      </c>
      <c r="W27" s="30">
        <f t="shared" si="3"/>
        <v>0</v>
      </c>
      <c r="Y27" s="27">
        <v>42509</v>
      </c>
      <c r="Z27" s="27" t="s">
        <v>179</v>
      </c>
      <c r="AA27" s="30"/>
      <c r="AC27" s="27">
        <v>42873</v>
      </c>
      <c r="AD27" s="27" t="s">
        <v>179</v>
      </c>
      <c r="AE27" s="122">
        <v>650</v>
      </c>
      <c r="AF27" s="28">
        <f t="shared" si="31"/>
        <v>6.5</v>
      </c>
      <c r="AG27" s="45"/>
      <c r="AH27" s="46"/>
      <c r="AJ27" s="27">
        <v>42873</v>
      </c>
      <c r="AK27" s="30">
        <f t="shared" si="4"/>
        <v>0</v>
      </c>
      <c r="AM27" s="27">
        <v>42873</v>
      </c>
      <c r="AN27" s="27" t="s">
        <v>179</v>
      </c>
      <c r="AO27" s="30"/>
      <c r="AQ27" s="27">
        <v>43237</v>
      </c>
      <c r="AR27" s="27" t="s">
        <v>179</v>
      </c>
      <c r="AS27" s="122">
        <v>490.5</v>
      </c>
      <c r="AT27" s="28">
        <f t="shared" si="32"/>
        <v>4.9050000000000002</v>
      </c>
      <c r="AU27" s="45"/>
      <c r="AV27" s="46"/>
      <c r="AX27" s="27">
        <v>43237</v>
      </c>
      <c r="AY27" s="30">
        <f t="shared" si="5"/>
        <v>0</v>
      </c>
      <c r="BA27" s="27">
        <v>43237</v>
      </c>
      <c r="BB27" s="27" t="s">
        <v>179</v>
      </c>
      <c r="BC27" s="30"/>
      <c r="BE27" s="27">
        <v>43601</v>
      </c>
      <c r="BF27" s="27" t="s">
        <v>179</v>
      </c>
      <c r="BG27" s="28">
        <v>460.5</v>
      </c>
      <c r="BH27" s="28">
        <f t="shared" si="35"/>
        <v>4.6050000000000004</v>
      </c>
      <c r="BI27" s="44"/>
      <c r="BJ27" s="43"/>
      <c r="BL27" s="27">
        <f t="shared" si="6"/>
        <v>43601</v>
      </c>
      <c r="BM27" s="30">
        <f t="shared" si="7"/>
        <v>0</v>
      </c>
      <c r="BO27" s="27">
        <v>43601</v>
      </c>
      <c r="BP27" s="27" t="s">
        <v>179</v>
      </c>
      <c r="BQ27" s="30"/>
      <c r="BS27" s="27">
        <v>43965</v>
      </c>
      <c r="BT27" s="27" t="s">
        <v>179</v>
      </c>
      <c r="BU27" s="28">
        <v>726.5</v>
      </c>
      <c r="BV27" s="28">
        <f t="shared" si="30"/>
        <v>7.2649999999999997</v>
      </c>
      <c r="BW27" s="44">
        <v>43965</v>
      </c>
      <c r="BX27" s="43">
        <v>789.19</v>
      </c>
      <c r="BZ27" s="27">
        <f t="shared" si="8"/>
        <v>43965</v>
      </c>
      <c r="CA27" s="30">
        <f t="shared" si="9"/>
        <v>5733.4653500000004</v>
      </c>
      <c r="CC27" s="27">
        <v>43965</v>
      </c>
      <c r="CD27" s="27" t="s">
        <v>179</v>
      </c>
      <c r="CE27" s="30"/>
      <c r="CG27" s="95">
        <v>44336</v>
      </c>
      <c r="CH27" s="27" t="s">
        <v>179</v>
      </c>
      <c r="CI27" s="43">
        <v>887</v>
      </c>
      <c r="CJ27" s="28">
        <f t="shared" si="33"/>
        <v>8.8699999999999992</v>
      </c>
      <c r="CK27" s="95">
        <v>44336</v>
      </c>
      <c r="CL27" s="43">
        <v>877.12</v>
      </c>
      <c r="CM27" s="29"/>
      <c r="CN27" s="95">
        <v>44336</v>
      </c>
      <c r="CO27" s="127">
        <f t="shared" si="10"/>
        <v>7780.0543999999991</v>
      </c>
      <c r="CP27" s="29"/>
      <c r="CQ27" s="95">
        <v>44336</v>
      </c>
      <c r="CR27" s="27" t="s">
        <v>179</v>
      </c>
      <c r="CS27" s="133">
        <v>107490</v>
      </c>
      <c r="CU27" s="27">
        <v>44700</v>
      </c>
      <c r="CV27" s="27" t="s">
        <v>179</v>
      </c>
      <c r="CW27" s="43">
        <v>1101</v>
      </c>
      <c r="CX27" s="28">
        <f t="shared" si="34"/>
        <v>11.01</v>
      </c>
      <c r="CY27" s="27">
        <v>44700</v>
      </c>
      <c r="CZ27" s="43">
        <v>896.13</v>
      </c>
      <c r="DA27" s="29"/>
      <c r="DB27" s="27">
        <v>44700</v>
      </c>
      <c r="DC27" s="30">
        <f t="shared" si="11"/>
        <v>9866.3912999999993</v>
      </c>
      <c r="DD27" s="29"/>
      <c r="DE27" s="27">
        <v>44694</v>
      </c>
      <c r="DF27" s="27" t="s">
        <v>179</v>
      </c>
      <c r="DG27" s="133">
        <v>87025</v>
      </c>
      <c r="DH27" s="157"/>
      <c r="DI27" s="27">
        <v>45064</v>
      </c>
      <c r="DJ27" s="27" t="s">
        <v>179</v>
      </c>
      <c r="DK27" s="185">
        <v>614.28368616151295</v>
      </c>
      <c r="DL27" s="177">
        <f t="shared" si="12"/>
        <v>6.1428368616151294</v>
      </c>
      <c r="DM27" s="27">
        <v>45064</v>
      </c>
      <c r="DN27" s="43">
        <v>885.02</v>
      </c>
      <c r="DO27" s="29"/>
      <c r="DP27" s="27">
        <v>45064</v>
      </c>
      <c r="DQ27" s="30">
        <f t="shared" si="13"/>
        <v>5436.5334792666217</v>
      </c>
      <c r="DR27" s="29"/>
      <c r="DS27" s="27">
        <v>45064</v>
      </c>
      <c r="DT27" s="27" t="s">
        <v>179</v>
      </c>
      <c r="DU27" s="133">
        <v>119551</v>
      </c>
      <c r="DV27" s="157"/>
      <c r="DW27" s="27">
        <f t="shared" si="21"/>
        <v>45428</v>
      </c>
      <c r="DX27" s="27" t="s">
        <v>179</v>
      </c>
      <c r="DY27" s="185">
        <v>624.88</v>
      </c>
      <c r="DZ27" s="28">
        <f t="shared" si="22"/>
        <v>6.2488000000000001</v>
      </c>
      <c r="EA27" s="27">
        <f t="shared" si="23"/>
        <v>45428</v>
      </c>
      <c r="EB27" s="100">
        <v>902</v>
      </c>
      <c r="EC27" s="227"/>
      <c r="ED27" s="27">
        <f t="shared" si="24"/>
        <v>45428</v>
      </c>
      <c r="EE27" s="30">
        <f t="shared" si="14"/>
        <v>5636.4175999999998</v>
      </c>
      <c r="EF27" s="227"/>
      <c r="EG27" s="27">
        <f t="shared" si="25"/>
        <v>45428</v>
      </c>
      <c r="EH27" s="27" t="s">
        <v>179</v>
      </c>
      <c r="EI27" s="229">
        <v>138200</v>
      </c>
      <c r="EK27" s="27">
        <v>45792</v>
      </c>
      <c r="EL27" s="27" t="s">
        <v>179</v>
      </c>
      <c r="EM27" s="185">
        <v>673.09</v>
      </c>
      <c r="EN27" s="257">
        <f t="shared" si="15"/>
        <v>6.7309000000000001</v>
      </c>
      <c r="EO27" s="27">
        <v>45792</v>
      </c>
      <c r="EP27" s="43">
        <v>896.7</v>
      </c>
      <c r="EQ27" s="29"/>
      <c r="ER27" s="27">
        <v>45792</v>
      </c>
      <c r="ES27" s="176">
        <f t="shared" si="16"/>
        <v>6035.5980300000001</v>
      </c>
      <c r="ET27" s="29"/>
      <c r="EU27" s="27">
        <v>45792</v>
      </c>
      <c r="EV27" s="27" t="s">
        <v>179</v>
      </c>
      <c r="EW27" s="245">
        <v>152396</v>
      </c>
      <c r="EX27" s="246">
        <f t="shared" si="26"/>
        <v>152.39599999999999</v>
      </c>
      <c r="EZ27" s="27">
        <v>46156</v>
      </c>
      <c r="FA27" s="383" t="s">
        <v>179</v>
      </c>
      <c r="FB27" s="439">
        <v>159603</v>
      </c>
      <c r="FC27" s="246">
        <f t="shared" si="27"/>
        <v>159.60300000000001</v>
      </c>
      <c r="FD27" s="118">
        <v>832.05</v>
      </c>
      <c r="FE27" s="414">
        <f t="shared" si="28"/>
        <v>8.3204999999999991</v>
      </c>
      <c r="FF27" s="442">
        <v>1078.31</v>
      </c>
      <c r="FG27" s="384">
        <f t="shared" si="29"/>
        <v>8972.0783549999978</v>
      </c>
    </row>
    <row r="28" spans="1:163">
      <c r="A28" s="27">
        <v>42145</v>
      </c>
      <c r="B28" s="27" t="s">
        <v>180</v>
      </c>
      <c r="C28" s="122">
        <v>489.5</v>
      </c>
      <c r="D28" s="28">
        <f t="shared" si="0"/>
        <v>4.8949999999999996</v>
      </c>
      <c r="E28" s="45"/>
      <c r="F28" s="46"/>
      <c r="H28" s="27">
        <v>42145</v>
      </c>
      <c r="I28" s="30">
        <f t="shared" si="1"/>
        <v>0</v>
      </c>
      <c r="K28" s="27">
        <v>42145</v>
      </c>
      <c r="L28" s="27" t="s">
        <v>180</v>
      </c>
      <c r="M28" s="30"/>
      <c r="O28" s="27">
        <v>42516</v>
      </c>
      <c r="P28" s="27" t="s">
        <v>180</v>
      </c>
      <c r="Q28" s="122">
        <v>567.75</v>
      </c>
      <c r="R28" s="28">
        <f t="shared" si="2"/>
        <v>5.6775000000000002</v>
      </c>
      <c r="S28" s="45"/>
      <c r="T28" s="46"/>
      <c r="V28" s="27">
        <v>42516</v>
      </c>
      <c r="W28" s="30">
        <f t="shared" si="3"/>
        <v>0</v>
      </c>
      <c r="Y28" s="27">
        <v>42516</v>
      </c>
      <c r="Z28" s="27" t="s">
        <v>180</v>
      </c>
      <c r="AA28" s="30"/>
      <c r="AC28" s="27">
        <v>42880</v>
      </c>
      <c r="AD28" s="27" t="s">
        <v>180</v>
      </c>
      <c r="AE28" s="122">
        <v>651.75</v>
      </c>
      <c r="AF28" s="28">
        <f t="shared" si="31"/>
        <v>6.5175000000000001</v>
      </c>
      <c r="AG28" s="45"/>
      <c r="AH28" s="46"/>
      <c r="AJ28" s="27">
        <v>42880</v>
      </c>
      <c r="AK28" s="30">
        <f t="shared" si="4"/>
        <v>0</v>
      </c>
      <c r="AM28" s="27">
        <v>42880</v>
      </c>
      <c r="AN28" s="27" t="s">
        <v>180</v>
      </c>
      <c r="AO28" s="30"/>
      <c r="AQ28" s="27">
        <v>43244</v>
      </c>
      <c r="AR28" s="27" t="s">
        <v>180</v>
      </c>
      <c r="AS28" s="122">
        <v>472</v>
      </c>
      <c r="AT28" s="28">
        <f t="shared" si="32"/>
        <v>4.72</v>
      </c>
      <c r="AU28" s="45"/>
      <c r="AV28" s="46"/>
      <c r="AX28" s="27">
        <v>43244</v>
      </c>
      <c r="AY28" s="30">
        <f t="shared" si="5"/>
        <v>0</v>
      </c>
      <c r="BA28" s="27">
        <v>43244</v>
      </c>
      <c r="BB28" s="27" t="s">
        <v>180</v>
      </c>
      <c r="BC28" s="30"/>
      <c r="BE28" s="27">
        <v>43608</v>
      </c>
      <c r="BF28" s="27" t="s">
        <v>180</v>
      </c>
      <c r="BG28" s="28">
        <v>468.75</v>
      </c>
      <c r="BH28" s="28">
        <f t="shared" si="35"/>
        <v>4.6875</v>
      </c>
      <c r="BI28" s="44"/>
      <c r="BJ28" s="43"/>
      <c r="BL28" s="27">
        <f t="shared" si="6"/>
        <v>43608</v>
      </c>
      <c r="BM28" s="30">
        <f t="shared" si="7"/>
        <v>0</v>
      </c>
      <c r="BO28" s="27">
        <v>43608</v>
      </c>
      <c r="BP28" s="27" t="s">
        <v>180</v>
      </c>
      <c r="BQ28" s="30"/>
      <c r="BS28" s="27">
        <v>43972</v>
      </c>
      <c r="BT28" s="27" t="s">
        <v>180</v>
      </c>
      <c r="BU28" s="28">
        <v>738</v>
      </c>
      <c r="BV28" s="28">
        <f t="shared" si="30"/>
        <v>7.38</v>
      </c>
      <c r="BW28" s="44">
        <v>43972</v>
      </c>
      <c r="BX28" s="43">
        <v>808.56</v>
      </c>
      <c r="BZ28" s="27">
        <f t="shared" si="8"/>
        <v>43972</v>
      </c>
      <c r="CA28" s="30">
        <f t="shared" si="9"/>
        <v>5967.1727999999994</v>
      </c>
      <c r="CC28" s="27">
        <v>43972</v>
      </c>
      <c r="CD28" s="27" t="s">
        <v>180</v>
      </c>
      <c r="CE28" s="30"/>
      <c r="CG28" s="95">
        <v>44343</v>
      </c>
      <c r="CH28" s="27" t="s">
        <v>180</v>
      </c>
      <c r="CI28" s="43">
        <v>891</v>
      </c>
      <c r="CJ28" s="28">
        <f t="shared" si="33"/>
        <v>8.91</v>
      </c>
      <c r="CK28" s="95">
        <v>44343</v>
      </c>
      <c r="CL28" s="43">
        <v>876.63</v>
      </c>
      <c r="CM28" s="29"/>
      <c r="CN28" s="95">
        <v>44343</v>
      </c>
      <c r="CO28" s="127">
        <f t="shared" si="10"/>
        <v>7810.7732999999998</v>
      </c>
      <c r="CP28" s="29"/>
      <c r="CQ28" s="95">
        <v>44343</v>
      </c>
      <c r="CR28" s="27" t="s">
        <v>180</v>
      </c>
      <c r="CS28" s="133">
        <v>106387</v>
      </c>
      <c r="CU28" s="27">
        <v>44707</v>
      </c>
      <c r="CV28" s="27" t="s">
        <v>180</v>
      </c>
      <c r="CW28" s="43">
        <v>1113</v>
      </c>
      <c r="CX28" s="28">
        <f t="shared" si="34"/>
        <v>11.13</v>
      </c>
      <c r="CY28" s="27">
        <v>44707</v>
      </c>
      <c r="CZ28" s="43">
        <v>897.18</v>
      </c>
      <c r="DA28" s="29"/>
      <c r="DB28" s="27">
        <v>44707</v>
      </c>
      <c r="DC28" s="30">
        <f t="shared" si="11"/>
        <v>9985.6134000000002</v>
      </c>
      <c r="DD28" s="29"/>
      <c r="DE28" s="27">
        <v>44701</v>
      </c>
      <c r="DF28" s="27" t="s">
        <v>180</v>
      </c>
      <c r="DG28" s="133"/>
      <c r="DH28" s="157"/>
      <c r="DI28" s="27">
        <v>45071</v>
      </c>
      <c r="DJ28" s="27" t="s">
        <v>180</v>
      </c>
      <c r="DK28" s="185">
        <v>587.48682088041801</v>
      </c>
      <c r="DL28" s="177">
        <f t="shared" si="12"/>
        <v>5.8748682088041804</v>
      </c>
      <c r="DM28" s="27">
        <v>45071</v>
      </c>
      <c r="DN28" s="43">
        <v>865.43</v>
      </c>
      <c r="DO28" s="29"/>
      <c r="DP28" s="27">
        <v>45071</v>
      </c>
      <c r="DQ28" s="30">
        <f t="shared" si="13"/>
        <v>5084.2871939454017</v>
      </c>
      <c r="DR28" s="29"/>
      <c r="DS28" s="27">
        <v>45071</v>
      </c>
      <c r="DT28" s="27" t="s">
        <v>180</v>
      </c>
      <c r="DU28" s="133">
        <v>116534</v>
      </c>
      <c r="DV28" s="157"/>
      <c r="DW28" s="27">
        <f t="shared" si="21"/>
        <v>45435</v>
      </c>
      <c r="DX28" s="27" t="s">
        <v>180</v>
      </c>
      <c r="DY28" s="185">
        <v>620.01</v>
      </c>
      <c r="DZ28" s="28">
        <f t="shared" si="22"/>
        <v>6.2000999999999999</v>
      </c>
      <c r="EA28" s="27">
        <f t="shared" si="23"/>
        <v>45435</v>
      </c>
      <c r="EB28" s="100">
        <v>903.89</v>
      </c>
      <c r="EC28" s="227"/>
      <c r="ED28" s="27">
        <f t="shared" si="24"/>
        <v>45435</v>
      </c>
      <c r="EE28" s="30">
        <f t="shared" si="14"/>
        <v>5604.2083889999994</v>
      </c>
      <c r="EF28" s="227"/>
      <c r="EG28" s="27">
        <f t="shared" si="25"/>
        <v>45435</v>
      </c>
      <c r="EH28" s="27" t="s">
        <v>180</v>
      </c>
      <c r="EI28" s="229">
        <v>139285</v>
      </c>
      <c r="EK28" s="27">
        <v>45799</v>
      </c>
      <c r="EL28" s="27" t="s">
        <v>180</v>
      </c>
      <c r="EM28" s="185">
        <v>685.39</v>
      </c>
      <c r="EN28" s="257">
        <f t="shared" si="15"/>
        <v>6.8538999999999994</v>
      </c>
      <c r="EO28" s="27">
        <v>45799</v>
      </c>
      <c r="EP28" s="43">
        <v>886.78</v>
      </c>
      <c r="EQ28" s="29"/>
      <c r="ER28" s="27">
        <v>45799</v>
      </c>
      <c r="ES28" s="176">
        <f t="shared" si="16"/>
        <v>6077.9014419999994</v>
      </c>
      <c r="ET28" s="29"/>
      <c r="EU28" s="27">
        <v>45799</v>
      </c>
      <c r="EV28" s="27" t="s">
        <v>180</v>
      </c>
      <c r="EW28" s="245">
        <v>152569</v>
      </c>
      <c r="EX28" s="246">
        <f t="shared" si="26"/>
        <v>152.56899999999999</v>
      </c>
      <c r="EZ28" s="27">
        <v>46163</v>
      </c>
      <c r="FA28" s="383" t="s">
        <v>180</v>
      </c>
      <c r="FB28" s="439">
        <v>166446</v>
      </c>
      <c r="FC28" s="246">
        <f t="shared" si="27"/>
        <v>166.446</v>
      </c>
      <c r="FD28" s="118">
        <v>878.59</v>
      </c>
      <c r="FE28" s="414">
        <f t="shared" si="28"/>
        <v>8.7858999999999998</v>
      </c>
      <c r="FF28" s="442">
        <v>1076.51</v>
      </c>
      <c r="FG28" s="384">
        <f t="shared" si="29"/>
        <v>9458.1092090000002</v>
      </c>
    </row>
    <row r="29" spans="1:163">
      <c r="A29" s="27">
        <v>42152</v>
      </c>
      <c r="B29" s="27" t="s">
        <v>181</v>
      </c>
      <c r="C29" s="122">
        <v>485.25</v>
      </c>
      <c r="D29" s="28">
        <f t="shared" si="0"/>
        <v>4.8525</v>
      </c>
      <c r="E29" s="45"/>
      <c r="F29" s="46"/>
      <c r="H29" s="27">
        <v>42152</v>
      </c>
      <c r="I29" s="30">
        <f t="shared" si="1"/>
        <v>0</v>
      </c>
      <c r="K29" s="27">
        <v>42152</v>
      </c>
      <c r="L29" s="27" t="s">
        <v>181</v>
      </c>
      <c r="M29" s="30"/>
      <c r="O29" s="27">
        <v>42523</v>
      </c>
      <c r="P29" s="27" t="s">
        <v>181</v>
      </c>
      <c r="Q29" s="122">
        <v>582.75</v>
      </c>
      <c r="R29" s="28">
        <f t="shared" si="2"/>
        <v>5.8274999999999997</v>
      </c>
      <c r="S29" s="45"/>
      <c r="T29" s="46"/>
      <c r="V29" s="27">
        <v>42523</v>
      </c>
      <c r="W29" s="30">
        <f t="shared" si="3"/>
        <v>0</v>
      </c>
      <c r="Y29" s="27">
        <v>42523</v>
      </c>
      <c r="Z29" s="27" t="s">
        <v>181</v>
      </c>
      <c r="AA29" s="30"/>
      <c r="AC29" s="27">
        <v>42887</v>
      </c>
      <c r="AD29" s="27" t="s">
        <v>181</v>
      </c>
      <c r="AE29" s="122">
        <v>655.25</v>
      </c>
      <c r="AF29" s="28">
        <f t="shared" si="31"/>
        <v>6.5525000000000002</v>
      </c>
      <c r="AG29" s="45"/>
      <c r="AH29" s="46"/>
      <c r="AJ29" s="27">
        <v>42887</v>
      </c>
      <c r="AK29" s="30">
        <f t="shared" si="4"/>
        <v>0</v>
      </c>
      <c r="AM29" s="27">
        <v>42887</v>
      </c>
      <c r="AN29" s="27" t="s">
        <v>181</v>
      </c>
      <c r="AO29" s="30"/>
      <c r="AQ29" s="27">
        <v>43251</v>
      </c>
      <c r="AR29" s="27" t="s">
        <v>181</v>
      </c>
      <c r="AS29" s="122">
        <v>466.5</v>
      </c>
      <c r="AT29" s="28">
        <f t="shared" si="32"/>
        <v>4.665</v>
      </c>
      <c r="AU29" s="45"/>
      <c r="AV29" s="46"/>
      <c r="AX29" s="27">
        <v>43251</v>
      </c>
      <c r="AY29" s="30">
        <f t="shared" si="5"/>
        <v>0</v>
      </c>
      <c r="BA29" s="27">
        <v>43251</v>
      </c>
      <c r="BB29" s="27" t="s">
        <v>181</v>
      </c>
      <c r="BC29" s="30"/>
      <c r="BE29" s="27">
        <v>43615</v>
      </c>
      <c r="BF29" s="27" t="s">
        <v>181</v>
      </c>
      <c r="BG29" s="28">
        <v>471.75</v>
      </c>
      <c r="BH29" s="28">
        <f t="shared" si="35"/>
        <v>4.7175000000000002</v>
      </c>
      <c r="BI29" s="44"/>
      <c r="BJ29" s="43"/>
      <c r="BL29" s="27">
        <f t="shared" si="6"/>
        <v>43615</v>
      </c>
      <c r="BM29" s="30">
        <f t="shared" si="7"/>
        <v>0</v>
      </c>
      <c r="BO29" s="27">
        <v>43615</v>
      </c>
      <c r="BP29" s="27" t="s">
        <v>181</v>
      </c>
      <c r="BQ29" s="30"/>
      <c r="BS29" s="27">
        <v>43979</v>
      </c>
      <c r="BT29" s="27" t="s">
        <v>181</v>
      </c>
      <c r="BU29" s="28">
        <v>757.5</v>
      </c>
      <c r="BV29" s="28">
        <f t="shared" si="30"/>
        <v>7.5750000000000002</v>
      </c>
      <c r="BW29" s="44">
        <v>43979</v>
      </c>
      <c r="BX29" s="28">
        <v>819.58</v>
      </c>
      <c r="BZ29" s="27">
        <f t="shared" si="8"/>
        <v>43979</v>
      </c>
      <c r="CA29" s="30">
        <f t="shared" si="9"/>
        <v>6208.3185000000003</v>
      </c>
      <c r="CC29" s="27">
        <v>43979</v>
      </c>
      <c r="CD29" s="27" t="s">
        <v>181</v>
      </c>
      <c r="CE29" s="30"/>
      <c r="CG29" s="95">
        <v>44350</v>
      </c>
      <c r="CH29" s="27" t="s">
        <v>181</v>
      </c>
      <c r="CI29" s="43">
        <v>893</v>
      </c>
      <c r="CJ29" s="28">
        <f t="shared" si="33"/>
        <v>8.93</v>
      </c>
      <c r="CK29" s="95">
        <v>44350</v>
      </c>
      <c r="CL29" s="43">
        <v>860.78</v>
      </c>
      <c r="CM29" s="29"/>
      <c r="CN29" s="95">
        <v>44350</v>
      </c>
      <c r="CO29" s="127">
        <f t="shared" si="10"/>
        <v>7686.7653999999993</v>
      </c>
      <c r="CP29" s="29"/>
      <c r="CQ29" s="95">
        <v>44350</v>
      </c>
      <c r="CR29" s="27" t="s">
        <v>181</v>
      </c>
      <c r="CS29" s="133">
        <v>97018</v>
      </c>
      <c r="CU29" s="27">
        <v>44714</v>
      </c>
      <c r="CV29" s="27" t="s">
        <v>181</v>
      </c>
      <c r="CW29" s="43">
        <v>1128</v>
      </c>
      <c r="CX29" s="28">
        <f t="shared" si="34"/>
        <v>11.28</v>
      </c>
      <c r="CY29" s="27">
        <v>44714</v>
      </c>
      <c r="CZ29" s="43">
        <v>900.36</v>
      </c>
      <c r="DA29" s="29"/>
      <c r="DB29" s="27">
        <v>44714</v>
      </c>
      <c r="DC29" s="30">
        <f t="shared" si="11"/>
        <v>10156.060799999999</v>
      </c>
      <c r="DD29" s="29"/>
      <c r="DE29" s="27">
        <v>44708</v>
      </c>
      <c r="DF29" s="27" t="s">
        <v>181</v>
      </c>
      <c r="DG29" s="133">
        <v>97089</v>
      </c>
      <c r="DH29" s="157"/>
      <c r="DI29" s="27">
        <v>45078</v>
      </c>
      <c r="DJ29" s="27" t="s">
        <v>181</v>
      </c>
      <c r="DK29" s="185">
        <v>579.53124335368898</v>
      </c>
      <c r="DL29" s="177">
        <f t="shared" si="12"/>
        <v>5.79531243353689</v>
      </c>
      <c r="DM29" s="27">
        <v>45078</v>
      </c>
      <c r="DN29" s="43">
        <v>862.49</v>
      </c>
      <c r="DO29" s="29"/>
      <c r="DP29" s="27">
        <v>45078</v>
      </c>
      <c r="DQ29" s="30">
        <f t="shared" si="13"/>
        <v>4998.3990208012319</v>
      </c>
      <c r="DR29" s="29"/>
      <c r="DS29" s="27">
        <v>45078</v>
      </c>
      <c r="DT29" s="27" t="s">
        <v>181</v>
      </c>
      <c r="DU29" s="133">
        <v>124005</v>
      </c>
      <c r="DV29" s="157"/>
      <c r="DW29" s="27">
        <f t="shared" si="21"/>
        <v>45442</v>
      </c>
      <c r="DX29" s="27" t="s">
        <v>181</v>
      </c>
      <c r="DY29" s="185">
        <v>597.57000000000005</v>
      </c>
      <c r="DZ29" s="258">
        <f t="shared" si="22"/>
        <v>5.9757000000000007</v>
      </c>
      <c r="EA29" s="27">
        <f t="shared" si="23"/>
        <v>45442</v>
      </c>
      <c r="EB29" s="100">
        <v>913.3</v>
      </c>
      <c r="EC29" s="227"/>
      <c r="ED29" s="27">
        <f t="shared" si="24"/>
        <v>45442</v>
      </c>
      <c r="EE29" s="30">
        <f t="shared" si="14"/>
        <v>5457.6068100000002</v>
      </c>
      <c r="EF29" s="227"/>
      <c r="EG29" s="27">
        <f t="shared" si="25"/>
        <v>45442</v>
      </c>
      <c r="EH29" s="27" t="s">
        <v>181</v>
      </c>
      <c r="EI29" s="229">
        <v>142162</v>
      </c>
      <c r="EK29" s="27">
        <v>45806</v>
      </c>
      <c r="EL29" s="27" t="s">
        <v>181</v>
      </c>
      <c r="EM29" s="185">
        <v>734.16</v>
      </c>
      <c r="EN29" s="257">
        <f t="shared" si="15"/>
        <v>7.3415999999999997</v>
      </c>
      <c r="EO29" s="27">
        <v>45806</v>
      </c>
      <c r="EP29" s="43">
        <v>884.25</v>
      </c>
      <c r="EQ29" s="29"/>
      <c r="ER29" s="27">
        <v>45806</v>
      </c>
      <c r="ES29" s="176">
        <f t="shared" si="16"/>
        <v>6491.8098</v>
      </c>
      <c r="ET29" s="29"/>
      <c r="EU29" s="27">
        <v>45806</v>
      </c>
      <c r="EV29" s="27" t="s">
        <v>181</v>
      </c>
      <c r="EW29" s="245">
        <v>153100</v>
      </c>
      <c r="EX29" s="246">
        <f t="shared" si="26"/>
        <v>153.1</v>
      </c>
      <c r="EZ29" s="27">
        <v>46170</v>
      </c>
      <c r="FA29" s="383" t="s">
        <v>181</v>
      </c>
      <c r="FB29" s="439">
        <v>163245</v>
      </c>
      <c r="FC29" s="246">
        <f t="shared" si="27"/>
        <v>163.245</v>
      </c>
      <c r="FD29" s="118">
        <v>923.94</v>
      </c>
      <c r="FE29" s="414">
        <f t="shared" si="28"/>
        <v>9.2393999999999998</v>
      </c>
      <c r="FF29" s="442">
        <v>1072.02</v>
      </c>
      <c r="FG29" s="384">
        <f t="shared" si="29"/>
        <v>9904.8215879999989</v>
      </c>
    </row>
    <row r="30" spans="1:163">
      <c r="A30" s="27">
        <v>42159</v>
      </c>
      <c r="B30" s="27" t="s">
        <v>182</v>
      </c>
      <c r="C30" s="122">
        <v>480.5</v>
      </c>
      <c r="D30" s="28">
        <f t="shared" si="0"/>
        <v>4.8049999999999997</v>
      </c>
      <c r="E30" s="45"/>
      <c r="F30" s="46"/>
      <c r="H30" s="27">
        <v>42159</v>
      </c>
      <c r="I30" s="30">
        <f t="shared" si="1"/>
        <v>0</v>
      </c>
      <c r="K30" s="27">
        <v>42159</v>
      </c>
      <c r="L30" s="27" t="s">
        <v>182</v>
      </c>
      <c r="M30" s="30"/>
      <c r="O30" s="27">
        <v>42530</v>
      </c>
      <c r="P30" s="27" t="s">
        <v>182</v>
      </c>
      <c r="Q30" s="122">
        <v>596</v>
      </c>
      <c r="R30" s="28">
        <f t="shared" si="2"/>
        <v>5.96</v>
      </c>
      <c r="S30" s="45"/>
      <c r="T30" s="46"/>
      <c r="V30" s="27">
        <v>42530</v>
      </c>
      <c r="W30" s="30">
        <f t="shared" si="3"/>
        <v>0</v>
      </c>
      <c r="Y30" s="27">
        <v>42530</v>
      </c>
      <c r="Z30" s="27" t="s">
        <v>182</v>
      </c>
      <c r="AA30" s="30"/>
      <c r="AC30" s="27">
        <v>42894</v>
      </c>
      <c r="AD30" s="27" t="s">
        <v>182</v>
      </c>
      <c r="AE30" s="122">
        <v>643.25</v>
      </c>
      <c r="AF30" s="28">
        <f t="shared" si="31"/>
        <v>6.4325000000000001</v>
      </c>
      <c r="AG30" s="45"/>
      <c r="AH30" s="46"/>
      <c r="AJ30" s="27">
        <v>42894</v>
      </c>
      <c r="AK30" s="30">
        <f t="shared" si="4"/>
        <v>0</v>
      </c>
      <c r="AM30" s="27">
        <v>42894</v>
      </c>
      <c r="AN30" s="27" t="s">
        <v>182</v>
      </c>
      <c r="AO30" s="30"/>
      <c r="AQ30" s="27">
        <v>43258</v>
      </c>
      <c r="AR30" s="27" t="s">
        <v>182</v>
      </c>
      <c r="AS30" s="122">
        <v>476.5</v>
      </c>
      <c r="AT30" s="28">
        <f t="shared" si="32"/>
        <v>4.7649999999999997</v>
      </c>
      <c r="AU30" s="45"/>
      <c r="AV30" s="46"/>
      <c r="AX30" s="27">
        <v>43258</v>
      </c>
      <c r="AY30" s="30">
        <f t="shared" si="5"/>
        <v>0</v>
      </c>
      <c r="BA30" s="27">
        <v>43258</v>
      </c>
      <c r="BB30" s="27" t="s">
        <v>182</v>
      </c>
      <c r="BC30" s="30"/>
      <c r="BE30" s="27">
        <v>43622</v>
      </c>
      <c r="BF30" s="27" t="s">
        <v>182</v>
      </c>
      <c r="BG30" s="28">
        <v>487.25</v>
      </c>
      <c r="BH30" s="28">
        <f t="shared" si="35"/>
        <v>4.8724999999999996</v>
      </c>
      <c r="BI30" s="44">
        <v>43621</v>
      </c>
      <c r="BJ30" s="43">
        <v>824.36</v>
      </c>
      <c r="BL30" s="27">
        <f t="shared" si="6"/>
        <v>43622</v>
      </c>
      <c r="BM30" s="30">
        <f t="shared" si="7"/>
        <v>4016.6940999999997</v>
      </c>
      <c r="BO30" s="27">
        <v>43622</v>
      </c>
      <c r="BP30" s="27" t="s">
        <v>182</v>
      </c>
      <c r="BQ30" s="30"/>
      <c r="BS30" s="27">
        <v>43986</v>
      </c>
      <c r="BT30" s="27" t="s">
        <v>182</v>
      </c>
      <c r="BU30" s="28">
        <v>743.75</v>
      </c>
      <c r="BV30" s="28">
        <f t="shared" si="30"/>
        <v>7.4375</v>
      </c>
      <c r="BW30" s="44">
        <v>43986</v>
      </c>
      <c r="BX30" s="43">
        <v>841.27</v>
      </c>
      <c r="BZ30" s="27">
        <f t="shared" si="8"/>
        <v>43986</v>
      </c>
      <c r="CA30" s="30">
        <f t="shared" si="9"/>
        <v>6256.9456250000003</v>
      </c>
      <c r="CC30" s="27">
        <v>43986</v>
      </c>
      <c r="CD30" s="27" t="s">
        <v>182</v>
      </c>
      <c r="CE30" s="30"/>
      <c r="CG30" s="95">
        <v>44357</v>
      </c>
      <c r="CH30" s="27" t="s">
        <v>182</v>
      </c>
      <c r="CI30" s="43">
        <v>913</v>
      </c>
      <c r="CJ30" s="28">
        <f t="shared" si="33"/>
        <v>9.1300000000000008</v>
      </c>
      <c r="CK30" s="95">
        <v>44357</v>
      </c>
      <c r="CL30" s="43">
        <v>863.9</v>
      </c>
      <c r="CM30" s="29"/>
      <c r="CN30" s="95">
        <v>44357</v>
      </c>
      <c r="CO30" s="127">
        <f t="shared" si="10"/>
        <v>7887.4070000000002</v>
      </c>
      <c r="CP30" s="29"/>
      <c r="CQ30" s="95">
        <v>44357</v>
      </c>
      <c r="CR30" s="27" t="s">
        <v>182</v>
      </c>
      <c r="CS30" s="133">
        <v>89332</v>
      </c>
      <c r="CU30" s="27">
        <v>44721</v>
      </c>
      <c r="CV30" s="27" t="s">
        <v>182</v>
      </c>
      <c r="CW30" s="43">
        <v>1120</v>
      </c>
      <c r="CX30" s="28">
        <f t="shared" si="34"/>
        <v>11.2</v>
      </c>
      <c r="CY30" s="27">
        <v>44721</v>
      </c>
      <c r="CZ30" s="43">
        <v>902.06</v>
      </c>
      <c r="DA30" s="29"/>
      <c r="DB30" s="27">
        <v>44721</v>
      </c>
      <c r="DC30" s="30">
        <f t="shared" si="11"/>
        <v>10103.071999999998</v>
      </c>
      <c r="DD30" s="29"/>
      <c r="DE30" s="27">
        <v>44715</v>
      </c>
      <c r="DF30" s="27" t="s">
        <v>182</v>
      </c>
      <c r="DG30" s="133"/>
      <c r="DH30" s="157"/>
      <c r="DI30" s="27">
        <v>45085</v>
      </c>
      <c r="DJ30" s="27" t="s">
        <v>182</v>
      </c>
      <c r="DK30" s="185">
        <v>562.25511262250996</v>
      </c>
      <c r="DL30" s="177">
        <f t="shared" si="12"/>
        <v>5.6225511262250993</v>
      </c>
      <c r="DM30" s="27">
        <v>45085</v>
      </c>
      <c r="DN30" s="43">
        <v>871.91</v>
      </c>
      <c r="DO30" s="29"/>
      <c r="DP30" s="27">
        <v>45085</v>
      </c>
      <c r="DQ30" s="30">
        <f t="shared" si="13"/>
        <v>4902.3585524669261</v>
      </c>
      <c r="DR30" s="29"/>
      <c r="DS30" s="27">
        <v>45085</v>
      </c>
      <c r="DT30" s="27" t="s">
        <v>182</v>
      </c>
      <c r="DU30" s="133">
        <v>120362</v>
      </c>
      <c r="DV30" s="157"/>
      <c r="DW30" s="27">
        <f t="shared" si="21"/>
        <v>45449</v>
      </c>
      <c r="DX30" s="27" t="s">
        <v>182</v>
      </c>
      <c r="DY30" s="185">
        <v>610.05999999999995</v>
      </c>
      <c r="DZ30" s="258">
        <f t="shared" si="22"/>
        <v>6.1005999999999991</v>
      </c>
      <c r="EA30" s="27">
        <f t="shared" si="23"/>
        <v>45449</v>
      </c>
      <c r="EB30" s="100">
        <v>912.77</v>
      </c>
      <c r="EC30" s="227"/>
      <c r="ED30" s="27">
        <f t="shared" si="24"/>
        <v>45449</v>
      </c>
      <c r="EE30" s="30">
        <f t="shared" si="14"/>
        <v>5568.444661999999</v>
      </c>
      <c r="EF30" s="227"/>
      <c r="EG30" s="27">
        <f t="shared" si="25"/>
        <v>45449</v>
      </c>
      <c r="EH30" s="27" t="s">
        <v>182</v>
      </c>
      <c r="EI30" s="229">
        <v>140042</v>
      </c>
      <c r="EK30" s="27">
        <v>45813</v>
      </c>
      <c r="EL30" s="27" t="s">
        <v>182</v>
      </c>
      <c r="EM30" s="185">
        <v>720.8</v>
      </c>
      <c r="EN30" s="257">
        <f t="shared" si="15"/>
        <v>7.2079999999999993</v>
      </c>
      <c r="EO30" s="27">
        <v>45813</v>
      </c>
      <c r="EP30" s="43">
        <v>885.28</v>
      </c>
      <c r="EQ30" s="29"/>
      <c r="ER30" s="27">
        <v>45813</v>
      </c>
      <c r="ES30" s="176">
        <f t="shared" si="16"/>
        <v>6381.0982399999994</v>
      </c>
      <c r="ET30" s="29"/>
      <c r="EU30" s="27">
        <v>45813</v>
      </c>
      <c r="EV30" s="27" t="s">
        <v>182</v>
      </c>
      <c r="EW30" s="245">
        <v>152530</v>
      </c>
      <c r="EX30" s="246">
        <f t="shared" si="26"/>
        <v>152.53</v>
      </c>
      <c r="EZ30" s="27">
        <v>46177</v>
      </c>
      <c r="FA30" s="383" t="s">
        <v>182</v>
      </c>
      <c r="FB30" s="439">
        <v>157105</v>
      </c>
      <c r="FC30" s="246">
        <f t="shared" si="27"/>
        <v>157.10499999999999</v>
      </c>
      <c r="FD30" s="118">
        <v>969.88</v>
      </c>
      <c r="FE30" s="414">
        <f t="shared" si="28"/>
        <v>9.6988000000000003</v>
      </c>
      <c r="FF30" s="442">
        <v>1095.1199999999999</v>
      </c>
      <c r="FG30" s="384">
        <f t="shared" si="29"/>
        <v>10621.349855999999</v>
      </c>
    </row>
    <row r="31" spans="1:163">
      <c r="A31" s="27">
        <v>42166</v>
      </c>
      <c r="B31" s="27" t="s">
        <v>183</v>
      </c>
      <c r="C31" s="122">
        <v>478.75</v>
      </c>
      <c r="D31" s="28">
        <f t="shared" si="0"/>
        <v>4.7874999999999996</v>
      </c>
      <c r="E31" s="45"/>
      <c r="F31" s="46"/>
      <c r="H31" s="27">
        <v>42166</v>
      </c>
      <c r="I31" s="30">
        <f t="shared" si="1"/>
        <v>0</v>
      </c>
      <c r="K31" s="27">
        <v>42166</v>
      </c>
      <c r="L31" s="27" t="s">
        <v>183</v>
      </c>
      <c r="M31" s="30"/>
      <c r="O31" s="27">
        <v>42537</v>
      </c>
      <c r="P31" s="27" t="s">
        <v>183</v>
      </c>
      <c r="Q31" s="122">
        <v>619.25</v>
      </c>
      <c r="R31" s="28">
        <f t="shared" si="2"/>
        <v>6.1924999999999999</v>
      </c>
      <c r="S31" s="45"/>
      <c r="T31" s="46"/>
      <c r="V31" s="27">
        <v>42537</v>
      </c>
      <c r="W31" s="30">
        <f t="shared" si="3"/>
        <v>0</v>
      </c>
      <c r="Y31" s="27">
        <v>42537</v>
      </c>
      <c r="Z31" s="27" t="s">
        <v>183</v>
      </c>
      <c r="AA31" s="30"/>
      <c r="AC31" s="27">
        <v>42901</v>
      </c>
      <c r="AD31" s="27" t="s">
        <v>183</v>
      </c>
      <c r="AE31" s="122">
        <v>641.5</v>
      </c>
      <c r="AF31" s="28">
        <f t="shared" si="31"/>
        <v>6.415</v>
      </c>
      <c r="AG31" s="45"/>
      <c r="AH31" s="46"/>
      <c r="AJ31" s="27">
        <v>42901</v>
      </c>
      <c r="AK31" s="30">
        <f t="shared" si="4"/>
        <v>0</v>
      </c>
      <c r="AM31" s="27">
        <v>42901</v>
      </c>
      <c r="AN31" s="27" t="s">
        <v>183</v>
      </c>
      <c r="AO31" s="30"/>
      <c r="AQ31" s="27">
        <v>43265</v>
      </c>
      <c r="AR31" s="27" t="s">
        <v>183</v>
      </c>
      <c r="AS31" s="122">
        <v>479.25</v>
      </c>
      <c r="AT31" s="28">
        <f t="shared" si="32"/>
        <v>4.7925000000000004</v>
      </c>
      <c r="AU31" s="45"/>
      <c r="AV31" s="46"/>
      <c r="AX31" s="27">
        <v>43265</v>
      </c>
      <c r="AY31" s="30">
        <f t="shared" si="5"/>
        <v>0</v>
      </c>
      <c r="BA31" s="27">
        <v>43265</v>
      </c>
      <c r="BB31" s="27" t="s">
        <v>183</v>
      </c>
      <c r="BC31" s="30"/>
      <c r="BE31" s="27">
        <v>43629</v>
      </c>
      <c r="BF31" s="27" t="s">
        <v>183</v>
      </c>
      <c r="BG31" s="28">
        <v>474.5</v>
      </c>
      <c r="BH31" s="28">
        <f t="shared" si="35"/>
        <v>4.7450000000000001</v>
      </c>
      <c r="BI31" s="44">
        <v>43629</v>
      </c>
      <c r="BJ31" s="43">
        <v>817.22</v>
      </c>
      <c r="BL31" s="27">
        <f t="shared" si="6"/>
        <v>43629</v>
      </c>
      <c r="BM31" s="30">
        <f t="shared" si="7"/>
        <v>3877.7089000000001</v>
      </c>
      <c r="BO31" s="27">
        <v>43629</v>
      </c>
      <c r="BP31" s="27" t="s">
        <v>183</v>
      </c>
      <c r="BQ31" s="30"/>
      <c r="BS31" s="27">
        <v>43993</v>
      </c>
      <c r="BT31" s="27" t="s">
        <v>183</v>
      </c>
      <c r="BU31" s="28">
        <v>757</v>
      </c>
      <c r="BV31" s="28">
        <f t="shared" si="30"/>
        <v>7.57</v>
      </c>
      <c r="BW31" s="44">
        <v>43993</v>
      </c>
      <c r="BX31" s="43">
        <v>830.04</v>
      </c>
      <c r="BZ31" s="27">
        <f t="shared" si="8"/>
        <v>43993</v>
      </c>
      <c r="CA31" s="30">
        <f t="shared" si="9"/>
        <v>6283.4027999999998</v>
      </c>
      <c r="CC31" s="27">
        <v>43993</v>
      </c>
      <c r="CD31" s="27" t="s">
        <v>183</v>
      </c>
      <c r="CE31" s="30"/>
      <c r="CG31" s="95">
        <v>44364</v>
      </c>
      <c r="CH31" s="27" t="s">
        <v>183</v>
      </c>
      <c r="CI31" s="43">
        <v>913</v>
      </c>
      <c r="CJ31" s="28">
        <f t="shared" si="33"/>
        <v>9.1300000000000008</v>
      </c>
      <c r="CK31" s="95">
        <v>44364</v>
      </c>
      <c r="CL31" s="134">
        <v>858.95</v>
      </c>
      <c r="CN31" s="95">
        <v>44364</v>
      </c>
      <c r="CO31" s="129">
        <f t="shared" si="10"/>
        <v>7842.2135000000007</v>
      </c>
      <c r="CQ31" s="95">
        <v>44364</v>
      </c>
      <c r="CR31" s="27" t="s">
        <v>183</v>
      </c>
      <c r="CS31" s="133">
        <v>100358</v>
      </c>
      <c r="CU31" s="27">
        <v>44728</v>
      </c>
      <c r="CV31" s="27" t="s">
        <v>183</v>
      </c>
      <c r="CW31" s="43">
        <v>1087</v>
      </c>
      <c r="CX31" s="28">
        <f t="shared" si="34"/>
        <v>10.87</v>
      </c>
      <c r="CY31" s="27">
        <v>44728</v>
      </c>
      <c r="CZ31" s="134">
        <v>900.6</v>
      </c>
      <c r="DB31" s="27">
        <v>44728</v>
      </c>
      <c r="DC31" s="30">
        <f t="shared" si="11"/>
        <v>9789.521999999999</v>
      </c>
      <c r="DE31" s="27">
        <v>44722</v>
      </c>
      <c r="DF31" s="27" t="s">
        <v>183</v>
      </c>
      <c r="DG31" s="133">
        <v>97101</v>
      </c>
      <c r="DH31" s="157"/>
      <c r="DI31" s="27">
        <v>45092</v>
      </c>
      <c r="DJ31" s="27" t="s">
        <v>183</v>
      </c>
      <c r="DK31" s="185">
        <v>567.76567448359401</v>
      </c>
      <c r="DL31" s="177">
        <f t="shared" si="12"/>
        <v>5.6776567448359403</v>
      </c>
      <c r="DM31" s="27">
        <v>45092</v>
      </c>
      <c r="DN31" s="134">
        <v>873.02</v>
      </c>
      <c r="DO31"/>
      <c r="DP31" s="27">
        <v>45092</v>
      </c>
      <c r="DQ31" s="30">
        <f t="shared" si="13"/>
        <v>4956.7078913766727</v>
      </c>
      <c r="DR31"/>
      <c r="DS31" s="27">
        <v>45092</v>
      </c>
      <c r="DT31" s="27" t="s">
        <v>183</v>
      </c>
      <c r="DU31" s="133">
        <v>113670</v>
      </c>
      <c r="DV31" s="157"/>
      <c r="DW31" s="27">
        <f t="shared" si="21"/>
        <v>45456</v>
      </c>
      <c r="DX31" s="27" t="s">
        <v>183</v>
      </c>
      <c r="DY31" s="185">
        <v>596.77</v>
      </c>
      <c r="DZ31" s="258">
        <f t="shared" si="22"/>
        <v>5.9676999999999998</v>
      </c>
      <c r="EA31" s="27">
        <f t="shared" si="23"/>
        <v>45456</v>
      </c>
      <c r="EB31" s="230">
        <v>914.58</v>
      </c>
      <c r="EC31" s="180"/>
      <c r="ED31" s="27">
        <f t="shared" si="24"/>
        <v>45456</v>
      </c>
      <c r="EE31" s="30">
        <f t="shared" si="14"/>
        <v>5457.9390659999999</v>
      </c>
      <c r="EF31" s="180"/>
      <c r="EG31" s="27">
        <f t="shared" si="25"/>
        <v>45456</v>
      </c>
      <c r="EH31" s="27" t="s">
        <v>183</v>
      </c>
      <c r="EI31" s="229">
        <v>129469</v>
      </c>
      <c r="EK31" s="27">
        <v>45820</v>
      </c>
      <c r="EL31" s="27" t="s">
        <v>233</v>
      </c>
      <c r="EM31" s="185">
        <v>707.05</v>
      </c>
      <c r="EN31" s="257">
        <f t="shared" si="15"/>
        <v>7.0704999999999991</v>
      </c>
      <c r="EO31" s="27">
        <v>45820</v>
      </c>
      <c r="EP31" s="134">
        <v>885.93</v>
      </c>
      <c r="ER31" s="27">
        <v>45820</v>
      </c>
      <c r="ES31" s="176">
        <f t="shared" si="16"/>
        <v>6263.9680649999991</v>
      </c>
      <c r="EU31" s="27">
        <v>45820</v>
      </c>
      <c r="EV31" s="27" t="s">
        <v>233</v>
      </c>
      <c r="EW31" s="245">
        <v>146272</v>
      </c>
      <c r="EX31" s="246">
        <f t="shared" si="26"/>
        <v>146.27199999999999</v>
      </c>
      <c r="EZ31" s="27">
        <v>46184</v>
      </c>
      <c r="FA31" s="383" t="s">
        <v>183</v>
      </c>
      <c r="FB31" s="439">
        <v>146998</v>
      </c>
      <c r="FC31" s="246">
        <f t="shared" si="27"/>
        <v>146.99799999999999</v>
      </c>
      <c r="FD31" s="118">
        <v>975.3</v>
      </c>
      <c r="FE31" s="414">
        <f t="shared" si="28"/>
        <v>9.7530000000000001</v>
      </c>
      <c r="FF31" s="442">
        <v>1070.29</v>
      </c>
      <c r="FG31" s="384">
        <f t="shared" si="29"/>
        <v>10438.53837</v>
      </c>
    </row>
    <row r="32" spans="1:163">
      <c r="A32" s="27">
        <v>42173</v>
      </c>
      <c r="B32" s="27" t="s">
        <v>184</v>
      </c>
      <c r="C32" s="122">
        <v>500.75</v>
      </c>
      <c r="D32" s="28">
        <f t="shared" si="0"/>
        <v>5.0075000000000003</v>
      </c>
      <c r="E32" s="45"/>
      <c r="F32" s="46"/>
      <c r="H32" s="27">
        <v>42173</v>
      </c>
      <c r="I32" s="30">
        <f t="shared" si="1"/>
        <v>0</v>
      </c>
      <c r="K32" s="27">
        <v>42173</v>
      </c>
      <c r="L32" s="27" t="s">
        <v>184</v>
      </c>
      <c r="M32" s="30"/>
      <c r="O32" s="27">
        <v>42544</v>
      </c>
      <c r="P32" s="27" t="s">
        <v>184</v>
      </c>
      <c r="Q32" s="122">
        <v>641</v>
      </c>
      <c r="R32" s="28">
        <f t="shared" si="2"/>
        <v>6.41</v>
      </c>
      <c r="S32" s="45"/>
      <c r="T32" s="46"/>
      <c r="V32" s="27">
        <v>42544</v>
      </c>
      <c r="W32" s="30">
        <f t="shared" si="3"/>
        <v>0</v>
      </c>
      <c r="Y32" s="27">
        <v>42544</v>
      </c>
      <c r="Z32" s="27" t="s">
        <v>184</v>
      </c>
      <c r="AA32" s="30"/>
      <c r="AC32" s="27">
        <v>42908</v>
      </c>
      <c r="AD32" s="27" t="s">
        <v>184</v>
      </c>
      <c r="AE32" s="122">
        <v>633.25</v>
      </c>
      <c r="AF32" s="28">
        <f t="shared" si="31"/>
        <v>6.3324999999999996</v>
      </c>
      <c r="AG32" s="45"/>
      <c r="AH32" s="46"/>
      <c r="AJ32" s="27">
        <v>42908</v>
      </c>
      <c r="AK32" s="30">
        <f t="shared" si="4"/>
        <v>0</v>
      </c>
      <c r="AM32" s="27">
        <v>42908</v>
      </c>
      <c r="AN32" s="27" t="s">
        <v>184</v>
      </c>
      <c r="AO32" s="30"/>
      <c r="AQ32" s="27">
        <v>43272</v>
      </c>
      <c r="AR32" s="27" t="s">
        <v>184</v>
      </c>
      <c r="AS32" s="122">
        <v>480.25</v>
      </c>
      <c r="AT32" s="28">
        <f t="shared" si="32"/>
        <v>4.8025000000000002</v>
      </c>
      <c r="AU32" s="45"/>
      <c r="AV32" s="46"/>
      <c r="AX32" s="27">
        <v>43272</v>
      </c>
      <c r="AY32" s="30">
        <f t="shared" si="5"/>
        <v>0</v>
      </c>
      <c r="BA32" s="27">
        <v>43272</v>
      </c>
      <c r="BB32" s="27" t="s">
        <v>184</v>
      </c>
      <c r="BC32" s="30"/>
      <c r="BE32" s="27">
        <v>43636</v>
      </c>
      <c r="BF32" s="27" t="s">
        <v>184</v>
      </c>
      <c r="BG32" s="28">
        <v>492.25</v>
      </c>
      <c r="BH32" s="28">
        <f t="shared" si="35"/>
        <v>4.9225000000000003</v>
      </c>
      <c r="BI32" s="44">
        <v>43636</v>
      </c>
      <c r="BJ32" s="43">
        <v>803.82</v>
      </c>
      <c r="BL32" s="27">
        <f t="shared" si="6"/>
        <v>43636</v>
      </c>
      <c r="BM32" s="30">
        <f t="shared" si="7"/>
        <v>3956.8039500000004</v>
      </c>
      <c r="BO32" s="27">
        <v>43636</v>
      </c>
      <c r="BP32" s="27" t="s">
        <v>184</v>
      </c>
      <c r="BQ32" s="30"/>
      <c r="BS32" s="27">
        <v>44000</v>
      </c>
      <c r="BT32" s="27" t="s">
        <v>184</v>
      </c>
      <c r="BU32" s="28">
        <v>770.25</v>
      </c>
      <c r="BV32" s="28">
        <f t="shared" si="30"/>
        <v>7.7024999999999997</v>
      </c>
      <c r="BW32" s="44">
        <v>44000</v>
      </c>
      <c r="BX32" s="43">
        <v>832.5</v>
      </c>
      <c r="BZ32" s="27">
        <f t="shared" si="8"/>
        <v>44000</v>
      </c>
      <c r="CA32" s="30">
        <f t="shared" si="9"/>
        <v>6412.3312500000002</v>
      </c>
      <c r="CC32" s="27">
        <v>44000</v>
      </c>
      <c r="CD32" s="27" t="s">
        <v>184</v>
      </c>
      <c r="CE32" s="30"/>
      <c r="CG32" s="95">
        <v>44371</v>
      </c>
      <c r="CH32" s="27" t="s">
        <v>184</v>
      </c>
      <c r="CI32" s="43">
        <v>930</v>
      </c>
      <c r="CJ32" s="28">
        <f t="shared" si="33"/>
        <v>9.3000000000000007</v>
      </c>
      <c r="CK32" s="95">
        <v>44371</v>
      </c>
      <c r="CL32" s="43">
        <v>858.98</v>
      </c>
      <c r="CN32" s="95">
        <v>44371</v>
      </c>
      <c r="CO32" s="129">
        <f t="shared" si="10"/>
        <v>7988.514000000001</v>
      </c>
      <c r="CQ32" s="95">
        <v>44371</v>
      </c>
      <c r="CR32" s="27" t="s">
        <v>184</v>
      </c>
      <c r="CS32" s="133">
        <v>97018</v>
      </c>
      <c r="CU32" s="27">
        <v>44735</v>
      </c>
      <c r="CV32" s="27" t="s">
        <v>184</v>
      </c>
      <c r="CW32" s="43">
        <v>1052</v>
      </c>
      <c r="CX32" s="28">
        <f t="shared" si="34"/>
        <v>10.52</v>
      </c>
      <c r="CY32" s="27">
        <v>44735</v>
      </c>
      <c r="CZ32" s="43">
        <v>898.76</v>
      </c>
      <c r="DB32" s="27">
        <v>44735</v>
      </c>
      <c r="DC32" s="30">
        <f t="shared" si="11"/>
        <v>9454.9552000000003</v>
      </c>
      <c r="DE32" s="27">
        <v>44729</v>
      </c>
      <c r="DF32" s="27" t="s">
        <v>184</v>
      </c>
      <c r="DG32" s="133">
        <v>91471</v>
      </c>
      <c r="DH32" s="157"/>
      <c r="DI32" s="27">
        <v>45099</v>
      </c>
      <c r="DJ32" s="27" t="s">
        <v>184</v>
      </c>
      <c r="DK32" s="185">
        <v>566.87018978210006</v>
      </c>
      <c r="DL32" s="177">
        <f t="shared" si="12"/>
        <v>5.6687018978210002</v>
      </c>
      <c r="DM32" s="27">
        <v>45099</v>
      </c>
      <c r="DN32" s="43">
        <v>879.29</v>
      </c>
      <c r="DO32"/>
      <c r="DP32" s="27">
        <v>45099</v>
      </c>
      <c r="DQ32" s="30">
        <f t="shared" si="13"/>
        <v>4984.4328917350267</v>
      </c>
      <c r="DR32"/>
      <c r="DS32" s="27">
        <v>45099</v>
      </c>
      <c r="DT32" s="27" t="s">
        <v>184</v>
      </c>
      <c r="DU32" s="133">
        <v>123953</v>
      </c>
      <c r="DV32" s="157"/>
      <c r="DW32" s="27">
        <f t="shared" si="21"/>
        <v>45463</v>
      </c>
      <c r="DX32" s="27" t="s">
        <v>184</v>
      </c>
      <c r="DY32" s="185">
        <v>585.14</v>
      </c>
      <c r="DZ32" s="258">
        <f t="shared" si="22"/>
        <v>5.8513999999999999</v>
      </c>
      <c r="EA32" s="27">
        <f t="shared" si="23"/>
        <v>45463</v>
      </c>
      <c r="EB32" s="100">
        <v>923.97</v>
      </c>
      <c r="EC32" s="180"/>
      <c r="ED32" s="27">
        <f t="shared" si="24"/>
        <v>45463</v>
      </c>
      <c r="EE32" s="30">
        <f t="shared" si="14"/>
        <v>5406.5180579999997</v>
      </c>
      <c r="EF32" s="180"/>
      <c r="EG32" s="27">
        <f t="shared" si="25"/>
        <v>45463</v>
      </c>
      <c r="EH32" s="27" t="s">
        <v>184</v>
      </c>
      <c r="EI32" s="229">
        <v>142390</v>
      </c>
      <c r="EK32" s="27">
        <v>45827</v>
      </c>
      <c r="EL32" s="27" t="s">
        <v>184</v>
      </c>
      <c r="EM32" s="185">
        <v>700.12</v>
      </c>
      <c r="EN32" s="257">
        <f t="shared" si="15"/>
        <v>7.0011999999999999</v>
      </c>
      <c r="EO32" s="27">
        <v>45827</v>
      </c>
      <c r="EP32" s="43">
        <v>893.02</v>
      </c>
      <c r="ER32" s="27">
        <v>45827</v>
      </c>
      <c r="ES32" s="176">
        <f t="shared" si="16"/>
        <v>6252.2116239999996</v>
      </c>
      <c r="EU32" s="27">
        <v>45827</v>
      </c>
      <c r="EV32" s="27" t="s">
        <v>184</v>
      </c>
      <c r="EW32" s="245">
        <v>153442</v>
      </c>
      <c r="EX32" s="246">
        <f t="shared" si="26"/>
        <v>153.44200000000001</v>
      </c>
      <c r="EZ32" s="27">
        <v>46191</v>
      </c>
      <c r="FA32" s="383" t="s">
        <v>184</v>
      </c>
      <c r="FB32" s="439">
        <v>156022</v>
      </c>
      <c r="FC32" s="246">
        <f t="shared" si="27"/>
        <v>156.02199999999999</v>
      </c>
      <c r="FD32" s="118">
        <v>996.05</v>
      </c>
      <c r="FE32" s="414">
        <f t="shared" si="28"/>
        <v>9.9604999999999997</v>
      </c>
      <c r="FF32" s="442">
        <v>1079.21</v>
      </c>
      <c r="FG32" s="384">
        <f t="shared" si="29"/>
        <v>10749.471205</v>
      </c>
    </row>
    <row r="33" spans="1:163">
      <c r="A33" s="27">
        <v>42180</v>
      </c>
      <c r="B33" s="27" t="s">
        <v>185</v>
      </c>
      <c r="C33" s="122">
        <v>513</v>
      </c>
      <c r="D33" s="28">
        <f t="shared" si="0"/>
        <v>5.13</v>
      </c>
      <c r="E33" s="45"/>
      <c r="F33" s="46"/>
      <c r="H33" s="27">
        <v>42180</v>
      </c>
      <c r="I33" s="30">
        <f t="shared" si="1"/>
        <v>0</v>
      </c>
      <c r="K33" s="27">
        <v>42180</v>
      </c>
      <c r="L33" s="27" t="s">
        <v>185</v>
      </c>
      <c r="M33" s="30"/>
      <c r="O33" s="27">
        <v>42551</v>
      </c>
      <c r="P33" s="27" t="s">
        <v>185</v>
      </c>
      <c r="Q33" s="122">
        <v>659.25</v>
      </c>
      <c r="R33" s="28">
        <f t="shared" si="2"/>
        <v>6.5925000000000002</v>
      </c>
      <c r="S33" s="45"/>
      <c r="T33" s="46"/>
      <c r="V33" s="27">
        <v>42551</v>
      </c>
      <c r="W33" s="30">
        <f t="shared" si="3"/>
        <v>0</v>
      </c>
      <c r="Y33" s="27">
        <v>42551</v>
      </c>
      <c r="Z33" s="27" t="s">
        <v>185</v>
      </c>
      <c r="AA33" s="30"/>
      <c r="AC33" s="27">
        <v>42915</v>
      </c>
      <c r="AD33" s="27" t="s">
        <v>185</v>
      </c>
      <c r="AE33" s="122">
        <v>621</v>
      </c>
      <c r="AF33" s="28">
        <f t="shared" si="31"/>
        <v>6.21</v>
      </c>
      <c r="AG33" s="45"/>
      <c r="AH33" s="46"/>
      <c r="AJ33" s="27">
        <v>42915</v>
      </c>
      <c r="AK33" s="30">
        <f t="shared" si="4"/>
        <v>0</v>
      </c>
      <c r="AM33" s="27">
        <v>42915</v>
      </c>
      <c r="AN33" s="27" t="s">
        <v>185</v>
      </c>
      <c r="AO33" s="30"/>
      <c r="AQ33" s="27">
        <v>43279</v>
      </c>
      <c r="AR33" s="27" t="s">
        <v>185</v>
      </c>
      <c r="AS33" s="122">
        <v>498.75</v>
      </c>
      <c r="AT33" s="28">
        <f t="shared" si="32"/>
        <v>4.9874999999999998</v>
      </c>
      <c r="AU33" s="45"/>
      <c r="AV33" s="46"/>
      <c r="AX33" s="27">
        <v>43279</v>
      </c>
      <c r="AY33" s="30">
        <f t="shared" si="5"/>
        <v>0</v>
      </c>
      <c r="BA33" s="27">
        <v>43279</v>
      </c>
      <c r="BB33" s="27" t="s">
        <v>185</v>
      </c>
      <c r="BC33" s="30"/>
      <c r="BE33" s="27">
        <v>43643</v>
      </c>
      <c r="BF33" s="27" t="s">
        <v>185</v>
      </c>
      <c r="BG33" s="28">
        <v>488.75</v>
      </c>
      <c r="BH33" s="28">
        <f t="shared" si="35"/>
        <v>4.8875000000000002</v>
      </c>
      <c r="BI33" s="44">
        <v>43643</v>
      </c>
      <c r="BJ33" s="43">
        <v>808.8</v>
      </c>
      <c r="BL33" s="27">
        <f t="shared" si="6"/>
        <v>43643</v>
      </c>
      <c r="BM33" s="30">
        <f t="shared" si="7"/>
        <v>3953.0099999999998</v>
      </c>
      <c r="BO33" s="27">
        <v>43643</v>
      </c>
      <c r="BP33" s="27" t="s">
        <v>185</v>
      </c>
      <c r="BQ33" s="30"/>
      <c r="BS33" s="27">
        <v>44007</v>
      </c>
      <c r="BT33" s="27" t="s">
        <v>185</v>
      </c>
      <c r="BU33" s="28">
        <v>754.25</v>
      </c>
      <c r="BV33" s="28">
        <f t="shared" si="30"/>
        <v>7.5425000000000004</v>
      </c>
      <c r="BW33" s="44">
        <v>44007</v>
      </c>
      <c r="BX33" s="43">
        <v>827.65</v>
      </c>
      <c r="BZ33" s="27">
        <f t="shared" si="8"/>
        <v>44007</v>
      </c>
      <c r="CA33" s="30">
        <f t="shared" si="9"/>
        <v>6242.5501249999998</v>
      </c>
      <c r="CC33" s="27">
        <v>44007</v>
      </c>
      <c r="CD33" s="27" t="s">
        <v>185</v>
      </c>
      <c r="CE33" s="30"/>
      <c r="CG33" s="95">
        <v>44378</v>
      </c>
      <c r="CH33" s="27" t="s">
        <v>185</v>
      </c>
      <c r="CI33" s="43">
        <v>942</v>
      </c>
      <c r="CJ33" s="28">
        <f t="shared" si="33"/>
        <v>9.42</v>
      </c>
      <c r="CK33" s="95">
        <v>44378</v>
      </c>
      <c r="CL33" s="43">
        <v>848.5</v>
      </c>
      <c r="CN33" s="95">
        <v>44378</v>
      </c>
      <c r="CO33" s="129">
        <f t="shared" si="10"/>
        <v>7992.87</v>
      </c>
      <c r="CQ33" s="95">
        <v>44378</v>
      </c>
      <c r="CR33" s="27" t="s">
        <v>185</v>
      </c>
      <c r="CS33" s="133">
        <v>109678</v>
      </c>
      <c r="CU33" s="27">
        <v>44742</v>
      </c>
      <c r="CV33" s="27" t="s">
        <v>185</v>
      </c>
      <c r="CW33" s="43">
        <v>1013</v>
      </c>
      <c r="CX33" s="28">
        <f t="shared" si="34"/>
        <v>10.130000000000001</v>
      </c>
      <c r="CY33" s="27">
        <v>44742</v>
      </c>
      <c r="CZ33" s="43">
        <v>894.59</v>
      </c>
      <c r="DB33" s="27">
        <v>44742</v>
      </c>
      <c r="DC33" s="30">
        <f t="shared" si="11"/>
        <v>9062.1967000000004</v>
      </c>
      <c r="DE33" s="27">
        <v>44736</v>
      </c>
      <c r="DF33" s="27" t="s">
        <v>185</v>
      </c>
      <c r="DG33" s="133"/>
      <c r="DH33" s="157"/>
      <c r="DI33" s="27">
        <v>45106</v>
      </c>
      <c r="DJ33" s="27" t="s">
        <v>185</v>
      </c>
      <c r="DK33" s="185">
        <v>556.22148507234897</v>
      </c>
      <c r="DL33" s="177">
        <f t="shared" si="12"/>
        <v>5.5622148507234899</v>
      </c>
      <c r="DM33" s="27">
        <v>45106</v>
      </c>
      <c r="DN33" s="43">
        <v>871.2</v>
      </c>
      <c r="DO33"/>
      <c r="DP33" s="27">
        <v>45106</v>
      </c>
      <c r="DQ33" s="30">
        <f t="shared" si="13"/>
        <v>4845.8015779503048</v>
      </c>
      <c r="DR33"/>
      <c r="DS33" s="27">
        <v>45106</v>
      </c>
      <c r="DT33" s="27" t="s">
        <v>185</v>
      </c>
      <c r="DU33" s="133">
        <v>123325</v>
      </c>
      <c r="DV33" s="157"/>
      <c r="DW33" s="27">
        <f t="shared" si="21"/>
        <v>45470</v>
      </c>
      <c r="DX33" s="27" t="s">
        <v>185</v>
      </c>
      <c r="DY33" s="185">
        <v>581.07000000000005</v>
      </c>
      <c r="DZ33" s="258">
        <f t="shared" si="22"/>
        <v>5.8107000000000006</v>
      </c>
      <c r="EA33" s="27">
        <f t="shared" si="23"/>
        <v>45470</v>
      </c>
      <c r="EB33" s="100">
        <v>921.66</v>
      </c>
      <c r="EC33" s="180"/>
      <c r="ED33" s="27">
        <f t="shared" si="24"/>
        <v>45470</v>
      </c>
      <c r="EE33" s="30">
        <f t="shared" si="14"/>
        <v>5355.4897620000002</v>
      </c>
      <c r="EF33" s="180"/>
      <c r="EG33" s="27">
        <f t="shared" si="25"/>
        <v>45470</v>
      </c>
      <c r="EH33" s="27" t="s">
        <v>185</v>
      </c>
      <c r="EI33" s="229">
        <v>143705</v>
      </c>
      <c r="EK33" s="27">
        <v>45834</v>
      </c>
      <c r="EL33" s="27" t="s">
        <v>185</v>
      </c>
      <c r="EM33" s="185">
        <v>712.37</v>
      </c>
      <c r="EN33" s="257">
        <f t="shared" si="15"/>
        <v>7.1237000000000004</v>
      </c>
      <c r="EO33" s="27">
        <v>45834</v>
      </c>
      <c r="EP33" s="43">
        <v>889.21</v>
      </c>
      <c r="ER33" s="27">
        <v>45834</v>
      </c>
      <c r="ES33" s="176">
        <f t="shared" si="16"/>
        <v>6334.4652770000002</v>
      </c>
      <c r="EU33" s="27">
        <v>45834</v>
      </c>
      <c r="EV33" s="27" t="s">
        <v>185</v>
      </c>
      <c r="EW33" s="245">
        <v>158922</v>
      </c>
      <c r="EX33" s="246">
        <f t="shared" si="26"/>
        <v>158.922</v>
      </c>
      <c r="EZ33" s="27">
        <v>46198</v>
      </c>
      <c r="FA33" s="383" t="s">
        <v>185</v>
      </c>
      <c r="FB33" s="439">
        <v>156553</v>
      </c>
      <c r="FC33" s="246">
        <f t="shared" si="27"/>
        <v>156.553</v>
      </c>
      <c r="FD33" s="118">
        <v>1019.73</v>
      </c>
      <c r="FE33" s="414">
        <f t="shared" si="28"/>
        <v>10.1973</v>
      </c>
      <c r="FF33" s="442">
        <v>1067.75</v>
      </c>
      <c r="FG33" s="384">
        <f t="shared" si="29"/>
        <v>10888.167074999999</v>
      </c>
    </row>
    <row r="34" spans="1:163">
      <c r="A34" s="27">
        <v>42187</v>
      </c>
      <c r="B34" s="27" t="s">
        <v>186</v>
      </c>
      <c r="C34" s="122">
        <v>534.25</v>
      </c>
      <c r="D34" s="28">
        <f t="shared" si="0"/>
        <v>5.3425000000000002</v>
      </c>
      <c r="E34" s="45"/>
      <c r="F34" s="46"/>
      <c r="H34" s="27">
        <v>42187</v>
      </c>
      <c r="I34" s="30">
        <f t="shared" si="1"/>
        <v>0</v>
      </c>
      <c r="K34" s="27">
        <v>42187</v>
      </c>
      <c r="L34" s="27" t="s">
        <v>186</v>
      </c>
      <c r="M34" s="30"/>
      <c r="O34" s="27">
        <v>42558</v>
      </c>
      <c r="P34" s="27" t="s">
        <v>186</v>
      </c>
      <c r="Q34" s="122">
        <v>658.25</v>
      </c>
      <c r="R34" s="28">
        <f t="shared" si="2"/>
        <v>6.5824999999999996</v>
      </c>
      <c r="S34" s="45"/>
      <c r="T34" s="46"/>
      <c r="V34" s="27">
        <v>42558</v>
      </c>
      <c r="W34" s="30">
        <f t="shared" si="3"/>
        <v>0</v>
      </c>
      <c r="Y34" s="27">
        <v>42558</v>
      </c>
      <c r="Z34" s="27" t="s">
        <v>186</v>
      </c>
      <c r="AA34" s="30"/>
      <c r="AC34" s="27">
        <v>42922</v>
      </c>
      <c r="AD34" s="27" t="s">
        <v>186</v>
      </c>
      <c r="AE34" s="122">
        <v>610.75</v>
      </c>
      <c r="AF34" s="28">
        <f t="shared" si="31"/>
        <v>6.1074999999999999</v>
      </c>
      <c r="AG34" s="45"/>
      <c r="AH34" s="46"/>
      <c r="AJ34" s="27">
        <v>42922</v>
      </c>
      <c r="AK34" s="30">
        <f t="shared" si="4"/>
        <v>0</v>
      </c>
      <c r="AM34" s="27">
        <v>42922</v>
      </c>
      <c r="AN34" s="27" t="s">
        <v>186</v>
      </c>
      <c r="AO34" s="30"/>
      <c r="AQ34" s="27">
        <v>43286</v>
      </c>
      <c r="AR34" s="27" t="s">
        <v>186</v>
      </c>
      <c r="AS34" s="122">
        <v>512.25</v>
      </c>
      <c r="AT34" s="28">
        <f t="shared" si="32"/>
        <v>5.1224999999999996</v>
      </c>
      <c r="AU34" s="45"/>
      <c r="AV34" s="46"/>
      <c r="AX34" s="27">
        <v>43286</v>
      </c>
      <c r="AY34" s="30">
        <f t="shared" si="5"/>
        <v>0</v>
      </c>
      <c r="BA34" s="27">
        <v>43286</v>
      </c>
      <c r="BB34" s="27" t="s">
        <v>186</v>
      </c>
      <c r="BC34" s="30"/>
      <c r="BE34" s="27">
        <v>43650</v>
      </c>
      <c r="BF34" s="27" t="s">
        <v>186</v>
      </c>
      <c r="BG34" s="28">
        <v>492</v>
      </c>
      <c r="BH34" s="28">
        <f t="shared" si="35"/>
        <v>4.92</v>
      </c>
      <c r="BI34" s="44">
        <v>43650</v>
      </c>
      <c r="BJ34" s="43">
        <v>820.58</v>
      </c>
      <c r="BL34" s="27">
        <f t="shared" si="6"/>
        <v>43650</v>
      </c>
      <c r="BM34" s="30">
        <f t="shared" si="7"/>
        <v>4037.2536</v>
      </c>
      <c r="BO34" s="27">
        <v>43650</v>
      </c>
      <c r="BP34" s="27" t="s">
        <v>186</v>
      </c>
      <c r="BQ34" s="30"/>
      <c r="BS34" s="27">
        <v>44014</v>
      </c>
      <c r="BT34" s="27" t="s">
        <v>186</v>
      </c>
      <c r="BU34" s="28">
        <v>763.5</v>
      </c>
      <c r="BV34" s="28">
        <f t="shared" si="30"/>
        <v>7.6349999999999998</v>
      </c>
      <c r="BW34" s="44">
        <v>44014</v>
      </c>
      <c r="BX34" s="43">
        <v>830.25</v>
      </c>
      <c r="BZ34" s="27">
        <f t="shared" si="8"/>
        <v>44014</v>
      </c>
      <c r="CA34" s="30">
        <f t="shared" si="9"/>
        <v>6338.9587499999998</v>
      </c>
      <c r="CC34" s="27">
        <v>44014</v>
      </c>
      <c r="CD34" s="27" t="s">
        <v>186</v>
      </c>
      <c r="CE34" s="30"/>
      <c r="CG34" s="95">
        <v>44385</v>
      </c>
      <c r="CH34" s="27" t="s">
        <v>186</v>
      </c>
      <c r="CI34" s="43">
        <v>954</v>
      </c>
      <c r="CJ34" s="28">
        <f t="shared" si="33"/>
        <v>9.5399999999999991</v>
      </c>
      <c r="CK34" s="95">
        <v>44385</v>
      </c>
      <c r="CL34" s="43">
        <v>854.31</v>
      </c>
      <c r="CN34" s="95">
        <v>44385</v>
      </c>
      <c r="CO34" s="129">
        <f t="shared" si="10"/>
        <v>8150.1173999999992</v>
      </c>
      <c r="CQ34" s="95">
        <v>44385</v>
      </c>
      <c r="CR34" s="27" t="s">
        <v>186</v>
      </c>
      <c r="CS34" s="133">
        <v>97818</v>
      </c>
      <c r="CU34" s="27">
        <v>44749</v>
      </c>
      <c r="CV34" s="27" t="s">
        <v>186</v>
      </c>
      <c r="CW34" s="43">
        <v>1005</v>
      </c>
      <c r="CX34" s="28">
        <f t="shared" si="34"/>
        <v>10.050000000000001</v>
      </c>
      <c r="CY34" s="27">
        <v>44749</v>
      </c>
      <c r="CZ34" s="43">
        <v>887.72</v>
      </c>
      <c r="DB34" s="27">
        <v>44749</v>
      </c>
      <c r="DC34" s="30">
        <f t="shared" si="11"/>
        <v>8921.5860000000011</v>
      </c>
      <c r="DE34" s="27">
        <v>44743</v>
      </c>
      <c r="DF34" s="27" t="s">
        <v>186</v>
      </c>
      <c r="DG34" s="133"/>
      <c r="DH34" s="157"/>
      <c r="DI34" s="27">
        <v>45113</v>
      </c>
      <c r="DJ34" s="27" t="s">
        <v>186</v>
      </c>
      <c r="DK34" s="185">
        <v>566.18277692810898</v>
      </c>
      <c r="DL34" s="177">
        <f t="shared" si="12"/>
        <v>5.6618277692810901</v>
      </c>
      <c r="DM34" s="27">
        <v>45113</v>
      </c>
      <c r="DN34" s="43">
        <v>865.98</v>
      </c>
      <c r="DO34"/>
      <c r="DP34" s="27">
        <v>45113</v>
      </c>
      <c r="DQ34" s="30">
        <f t="shared" si="13"/>
        <v>4903.0296116420386</v>
      </c>
      <c r="DR34"/>
      <c r="DS34" s="27">
        <v>45113</v>
      </c>
      <c r="DT34" s="27" t="s">
        <v>186</v>
      </c>
      <c r="DU34" s="133">
        <v>117548</v>
      </c>
      <c r="DV34" s="157"/>
      <c r="DW34" s="27">
        <f t="shared" si="21"/>
        <v>45477</v>
      </c>
      <c r="DX34" s="27" t="s">
        <v>186</v>
      </c>
      <c r="DY34" s="185">
        <v>602.91999999999996</v>
      </c>
      <c r="DZ34" s="258">
        <f t="shared" si="22"/>
        <v>6.0291999999999994</v>
      </c>
      <c r="EA34" s="27">
        <f t="shared" si="23"/>
        <v>45477</v>
      </c>
      <c r="EB34" s="100">
        <v>929.81</v>
      </c>
      <c r="EC34" s="180"/>
      <c r="ED34" s="27">
        <f t="shared" si="24"/>
        <v>45477</v>
      </c>
      <c r="EE34" s="30">
        <f t="shared" si="14"/>
        <v>5606.0104519999995</v>
      </c>
      <c r="EF34" s="180"/>
      <c r="EG34" s="27">
        <f t="shared" si="25"/>
        <v>45477</v>
      </c>
      <c r="EH34" s="27" t="s">
        <v>186</v>
      </c>
      <c r="EI34" s="229">
        <v>140079</v>
      </c>
      <c r="EK34" s="27">
        <v>45841</v>
      </c>
      <c r="EL34" s="27" t="s">
        <v>186</v>
      </c>
      <c r="EM34" s="185">
        <v>728.15</v>
      </c>
      <c r="EN34" s="257">
        <f t="shared" si="15"/>
        <v>7.2814999999999994</v>
      </c>
      <c r="EO34" s="27">
        <v>45841</v>
      </c>
      <c r="EP34" s="43">
        <v>896.09</v>
      </c>
      <c r="ER34" s="27">
        <v>45841</v>
      </c>
      <c r="ES34" s="176">
        <f t="shared" si="16"/>
        <v>6524.8793349999996</v>
      </c>
      <c r="EU34" s="27">
        <v>45841</v>
      </c>
      <c r="EV34" s="27" t="s">
        <v>186</v>
      </c>
      <c r="EW34" s="245">
        <v>153008</v>
      </c>
      <c r="EX34" s="246">
        <f t="shared" si="26"/>
        <v>153.00800000000001</v>
      </c>
      <c r="EZ34" s="27">
        <v>46205</v>
      </c>
      <c r="FA34" s="383" t="s">
        <v>186</v>
      </c>
      <c r="FB34" s="439">
        <v>145302</v>
      </c>
      <c r="FC34" s="246">
        <f t="shared" si="27"/>
        <v>145.30199999999999</v>
      </c>
      <c r="FD34" s="118">
        <v>1016.17</v>
      </c>
      <c r="FE34" s="414">
        <f t="shared" si="28"/>
        <v>10.1617</v>
      </c>
      <c r="FF34" s="442">
        <v>1067.26</v>
      </c>
      <c r="FG34" s="384">
        <f t="shared" si="29"/>
        <v>10845.175942</v>
      </c>
    </row>
    <row r="35" spans="1:163">
      <c r="A35" s="27">
        <v>42194</v>
      </c>
      <c r="B35" s="27" t="s">
        <v>187</v>
      </c>
      <c r="C35" s="122">
        <v>535</v>
      </c>
      <c r="D35" s="28">
        <f t="shared" si="0"/>
        <v>5.35</v>
      </c>
      <c r="E35" s="45"/>
      <c r="F35" s="46"/>
      <c r="H35" s="27">
        <v>42194</v>
      </c>
      <c r="I35" s="30">
        <f t="shared" si="1"/>
        <v>0</v>
      </c>
      <c r="K35" s="27">
        <v>42194</v>
      </c>
      <c r="L35" s="27" t="s">
        <v>187</v>
      </c>
      <c r="M35" s="30"/>
      <c r="O35" s="27">
        <v>42565</v>
      </c>
      <c r="P35" s="27" t="s">
        <v>187</v>
      </c>
      <c r="Q35" s="122">
        <v>656</v>
      </c>
      <c r="R35" s="28">
        <f t="shared" si="2"/>
        <v>6.56</v>
      </c>
      <c r="S35" s="45"/>
      <c r="T35" s="46"/>
      <c r="V35" s="27">
        <v>42565</v>
      </c>
      <c r="W35" s="30">
        <f t="shared" si="3"/>
        <v>0</v>
      </c>
      <c r="Y35" s="27">
        <v>42565</v>
      </c>
      <c r="Z35" s="27" t="s">
        <v>187</v>
      </c>
      <c r="AA35" s="30"/>
      <c r="AC35" s="27">
        <v>42929</v>
      </c>
      <c r="AD35" s="27" t="s">
        <v>187</v>
      </c>
      <c r="AE35" s="122">
        <v>598.25</v>
      </c>
      <c r="AF35" s="28">
        <f t="shared" si="31"/>
        <v>5.9824999999999999</v>
      </c>
      <c r="AG35" s="45"/>
      <c r="AH35" s="46"/>
      <c r="AJ35" s="27">
        <v>42929</v>
      </c>
      <c r="AK35" s="30">
        <f t="shared" si="4"/>
        <v>0</v>
      </c>
      <c r="AM35" s="27">
        <v>42929</v>
      </c>
      <c r="AN35" s="27" t="s">
        <v>187</v>
      </c>
      <c r="AO35" s="30"/>
      <c r="AQ35" s="27">
        <v>43293</v>
      </c>
      <c r="AR35" s="27" t="s">
        <v>187</v>
      </c>
      <c r="AS35" s="122">
        <v>503.25</v>
      </c>
      <c r="AT35" s="28">
        <f t="shared" si="32"/>
        <v>5.0324999999999998</v>
      </c>
      <c r="AU35" s="45"/>
      <c r="AV35" s="46"/>
      <c r="AX35" s="27">
        <v>43293</v>
      </c>
      <c r="AY35" s="30">
        <f t="shared" si="5"/>
        <v>0</v>
      </c>
      <c r="BA35" s="27">
        <v>43293</v>
      </c>
      <c r="BB35" s="27" t="s">
        <v>187</v>
      </c>
      <c r="BC35" s="30"/>
      <c r="BE35" s="27">
        <v>43657</v>
      </c>
      <c r="BF35" s="27" t="s">
        <v>187</v>
      </c>
      <c r="BG35" s="28">
        <v>515.5</v>
      </c>
      <c r="BH35" s="28">
        <f t="shared" si="35"/>
        <v>5.1550000000000002</v>
      </c>
      <c r="BI35" s="44">
        <v>43657</v>
      </c>
      <c r="BJ35" s="43">
        <v>819.51</v>
      </c>
      <c r="BL35" s="27">
        <f t="shared" si="6"/>
        <v>43657</v>
      </c>
      <c r="BM35" s="30">
        <f t="shared" si="7"/>
        <v>4224.5740500000002</v>
      </c>
      <c r="BO35" s="27">
        <v>43657</v>
      </c>
      <c r="BP35" s="27" t="s">
        <v>187</v>
      </c>
      <c r="BQ35" s="30"/>
      <c r="BS35" s="27">
        <v>44021</v>
      </c>
      <c r="BT35" s="27" t="s">
        <v>187</v>
      </c>
      <c r="BU35" s="28">
        <v>750.5</v>
      </c>
      <c r="BV35" s="28">
        <f t="shared" si="30"/>
        <v>7.5049999999999999</v>
      </c>
      <c r="BW35" s="44">
        <v>44021</v>
      </c>
      <c r="BX35" s="43">
        <v>834.11</v>
      </c>
      <c r="BZ35" s="27">
        <f t="shared" si="8"/>
        <v>44021</v>
      </c>
      <c r="CA35" s="30">
        <f t="shared" si="9"/>
        <v>6259.9955499999996</v>
      </c>
      <c r="CC35" s="27">
        <v>44021</v>
      </c>
      <c r="CD35" s="27" t="s">
        <v>187</v>
      </c>
      <c r="CE35" s="30"/>
      <c r="CG35" s="95">
        <v>44392</v>
      </c>
      <c r="CH35" s="27" t="s">
        <v>187</v>
      </c>
      <c r="CI35" s="43">
        <v>984</v>
      </c>
      <c r="CJ35" s="28">
        <f t="shared" si="33"/>
        <v>9.84</v>
      </c>
      <c r="CK35" s="95">
        <v>44392</v>
      </c>
      <c r="CL35" s="43">
        <v>856.86</v>
      </c>
      <c r="CN35" s="95">
        <v>44392</v>
      </c>
      <c r="CO35" s="129">
        <f t="shared" si="10"/>
        <v>8431.5023999999994</v>
      </c>
      <c r="CQ35" s="95">
        <v>44392</v>
      </c>
      <c r="CR35" s="27" t="s">
        <v>187</v>
      </c>
      <c r="CS35" s="133">
        <v>102549</v>
      </c>
      <c r="CU35" s="27">
        <v>44756</v>
      </c>
      <c r="CV35" s="27" t="s">
        <v>187</v>
      </c>
      <c r="CW35" s="43">
        <v>977</v>
      </c>
      <c r="CX35" s="28">
        <f t="shared" si="34"/>
        <v>9.77</v>
      </c>
      <c r="CY35" s="27">
        <v>44756</v>
      </c>
      <c r="CZ35" s="43">
        <v>885.89</v>
      </c>
      <c r="DB35" s="27">
        <v>44756</v>
      </c>
      <c r="DC35" s="30">
        <f t="shared" si="11"/>
        <v>8655.1453000000001</v>
      </c>
      <c r="DE35" s="27">
        <v>44750</v>
      </c>
      <c r="DF35" s="27" t="s">
        <v>187</v>
      </c>
      <c r="DG35" s="133"/>
      <c r="DH35" s="157"/>
      <c r="DI35" s="27">
        <v>45120</v>
      </c>
      <c r="DJ35" s="27" t="s">
        <v>187</v>
      </c>
      <c r="DK35" s="185">
        <v>567.27761386529801</v>
      </c>
      <c r="DL35" s="177">
        <f t="shared" si="12"/>
        <v>5.6727761386529805</v>
      </c>
      <c r="DM35" s="27">
        <v>45120</v>
      </c>
      <c r="DN35" s="43">
        <v>874.4</v>
      </c>
      <c r="DO35"/>
      <c r="DP35" s="27">
        <v>45120</v>
      </c>
      <c r="DQ35" s="30">
        <f t="shared" si="13"/>
        <v>4960.275455638166</v>
      </c>
      <c r="DR35"/>
      <c r="DS35" s="27">
        <v>45120</v>
      </c>
      <c r="DT35" s="27" t="s">
        <v>187</v>
      </c>
      <c r="DU35" s="133">
        <v>117522</v>
      </c>
      <c r="DV35" s="157"/>
      <c r="DW35" s="27">
        <f t="shared" si="21"/>
        <v>45484</v>
      </c>
      <c r="DX35" s="27" t="s">
        <v>187</v>
      </c>
      <c r="DY35" s="185">
        <v>625.49</v>
      </c>
      <c r="DZ35" s="258">
        <f t="shared" si="22"/>
        <v>6.2549000000000001</v>
      </c>
      <c r="EA35" s="27">
        <f t="shared" si="23"/>
        <v>45484</v>
      </c>
      <c r="EB35" s="100">
        <v>928.28</v>
      </c>
      <c r="EC35" s="180"/>
      <c r="ED35" s="27">
        <f t="shared" si="24"/>
        <v>45484</v>
      </c>
      <c r="EE35" s="30">
        <f t="shared" si="14"/>
        <v>5806.2985719999997</v>
      </c>
      <c r="EF35" s="180"/>
      <c r="EG35" s="27">
        <f t="shared" si="25"/>
        <v>45484</v>
      </c>
      <c r="EH35" s="27" t="s">
        <v>187</v>
      </c>
      <c r="EI35" s="229">
        <v>138787</v>
      </c>
      <c r="EK35" s="27">
        <v>45848</v>
      </c>
      <c r="EL35" s="27" t="s">
        <v>187</v>
      </c>
      <c r="EM35" s="185">
        <v>726.74</v>
      </c>
      <c r="EN35" s="257">
        <f t="shared" si="15"/>
        <v>7.2674000000000003</v>
      </c>
      <c r="EO35" s="27">
        <v>45848</v>
      </c>
      <c r="EP35" s="43">
        <v>904.55</v>
      </c>
      <c r="ER35" s="27">
        <v>45848</v>
      </c>
      <c r="ES35" s="176">
        <f t="shared" si="16"/>
        <v>6573.72667</v>
      </c>
      <c r="EU35" s="27">
        <v>45848</v>
      </c>
      <c r="EV35" s="27" t="s">
        <v>187</v>
      </c>
      <c r="EW35" s="245">
        <v>155312</v>
      </c>
      <c r="EX35" s="246">
        <f t="shared" si="26"/>
        <v>155.31200000000001</v>
      </c>
      <c r="EZ35" s="27">
        <v>46212</v>
      </c>
      <c r="FA35" s="383" t="s">
        <v>187</v>
      </c>
      <c r="FB35" s="439">
        <v>146985</v>
      </c>
      <c r="FC35" s="246">
        <f t="shared" si="27"/>
        <v>146.98500000000001</v>
      </c>
      <c r="FD35" s="118">
        <v>1020.71</v>
      </c>
      <c r="FE35" s="414">
        <f t="shared" si="28"/>
        <v>10.207100000000001</v>
      </c>
      <c r="FF35" s="442">
        <v>1045.71</v>
      </c>
      <c r="FG35" s="384">
        <f t="shared" si="29"/>
        <v>10673.666541000001</v>
      </c>
    </row>
    <row r="36" spans="1:163">
      <c r="A36" s="27">
        <v>42201</v>
      </c>
      <c r="B36" s="27" t="s">
        <v>188</v>
      </c>
      <c r="C36" s="122">
        <v>541</v>
      </c>
      <c r="D36" s="28">
        <f t="shared" si="0"/>
        <v>5.41</v>
      </c>
      <c r="E36" s="45"/>
      <c r="F36" s="46"/>
      <c r="H36" s="27">
        <v>42201</v>
      </c>
      <c r="I36" s="30">
        <f t="shared" si="1"/>
        <v>0</v>
      </c>
      <c r="K36" s="27">
        <v>42201</v>
      </c>
      <c r="L36" s="27" t="s">
        <v>188</v>
      </c>
      <c r="M36" s="30"/>
      <c r="O36" s="27">
        <v>42572</v>
      </c>
      <c r="P36" s="27" t="s">
        <v>188</v>
      </c>
      <c r="Q36" s="122">
        <v>661.75</v>
      </c>
      <c r="R36" s="28">
        <f t="shared" si="2"/>
        <v>6.6174999999999997</v>
      </c>
      <c r="S36" s="45"/>
      <c r="T36" s="46"/>
      <c r="V36" s="27">
        <v>42572</v>
      </c>
      <c r="W36" s="30">
        <f t="shared" si="3"/>
        <v>0</v>
      </c>
      <c r="Y36" s="27">
        <v>42572</v>
      </c>
      <c r="Z36" s="27" t="s">
        <v>188</v>
      </c>
      <c r="AA36" s="30"/>
      <c r="AC36" s="27">
        <v>42936</v>
      </c>
      <c r="AD36" s="27" t="s">
        <v>188</v>
      </c>
      <c r="AE36" s="122">
        <v>595</v>
      </c>
      <c r="AF36" s="28">
        <f t="shared" si="31"/>
        <v>5.95</v>
      </c>
      <c r="AG36" s="45"/>
      <c r="AH36" s="46"/>
      <c r="AJ36" s="27">
        <v>42936</v>
      </c>
      <c r="AK36" s="30">
        <f t="shared" si="4"/>
        <v>0</v>
      </c>
      <c r="AM36" s="27">
        <v>42936</v>
      </c>
      <c r="AN36" s="27" t="s">
        <v>188</v>
      </c>
      <c r="AO36" s="30"/>
      <c r="AQ36" s="27">
        <v>43300</v>
      </c>
      <c r="AR36" s="27" t="s">
        <v>188</v>
      </c>
      <c r="AS36" s="122">
        <v>497.25</v>
      </c>
      <c r="AT36" s="28">
        <f t="shared" si="32"/>
        <v>4.9725000000000001</v>
      </c>
      <c r="AU36" s="45"/>
      <c r="AV36" s="46"/>
      <c r="AX36" s="27">
        <v>43300</v>
      </c>
      <c r="AY36" s="30">
        <f t="shared" si="5"/>
        <v>0</v>
      </c>
      <c r="BA36" s="27">
        <v>43300</v>
      </c>
      <c r="BB36" s="27" t="s">
        <v>188</v>
      </c>
      <c r="BC36" s="30"/>
      <c r="BE36" s="27">
        <v>43664</v>
      </c>
      <c r="BF36" s="27" t="s">
        <v>188</v>
      </c>
      <c r="BG36" s="28">
        <v>520</v>
      </c>
      <c r="BH36" s="28">
        <f t="shared" si="35"/>
        <v>5.2</v>
      </c>
      <c r="BI36" s="44">
        <v>43664</v>
      </c>
      <c r="BJ36" s="43">
        <v>828.72</v>
      </c>
      <c r="BL36" s="27">
        <f t="shared" si="6"/>
        <v>43664</v>
      </c>
      <c r="BM36" s="30">
        <f t="shared" si="7"/>
        <v>4309.3440000000001</v>
      </c>
      <c r="BO36" s="27">
        <v>43664</v>
      </c>
      <c r="BP36" s="27" t="s">
        <v>188</v>
      </c>
      <c r="BQ36" s="30"/>
      <c r="BS36" s="27">
        <v>44028</v>
      </c>
      <c r="BT36" s="27" t="s">
        <v>188</v>
      </c>
      <c r="BU36" s="28">
        <v>743</v>
      </c>
      <c r="BV36" s="28">
        <f t="shared" si="30"/>
        <v>7.43</v>
      </c>
      <c r="BW36" s="27">
        <v>44028</v>
      </c>
      <c r="BX36" s="43">
        <v>840.43</v>
      </c>
      <c r="BZ36" s="27">
        <v>44028</v>
      </c>
      <c r="CA36" s="30">
        <f t="shared" si="9"/>
        <v>6244.3948999999993</v>
      </c>
      <c r="CC36" s="27">
        <v>44028</v>
      </c>
      <c r="CD36" s="27" t="s">
        <v>188</v>
      </c>
      <c r="CE36" s="30"/>
      <c r="CG36" s="95">
        <v>44399</v>
      </c>
      <c r="CH36" s="27" t="s">
        <v>188</v>
      </c>
      <c r="CI36" s="43">
        <v>1003</v>
      </c>
      <c r="CJ36" s="28">
        <f t="shared" si="33"/>
        <v>10.029999999999999</v>
      </c>
      <c r="CK36" s="95">
        <v>44399</v>
      </c>
      <c r="CL36" s="43">
        <v>846.16</v>
      </c>
      <c r="CN36" s="95">
        <v>44399</v>
      </c>
      <c r="CO36" s="129">
        <f t="shared" si="10"/>
        <v>8486.9847999999984</v>
      </c>
      <c r="CQ36" s="95">
        <v>44399</v>
      </c>
      <c r="CR36" s="27" t="s">
        <v>188</v>
      </c>
      <c r="CS36" s="133">
        <v>97991</v>
      </c>
      <c r="CU36" s="27">
        <v>44763</v>
      </c>
      <c r="CV36" s="27" t="s">
        <v>188</v>
      </c>
      <c r="CW36" s="43">
        <v>947</v>
      </c>
      <c r="CX36" s="28">
        <f t="shared" si="34"/>
        <v>9.4700000000000006</v>
      </c>
      <c r="CY36" s="27">
        <v>44763</v>
      </c>
      <c r="CZ36" s="43">
        <v>905.25</v>
      </c>
      <c r="DB36" s="27">
        <v>44763</v>
      </c>
      <c r="DC36" s="30">
        <f t="shared" si="11"/>
        <v>8572.7175000000007</v>
      </c>
      <c r="DE36" s="27">
        <v>44757</v>
      </c>
      <c r="DF36" s="27" t="s">
        <v>188</v>
      </c>
      <c r="DG36" s="133">
        <v>98755</v>
      </c>
      <c r="DH36" s="157"/>
      <c r="DI36" s="27">
        <v>45127</v>
      </c>
      <c r="DJ36" s="27" t="s">
        <v>188</v>
      </c>
      <c r="DK36" s="185">
        <v>575.25248440442704</v>
      </c>
      <c r="DL36" s="177">
        <f t="shared" si="12"/>
        <v>5.7525248440442702</v>
      </c>
      <c r="DM36" s="27">
        <v>45127</v>
      </c>
      <c r="DN36" s="43">
        <v>865.72</v>
      </c>
      <c r="DO36"/>
      <c r="DP36" s="27">
        <v>45127</v>
      </c>
      <c r="DQ36" s="30">
        <f t="shared" si="13"/>
        <v>4980.0758079860061</v>
      </c>
      <c r="DR36"/>
      <c r="DS36" s="27">
        <v>45127</v>
      </c>
      <c r="DT36" s="27" t="s">
        <v>188</v>
      </c>
      <c r="DU36" s="133">
        <v>120351</v>
      </c>
      <c r="DV36" s="157"/>
      <c r="DW36" s="27">
        <f t="shared" si="21"/>
        <v>45491</v>
      </c>
      <c r="DX36" s="27" t="s">
        <v>188</v>
      </c>
      <c r="DY36" s="185">
        <v>640</v>
      </c>
      <c r="DZ36" s="258">
        <f t="shared" si="22"/>
        <v>6.4</v>
      </c>
      <c r="EA36" s="27">
        <f t="shared" si="23"/>
        <v>45491</v>
      </c>
      <c r="EB36" s="100">
        <v>929.52</v>
      </c>
      <c r="EC36" s="180"/>
      <c r="ED36" s="27">
        <f t="shared" si="24"/>
        <v>45491</v>
      </c>
      <c r="EE36" s="30">
        <f t="shared" si="14"/>
        <v>5948.9279999999999</v>
      </c>
      <c r="EF36" s="180"/>
      <c r="EG36" s="27">
        <f t="shared" si="25"/>
        <v>45491</v>
      </c>
      <c r="EH36" s="27" t="s">
        <v>188</v>
      </c>
      <c r="EI36" s="229">
        <v>141302</v>
      </c>
      <c r="EK36" s="27">
        <v>45855</v>
      </c>
      <c r="EL36" s="27" t="s">
        <v>188</v>
      </c>
      <c r="EM36" s="185">
        <v>747.64</v>
      </c>
      <c r="EN36" s="257">
        <f t="shared" si="15"/>
        <v>7.4763999999999999</v>
      </c>
      <c r="EO36" s="27">
        <v>45855</v>
      </c>
      <c r="EP36" s="43">
        <v>904.06</v>
      </c>
      <c r="ER36" s="27">
        <v>45855</v>
      </c>
      <c r="ES36" s="176">
        <f t="shared" si="16"/>
        <v>6759.1141839999991</v>
      </c>
      <c r="EU36" s="27">
        <v>45855</v>
      </c>
      <c r="EV36" s="27" t="s">
        <v>188</v>
      </c>
      <c r="EW36" s="245">
        <v>153417</v>
      </c>
      <c r="EX36" s="246">
        <f t="shared" si="26"/>
        <v>153.417</v>
      </c>
      <c r="EZ36" s="27">
        <v>46219</v>
      </c>
      <c r="FA36" s="383" t="s">
        <v>188</v>
      </c>
      <c r="FB36" s="439">
        <v>152022</v>
      </c>
      <c r="FC36" s="246">
        <f t="shared" si="27"/>
        <v>152.02199999999999</v>
      </c>
      <c r="FD36" s="118">
        <v>1002.95</v>
      </c>
      <c r="FE36" s="414">
        <f t="shared" si="28"/>
        <v>10.029500000000001</v>
      </c>
      <c r="FF36" s="442">
        <v>1040.05</v>
      </c>
      <c r="FG36" s="384">
        <f t="shared" si="29"/>
        <v>10431.181474999999</v>
      </c>
    </row>
    <row r="37" spans="1:163">
      <c r="A37" s="27">
        <v>42208</v>
      </c>
      <c r="B37" s="27" t="s">
        <v>189</v>
      </c>
      <c r="C37" s="122">
        <v>545</v>
      </c>
      <c r="D37" s="28">
        <f t="shared" si="0"/>
        <v>5.45</v>
      </c>
      <c r="E37" s="45"/>
      <c r="F37" s="46"/>
      <c r="H37" s="27">
        <v>42208</v>
      </c>
      <c r="I37" s="30">
        <f t="shared" si="1"/>
        <v>0</v>
      </c>
      <c r="K37" s="27">
        <v>42208</v>
      </c>
      <c r="L37" s="27" t="s">
        <v>189</v>
      </c>
      <c r="M37" s="30"/>
      <c r="O37" s="27">
        <v>42579</v>
      </c>
      <c r="P37" s="27" t="s">
        <v>189</v>
      </c>
      <c r="Q37" s="122">
        <v>673.5</v>
      </c>
      <c r="R37" s="28">
        <f t="shared" si="2"/>
        <v>6.7350000000000003</v>
      </c>
      <c r="S37" s="45"/>
      <c r="T37" s="46"/>
      <c r="V37" s="27">
        <v>42579</v>
      </c>
      <c r="W37" s="30">
        <f t="shared" si="3"/>
        <v>0</v>
      </c>
      <c r="Y37" s="27">
        <v>42579</v>
      </c>
      <c r="Z37" s="27" t="s">
        <v>189</v>
      </c>
      <c r="AA37" s="30"/>
      <c r="AC37" s="27">
        <v>42943</v>
      </c>
      <c r="AD37" s="27" t="s">
        <v>189</v>
      </c>
      <c r="AE37" s="122">
        <v>583.5</v>
      </c>
      <c r="AF37" s="28">
        <f t="shared" si="31"/>
        <v>5.835</v>
      </c>
      <c r="AG37" s="45"/>
      <c r="AH37" s="46"/>
      <c r="AJ37" s="27">
        <v>42943</v>
      </c>
      <c r="AK37" s="30">
        <f t="shared" si="4"/>
        <v>0</v>
      </c>
      <c r="AM37" s="27">
        <v>42943</v>
      </c>
      <c r="AN37" s="27" t="s">
        <v>189</v>
      </c>
      <c r="AO37" s="30"/>
      <c r="AQ37" s="27">
        <v>43307</v>
      </c>
      <c r="AR37" s="27" t="s">
        <v>189</v>
      </c>
      <c r="AS37" s="122">
        <v>498.75</v>
      </c>
      <c r="AT37" s="28">
        <f t="shared" si="32"/>
        <v>4.9874999999999998</v>
      </c>
      <c r="AU37" s="45"/>
      <c r="AV37" s="46"/>
      <c r="AX37" s="27">
        <v>43307</v>
      </c>
      <c r="AY37" s="30">
        <f t="shared" si="5"/>
        <v>0</v>
      </c>
      <c r="BA37" s="27">
        <v>43307</v>
      </c>
      <c r="BB37" s="27" t="s">
        <v>189</v>
      </c>
      <c r="BC37" s="30"/>
      <c r="BE37" s="27">
        <v>43671</v>
      </c>
      <c r="BF37" s="27" t="s">
        <v>189</v>
      </c>
      <c r="BG37" s="28">
        <v>531.5</v>
      </c>
      <c r="BH37" s="28">
        <f t="shared" si="35"/>
        <v>5.3150000000000004</v>
      </c>
      <c r="BI37" s="44">
        <v>43671</v>
      </c>
      <c r="BJ37" s="43">
        <v>823.3</v>
      </c>
      <c r="BL37" s="27">
        <f t="shared" si="6"/>
        <v>43671</v>
      </c>
      <c r="BM37" s="30">
        <f t="shared" si="7"/>
        <v>4375.8395</v>
      </c>
      <c r="BO37" s="27">
        <v>43671</v>
      </c>
      <c r="BP37" s="27" t="s">
        <v>189</v>
      </c>
      <c r="BQ37" s="30"/>
      <c r="BS37" s="27">
        <v>44035</v>
      </c>
      <c r="BT37" s="27" t="s">
        <v>189</v>
      </c>
      <c r="BU37" s="28">
        <v>752.75</v>
      </c>
      <c r="BV37" s="28">
        <f t="shared" si="30"/>
        <v>7.5274999999999999</v>
      </c>
      <c r="BW37" s="27">
        <v>44035</v>
      </c>
      <c r="BX37" s="43">
        <v>854.11</v>
      </c>
      <c r="BZ37" s="27">
        <v>44035</v>
      </c>
      <c r="CA37" s="30">
        <f t="shared" si="9"/>
        <v>6429.3130250000004</v>
      </c>
      <c r="CC37" s="27">
        <v>44035</v>
      </c>
      <c r="CD37" s="27" t="s">
        <v>189</v>
      </c>
      <c r="CE37" s="30"/>
      <c r="CG37" s="95">
        <v>44406</v>
      </c>
      <c r="CH37" s="27" t="s">
        <v>189</v>
      </c>
      <c r="CI37" s="43">
        <v>985</v>
      </c>
      <c r="CJ37" s="28">
        <f t="shared" si="33"/>
        <v>9.85</v>
      </c>
      <c r="CK37" s="95">
        <v>44406</v>
      </c>
      <c r="CL37" s="43">
        <v>847.26</v>
      </c>
      <c r="CN37" s="95">
        <v>44406</v>
      </c>
      <c r="CO37" s="129">
        <f t="shared" si="10"/>
        <v>8345.5110000000004</v>
      </c>
      <c r="CQ37" s="95">
        <v>44406</v>
      </c>
      <c r="CR37" s="27" t="s">
        <v>189</v>
      </c>
      <c r="CS37" s="133">
        <v>100916</v>
      </c>
      <c r="CU37" s="27">
        <v>44770</v>
      </c>
      <c r="CV37" s="27" t="s">
        <v>189</v>
      </c>
      <c r="CW37" s="43">
        <v>887</v>
      </c>
      <c r="CX37" s="28">
        <f t="shared" si="34"/>
        <v>8.8699999999999992</v>
      </c>
      <c r="CY37" s="27">
        <v>44770</v>
      </c>
      <c r="CZ37" s="43">
        <v>910.1</v>
      </c>
      <c r="DB37" s="27">
        <v>44770</v>
      </c>
      <c r="DC37" s="30">
        <f t="shared" si="11"/>
        <v>8072.5869999999995</v>
      </c>
      <c r="DE37" s="27">
        <v>44764</v>
      </c>
      <c r="DF37" s="27" t="s">
        <v>189</v>
      </c>
      <c r="DG37" s="133"/>
      <c r="DH37" s="157"/>
      <c r="DI37" s="27">
        <v>45134</v>
      </c>
      <c r="DJ37" s="27" t="s">
        <v>189</v>
      </c>
      <c r="DK37" s="185">
        <v>564.31512072180601</v>
      </c>
      <c r="DL37" s="177">
        <f t="shared" si="12"/>
        <v>5.6431512072180601</v>
      </c>
      <c r="DM37" s="27">
        <v>45134</v>
      </c>
      <c r="DN37" s="43">
        <v>863.06</v>
      </c>
      <c r="DO37"/>
      <c r="DP37" s="27">
        <v>45134</v>
      </c>
      <c r="DQ37" s="30">
        <f t="shared" si="13"/>
        <v>4870.3780809016189</v>
      </c>
      <c r="DR37"/>
      <c r="DS37" s="27">
        <v>45134</v>
      </c>
      <c r="DT37" s="27" t="s">
        <v>189</v>
      </c>
      <c r="DU37" s="133">
        <v>121074</v>
      </c>
      <c r="DV37" s="157"/>
      <c r="DW37" s="27">
        <f t="shared" si="21"/>
        <v>45498</v>
      </c>
      <c r="DX37" s="27" t="s">
        <v>189</v>
      </c>
      <c r="DY37" s="185">
        <v>657.36</v>
      </c>
      <c r="DZ37" s="258">
        <f t="shared" si="22"/>
        <v>6.5735999999999999</v>
      </c>
      <c r="EA37" s="27">
        <f t="shared" si="23"/>
        <v>45498</v>
      </c>
      <c r="EB37" s="100">
        <v>906.78</v>
      </c>
      <c r="EC37" s="180"/>
      <c r="ED37" s="27">
        <f t="shared" si="24"/>
        <v>45498</v>
      </c>
      <c r="EE37" s="30">
        <f t="shared" si="14"/>
        <v>5960.8090079999993</v>
      </c>
      <c r="EF37" s="180"/>
      <c r="EG37" s="27">
        <f t="shared" si="25"/>
        <v>45498</v>
      </c>
      <c r="EH37" s="27" t="s">
        <v>189</v>
      </c>
      <c r="EI37" s="229">
        <v>139788</v>
      </c>
      <c r="EK37" s="27">
        <v>45862</v>
      </c>
      <c r="EL37" s="27" t="s">
        <v>189</v>
      </c>
      <c r="EM37" s="185">
        <v>772.08</v>
      </c>
      <c r="EN37" s="257">
        <f t="shared" si="15"/>
        <v>7.7208000000000006</v>
      </c>
      <c r="EO37" s="27">
        <v>45862</v>
      </c>
      <c r="EP37" s="43">
        <v>905.27</v>
      </c>
      <c r="ER37" s="27">
        <v>45862</v>
      </c>
      <c r="ES37" s="176">
        <f t="shared" si="16"/>
        <v>6989.4086160000006</v>
      </c>
      <c r="EU37" s="27">
        <v>45862</v>
      </c>
      <c r="EV37" s="27" t="s">
        <v>189</v>
      </c>
      <c r="EW37" s="245">
        <v>157840</v>
      </c>
      <c r="EX37" s="246">
        <f t="shared" si="26"/>
        <v>157.84</v>
      </c>
      <c r="EZ37" s="27">
        <v>46226</v>
      </c>
      <c r="FA37" s="383" t="s">
        <v>189</v>
      </c>
      <c r="FB37" s="439">
        <v>147546</v>
      </c>
      <c r="FC37" s="246">
        <f t="shared" si="27"/>
        <v>147.54599999999999</v>
      </c>
      <c r="FD37" s="118">
        <v>1003.64</v>
      </c>
      <c r="FE37" s="414">
        <f t="shared" si="28"/>
        <v>10.0364</v>
      </c>
      <c r="FF37" s="442">
        <v>1028.31</v>
      </c>
      <c r="FG37" s="384">
        <f t="shared" si="29"/>
        <v>10320.530484000001</v>
      </c>
    </row>
    <row r="38" spans="1:163">
      <c r="A38" s="27">
        <v>42215</v>
      </c>
      <c r="B38" s="27" t="s">
        <v>190</v>
      </c>
      <c r="C38" s="122">
        <v>558.5</v>
      </c>
      <c r="D38" s="28">
        <f t="shared" si="0"/>
        <v>5.585</v>
      </c>
      <c r="E38" s="45"/>
      <c r="F38" s="46"/>
      <c r="H38" s="27">
        <v>42215</v>
      </c>
      <c r="I38" s="30">
        <f t="shared" si="1"/>
        <v>0</v>
      </c>
      <c r="K38" s="27">
        <v>42215</v>
      </c>
      <c r="L38" s="27" t="s">
        <v>190</v>
      </c>
      <c r="M38" s="30"/>
      <c r="O38" s="27">
        <v>42586</v>
      </c>
      <c r="P38" s="27" t="s">
        <v>190</v>
      </c>
      <c r="Q38" s="122">
        <v>692.25</v>
      </c>
      <c r="R38" s="28">
        <f t="shared" si="2"/>
        <v>6.9225000000000003</v>
      </c>
      <c r="S38" s="45"/>
      <c r="T38" s="46"/>
      <c r="V38" s="27">
        <v>42586</v>
      </c>
      <c r="W38" s="30">
        <f t="shared" si="3"/>
        <v>0</v>
      </c>
      <c r="Y38" s="27">
        <v>42586</v>
      </c>
      <c r="Z38" s="27" t="s">
        <v>190</v>
      </c>
      <c r="AA38" s="30"/>
      <c r="AC38" s="27">
        <v>42950</v>
      </c>
      <c r="AD38" s="27" t="s">
        <v>190</v>
      </c>
      <c r="AE38" s="122">
        <v>574</v>
      </c>
      <c r="AF38" s="28">
        <f t="shared" si="31"/>
        <v>5.74</v>
      </c>
      <c r="AG38" s="45"/>
      <c r="AH38" s="46"/>
      <c r="AJ38" s="27">
        <v>42950</v>
      </c>
      <c r="AK38" s="30">
        <f t="shared" si="4"/>
        <v>0</v>
      </c>
      <c r="AM38" s="27">
        <v>42950</v>
      </c>
      <c r="AN38" s="27" t="s">
        <v>190</v>
      </c>
      <c r="AO38" s="30"/>
      <c r="AQ38" s="27">
        <v>43314</v>
      </c>
      <c r="AR38" s="27" t="s">
        <v>190</v>
      </c>
      <c r="AS38" s="122">
        <v>477.25</v>
      </c>
      <c r="AT38" s="28">
        <f t="shared" si="32"/>
        <v>4.7725</v>
      </c>
      <c r="AU38" s="45"/>
      <c r="AV38" s="46"/>
      <c r="AX38" s="27">
        <v>43314</v>
      </c>
      <c r="AY38" s="30">
        <f t="shared" si="5"/>
        <v>0</v>
      </c>
      <c r="BA38" s="27">
        <v>43314</v>
      </c>
      <c r="BB38" s="27" t="s">
        <v>190</v>
      </c>
      <c r="BC38" s="30"/>
      <c r="BE38" s="27">
        <v>43678</v>
      </c>
      <c r="BF38" s="27" t="s">
        <v>190</v>
      </c>
      <c r="BG38" s="28">
        <v>532.5</v>
      </c>
      <c r="BH38" s="28">
        <f t="shared" si="35"/>
        <v>5.3250000000000002</v>
      </c>
      <c r="BI38" s="44">
        <v>43678</v>
      </c>
      <c r="BJ38" s="43">
        <v>814.29</v>
      </c>
      <c r="BL38" s="27">
        <f t="shared" si="6"/>
        <v>43678</v>
      </c>
      <c r="BM38" s="30">
        <f t="shared" si="7"/>
        <v>4336.0942500000001</v>
      </c>
      <c r="BO38" s="27">
        <v>43678</v>
      </c>
      <c r="BP38" s="27" t="s">
        <v>190</v>
      </c>
      <c r="BQ38" s="30"/>
      <c r="BS38" s="27">
        <v>44042</v>
      </c>
      <c r="BT38" s="27" t="s">
        <v>190</v>
      </c>
      <c r="BU38" s="28">
        <v>752.25</v>
      </c>
      <c r="BV38" s="28">
        <f t="shared" si="30"/>
        <v>7.5225</v>
      </c>
      <c r="BW38" s="27">
        <v>44042</v>
      </c>
      <c r="BX38" s="43">
        <v>854.3</v>
      </c>
      <c r="BZ38" s="27">
        <v>44042</v>
      </c>
      <c r="CA38" s="30">
        <f t="shared" si="9"/>
        <v>6426.4717499999997</v>
      </c>
      <c r="CC38" s="27">
        <v>44042</v>
      </c>
      <c r="CD38" s="27" t="s">
        <v>190</v>
      </c>
      <c r="CE38" s="30"/>
      <c r="CG38" s="95">
        <v>44413</v>
      </c>
      <c r="CH38" s="27" t="s">
        <v>190</v>
      </c>
      <c r="CI38" s="43">
        <v>997</v>
      </c>
      <c r="CJ38" s="28">
        <f t="shared" si="33"/>
        <v>9.9700000000000006</v>
      </c>
      <c r="CK38" s="95">
        <v>44413</v>
      </c>
      <c r="CL38" s="43">
        <v>847.1</v>
      </c>
      <c r="CN38" s="95">
        <v>44413</v>
      </c>
      <c r="CO38" s="129">
        <f t="shared" si="10"/>
        <v>8445.5870000000014</v>
      </c>
      <c r="CQ38" s="95">
        <v>44413</v>
      </c>
      <c r="CR38" s="27" t="s">
        <v>190</v>
      </c>
      <c r="CS38" s="133">
        <v>98581</v>
      </c>
      <c r="CU38" s="27">
        <v>44777</v>
      </c>
      <c r="CV38" s="27" t="s">
        <v>190</v>
      </c>
      <c r="CW38" s="43">
        <v>918</v>
      </c>
      <c r="CX38" s="28">
        <f t="shared" si="34"/>
        <v>9.18</v>
      </c>
      <c r="CY38" s="27">
        <v>44777</v>
      </c>
      <c r="CZ38" s="43">
        <v>910.04</v>
      </c>
      <c r="DB38" s="27">
        <v>44777</v>
      </c>
      <c r="DC38" s="30">
        <f t="shared" si="11"/>
        <v>8354.1671999999999</v>
      </c>
      <c r="DE38" s="27">
        <v>44771</v>
      </c>
      <c r="DF38" s="27" t="s">
        <v>190</v>
      </c>
      <c r="DG38" s="133"/>
      <c r="DH38" s="157"/>
      <c r="DI38" s="27">
        <v>45141</v>
      </c>
      <c r="DJ38" s="27" t="s">
        <v>190</v>
      </c>
      <c r="DK38" s="185">
        <v>558.44249813509896</v>
      </c>
      <c r="DL38" s="177">
        <f t="shared" si="12"/>
        <v>5.5844249813509892</v>
      </c>
      <c r="DM38" s="27">
        <v>45141</v>
      </c>
      <c r="DN38" s="43">
        <v>850.07</v>
      </c>
      <c r="DO38"/>
      <c r="DP38" s="27">
        <v>45141</v>
      </c>
      <c r="DQ38" s="30">
        <f t="shared" si="13"/>
        <v>4747.1521438970358</v>
      </c>
      <c r="DR38"/>
      <c r="DS38" s="27">
        <v>45141</v>
      </c>
      <c r="DT38" s="27" t="s">
        <v>190</v>
      </c>
      <c r="DU38" s="133">
        <v>121713</v>
      </c>
      <c r="DV38" s="157"/>
      <c r="DW38" s="27">
        <f t="shared" si="21"/>
        <v>45505</v>
      </c>
      <c r="DX38" s="27" t="s">
        <v>190</v>
      </c>
      <c r="DY38" s="185">
        <v>672.64</v>
      </c>
      <c r="DZ38" s="258">
        <f t="shared" si="22"/>
        <v>6.7263999999999999</v>
      </c>
      <c r="EA38" s="27">
        <f t="shared" si="23"/>
        <v>45505</v>
      </c>
      <c r="EB38" s="100">
        <v>890.88</v>
      </c>
      <c r="EC38" s="180"/>
      <c r="ED38" s="27">
        <f t="shared" si="24"/>
        <v>45505</v>
      </c>
      <c r="EE38" s="30">
        <f t="shared" si="14"/>
        <v>5992.4152320000003</v>
      </c>
      <c r="EF38" s="180"/>
      <c r="EG38" s="27">
        <f t="shared" si="25"/>
        <v>45505</v>
      </c>
      <c r="EH38" s="27" t="s">
        <v>190</v>
      </c>
      <c r="EI38" s="229">
        <v>140664</v>
      </c>
      <c r="EK38" s="27">
        <v>45869</v>
      </c>
      <c r="EL38" s="27" t="s">
        <v>190</v>
      </c>
      <c r="EM38" s="185">
        <v>821.8</v>
      </c>
      <c r="EN38" s="257">
        <f t="shared" si="15"/>
        <v>8.218</v>
      </c>
      <c r="EO38" s="27">
        <v>45869</v>
      </c>
      <c r="EP38" s="43">
        <v>896.01</v>
      </c>
      <c r="ER38" s="27">
        <v>45869</v>
      </c>
      <c r="ES38" s="176">
        <f t="shared" si="16"/>
        <v>7363.4101799999999</v>
      </c>
      <c r="EU38" s="27">
        <v>45869</v>
      </c>
      <c r="EV38" s="27" t="s">
        <v>190</v>
      </c>
      <c r="EW38" s="245">
        <v>150496</v>
      </c>
      <c r="EX38" s="246">
        <f t="shared" si="26"/>
        <v>150.49600000000001</v>
      </c>
      <c r="EZ38" s="27">
        <v>46233</v>
      </c>
      <c r="FA38" s="383" t="s">
        <v>190</v>
      </c>
      <c r="FB38" s="439">
        <v>142624</v>
      </c>
      <c r="FC38" s="246">
        <f t="shared" si="27"/>
        <v>142.624</v>
      </c>
      <c r="FD38" s="118">
        <v>964.31</v>
      </c>
      <c r="FE38" s="414">
        <f t="shared" si="28"/>
        <v>9.6430999999999987</v>
      </c>
      <c r="FF38" s="442">
        <v>1002.48</v>
      </c>
      <c r="FG38" s="384">
        <f t="shared" si="29"/>
        <v>9667.0148879999997</v>
      </c>
    </row>
    <row r="39" spans="1:163">
      <c r="A39" s="27">
        <v>42222</v>
      </c>
      <c r="B39" s="27" t="s">
        <v>191</v>
      </c>
      <c r="C39" s="122">
        <v>565.5</v>
      </c>
      <c r="D39" s="28">
        <f t="shared" si="0"/>
        <v>5.6550000000000002</v>
      </c>
      <c r="E39" s="45"/>
      <c r="F39" s="46"/>
      <c r="H39" s="27">
        <v>42222</v>
      </c>
      <c r="I39" s="30">
        <f t="shared" si="1"/>
        <v>0</v>
      </c>
      <c r="K39" s="27">
        <v>42222</v>
      </c>
      <c r="L39" s="27" t="s">
        <v>191</v>
      </c>
      <c r="M39" s="30"/>
      <c r="O39" s="27">
        <v>42593</v>
      </c>
      <c r="P39" s="27" t="s">
        <v>191</v>
      </c>
      <c r="Q39" s="122">
        <v>720.25</v>
      </c>
      <c r="R39" s="28">
        <f t="shared" si="2"/>
        <v>7.2024999999999997</v>
      </c>
      <c r="S39" s="45"/>
      <c r="T39" s="46"/>
      <c r="V39" s="27">
        <v>42593</v>
      </c>
      <c r="W39" s="30">
        <f t="shared" si="3"/>
        <v>0</v>
      </c>
      <c r="Y39" s="27">
        <v>42593</v>
      </c>
      <c r="Z39" s="27" t="s">
        <v>191</v>
      </c>
      <c r="AA39" s="30"/>
      <c r="AC39" s="27">
        <v>42957</v>
      </c>
      <c r="AD39" s="27" t="s">
        <v>191</v>
      </c>
      <c r="AE39" s="122">
        <v>558</v>
      </c>
      <c r="AF39" s="28">
        <f t="shared" si="31"/>
        <v>5.58</v>
      </c>
      <c r="AG39" s="45"/>
      <c r="AH39" s="46"/>
      <c r="AJ39" s="27">
        <v>42957</v>
      </c>
      <c r="AK39" s="30">
        <f t="shared" si="4"/>
        <v>0</v>
      </c>
      <c r="AM39" s="27">
        <v>42957</v>
      </c>
      <c r="AN39" s="27" t="s">
        <v>191</v>
      </c>
      <c r="AO39" s="30"/>
      <c r="AQ39" s="27">
        <v>43321</v>
      </c>
      <c r="AR39" s="27" t="s">
        <v>191</v>
      </c>
      <c r="AS39" s="122">
        <v>462.5</v>
      </c>
      <c r="AT39" s="28">
        <f t="shared" si="32"/>
        <v>4.625</v>
      </c>
      <c r="AU39" s="45"/>
      <c r="AV39" s="46"/>
      <c r="AX39" s="27">
        <v>43321</v>
      </c>
      <c r="AY39" s="30">
        <f t="shared" si="5"/>
        <v>0</v>
      </c>
      <c r="BA39" s="27">
        <v>43321</v>
      </c>
      <c r="BB39" s="27" t="s">
        <v>191</v>
      </c>
      <c r="BC39" s="30"/>
      <c r="BE39" s="27">
        <v>43685</v>
      </c>
      <c r="BF39" s="27" t="s">
        <v>191</v>
      </c>
      <c r="BG39" s="28">
        <v>532.75</v>
      </c>
      <c r="BH39" s="28">
        <f t="shared" si="35"/>
        <v>5.3274999999999997</v>
      </c>
      <c r="BI39" s="44">
        <v>43685</v>
      </c>
      <c r="BJ39" s="43">
        <v>820.37</v>
      </c>
      <c r="BL39" s="27">
        <f t="shared" si="6"/>
        <v>43685</v>
      </c>
      <c r="BM39" s="30">
        <f t="shared" si="7"/>
        <v>4370.5211749999999</v>
      </c>
      <c r="BO39" s="27">
        <v>43685</v>
      </c>
      <c r="BP39" s="27" t="s">
        <v>191</v>
      </c>
      <c r="BQ39" s="30"/>
      <c r="BS39" s="27">
        <v>44049</v>
      </c>
      <c r="BT39" s="27" t="s">
        <v>191</v>
      </c>
      <c r="BU39" s="28">
        <v>760.5</v>
      </c>
      <c r="BV39" s="28">
        <f t="shared" si="30"/>
        <v>7.6050000000000004</v>
      </c>
      <c r="BW39" s="27">
        <v>44049</v>
      </c>
      <c r="BX39" s="43">
        <v>851.54</v>
      </c>
      <c r="BZ39" s="27">
        <v>44049</v>
      </c>
      <c r="CA39" s="30">
        <f t="shared" si="9"/>
        <v>6475.9616999999998</v>
      </c>
      <c r="CC39" s="27">
        <v>44049</v>
      </c>
      <c r="CD39" s="27" t="s">
        <v>191</v>
      </c>
      <c r="CE39" s="30"/>
      <c r="CG39" s="95">
        <v>44420</v>
      </c>
      <c r="CH39" s="27" t="s">
        <v>191</v>
      </c>
      <c r="CI39" s="43">
        <v>1003</v>
      </c>
      <c r="CJ39" s="28">
        <f t="shared" si="33"/>
        <v>10.029999999999999</v>
      </c>
      <c r="CK39" s="95">
        <v>44420</v>
      </c>
      <c r="CL39" s="43">
        <v>855.99</v>
      </c>
      <c r="CN39" s="95">
        <v>44420</v>
      </c>
      <c r="CO39" s="129">
        <f t="shared" si="10"/>
        <v>8585.5797000000002</v>
      </c>
      <c r="CQ39" s="95">
        <v>44420</v>
      </c>
      <c r="CR39" s="27" t="s">
        <v>191</v>
      </c>
      <c r="CS39" s="133">
        <v>95320</v>
      </c>
      <c r="CU39" s="27">
        <v>44784</v>
      </c>
      <c r="CV39" s="27" t="s">
        <v>191</v>
      </c>
      <c r="CW39" s="43">
        <v>961</v>
      </c>
      <c r="CX39" s="28">
        <f t="shared" si="34"/>
        <v>9.61</v>
      </c>
      <c r="CY39" s="27">
        <v>44784</v>
      </c>
      <c r="CZ39" s="43">
        <v>926.37</v>
      </c>
      <c r="DB39" s="27">
        <v>44784</v>
      </c>
      <c r="DC39" s="30">
        <f t="shared" si="11"/>
        <v>8902.4156999999996</v>
      </c>
      <c r="DE39" s="27">
        <v>44778</v>
      </c>
      <c r="DF39" s="27" t="s">
        <v>191</v>
      </c>
      <c r="DG39" s="133"/>
      <c r="DH39" s="157"/>
      <c r="DI39" s="27">
        <v>45148</v>
      </c>
      <c r="DJ39" s="27" t="s">
        <v>191</v>
      </c>
      <c r="DK39" s="185">
        <v>555.76303007575495</v>
      </c>
      <c r="DL39" s="177">
        <f t="shared" si="12"/>
        <v>5.5576303007575492</v>
      </c>
      <c r="DM39" s="27">
        <v>45148</v>
      </c>
      <c r="DN39" s="43">
        <v>862.64</v>
      </c>
      <c r="DO39"/>
      <c r="DP39" s="27">
        <v>45148</v>
      </c>
      <c r="DQ39" s="30">
        <f t="shared" si="13"/>
        <v>4794.2342026454917</v>
      </c>
      <c r="DR39"/>
      <c r="DS39" s="27">
        <v>45148</v>
      </c>
      <c r="DT39" s="27" t="s">
        <v>191</v>
      </c>
      <c r="DU39" s="133">
        <v>123195</v>
      </c>
      <c r="DV39" s="157"/>
      <c r="DW39" s="27">
        <f t="shared" si="21"/>
        <v>45512</v>
      </c>
      <c r="DX39" s="27" t="s">
        <v>191</v>
      </c>
      <c r="DY39" s="185">
        <v>658.95</v>
      </c>
      <c r="DZ39" s="258">
        <f t="shared" si="22"/>
        <v>6.5895000000000001</v>
      </c>
      <c r="EA39" s="27">
        <f t="shared" si="23"/>
        <v>45512</v>
      </c>
      <c r="EB39" s="100">
        <v>907.06</v>
      </c>
      <c r="EC39" s="180"/>
      <c r="ED39" s="27">
        <f t="shared" si="24"/>
        <v>45512</v>
      </c>
      <c r="EE39" s="30">
        <f t="shared" si="14"/>
        <v>5977.0718699999998</v>
      </c>
      <c r="EF39" s="180"/>
      <c r="EG39" s="27">
        <f t="shared" si="25"/>
        <v>45512</v>
      </c>
      <c r="EH39" s="27" t="s">
        <v>191</v>
      </c>
      <c r="EI39" s="229">
        <v>138174</v>
      </c>
      <c r="EK39" s="27">
        <v>45876</v>
      </c>
      <c r="EL39" s="27" t="s">
        <v>191</v>
      </c>
      <c r="EM39" s="185">
        <v>854.36</v>
      </c>
      <c r="EN39" s="257">
        <f t="shared" si="15"/>
        <v>8.5435999999999996</v>
      </c>
      <c r="EO39" s="27">
        <v>45876</v>
      </c>
      <c r="EP39" s="43">
        <v>907.4</v>
      </c>
      <c r="ER39" s="27">
        <v>45876</v>
      </c>
      <c r="ES39" s="176">
        <f t="shared" si="16"/>
        <v>7752.4626399999997</v>
      </c>
      <c r="EU39" s="27">
        <v>45876</v>
      </c>
      <c r="EV39" s="27" t="s">
        <v>191</v>
      </c>
      <c r="EW39" s="245">
        <v>156318</v>
      </c>
      <c r="EX39" s="246">
        <f t="shared" si="26"/>
        <v>156.31800000000001</v>
      </c>
      <c r="EZ39" s="27">
        <v>46240</v>
      </c>
      <c r="FA39" s="383" t="s">
        <v>191</v>
      </c>
      <c r="FB39" s="439">
        <v>148928</v>
      </c>
      <c r="FC39" s="246">
        <f t="shared" si="27"/>
        <v>148.928</v>
      </c>
      <c r="FD39" s="118">
        <v>910.71</v>
      </c>
      <c r="FE39" s="414">
        <f t="shared" si="28"/>
        <v>9.1071000000000009</v>
      </c>
      <c r="FF39" s="442">
        <v>1001.14</v>
      </c>
      <c r="FG39" s="384">
        <f t="shared" si="29"/>
        <v>9117.4820940000009</v>
      </c>
    </row>
    <row r="40" spans="1:163">
      <c r="A40" s="27">
        <v>42229</v>
      </c>
      <c r="B40" s="27" t="s">
        <v>192</v>
      </c>
      <c r="C40" s="122">
        <v>568.25</v>
      </c>
      <c r="D40" s="28">
        <f t="shared" ref="D40:D60" si="36">C40/100</f>
        <v>5.6825000000000001</v>
      </c>
      <c r="E40" s="45"/>
      <c r="F40" s="46"/>
      <c r="H40" s="27">
        <v>42229</v>
      </c>
      <c r="I40" s="30">
        <f t="shared" ref="I40:I60" si="37">D40*$F40</f>
        <v>0</v>
      </c>
      <c r="K40" s="27">
        <v>42229</v>
      </c>
      <c r="L40" s="27" t="s">
        <v>192</v>
      </c>
      <c r="M40" s="30"/>
      <c r="O40" s="27">
        <v>42600</v>
      </c>
      <c r="P40" s="27" t="s">
        <v>192</v>
      </c>
      <c r="Q40" s="122">
        <v>720</v>
      </c>
      <c r="R40" s="28">
        <f t="shared" ref="R40:R59" si="38">Q40/100</f>
        <v>7.2</v>
      </c>
      <c r="S40" s="45"/>
      <c r="T40" s="46"/>
      <c r="V40" s="27">
        <v>42600</v>
      </c>
      <c r="W40" s="30">
        <f t="shared" ref="W40:W59" si="39">R40*$T40</f>
        <v>0</v>
      </c>
      <c r="Y40" s="27">
        <v>42600</v>
      </c>
      <c r="Z40" s="27" t="s">
        <v>192</v>
      </c>
      <c r="AA40" s="30"/>
      <c r="AC40" s="27">
        <v>42964</v>
      </c>
      <c r="AD40" s="27" t="s">
        <v>192</v>
      </c>
      <c r="AE40" s="122">
        <v>543.5</v>
      </c>
      <c r="AF40" s="28">
        <f t="shared" si="31"/>
        <v>5.4349999999999996</v>
      </c>
      <c r="AG40" s="45"/>
      <c r="AH40" s="46"/>
      <c r="AJ40" s="27">
        <v>42964</v>
      </c>
      <c r="AK40" s="30">
        <f t="shared" ref="AK40:AK59" si="40">AF40*$AH40</f>
        <v>0</v>
      </c>
      <c r="AM40" s="27">
        <v>42964</v>
      </c>
      <c r="AN40" s="27" t="s">
        <v>192</v>
      </c>
      <c r="AO40" s="30"/>
      <c r="AQ40" s="27">
        <v>43328</v>
      </c>
      <c r="AR40" s="27" t="s">
        <v>192</v>
      </c>
      <c r="AS40" s="122">
        <v>450.5</v>
      </c>
      <c r="AT40" s="28">
        <f t="shared" si="32"/>
        <v>4.5049999999999999</v>
      </c>
      <c r="AU40" s="45"/>
      <c r="AV40" s="46"/>
      <c r="AX40" s="27">
        <v>43328</v>
      </c>
      <c r="AY40" s="30">
        <f t="shared" ref="AY40:AY59" si="41">AT40*$AV40</f>
        <v>0</v>
      </c>
      <c r="BA40" s="27">
        <v>43328</v>
      </c>
      <c r="BB40" s="27" t="s">
        <v>192</v>
      </c>
      <c r="BC40" s="30"/>
      <c r="BE40" s="27">
        <v>43692</v>
      </c>
      <c r="BF40" s="27" t="s">
        <v>192</v>
      </c>
      <c r="BG40" s="28">
        <v>528</v>
      </c>
      <c r="BH40" s="28">
        <f t="shared" si="35"/>
        <v>5.28</v>
      </c>
      <c r="BI40" s="44">
        <v>43691</v>
      </c>
      <c r="BJ40" s="43">
        <v>821.1</v>
      </c>
      <c r="BL40" s="27">
        <f t="shared" ref="BL40:BL57" si="42">BE40</f>
        <v>43692</v>
      </c>
      <c r="BM40" s="30">
        <f t="shared" ref="BM40:BM59" si="43">BH40*$BJ40</f>
        <v>4335.4080000000004</v>
      </c>
      <c r="BO40" s="27">
        <v>43692</v>
      </c>
      <c r="BP40" s="27" t="s">
        <v>192</v>
      </c>
      <c r="BQ40" s="30"/>
      <c r="BS40" s="27">
        <v>44056</v>
      </c>
      <c r="BT40" s="27" t="s">
        <v>192</v>
      </c>
      <c r="BU40" s="28">
        <v>762.5</v>
      </c>
      <c r="BV40" s="28">
        <f t="shared" si="30"/>
        <v>7.625</v>
      </c>
      <c r="BW40" s="27">
        <v>44056</v>
      </c>
      <c r="BX40" s="43">
        <v>850.06</v>
      </c>
      <c r="BZ40" s="27">
        <v>44056</v>
      </c>
      <c r="CA40" s="30">
        <f t="shared" ref="CA40:CA60" si="44">BV40*$BX40</f>
        <v>6481.7074999999995</v>
      </c>
      <c r="CC40" s="27">
        <v>44056</v>
      </c>
      <c r="CD40" s="27" t="s">
        <v>192</v>
      </c>
      <c r="CE40" s="30"/>
      <c r="CG40" s="95">
        <v>44427</v>
      </c>
      <c r="CH40" s="27" t="s">
        <v>192</v>
      </c>
      <c r="CI40" s="43">
        <v>1004</v>
      </c>
      <c r="CJ40" s="28">
        <f t="shared" si="33"/>
        <v>10.039999999999999</v>
      </c>
      <c r="CK40" s="95">
        <v>44427</v>
      </c>
      <c r="CL40" s="43">
        <v>842.85</v>
      </c>
      <c r="CN40" s="95">
        <v>44427</v>
      </c>
      <c r="CO40" s="129">
        <f t="shared" ref="CO40:CO59" si="45">CJ40*$CL40</f>
        <v>8462.2139999999999</v>
      </c>
      <c r="CQ40" s="95">
        <v>44427</v>
      </c>
      <c r="CR40" s="27" t="s">
        <v>192</v>
      </c>
      <c r="CS40" s="133">
        <v>94269</v>
      </c>
      <c r="CU40" s="27">
        <v>44791</v>
      </c>
      <c r="CV40" s="27" t="s">
        <v>192</v>
      </c>
      <c r="CW40" s="43">
        <v>1015</v>
      </c>
      <c r="CX40" s="28">
        <f t="shared" si="34"/>
        <v>10.15</v>
      </c>
      <c r="CY40" s="27">
        <v>44791</v>
      </c>
      <c r="CZ40" s="43">
        <v>919.65</v>
      </c>
      <c r="DB40" s="27">
        <v>44791</v>
      </c>
      <c r="DC40" s="30">
        <f t="shared" ref="DC40:DC59" si="46">CX40*CZ40</f>
        <v>9334.4475000000002</v>
      </c>
      <c r="DE40" s="27">
        <v>44785</v>
      </c>
      <c r="DF40" s="27" t="s">
        <v>192</v>
      </c>
      <c r="DG40" s="133"/>
      <c r="DH40" s="157"/>
      <c r="DI40" s="27">
        <v>45155</v>
      </c>
      <c r="DJ40" s="27" t="s">
        <v>192</v>
      </c>
      <c r="DK40" s="185">
        <v>537.18218282082</v>
      </c>
      <c r="DL40" s="177">
        <f t="shared" ref="DL40:DL58" si="47">DK40/100</f>
        <v>5.3718218282082004</v>
      </c>
      <c r="DM40" s="27">
        <v>45155</v>
      </c>
      <c r="DN40" s="43">
        <v>860.9</v>
      </c>
      <c r="DO40"/>
      <c r="DP40" s="27">
        <v>45155</v>
      </c>
      <c r="DQ40" s="30">
        <f t="shared" ref="DQ40:DQ59" si="48">DL40*DN40</f>
        <v>4624.6014119044394</v>
      </c>
      <c r="DR40"/>
      <c r="DS40" s="27">
        <v>45155</v>
      </c>
      <c r="DT40" s="27" t="s">
        <v>192</v>
      </c>
      <c r="DU40" s="133">
        <v>118089</v>
      </c>
      <c r="DV40" s="157"/>
      <c r="DW40" s="27">
        <f t="shared" si="21"/>
        <v>45519</v>
      </c>
      <c r="DX40" s="27" t="s">
        <v>192</v>
      </c>
      <c r="DY40" s="185">
        <v>664.4</v>
      </c>
      <c r="DZ40" s="258">
        <f t="shared" si="22"/>
        <v>6.6440000000000001</v>
      </c>
      <c r="EA40" s="27">
        <f t="shared" si="23"/>
        <v>45519</v>
      </c>
      <c r="EB40" s="100">
        <v>898.33</v>
      </c>
      <c r="EC40" s="180"/>
      <c r="ED40" s="27">
        <f t="shared" si="24"/>
        <v>45519</v>
      </c>
      <c r="EE40" s="30">
        <f t="shared" ref="EE40:EE59" si="49">DZ40*EB40</f>
        <v>5968.5045200000004</v>
      </c>
      <c r="EF40" s="180"/>
      <c r="EG40" s="27">
        <f t="shared" si="25"/>
        <v>45519</v>
      </c>
      <c r="EH40" s="27" t="s">
        <v>192</v>
      </c>
      <c r="EI40" s="229">
        <v>134023</v>
      </c>
      <c r="EK40" s="27">
        <v>45883</v>
      </c>
      <c r="EL40" s="27" t="s">
        <v>192</v>
      </c>
      <c r="EM40" s="185">
        <v>853.33</v>
      </c>
      <c r="EN40" s="257">
        <f t="shared" si="15"/>
        <v>8.5333000000000006</v>
      </c>
      <c r="EO40" s="27">
        <v>45883</v>
      </c>
      <c r="EP40" s="43">
        <v>905.03</v>
      </c>
      <c r="ER40" s="27">
        <v>45883</v>
      </c>
      <c r="ES40" s="176">
        <f t="shared" ref="ES40:ES59" si="50">EN40*EP40</f>
        <v>7722.8924990000005</v>
      </c>
      <c r="EU40" s="27">
        <v>45883</v>
      </c>
      <c r="EV40" s="27" t="s">
        <v>192</v>
      </c>
      <c r="EW40" s="245">
        <v>146610</v>
      </c>
      <c r="EX40" s="246">
        <f t="shared" si="26"/>
        <v>146.61000000000001</v>
      </c>
      <c r="EZ40" s="27">
        <v>46247</v>
      </c>
      <c r="FA40" s="383" t="s">
        <v>192</v>
      </c>
      <c r="FB40" s="439">
        <v>147583</v>
      </c>
      <c r="FC40" s="246">
        <f t="shared" si="27"/>
        <v>147.583</v>
      </c>
      <c r="FD40" s="118">
        <v>916.73</v>
      </c>
      <c r="FE40" s="414">
        <f t="shared" si="28"/>
        <v>9.1673000000000009</v>
      </c>
      <c r="FF40" s="442">
        <v>1002.95</v>
      </c>
      <c r="FG40" s="384">
        <f t="shared" si="29"/>
        <v>9194.3435350000018</v>
      </c>
    </row>
    <row r="41" spans="1:163">
      <c r="A41" s="27">
        <v>42236</v>
      </c>
      <c r="B41" s="27" t="s">
        <v>193</v>
      </c>
      <c r="C41" s="122">
        <v>564</v>
      </c>
      <c r="D41" s="28">
        <f t="shared" si="36"/>
        <v>5.64</v>
      </c>
      <c r="E41" s="45"/>
      <c r="F41" s="46"/>
      <c r="H41" s="27">
        <v>42236</v>
      </c>
      <c r="I41" s="30">
        <f t="shared" si="37"/>
        <v>0</v>
      </c>
      <c r="K41" s="27">
        <v>42236</v>
      </c>
      <c r="L41" s="27" t="s">
        <v>193</v>
      </c>
      <c r="M41" s="30"/>
      <c r="O41" s="27">
        <v>42607</v>
      </c>
      <c r="P41" s="27" t="s">
        <v>193</v>
      </c>
      <c r="Q41" s="122">
        <v>707.75</v>
      </c>
      <c r="R41" s="28">
        <f t="shared" si="38"/>
        <v>7.0774999999999997</v>
      </c>
      <c r="S41" s="45"/>
      <c r="T41" s="46"/>
      <c r="V41" s="27">
        <v>42607</v>
      </c>
      <c r="W41" s="30">
        <f t="shared" si="39"/>
        <v>0</v>
      </c>
      <c r="Y41" s="27">
        <v>42607</v>
      </c>
      <c r="Z41" s="27" t="s">
        <v>193</v>
      </c>
      <c r="AA41" s="30"/>
      <c r="AC41" s="27">
        <v>42971</v>
      </c>
      <c r="AD41" s="27" t="s">
        <v>193</v>
      </c>
      <c r="AE41" s="122">
        <v>538.75</v>
      </c>
      <c r="AF41" s="28">
        <f t="shared" si="31"/>
        <v>5.3875000000000002</v>
      </c>
      <c r="AG41" s="45"/>
      <c r="AH41" s="46"/>
      <c r="AJ41" s="27">
        <v>42971</v>
      </c>
      <c r="AK41" s="30">
        <f t="shared" si="40"/>
        <v>0</v>
      </c>
      <c r="AM41" s="27">
        <v>42971</v>
      </c>
      <c r="AN41" s="27" t="s">
        <v>193</v>
      </c>
      <c r="AO41" s="30"/>
      <c r="AQ41" s="27">
        <v>43335</v>
      </c>
      <c r="AR41" s="27" t="s">
        <v>193</v>
      </c>
      <c r="AS41" s="122">
        <v>461</v>
      </c>
      <c r="AT41" s="28">
        <f t="shared" si="32"/>
        <v>4.6100000000000003</v>
      </c>
      <c r="AU41" s="45"/>
      <c r="AV41" s="46"/>
      <c r="AX41" s="27">
        <v>43335</v>
      </c>
      <c r="AY41" s="30">
        <f t="shared" si="41"/>
        <v>0</v>
      </c>
      <c r="BA41" s="27">
        <v>43335</v>
      </c>
      <c r="BB41" s="27" t="s">
        <v>193</v>
      </c>
      <c r="BC41" s="30"/>
      <c r="BE41" s="27">
        <v>43699</v>
      </c>
      <c r="BF41" s="27" t="s">
        <v>193</v>
      </c>
      <c r="BG41" s="28">
        <v>508.25</v>
      </c>
      <c r="BH41" s="28">
        <f t="shared" si="35"/>
        <v>5.0824999999999996</v>
      </c>
      <c r="BI41" s="44">
        <v>43699</v>
      </c>
      <c r="BJ41" s="43">
        <v>818.38</v>
      </c>
      <c r="BL41" s="27">
        <f t="shared" si="42"/>
        <v>43699</v>
      </c>
      <c r="BM41" s="30">
        <f t="shared" si="43"/>
        <v>4159.4163499999995</v>
      </c>
      <c r="BO41" s="27">
        <v>43699</v>
      </c>
      <c r="BP41" s="27" t="s">
        <v>193</v>
      </c>
      <c r="BQ41" s="30"/>
      <c r="BS41" s="27">
        <v>44063</v>
      </c>
      <c r="BT41" s="27" t="s">
        <v>193</v>
      </c>
      <c r="BU41" s="28">
        <v>778</v>
      </c>
      <c r="BV41" s="28">
        <f t="shared" si="30"/>
        <v>7.78</v>
      </c>
      <c r="BW41" s="27">
        <v>44063</v>
      </c>
      <c r="BX41" s="43">
        <v>851.2</v>
      </c>
      <c r="BZ41" s="27">
        <v>44063</v>
      </c>
      <c r="CA41" s="30">
        <f t="shared" si="44"/>
        <v>6622.3360000000002</v>
      </c>
      <c r="CC41" s="27">
        <v>44063</v>
      </c>
      <c r="CD41" s="27" t="s">
        <v>193</v>
      </c>
      <c r="CE41" s="30"/>
      <c r="CG41" s="95">
        <v>44434</v>
      </c>
      <c r="CH41" s="27" t="s">
        <v>193</v>
      </c>
      <c r="CI41" s="43">
        <v>1028</v>
      </c>
      <c r="CJ41" s="28">
        <f t="shared" si="33"/>
        <v>10.28</v>
      </c>
      <c r="CK41" s="95">
        <v>44434</v>
      </c>
      <c r="CL41" s="43">
        <v>849.78</v>
      </c>
      <c r="CN41" s="95">
        <v>44434</v>
      </c>
      <c r="CO41" s="129">
        <f t="shared" si="45"/>
        <v>8735.7383999999984</v>
      </c>
      <c r="CQ41" s="95">
        <v>44434</v>
      </c>
      <c r="CR41" s="27" t="s">
        <v>193</v>
      </c>
      <c r="CS41" s="133">
        <v>102979</v>
      </c>
      <c r="CU41" s="27">
        <v>44798</v>
      </c>
      <c r="CV41" s="27" t="s">
        <v>193</v>
      </c>
      <c r="CW41" s="43">
        <v>1033</v>
      </c>
      <c r="CX41" s="28">
        <f t="shared" si="34"/>
        <v>10.33</v>
      </c>
      <c r="CY41" s="27">
        <v>44798</v>
      </c>
      <c r="CZ41" s="43">
        <v>932.24</v>
      </c>
      <c r="DB41" s="27">
        <v>44798</v>
      </c>
      <c r="DC41" s="30">
        <f t="shared" si="46"/>
        <v>9630.0391999999993</v>
      </c>
      <c r="DE41" s="27">
        <v>44792</v>
      </c>
      <c r="DF41" s="27" t="s">
        <v>193</v>
      </c>
      <c r="DG41" s="133"/>
      <c r="DH41" s="157"/>
      <c r="DI41" s="27">
        <v>45162</v>
      </c>
      <c r="DJ41" s="27" t="s">
        <v>193</v>
      </c>
      <c r="DK41" s="185">
        <v>509.71814262485299</v>
      </c>
      <c r="DL41" s="177">
        <f t="shared" si="47"/>
        <v>5.0971814262485298</v>
      </c>
      <c r="DM41" s="27">
        <v>45162</v>
      </c>
      <c r="DN41" s="43">
        <v>853.3</v>
      </c>
      <c r="DO41"/>
      <c r="DP41" s="27">
        <v>45162</v>
      </c>
      <c r="DQ41" s="30">
        <f t="shared" si="48"/>
        <v>4349.4249110178698</v>
      </c>
      <c r="DR41"/>
      <c r="DS41" s="27">
        <v>45162</v>
      </c>
      <c r="DT41" s="27" t="s">
        <v>193</v>
      </c>
      <c r="DU41" s="133">
        <v>123010</v>
      </c>
      <c r="DV41" s="157"/>
      <c r="DW41" s="27">
        <f t="shared" ref="DW41:DW59" si="51">DW40+7</f>
        <v>45526</v>
      </c>
      <c r="DX41" s="27" t="s">
        <v>193</v>
      </c>
      <c r="DY41" s="185">
        <v>679.24</v>
      </c>
      <c r="DZ41" s="258">
        <f t="shared" ref="DZ41:DZ59" si="52">DY41/100</f>
        <v>6.7923999999999998</v>
      </c>
      <c r="EA41" s="27">
        <f t="shared" ref="EA41:EA59" si="53">EA40+7</f>
        <v>45526</v>
      </c>
      <c r="EB41" s="100">
        <v>900.48</v>
      </c>
      <c r="EC41" s="180"/>
      <c r="ED41" s="27">
        <f t="shared" ref="ED41:ED59" si="54">ED40+7</f>
        <v>45526</v>
      </c>
      <c r="EE41" s="30">
        <f t="shared" si="49"/>
        <v>6116.4203520000001</v>
      </c>
      <c r="EF41" s="180"/>
      <c r="EG41" s="27">
        <f t="shared" ref="EG41:EG59" si="55">EG40+7</f>
        <v>45526</v>
      </c>
      <c r="EH41" s="27" t="s">
        <v>193</v>
      </c>
      <c r="EI41" s="229">
        <v>141110</v>
      </c>
      <c r="EK41" s="27">
        <v>45890</v>
      </c>
      <c r="EL41" s="27" t="s">
        <v>193</v>
      </c>
      <c r="EM41" s="185">
        <v>871.83</v>
      </c>
      <c r="EN41" s="257">
        <f t="shared" si="15"/>
        <v>8.718300000000001</v>
      </c>
      <c r="EO41" s="27">
        <v>45890</v>
      </c>
      <c r="EP41" s="43">
        <v>900.53</v>
      </c>
      <c r="ER41" s="27">
        <v>45890</v>
      </c>
      <c r="ES41" s="176">
        <f t="shared" si="50"/>
        <v>7851.0906990000003</v>
      </c>
      <c r="EU41" s="27">
        <v>45890</v>
      </c>
      <c r="EV41" s="27" t="s">
        <v>193</v>
      </c>
      <c r="EW41" s="245">
        <v>152381</v>
      </c>
      <c r="EX41" s="246">
        <f t="shared" si="26"/>
        <v>152.381</v>
      </c>
      <c r="EZ41" s="27">
        <v>46254</v>
      </c>
      <c r="FA41" s="383" t="s">
        <v>193</v>
      </c>
      <c r="FB41" s="439"/>
      <c r="FC41" s="246">
        <f t="shared" si="27"/>
        <v>0</v>
      </c>
      <c r="FD41" s="118"/>
      <c r="FE41" s="414"/>
      <c r="FF41" s="118"/>
      <c r="FG41" s="384">
        <f t="shared" si="29"/>
        <v>0</v>
      </c>
    </row>
    <row r="42" spans="1:163">
      <c r="A42" s="27">
        <v>42243</v>
      </c>
      <c r="B42" s="27" t="s">
        <v>194</v>
      </c>
      <c r="C42" s="122">
        <v>571.75</v>
      </c>
      <c r="D42" s="28">
        <f t="shared" si="36"/>
        <v>5.7175000000000002</v>
      </c>
      <c r="E42" s="45"/>
      <c r="F42" s="46"/>
      <c r="H42" s="27">
        <v>42243</v>
      </c>
      <c r="I42" s="30">
        <f t="shared" si="37"/>
        <v>0</v>
      </c>
      <c r="K42" s="27">
        <v>42243</v>
      </c>
      <c r="L42" s="27" t="s">
        <v>194</v>
      </c>
      <c r="M42" s="30"/>
      <c r="O42" s="27">
        <v>42614</v>
      </c>
      <c r="P42" s="27" t="s">
        <v>194</v>
      </c>
      <c r="Q42" s="122">
        <v>705</v>
      </c>
      <c r="R42" s="28">
        <f t="shared" si="38"/>
        <v>7.05</v>
      </c>
      <c r="S42" s="45"/>
      <c r="T42" s="46"/>
      <c r="V42" s="27">
        <v>42614</v>
      </c>
      <c r="W42" s="30">
        <f t="shared" si="39"/>
        <v>0</v>
      </c>
      <c r="Y42" s="27">
        <v>42614</v>
      </c>
      <c r="Z42" s="27" t="s">
        <v>194</v>
      </c>
      <c r="AA42" s="30"/>
      <c r="AC42" s="27">
        <v>42978</v>
      </c>
      <c r="AD42" s="27" t="s">
        <v>194</v>
      </c>
      <c r="AE42" s="122">
        <v>553</v>
      </c>
      <c r="AF42" s="28">
        <f t="shared" si="31"/>
        <v>5.53</v>
      </c>
      <c r="AG42" s="45"/>
      <c r="AH42" s="46"/>
      <c r="AJ42" s="27">
        <v>42978</v>
      </c>
      <c r="AK42" s="30">
        <f t="shared" si="40"/>
        <v>0</v>
      </c>
      <c r="AM42" s="27">
        <v>42978</v>
      </c>
      <c r="AN42" s="27" t="s">
        <v>194</v>
      </c>
      <c r="AO42" s="30"/>
      <c r="AQ42" s="27">
        <v>43342</v>
      </c>
      <c r="AR42" s="27" t="s">
        <v>194</v>
      </c>
      <c r="AS42" s="122">
        <v>484</v>
      </c>
      <c r="AT42" s="28">
        <f t="shared" si="32"/>
        <v>4.84</v>
      </c>
      <c r="AU42" s="45"/>
      <c r="AV42" s="46"/>
      <c r="AX42" s="27">
        <v>43342</v>
      </c>
      <c r="AY42" s="30">
        <f t="shared" si="41"/>
        <v>0</v>
      </c>
      <c r="BA42" s="27">
        <v>43342</v>
      </c>
      <c r="BB42" s="27" t="s">
        <v>194</v>
      </c>
      <c r="BC42" s="30"/>
      <c r="BE42" s="27">
        <v>43706</v>
      </c>
      <c r="BF42" s="27" t="s">
        <v>194</v>
      </c>
      <c r="BG42" s="28">
        <v>503.75</v>
      </c>
      <c r="BH42" s="28">
        <f t="shared" si="35"/>
        <v>5.0374999999999996</v>
      </c>
      <c r="BI42" s="27">
        <v>43706</v>
      </c>
      <c r="BJ42" s="43">
        <v>818.11</v>
      </c>
      <c r="BL42" s="27">
        <f t="shared" si="42"/>
        <v>43706</v>
      </c>
      <c r="BM42" s="30">
        <f t="shared" si="43"/>
        <v>4121.2291249999998</v>
      </c>
      <c r="BO42" s="27">
        <v>43706</v>
      </c>
      <c r="BP42" s="27" t="s">
        <v>194</v>
      </c>
      <c r="BQ42" s="30"/>
      <c r="BS42" s="27">
        <v>44070</v>
      </c>
      <c r="BT42" s="27" t="s">
        <v>194</v>
      </c>
      <c r="BU42" s="28">
        <v>786</v>
      </c>
      <c r="BV42" s="28">
        <f t="shared" ref="BV42:BV60" si="56">BU42/100</f>
        <v>7.86</v>
      </c>
      <c r="BW42" s="27">
        <v>44070</v>
      </c>
      <c r="BX42" s="43">
        <v>858.93</v>
      </c>
      <c r="BZ42" s="27">
        <v>44070</v>
      </c>
      <c r="CA42" s="30">
        <f t="shared" si="44"/>
        <v>6751.1898000000001</v>
      </c>
      <c r="CC42" s="27">
        <v>44070</v>
      </c>
      <c r="CD42" s="27" t="s">
        <v>194</v>
      </c>
      <c r="CE42" s="30">
        <v>101800</v>
      </c>
      <c r="CG42" s="95">
        <v>44441</v>
      </c>
      <c r="CH42" s="27" t="s">
        <v>194</v>
      </c>
      <c r="CI42" s="43">
        <v>997</v>
      </c>
      <c r="CJ42" s="28">
        <f t="shared" si="33"/>
        <v>9.9700000000000006</v>
      </c>
      <c r="CK42" s="95">
        <v>44441</v>
      </c>
      <c r="CL42" s="43">
        <v>852.49</v>
      </c>
      <c r="CN42" s="95">
        <v>44441</v>
      </c>
      <c r="CO42" s="129">
        <f t="shared" si="45"/>
        <v>8499.3253000000004</v>
      </c>
      <c r="CQ42" s="95">
        <v>44441</v>
      </c>
      <c r="CR42" s="27" t="s">
        <v>194</v>
      </c>
      <c r="CS42" s="133">
        <v>98820</v>
      </c>
      <c r="CU42" s="27">
        <v>44805</v>
      </c>
      <c r="CV42" s="27" t="s">
        <v>194</v>
      </c>
      <c r="CW42" s="43">
        <v>1026</v>
      </c>
      <c r="CX42" s="28">
        <f t="shared" si="34"/>
        <v>10.26</v>
      </c>
      <c r="CY42" s="27">
        <v>44805</v>
      </c>
      <c r="CZ42" s="43">
        <v>922.01</v>
      </c>
      <c r="DB42" s="27">
        <v>44805</v>
      </c>
      <c r="DC42" s="30">
        <f t="shared" si="46"/>
        <v>9459.8225999999995</v>
      </c>
      <c r="DE42" s="27">
        <v>44799</v>
      </c>
      <c r="DF42" s="27" t="s">
        <v>194</v>
      </c>
      <c r="DG42" s="133"/>
      <c r="DH42" s="157"/>
      <c r="DI42" s="27">
        <v>45169</v>
      </c>
      <c r="DJ42" s="27" t="s">
        <v>194</v>
      </c>
      <c r="DK42" s="185">
        <v>480.39003821789601</v>
      </c>
      <c r="DL42" s="177">
        <f t="shared" si="47"/>
        <v>4.8039003821789601</v>
      </c>
      <c r="DM42" s="27">
        <v>45169</v>
      </c>
      <c r="DN42" s="43">
        <v>857.21</v>
      </c>
      <c r="DO42"/>
      <c r="DP42" s="27">
        <v>45169</v>
      </c>
      <c r="DQ42" s="30">
        <f t="shared" si="48"/>
        <v>4117.9514466076262</v>
      </c>
      <c r="DR42"/>
      <c r="DS42" s="27">
        <v>45169</v>
      </c>
      <c r="DT42" s="27" t="s">
        <v>194</v>
      </c>
      <c r="DU42" s="133">
        <v>127337</v>
      </c>
      <c r="DV42" s="157"/>
      <c r="DW42" s="27">
        <f t="shared" si="51"/>
        <v>45533</v>
      </c>
      <c r="DX42" s="27" t="s">
        <v>194</v>
      </c>
      <c r="DY42" s="185">
        <v>686.21</v>
      </c>
      <c r="DZ42" s="258">
        <f t="shared" si="52"/>
        <v>6.8621000000000008</v>
      </c>
      <c r="EA42" s="27">
        <f t="shared" si="53"/>
        <v>45533</v>
      </c>
      <c r="EB42" s="100">
        <v>907.67</v>
      </c>
      <c r="EC42" s="180"/>
      <c r="ED42" s="27">
        <f t="shared" si="54"/>
        <v>45533</v>
      </c>
      <c r="EE42" s="30">
        <f t="shared" si="49"/>
        <v>6228.5223070000002</v>
      </c>
      <c r="EF42" s="180"/>
      <c r="EG42" s="27">
        <f t="shared" si="55"/>
        <v>45533</v>
      </c>
      <c r="EH42" s="27" t="s">
        <v>194</v>
      </c>
      <c r="EI42" s="229">
        <v>140990</v>
      </c>
      <c r="EK42" s="27">
        <v>45897</v>
      </c>
      <c r="EL42" s="27" t="s">
        <v>194</v>
      </c>
      <c r="EM42" s="185">
        <v>893.98</v>
      </c>
      <c r="EN42" s="257">
        <f t="shared" si="15"/>
        <v>8.9398</v>
      </c>
      <c r="EO42" s="27">
        <v>45897</v>
      </c>
      <c r="EP42" s="43">
        <v>904.73</v>
      </c>
      <c r="ER42" s="27">
        <v>45897</v>
      </c>
      <c r="ES42" s="176">
        <f t="shared" si="50"/>
        <v>8088.1052540000001</v>
      </c>
      <c r="EU42" s="27">
        <v>45897</v>
      </c>
      <c r="EV42" s="27" t="s">
        <v>194</v>
      </c>
      <c r="EW42" s="245">
        <v>148336</v>
      </c>
      <c r="EX42" s="246">
        <f t="shared" si="26"/>
        <v>148.33600000000001</v>
      </c>
      <c r="EZ42" s="27">
        <v>46261</v>
      </c>
      <c r="FA42" s="383" t="s">
        <v>194</v>
      </c>
      <c r="FB42" s="439"/>
      <c r="FC42" s="246">
        <f t="shared" si="27"/>
        <v>0</v>
      </c>
      <c r="FD42" s="118"/>
      <c r="FE42" s="414"/>
      <c r="FF42" s="118"/>
      <c r="FG42" s="384">
        <f t="shared" si="29"/>
        <v>0</v>
      </c>
    </row>
    <row r="43" spans="1:163">
      <c r="A43" s="27">
        <v>42250</v>
      </c>
      <c r="B43" s="27" t="s">
        <v>195</v>
      </c>
      <c r="C43" s="122">
        <v>576.5</v>
      </c>
      <c r="D43" s="28">
        <f t="shared" si="36"/>
        <v>5.7649999999999997</v>
      </c>
      <c r="E43" s="45"/>
      <c r="F43" s="46"/>
      <c r="H43" s="27">
        <v>42250</v>
      </c>
      <c r="I43" s="30">
        <f t="shared" si="37"/>
        <v>0</v>
      </c>
      <c r="K43" s="27">
        <v>42250</v>
      </c>
      <c r="L43" s="27" t="s">
        <v>195</v>
      </c>
      <c r="M43" s="30"/>
      <c r="O43" s="27">
        <v>42621</v>
      </c>
      <c r="P43" s="27" t="s">
        <v>195</v>
      </c>
      <c r="Q43" s="122">
        <v>712.25</v>
      </c>
      <c r="R43" s="28">
        <f t="shared" si="38"/>
        <v>7.1224999999999996</v>
      </c>
      <c r="S43" s="45"/>
      <c r="T43" s="46"/>
      <c r="V43" s="27">
        <v>42621</v>
      </c>
      <c r="W43" s="30">
        <f t="shared" si="39"/>
        <v>0</v>
      </c>
      <c r="Y43" s="27">
        <v>42621</v>
      </c>
      <c r="Z43" s="27" t="s">
        <v>195</v>
      </c>
      <c r="AA43" s="30"/>
      <c r="AC43" s="27">
        <v>42985</v>
      </c>
      <c r="AD43" s="27" t="s">
        <v>195</v>
      </c>
      <c r="AE43" s="122">
        <v>541.75</v>
      </c>
      <c r="AF43" s="28">
        <f t="shared" si="31"/>
        <v>5.4175000000000004</v>
      </c>
      <c r="AG43" s="45"/>
      <c r="AH43" s="46"/>
      <c r="AJ43" s="27">
        <v>42985</v>
      </c>
      <c r="AK43" s="30">
        <f t="shared" si="40"/>
        <v>0</v>
      </c>
      <c r="AM43" s="27">
        <v>42985</v>
      </c>
      <c r="AN43" s="27" t="s">
        <v>195</v>
      </c>
      <c r="AO43" s="30"/>
      <c r="AQ43" s="27">
        <v>43349</v>
      </c>
      <c r="AR43" s="27" t="s">
        <v>195</v>
      </c>
      <c r="AS43" s="122">
        <v>488.5</v>
      </c>
      <c r="AT43" s="28">
        <f t="shared" si="32"/>
        <v>4.8849999999999998</v>
      </c>
      <c r="AU43" s="45"/>
      <c r="AV43" s="46"/>
      <c r="AX43" s="27">
        <v>43349</v>
      </c>
      <c r="AY43" s="30">
        <f t="shared" si="41"/>
        <v>0</v>
      </c>
      <c r="BA43" s="27">
        <v>43349</v>
      </c>
      <c r="BB43" s="27" t="s">
        <v>195</v>
      </c>
      <c r="BC43" s="30"/>
      <c r="BE43" s="27">
        <v>43713</v>
      </c>
      <c r="BF43" s="27" t="s">
        <v>195</v>
      </c>
      <c r="BG43" s="28">
        <v>499.75</v>
      </c>
      <c r="BH43" s="28">
        <f t="shared" si="35"/>
        <v>4.9974999999999996</v>
      </c>
      <c r="BI43" s="44">
        <v>43713</v>
      </c>
      <c r="BJ43" s="43">
        <v>818.76</v>
      </c>
      <c r="BL43" s="27">
        <f t="shared" si="42"/>
        <v>43713</v>
      </c>
      <c r="BM43" s="30">
        <f t="shared" si="43"/>
        <v>4091.7530999999994</v>
      </c>
      <c r="BO43" s="27">
        <v>43713</v>
      </c>
      <c r="BP43" s="27" t="s">
        <v>195</v>
      </c>
      <c r="BQ43" s="30"/>
      <c r="BS43" s="27">
        <v>44077</v>
      </c>
      <c r="BT43" s="27" t="s">
        <v>195</v>
      </c>
      <c r="BU43" s="28">
        <v>778</v>
      </c>
      <c r="BV43" s="28">
        <f t="shared" si="56"/>
        <v>7.78</v>
      </c>
      <c r="BW43" s="27">
        <v>44077</v>
      </c>
      <c r="BX43" s="43">
        <v>868.58</v>
      </c>
      <c r="BZ43" s="27">
        <v>44077</v>
      </c>
      <c r="CA43" s="30">
        <f t="shared" si="44"/>
        <v>6757.5524000000005</v>
      </c>
      <c r="CC43" s="27">
        <v>44077</v>
      </c>
      <c r="CD43" s="27" t="s">
        <v>195</v>
      </c>
      <c r="CE43" s="30">
        <v>105794</v>
      </c>
      <c r="CG43" s="95">
        <v>44448</v>
      </c>
      <c r="CH43" s="27" t="s">
        <v>195</v>
      </c>
      <c r="CI43" s="43">
        <v>1019</v>
      </c>
      <c r="CJ43" s="28">
        <f t="shared" si="33"/>
        <v>10.19</v>
      </c>
      <c r="CK43" s="95">
        <v>44448</v>
      </c>
      <c r="CL43" s="43">
        <v>862</v>
      </c>
      <c r="CN43" s="95">
        <v>44448</v>
      </c>
      <c r="CO43" s="129">
        <f t="shared" si="45"/>
        <v>8783.7799999999988</v>
      </c>
      <c r="CQ43" s="95">
        <v>44448</v>
      </c>
      <c r="CR43" s="27" t="s">
        <v>195</v>
      </c>
      <c r="CS43" s="133">
        <v>101029</v>
      </c>
      <c r="CU43" s="27">
        <v>44812</v>
      </c>
      <c r="CV43" s="27" t="s">
        <v>195</v>
      </c>
      <c r="CW43" s="43">
        <v>1049</v>
      </c>
      <c r="CX43" s="28">
        <f t="shared" si="34"/>
        <v>10.49</v>
      </c>
      <c r="CY43" s="27">
        <v>44812</v>
      </c>
      <c r="CZ43" s="43">
        <v>948.75</v>
      </c>
      <c r="DB43" s="27">
        <v>44812</v>
      </c>
      <c r="DC43" s="30">
        <f t="shared" si="46"/>
        <v>9952.3875000000007</v>
      </c>
      <c r="DE43" s="27">
        <v>44806</v>
      </c>
      <c r="DF43" s="27" t="s">
        <v>195</v>
      </c>
      <c r="DG43" s="133"/>
      <c r="DH43" s="157"/>
      <c r="DI43" s="27">
        <v>45176</v>
      </c>
      <c r="DJ43" s="27" t="s">
        <v>195</v>
      </c>
      <c r="DK43" s="43">
        <v>447.2</v>
      </c>
      <c r="DL43" s="177">
        <f t="shared" si="47"/>
        <v>4.4719999999999995</v>
      </c>
      <c r="DM43" s="27">
        <v>45176</v>
      </c>
      <c r="DN43" s="43">
        <v>852.72</v>
      </c>
      <c r="DO43"/>
      <c r="DP43" s="27">
        <v>45176</v>
      </c>
      <c r="DQ43" s="30">
        <f t="shared" si="48"/>
        <v>3813.3638399999995</v>
      </c>
      <c r="DR43"/>
      <c r="DS43" s="27">
        <v>45176</v>
      </c>
      <c r="DT43" s="27" t="s">
        <v>195</v>
      </c>
      <c r="DU43" s="133">
        <v>125622</v>
      </c>
      <c r="DV43" s="157"/>
      <c r="DW43" s="27">
        <f t="shared" si="51"/>
        <v>45540</v>
      </c>
      <c r="DX43" s="27" t="s">
        <v>195</v>
      </c>
      <c r="DY43" s="43">
        <v>669.23</v>
      </c>
      <c r="DZ43" s="258">
        <f t="shared" si="52"/>
        <v>6.6923000000000004</v>
      </c>
      <c r="EA43" s="27">
        <f t="shared" si="53"/>
        <v>45540</v>
      </c>
      <c r="EB43" s="100">
        <v>899.99</v>
      </c>
      <c r="EC43" s="180"/>
      <c r="ED43" s="27">
        <f t="shared" si="54"/>
        <v>45540</v>
      </c>
      <c r="EE43" s="30">
        <f t="shared" si="49"/>
        <v>6023.0030770000003</v>
      </c>
      <c r="EF43" s="180"/>
      <c r="EG43" s="27">
        <f t="shared" si="55"/>
        <v>45540</v>
      </c>
      <c r="EH43" s="27" t="s">
        <v>195</v>
      </c>
      <c r="EI43" s="229">
        <v>136536</v>
      </c>
      <c r="EK43" s="27">
        <v>45904</v>
      </c>
      <c r="EL43" s="27" t="s">
        <v>195</v>
      </c>
      <c r="EM43" s="43">
        <v>898.06</v>
      </c>
      <c r="EN43" s="257">
        <f t="shared" si="15"/>
        <v>8.980599999999999</v>
      </c>
      <c r="EO43" s="27">
        <v>45904</v>
      </c>
      <c r="EP43" s="43">
        <v>908.68</v>
      </c>
      <c r="ER43" s="27">
        <v>45904</v>
      </c>
      <c r="ES43" s="176">
        <f t="shared" si="50"/>
        <v>8160.4916079999985</v>
      </c>
      <c r="EU43" s="27">
        <v>45904</v>
      </c>
      <c r="EV43" s="27" t="s">
        <v>195</v>
      </c>
      <c r="EW43" s="245">
        <v>151824</v>
      </c>
      <c r="EX43" s="246">
        <f t="shared" si="26"/>
        <v>151.82400000000001</v>
      </c>
      <c r="EZ43" s="27">
        <v>46268</v>
      </c>
      <c r="FA43" s="383" t="s">
        <v>195</v>
      </c>
      <c r="FB43" s="439"/>
      <c r="FC43" s="246">
        <f t="shared" si="27"/>
        <v>0</v>
      </c>
      <c r="FD43" s="118"/>
      <c r="FE43" s="414"/>
      <c r="FF43" s="118"/>
      <c r="FG43" s="384">
        <f t="shared" si="29"/>
        <v>0</v>
      </c>
    </row>
    <row r="44" spans="1:163">
      <c r="A44" s="27">
        <v>42257</v>
      </c>
      <c r="B44" s="27" t="s">
        <v>196</v>
      </c>
      <c r="C44" s="122">
        <v>584.5</v>
      </c>
      <c r="D44" s="28">
        <f t="shared" si="36"/>
        <v>5.8449999999999998</v>
      </c>
      <c r="E44" s="45"/>
      <c r="F44" s="46"/>
      <c r="H44" s="27">
        <v>42257</v>
      </c>
      <c r="I44" s="30">
        <f t="shared" si="37"/>
        <v>0</v>
      </c>
      <c r="K44" s="27">
        <v>42257</v>
      </c>
      <c r="L44" s="27" t="s">
        <v>196</v>
      </c>
      <c r="M44" s="30"/>
      <c r="O44" s="27">
        <v>42628</v>
      </c>
      <c r="P44" s="27" t="s">
        <v>196</v>
      </c>
      <c r="Q44" s="122">
        <v>713</v>
      </c>
      <c r="R44" s="28">
        <f t="shared" si="38"/>
        <v>7.13</v>
      </c>
      <c r="S44" s="45"/>
      <c r="T44" s="46"/>
      <c r="V44" s="27">
        <v>42628</v>
      </c>
      <c r="W44" s="30">
        <f t="shared" si="39"/>
        <v>0</v>
      </c>
      <c r="Y44" s="27">
        <v>42628</v>
      </c>
      <c r="Z44" s="27" t="s">
        <v>196</v>
      </c>
      <c r="AA44" s="30"/>
      <c r="AC44" s="27">
        <v>42992</v>
      </c>
      <c r="AD44" s="27" t="s">
        <v>196</v>
      </c>
      <c r="AE44" s="122">
        <v>524.25</v>
      </c>
      <c r="AF44" s="28">
        <f t="shared" si="31"/>
        <v>5.2424999999999997</v>
      </c>
      <c r="AG44" s="45"/>
      <c r="AH44" s="46"/>
      <c r="AJ44" s="27">
        <v>42992</v>
      </c>
      <c r="AK44" s="30">
        <f t="shared" si="40"/>
        <v>0</v>
      </c>
      <c r="AM44" s="27">
        <v>42992</v>
      </c>
      <c r="AN44" s="27" t="s">
        <v>196</v>
      </c>
      <c r="AO44" s="30"/>
      <c r="AQ44" s="27">
        <v>43356</v>
      </c>
      <c r="AR44" s="27" t="s">
        <v>196</v>
      </c>
      <c r="AS44" s="122">
        <v>495.75</v>
      </c>
      <c r="AT44" s="28">
        <f t="shared" si="32"/>
        <v>4.9574999999999996</v>
      </c>
      <c r="AU44" s="45"/>
      <c r="AV44" s="46"/>
      <c r="AX44" s="27">
        <v>43356</v>
      </c>
      <c r="AY44" s="30">
        <f t="shared" si="41"/>
        <v>0</v>
      </c>
      <c r="BA44" s="27">
        <v>43356</v>
      </c>
      <c r="BB44" s="27" t="s">
        <v>196</v>
      </c>
      <c r="BC44" s="30"/>
      <c r="BE44" s="27">
        <v>43720</v>
      </c>
      <c r="BF44" s="27" t="s">
        <v>196</v>
      </c>
      <c r="BG44" s="28">
        <v>477.25</v>
      </c>
      <c r="BH44" s="28">
        <f t="shared" si="35"/>
        <v>4.7725</v>
      </c>
      <c r="BI44" s="27">
        <v>43719</v>
      </c>
      <c r="BJ44" s="43">
        <v>820.32</v>
      </c>
      <c r="BL44" s="27">
        <f t="shared" si="42"/>
        <v>43720</v>
      </c>
      <c r="BM44" s="30">
        <f t="shared" si="43"/>
        <v>3914.9772000000003</v>
      </c>
      <c r="BO44" s="27">
        <v>43720</v>
      </c>
      <c r="BP44" s="27" t="s">
        <v>196</v>
      </c>
      <c r="BQ44" s="30"/>
      <c r="BS44" s="27">
        <v>44084</v>
      </c>
      <c r="BT44" s="27" t="s">
        <v>196</v>
      </c>
      <c r="BU44" s="28">
        <v>761.75</v>
      </c>
      <c r="BV44" s="28">
        <f t="shared" si="56"/>
        <v>7.6174999999999997</v>
      </c>
      <c r="BW44" s="27">
        <v>44084</v>
      </c>
      <c r="BX44" s="43">
        <v>863.17</v>
      </c>
      <c r="BZ44" s="27">
        <v>44084</v>
      </c>
      <c r="CA44" s="30">
        <f t="shared" si="44"/>
        <v>6575.197474999999</v>
      </c>
      <c r="CC44" s="27">
        <v>44084</v>
      </c>
      <c r="CD44" s="27" t="s">
        <v>196</v>
      </c>
      <c r="CE44" s="30">
        <v>111899</v>
      </c>
      <c r="CG44" s="95">
        <v>44455</v>
      </c>
      <c r="CH44" s="27" t="s">
        <v>196</v>
      </c>
      <c r="CI44" s="43">
        <v>1029</v>
      </c>
      <c r="CJ44" s="28">
        <f t="shared" si="33"/>
        <v>10.29</v>
      </c>
      <c r="CK44" s="95">
        <v>44455</v>
      </c>
      <c r="CL44" s="43">
        <v>858.83</v>
      </c>
      <c r="CN44" s="95">
        <v>44455</v>
      </c>
      <c r="CO44" s="129">
        <f t="shared" si="45"/>
        <v>8837.3606999999993</v>
      </c>
      <c r="CQ44" s="95">
        <v>44455</v>
      </c>
      <c r="CR44" s="27" t="s">
        <v>196</v>
      </c>
      <c r="CS44" s="133">
        <v>93459</v>
      </c>
      <c r="CU44" s="27">
        <v>44819</v>
      </c>
      <c r="CV44" s="27" t="s">
        <v>196</v>
      </c>
      <c r="CW44" s="43">
        <v>1036</v>
      </c>
      <c r="CX44" s="28">
        <f t="shared" si="34"/>
        <v>10.36</v>
      </c>
      <c r="CY44" s="27">
        <v>44819</v>
      </c>
      <c r="CZ44" s="43">
        <v>941.04</v>
      </c>
      <c r="DB44" s="27">
        <v>44819</v>
      </c>
      <c r="DC44" s="30">
        <f t="shared" si="46"/>
        <v>9749.1743999999999</v>
      </c>
      <c r="DE44" s="27">
        <v>44813</v>
      </c>
      <c r="DF44" s="27" t="s">
        <v>196</v>
      </c>
      <c r="DG44" s="133"/>
      <c r="DH44" s="157"/>
      <c r="DI44" s="27">
        <v>45183</v>
      </c>
      <c r="DJ44" s="27" t="s">
        <v>196</v>
      </c>
      <c r="DK44" s="43">
        <v>423.61</v>
      </c>
      <c r="DL44" s="177">
        <f t="shared" si="47"/>
        <v>4.2361000000000004</v>
      </c>
      <c r="DM44" s="27">
        <v>45183</v>
      </c>
      <c r="DN44" s="43">
        <v>854.61</v>
      </c>
      <c r="DO44"/>
      <c r="DP44" s="27">
        <v>45183</v>
      </c>
      <c r="DQ44" s="30">
        <f t="shared" si="48"/>
        <v>3620.2134210000004</v>
      </c>
      <c r="DR44"/>
      <c r="DS44" s="27">
        <v>45183</v>
      </c>
      <c r="DT44" s="27" t="s">
        <v>196</v>
      </c>
      <c r="DU44" s="133">
        <v>126585</v>
      </c>
      <c r="DV44" s="157"/>
      <c r="DW44" s="27">
        <f t="shared" si="51"/>
        <v>45547</v>
      </c>
      <c r="DX44" s="27" t="s">
        <v>196</v>
      </c>
      <c r="DY44" s="43">
        <v>669.09</v>
      </c>
      <c r="DZ44" s="258">
        <f t="shared" si="52"/>
        <v>6.6909000000000001</v>
      </c>
      <c r="EA44" s="27">
        <f t="shared" si="53"/>
        <v>45547</v>
      </c>
      <c r="EB44" s="100">
        <v>900.28</v>
      </c>
      <c r="EC44" s="180"/>
      <c r="ED44" s="27">
        <f t="shared" si="54"/>
        <v>45547</v>
      </c>
      <c r="EE44" s="30">
        <f t="shared" si="49"/>
        <v>6023.6834520000002</v>
      </c>
      <c r="EF44" s="180"/>
      <c r="EG44" s="27">
        <f t="shared" si="55"/>
        <v>45547</v>
      </c>
      <c r="EH44" s="27" t="s">
        <v>196</v>
      </c>
      <c r="EI44" s="229">
        <v>140402</v>
      </c>
      <c r="EK44" s="27">
        <v>45911</v>
      </c>
      <c r="EL44" s="27" t="s">
        <v>196</v>
      </c>
      <c r="EM44" s="43">
        <v>896.95</v>
      </c>
      <c r="EN44" s="257">
        <f t="shared" si="15"/>
        <v>8.9695</v>
      </c>
      <c r="EO44" s="27">
        <v>45911</v>
      </c>
      <c r="EP44" s="43">
        <v>926.35</v>
      </c>
      <c r="ER44" s="27">
        <v>45911</v>
      </c>
      <c r="ES44" s="176">
        <f t="shared" si="50"/>
        <v>8308.8963249999997</v>
      </c>
      <c r="EU44" s="27">
        <v>45911</v>
      </c>
      <c r="EV44" s="27" t="s">
        <v>196</v>
      </c>
      <c r="EW44" s="245">
        <v>148432</v>
      </c>
      <c r="EX44" s="246">
        <f t="shared" si="26"/>
        <v>148.43199999999999</v>
      </c>
      <c r="EZ44" s="27">
        <v>46275</v>
      </c>
      <c r="FA44" s="383" t="s">
        <v>196</v>
      </c>
      <c r="FB44" s="439"/>
      <c r="FC44" s="246">
        <f t="shared" si="27"/>
        <v>0</v>
      </c>
      <c r="FD44" s="118"/>
      <c r="FE44" s="414"/>
      <c r="FF44" s="118"/>
      <c r="FG44" s="384">
        <f t="shared" si="29"/>
        <v>0</v>
      </c>
    </row>
    <row r="45" spans="1:163">
      <c r="A45" s="27">
        <v>42264</v>
      </c>
      <c r="B45" s="27" t="s">
        <v>197</v>
      </c>
      <c r="C45" s="122">
        <v>592</v>
      </c>
      <c r="D45" s="28">
        <f t="shared" si="36"/>
        <v>5.92</v>
      </c>
      <c r="E45" s="45"/>
      <c r="F45" s="46"/>
      <c r="H45" s="27">
        <v>42264</v>
      </c>
      <c r="I45" s="30">
        <f t="shared" si="37"/>
        <v>0</v>
      </c>
      <c r="K45" s="27">
        <v>42264</v>
      </c>
      <c r="L45" s="27" t="s">
        <v>197</v>
      </c>
      <c r="M45" s="30"/>
      <c r="O45" s="27">
        <v>42635</v>
      </c>
      <c r="P45" s="27" t="s">
        <v>197</v>
      </c>
      <c r="Q45" s="122">
        <v>714.75</v>
      </c>
      <c r="R45" s="28">
        <f t="shared" si="38"/>
        <v>7.1475</v>
      </c>
      <c r="S45" s="45"/>
      <c r="T45" s="46"/>
      <c r="V45" s="27">
        <v>42635</v>
      </c>
      <c r="W45" s="30">
        <f t="shared" si="39"/>
        <v>0</v>
      </c>
      <c r="Y45" s="27">
        <v>42635</v>
      </c>
      <c r="Z45" s="27" t="s">
        <v>197</v>
      </c>
      <c r="AA45" s="30"/>
      <c r="AC45" s="27">
        <v>42999</v>
      </c>
      <c r="AD45" s="27" t="s">
        <v>197</v>
      </c>
      <c r="AE45" s="122">
        <v>515.75</v>
      </c>
      <c r="AF45" s="28">
        <f t="shared" si="31"/>
        <v>5.1574999999999998</v>
      </c>
      <c r="AG45" s="45"/>
      <c r="AH45" s="46"/>
      <c r="AJ45" s="27">
        <v>42999</v>
      </c>
      <c r="AK45" s="30">
        <f t="shared" si="40"/>
        <v>0</v>
      </c>
      <c r="AM45" s="27">
        <v>42999</v>
      </c>
      <c r="AN45" s="27" t="s">
        <v>197</v>
      </c>
      <c r="AO45" s="30"/>
      <c r="AQ45" s="27">
        <v>43363</v>
      </c>
      <c r="AR45" s="27" t="s">
        <v>197</v>
      </c>
      <c r="AS45" s="122">
        <v>501</v>
      </c>
      <c r="AT45" s="28">
        <f t="shared" si="32"/>
        <v>5.01</v>
      </c>
      <c r="AU45" s="45"/>
      <c r="AV45" s="46"/>
      <c r="AX45" s="27">
        <v>43363</v>
      </c>
      <c r="AY45" s="30">
        <f t="shared" si="41"/>
        <v>0</v>
      </c>
      <c r="BA45" s="27">
        <v>43363</v>
      </c>
      <c r="BB45" s="27" t="s">
        <v>197</v>
      </c>
      <c r="BC45" s="30"/>
      <c r="BE45" s="27">
        <v>43727</v>
      </c>
      <c r="BF45" s="27" t="s">
        <v>197</v>
      </c>
      <c r="BG45" s="28">
        <v>468.5</v>
      </c>
      <c r="BH45" s="28">
        <f t="shared" si="35"/>
        <v>4.6849999999999996</v>
      </c>
      <c r="BI45" s="27">
        <v>43727</v>
      </c>
      <c r="BJ45" s="43">
        <v>811.35</v>
      </c>
      <c r="BL45" s="27">
        <f t="shared" si="42"/>
        <v>43727</v>
      </c>
      <c r="BM45" s="30">
        <f t="shared" si="43"/>
        <v>3801.1747499999997</v>
      </c>
      <c r="BO45" s="27">
        <v>43727</v>
      </c>
      <c r="BP45" s="27" t="s">
        <v>197</v>
      </c>
      <c r="BQ45" s="30"/>
      <c r="BS45" s="27">
        <v>44091</v>
      </c>
      <c r="BT45" s="27" t="s">
        <v>197</v>
      </c>
      <c r="BU45" s="28">
        <v>764.25</v>
      </c>
      <c r="BV45" s="28">
        <f t="shared" si="56"/>
        <v>7.6425000000000001</v>
      </c>
      <c r="BW45" s="27">
        <v>44091</v>
      </c>
      <c r="BX45" s="43">
        <v>855.76</v>
      </c>
      <c r="BZ45" s="27">
        <v>44091</v>
      </c>
      <c r="CA45" s="30">
        <f t="shared" si="44"/>
        <v>6540.1458000000002</v>
      </c>
      <c r="CC45" s="27">
        <v>44091</v>
      </c>
      <c r="CD45" s="27" t="s">
        <v>197</v>
      </c>
      <c r="CE45" s="30">
        <v>100208</v>
      </c>
      <c r="CG45" s="95">
        <v>44462</v>
      </c>
      <c r="CH45" s="27" t="s">
        <v>197</v>
      </c>
      <c r="CI45" s="43">
        <v>1032</v>
      </c>
      <c r="CJ45" s="28">
        <f t="shared" si="33"/>
        <v>10.32</v>
      </c>
      <c r="CK45" s="95">
        <v>44462</v>
      </c>
      <c r="CL45" s="43">
        <v>853.67</v>
      </c>
      <c r="CN45" s="95">
        <v>44462</v>
      </c>
      <c r="CO45" s="129">
        <f t="shared" si="45"/>
        <v>8809.8744000000006</v>
      </c>
      <c r="CQ45" s="95">
        <v>44462</v>
      </c>
      <c r="CR45" s="27" t="s">
        <v>197</v>
      </c>
      <c r="CS45" s="133">
        <v>104254</v>
      </c>
      <c r="CU45" s="27">
        <v>44826</v>
      </c>
      <c r="CV45" s="27" t="s">
        <v>197</v>
      </c>
      <c r="CW45" s="43">
        <v>1073</v>
      </c>
      <c r="CX45" s="28">
        <f t="shared" si="34"/>
        <v>10.73</v>
      </c>
      <c r="CY45" s="27">
        <v>44826</v>
      </c>
      <c r="CZ45" s="43">
        <v>931.33</v>
      </c>
      <c r="DB45" s="27">
        <v>44826</v>
      </c>
      <c r="DC45" s="30">
        <f t="shared" si="46"/>
        <v>9993.170900000001</v>
      </c>
      <c r="DE45" s="27">
        <v>44820</v>
      </c>
      <c r="DF45" s="27" t="s">
        <v>197</v>
      </c>
      <c r="DG45" s="133"/>
      <c r="DH45" s="157"/>
      <c r="DI45" s="27">
        <v>45190</v>
      </c>
      <c r="DJ45" s="27" t="s">
        <v>197</v>
      </c>
      <c r="DK45" s="43">
        <v>396.55</v>
      </c>
      <c r="DL45" s="177">
        <f t="shared" si="47"/>
        <v>3.9655</v>
      </c>
      <c r="DM45" s="27">
        <v>45190</v>
      </c>
      <c r="DN45" s="43">
        <v>860.52</v>
      </c>
      <c r="DO45"/>
      <c r="DP45" s="27">
        <v>45190</v>
      </c>
      <c r="DQ45" s="30">
        <f t="shared" si="48"/>
        <v>3412.3920600000001</v>
      </c>
      <c r="DR45"/>
      <c r="DS45" s="27">
        <v>45190</v>
      </c>
      <c r="DT45" s="27" t="s">
        <v>197</v>
      </c>
      <c r="DU45" s="133">
        <v>127335</v>
      </c>
      <c r="DV45" s="157"/>
      <c r="DW45" s="27">
        <f t="shared" si="51"/>
        <v>45554</v>
      </c>
      <c r="DX45" s="27" t="s">
        <v>197</v>
      </c>
      <c r="DY45" s="43">
        <v>670.32</v>
      </c>
      <c r="DZ45" s="258">
        <f t="shared" si="52"/>
        <v>6.7032000000000007</v>
      </c>
      <c r="EA45" s="27">
        <f t="shared" si="53"/>
        <v>45554</v>
      </c>
      <c r="EB45" s="100">
        <v>906.13</v>
      </c>
      <c r="EC45" s="180"/>
      <c r="ED45" s="27">
        <f t="shared" si="54"/>
        <v>45554</v>
      </c>
      <c r="EE45" s="30">
        <f t="shared" si="49"/>
        <v>6073.9706160000005</v>
      </c>
      <c r="EF45" s="180"/>
      <c r="EG45" s="27">
        <f t="shared" si="55"/>
        <v>45554</v>
      </c>
      <c r="EH45" s="27" t="s">
        <v>197</v>
      </c>
      <c r="EI45" s="229">
        <v>140192</v>
      </c>
      <c r="EK45" s="27">
        <v>45918</v>
      </c>
      <c r="EL45" s="27" t="s">
        <v>197</v>
      </c>
      <c r="EM45" s="43">
        <v>897.37</v>
      </c>
      <c r="EN45" s="257">
        <f t="shared" si="15"/>
        <v>8.9737000000000009</v>
      </c>
      <c r="EO45" s="27">
        <v>45918</v>
      </c>
      <c r="EP45" s="43">
        <v>918.15</v>
      </c>
      <c r="ER45" s="27">
        <v>45918</v>
      </c>
      <c r="ES45" s="176">
        <f t="shared" si="50"/>
        <v>8239.202655000001</v>
      </c>
      <c r="EU45" s="27">
        <v>45918</v>
      </c>
      <c r="EV45" s="27" t="s">
        <v>197</v>
      </c>
      <c r="EW45" s="245">
        <v>151320</v>
      </c>
      <c r="EX45" s="246">
        <f t="shared" si="26"/>
        <v>151.32</v>
      </c>
      <c r="EZ45" s="27">
        <v>46282</v>
      </c>
      <c r="FA45" s="383" t="s">
        <v>197</v>
      </c>
      <c r="FB45" s="439"/>
      <c r="FC45" s="246">
        <f t="shared" si="27"/>
        <v>0</v>
      </c>
      <c r="FD45" s="118"/>
      <c r="FE45" s="414"/>
      <c r="FF45" s="118"/>
      <c r="FG45" s="384">
        <f t="shared" si="29"/>
        <v>0</v>
      </c>
    </row>
    <row r="46" spans="1:163">
      <c r="A46" s="27">
        <v>42271</v>
      </c>
      <c r="B46" s="27" t="s">
        <v>198</v>
      </c>
      <c r="C46" s="122">
        <v>591.25</v>
      </c>
      <c r="D46" s="28">
        <f t="shared" si="36"/>
        <v>5.9124999999999996</v>
      </c>
      <c r="E46" s="45"/>
      <c r="F46" s="46"/>
      <c r="H46" s="27">
        <v>42271</v>
      </c>
      <c r="I46" s="30">
        <f t="shared" si="37"/>
        <v>0</v>
      </c>
      <c r="K46" s="27">
        <v>42271</v>
      </c>
      <c r="L46" s="27" t="s">
        <v>198</v>
      </c>
      <c r="M46" s="30"/>
      <c r="O46" s="27">
        <v>42642</v>
      </c>
      <c r="P46" s="27" t="s">
        <v>198</v>
      </c>
      <c r="Q46" s="122">
        <v>717.25</v>
      </c>
      <c r="R46" s="28">
        <f t="shared" si="38"/>
        <v>7.1725000000000003</v>
      </c>
      <c r="S46" s="45"/>
      <c r="T46" s="46"/>
      <c r="V46" s="27">
        <v>42642</v>
      </c>
      <c r="W46" s="30">
        <f t="shared" si="39"/>
        <v>0</v>
      </c>
      <c r="Y46" s="27">
        <v>42642</v>
      </c>
      <c r="Z46" s="27" t="s">
        <v>198</v>
      </c>
      <c r="AA46" s="30"/>
      <c r="AC46" s="27">
        <v>43006</v>
      </c>
      <c r="AD46" s="27" t="s">
        <v>198</v>
      </c>
      <c r="AE46" s="122">
        <v>505.5</v>
      </c>
      <c r="AF46" s="28">
        <f t="shared" si="31"/>
        <v>5.0549999999999997</v>
      </c>
      <c r="AG46" s="45"/>
      <c r="AH46" s="46"/>
      <c r="AJ46" s="27">
        <v>43006</v>
      </c>
      <c r="AK46" s="30">
        <f t="shared" si="40"/>
        <v>0</v>
      </c>
      <c r="AM46" s="27">
        <v>43006</v>
      </c>
      <c r="AN46" s="27" t="s">
        <v>198</v>
      </c>
      <c r="AO46" s="30"/>
      <c r="AQ46" s="27">
        <v>43370</v>
      </c>
      <c r="AR46" s="27" t="s">
        <v>198</v>
      </c>
      <c r="AS46" s="122">
        <v>487</v>
      </c>
      <c r="AT46" s="28">
        <f t="shared" si="32"/>
        <v>4.87</v>
      </c>
      <c r="AU46" s="45"/>
      <c r="AV46" s="46"/>
      <c r="AX46" s="27">
        <v>43370</v>
      </c>
      <c r="AY46" s="30">
        <f t="shared" si="41"/>
        <v>0</v>
      </c>
      <c r="BA46" s="27">
        <v>43370</v>
      </c>
      <c r="BB46" s="27" t="s">
        <v>198</v>
      </c>
      <c r="BC46" s="30"/>
      <c r="BE46" s="27">
        <v>43734</v>
      </c>
      <c r="BF46" s="27" t="s">
        <v>198</v>
      </c>
      <c r="BG46" s="28">
        <v>488.25</v>
      </c>
      <c r="BH46" s="28">
        <f t="shared" si="35"/>
        <v>4.8825000000000003</v>
      </c>
      <c r="BI46" s="27">
        <v>43735</v>
      </c>
      <c r="BJ46" s="43">
        <v>811.02</v>
      </c>
      <c r="BL46" s="27">
        <f t="shared" si="42"/>
        <v>43734</v>
      </c>
      <c r="BM46" s="30">
        <f t="shared" si="43"/>
        <v>3959.8051500000001</v>
      </c>
      <c r="BO46" s="27">
        <v>43734</v>
      </c>
      <c r="BP46" s="27" t="s">
        <v>198</v>
      </c>
      <c r="BQ46" s="30"/>
      <c r="BS46" s="27">
        <v>44098</v>
      </c>
      <c r="BT46" s="27" t="s">
        <v>198</v>
      </c>
      <c r="BU46" s="28">
        <v>773.75</v>
      </c>
      <c r="BV46" s="28">
        <f t="shared" si="56"/>
        <v>7.7374999999999998</v>
      </c>
      <c r="BW46" s="27">
        <v>44098</v>
      </c>
      <c r="BX46" s="43">
        <v>826.67</v>
      </c>
      <c r="BZ46" s="27">
        <v>44098</v>
      </c>
      <c r="CA46" s="30">
        <f t="shared" si="44"/>
        <v>6396.3591249999999</v>
      </c>
      <c r="CC46" s="27">
        <v>44098</v>
      </c>
      <c r="CD46" s="27" t="s">
        <v>198</v>
      </c>
      <c r="CE46" s="30"/>
      <c r="CG46" s="95">
        <v>44469</v>
      </c>
      <c r="CH46" s="27" t="s">
        <v>198</v>
      </c>
      <c r="CI46" s="43">
        <v>1042</v>
      </c>
      <c r="CJ46" s="28">
        <f t="shared" si="33"/>
        <v>10.42</v>
      </c>
      <c r="CK46" s="95">
        <v>44469</v>
      </c>
      <c r="CL46" s="43">
        <v>853.27</v>
      </c>
      <c r="CN46" s="95">
        <v>44469</v>
      </c>
      <c r="CO46" s="129">
        <f t="shared" si="45"/>
        <v>8891.0733999999993</v>
      </c>
      <c r="CQ46" s="95">
        <v>44469</v>
      </c>
      <c r="CR46" s="27" t="s">
        <v>198</v>
      </c>
      <c r="CS46" s="133">
        <v>97946</v>
      </c>
      <c r="CU46" s="27">
        <v>44833</v>
      </c>
      <c r="CV46" s="27" t="s">
        <v>198</v>
      </c>
      <c r="CW46" s="43">
        <v>1073</v>
      </c>
      <c r="CX46" s="28">
        <f t="shared" si="34"/>
        <v>10.73</v>
      </c>
      <c r="CY46" s="27">
        <v>44833</v>
      </c>
      <c r="CZ46" s="43">
        <v>927.51</v>
      </c>
      <c r="DB46" s="27">
        <v>44833</v>
      </c>
      <c r="DC46" s="30">
        <f t="shared" si="46"/>
        <v>9952.1823000000004</v>
      </c>
      <c r="DE46" s="27">
        <v>44827</v>
      </c>
      <c r="DF46" s="27" t="s">
        <v>198</v>
      </c>
      <c r="DG46" s="133"/>
      <c r="DH46" s="157"/>
      <c r="DI46" s="27">
        <v>45197</v>
      </c>
      <c r="DJ46" s="27" t="s">
        <v>198</v>
      </c>
      <c r="DK46" s="43">
        <v>357.03</v>
      </c>
      <c r="DL46" s="177">
        <f t="shared" si="47"/>
        <v>3.5702999999999996</v>
      </c>
      <c r="DM46" s="27">
        <v>45197</v>
      </c>
      <c r="DN46" s="43">
        <v>856.82</v>
      </c>
      <c r="DO46"/>
      <c r="DP46" s="27">
        <v>45197</v>
      </c>
      <c r="DQ46" s="30">
        <f t="shared" si="48"/>
        <v>3059.1044459999998</v>
      </c>
      <c r="DR46"/>
      <c r="DS46" s="27">
        <v>45197</v>
      </c>
      <c r="DT46" s="27" t="s">
        <v>198</v>
      </c>
      <c r="DU46" s="133">
        <v>124875</v>
      </c>
      <c r="DV46" s="157"/>
      <c r="DW46" s="27">
        <f t="shared" si="51"/>
        <v>45561</v>
      </c>
      <c r="DX46" s="27" t="s">
        <v>198</v>
      </c>
      <c r="DY46" s="43">
        <v>650.29</v>
      </c>
      <c r="DZ46" s="258">
        <f t="shared" si="52"/>
        <v>6.5028999999999995</v>
      </c>
      <c r="EA46" s="27">
        <f t="shared" si="53"/>
        <v>45561</v>
      </c>
      <c r="EB46" s="100">
        <v>908.56</v>
      </c>
      <c r="EC46" s="180"/>
      <c r="ED46" s="27">
        <f t="shared" si="54"/>
        <v>45561</v>
      </c>
      <c r="EE46" s="30">
        <f t="shared" si="49"/>
        <v>5908.2748239999992</v>
      </c>
      <c r="EF46" s="180"/>
      <c r="EG46" s="27">
        <f t="shared" si="55"/>
        <v>45561</v>
      </c>
      <c r="EH46" s="27" t="s">
        <v>198</v>
      </c>
      <c r="EI46" s="229">
        <v>139755</v>
      </c>
      <c r="EK46" s="27">
        <v>45925</v>
      </c>
      <c r="EL46" s="27" t="s">
        <v>198</v>
      </c>
      <c r="EM46" s="43">
        <v>889.5</v>
      </c>
      <c r="EN46" s="257">
        <f t="shared" si="15"/>
        <v>8.8949999999999996</v>
      </c>
      <c r="EO46" s="27">
        <v>45925</v>
      </c>
      <c r="EP46" s="43">
        <v>921.42</v>
      </c>
      <c r="ER46" s="27">
        <v>45925</v>
      </c>
      <c r="ES46" s="176">
        <f t="shared" si="50"/>
        <v>8196.0308999999997</v>
      </c>
      <c r="EU46" s="27">
        <v>45925</v>
      </c>
      <c r="EV46" s="27" t="s">
        <v>198</v>
      </c>
      <c r="EW46" s="245">
        <v>147019</v>
      </c>
      <c r="EX46" s="246">
        <f t="shared" si="26"/>
        <v>147.01900000000001</v>
      </c>
      <c r="EZ46" s="27">
        <v>46289</v>
      </c>
      <c r="FA46" s="383" t="s">
        <v>198</v>
      </c>
      <c r="FB46" s="439"/>
      <c r="FC46" s="246">
        <f t="shared" si="27"/>
        <v>0</v>
      </c>
      <c r="FD46" s="118"/>
      <c r="FE46" s="414"/>
      <c r="FF46" s="118"/>
      <c r="FG46" s="384">
        <f t="shared" si="29"/>
        <v>0</v>
      </c>
    </row>
    <row r="47" spans="1:163">
      <c r="A47" s="27">
        <v>42278</v>
      </c>
      <c r="B47" s="27" t="s">
        <v>199</v>
      </c>
      <c r="C47" s="122">
        <v>594.75</v>
      </c>
      <c r="D47" s="28">
        <f t="shared" si="36"/>
        <v>5.9474999999999998</v>
      </c>
      <c r="E47" s="45"/>
      <c r="F47" s="46"/>
      <c r="H47" s="27">
        <v>42278</v>
      </c>
      <c r="I47" s="30">
        <f t="shared" si="37"/>
        <v>0</v>
      </c>
      <c r="K47" s="27">
        <v>42278</v>
      </c>
      <c r="L47" s="27" t="s">
        <v>199</v>
      </c>
      <c r="M47" s="30"/>
      <c r="O47" s="27">
        <v>42649</v>
      </c>
      <c r="P47" s="27" t="s">
        <v>199</v>
      </c>
      <c r="Q47" s="122">
        <v>723.25</v>
      </c>
      <c r="R47" s="28">
        <f t="shared" si="38"/>
        <v>7.2324999999999999</v>
      </c>
      <c r="S47" s="45"/>
      <c r="T47" s="46"/>
      <c r="V47" s="27">
        <v>42649</v>
      </c>
      <c r="W47" s="30">
        <f t="shared" si="39"/>
        <v>0</v>
      </c>
      <c r="Y47" s="27">
        <v>42649</v>
      </c>
      <c r="Z47" s="27" t="s">
        <v>199</v>
      </c>
      <c r="AA47" s="30"/>
      <c r="AC47" s="27">
        <v>43013</v>
      </c>
      <c r="AD47" s="27" t="s">
        <v>199</v>
      </c>
      <c r="AE47" s="122">
        <v>533</v>
      </c>
      <c r="AF47" s="28">
        <f t="shared" si="31"/>
        <v>5.33</v>
      </c>
      <c r="AG47" s="45"/>
      <c r="AH47" s="46"/>
      <c r="AJ47" s="27">
        <v>43013</v>
      </c>
      <c r="AK47" s="30">
        <f t="shared" si="40"/>
        <v>0</v>
      </c>
      <c r="AM47" s="27">
        <v>43013</v>
      </c>
      <c r="AN47" s="27" t="s">
        <v>199</v>
      </c>
      <c r="AO47" s="30"/>
      <c r="AQ47" s="27">
        <v>43377</v>
      </c>
      <c r="AR47" s="27" t="s">
        <v>199</v>
      </c>
      <c r="AS47" s="122">
        <v>480.75</v>
      </c>
      <c r="AT47" s="28">
        <f t="shared" si="32"/>
        <v>4.8075000000000001</v>
      </c>
      <c r="AU47" s="45"/>
      <c r="AV47" s="46"/>
      <c r="AX47" s="27">
        <v>43377</v>
      </c>
      <c r="AY47" s="30">
        <f t="shared" si="41"/>
        <v>0</v>
      </c>
      <c r="BA47" s="27">
        <v>43377</v>
      </c>
      <c r="BB47" s="27" t="s">
        <v>199</v>
      </c>
      <c r="BC47" s="30"/>
      <c r="BE47" s="27">
        <v>43741</v>
      </c>
      <c r="BF47" s="27" t="s">
        <v>199</v>
      </c>
      <c r="BG47" s="28">
        <v>489.75</v>
      </c>
      <c r="BH47" s="28">
        <f t="shared" si="35"/>
        <v>4.8975</v>
      </c>
      <c r="BI47" s="27">
        <v>43740</v>
      </c>
      <c r="BJ47" s="43">
        <v>806.34</v>
      </c>
      <c r="BL47" s="27">
        <f t="shared" si="42"/>
        <v>43741</v>
      </c>
      <c r="BM47" s="30">
        <f t="shared" si="43"/>
        <v>3949.05015</v>
      </c>
      <c r="BO47" s="27">
        <v>43741</v>
      </c>
      <c r="BP47" s="27" t="s">
        <v>199</v>
      </c>
      <c r="BQ47" s="30"/>
      <c r="BS47" s="27">
        <v>44105</v>
      </c>
      <c r="BT47" s="27" t="s">
        <v>199</v>
      </c>
      <c r="BU47" s="28">
        <v>776</v>
      </c>
      <c r="BV47" s="28">
        <f t="shared" si="56"/>
        <v>7.76</v>
      </c>
      <c r="BW47" s="27">
        <v>44103</v>
      </c>
      <c r="BX47" s="43">
        <v>832.15</v>
      </c>
      <c r="BZ47" s="27">
        <v>44105</v>
      </c>
      <c r="CA47" s="30">
        <f t="shared" si="44"/>
        <v>6457.4839999999995</v>
      </c>
      <c r="CC47" s="27">
        <v>44105</v>
      </c>
      <c r="CD47" s="27" t="s">
        <v>199</v>
      </c>
      <c r="CE47" s="30">
        <v>103067</v>
      </c>
      <c r="CG47" s="95">
        <v>44476</v>
      </c>
      <c r="CH47" s="27" t="s">
        <v>199</v>
      </c>
      <c r="CI47" s="43">
        <v>1043</v>
      </c>
      <c r="CJ47" s="28">
        <f t="shared" si="33"/>
        <v>10.43</v>
      </c>
      <c r="CK47" s="95">
        <v>44476</v>
      </c>
      <c r="CL47" s="43">
        <v>868.47</v>
      </c>
      <c r="CN47" s="95">
        <v>44476</v>
      </c>
      <c r="CO47" s="129">
        <f t="shared" si="45"/>
        <v>9058.1421000000009</v>
      </c>
      <c r="CQ47" s="95">
        <v>44476</v>
      </c>
      <c r="CR47" s="27" t="s">
        <v>199</v>
      </c>
      <c r="CS47" s="133">
        <v>96928</v>
      </c>
      <c r="CU47" s="27">
        <v>44840</v>
      </c>
      <c r="CV47" s="27" t="s">
        <v>199</v>
      </c>
      <c r="CW47" s="43">
        <v>1039</v>
      </c>
      <c r="CX47" s="28">
        <f t="shared" si="34"/>
        <v>10.39</v>
      </c>
      <c r="CY47" s="27">
        <v>44840</v>
      </c>
      <c r="CZ47" s="43">
        <v>907.77</v>
      </c>
      <c r="DB47" s="27">
        <v>44840</v>
      </c>
      <c r="DC47" s="30">
        <f t="shared" si="46"/>
        <v>9431.7303000000011</v>
      </c>
      <c r="DE47" s="27">
        <v>44834</v>
      </c>
      <c r="DF47" s="27" t="s">
        <v>199</v>
      </c>
      <c r="DG47" s="133"/>
      <c r="DH47" s="157"/>
      <c r="DI47" s="27">
        <v>45204</v>
      </c>
      <c r="DJ47" s="27" t="s">
        <v>199</v>
      </c>
      <c r="DK47" s="43">
        <v>363.18</v>
      </c>
      <c r="DL47" s="177">
        <f t="shared" si="47"/>
        <v>3.6318000000000001</v>
      </c>
      <c r="DM47" s="27">
        <v>45204</v>
      </c>
      <c r="DN47" s="43">
        <v>859.16</v>
      </c>
      <c r="DO47"/>
      <c r="DP47" s="27">
        <v>45204</v>
      </c>
      <c r="DQ47" s="30">
        <f t="shared" si="48"/>
        <v>3120.2972880000002</v>
      </c>
      <c r="DR47"/>
      <c r="DS47" s="27">
        <v>45204</v>
      </c>
      <c r="DT47" s="27" t="s">
        <v>199</v>
      </c>
      <c r="DU47" s="133">
        <v>111125</v>
      </c>
      <c r="DV47" s="157"/>
      <c r="DW47" s="27">
        <f t="shared" si="51"/>
        <v>45568</v>
      </c>
      <c r="DX47" s="27" t="s">
        <v>199</v>
      </c>
      <c r="DY47" s="43">
        <v>634.96</v>
      </c>
      <c r="DZ47" s="258">
        <f t="shared" si="52"/>
        <v>6.3496000000000006</v>
      </c>
      <c r="EA47" s="27">
        <f t="shared" si="53"/>
        <v>45568</v>
      </c>
      <c r="EB47" s="100">
        <v>911.92</v>
      </c>
      <c r="EC47" s="180"/>
      <c r="ED47" s="27">
        <f t="shared" si="54"/>
        <v>45568</v>
      </c>
      <c r="EE47" s="30">
        <f t="shared" si="49"/>
        <v>5790.3272320000005</v>
      </c>
      <c r="EF47" s="180"/>
      <c r="EG47" s="27">
        <f t="shared" si="55"/>
        <v>45568</v>
      </c>
      <c r="EH47" s="27" t="s">
        <v>199</v>
      </c>
      <c r="EI47" s="229">
        <v>140401</v>
      </c>
      <c r="EK47" s="27">
        <v>45932</v>
      </c>
      <c r="EL47" s="27" t="s">
        <v>199</v>
      </c>
      <c r="EM47" s="43">
        <v>871.08</v>
      </c>
      <c r="EN47" s="257">
        <f t="shared" si="15"/>
        <v>8.7108000000000008</v>
      </c>
      <c r="EO47" s="27">
        <v>45932</v>
      </c>
      <c r="EP47" s="43">
        <v>933.61</v>
      </c>
      <c r="ER47" s="27">
        <v>45932</v>
      </c>
      <c r="ES47" s="176">
        <f t="shared" si="50"/>
        <v>8132.4899880000012</v>
      </c>
      <c r="EU47" s="27">
        <v>45932</v>
      </c>
      <c r="EV47" s="27" t="s">
        <v>199</v>
      </c>
      <c r="EW47" s="245">
        <v>149149</v>
      </c>
      <c r="EX47" s="246">
        <f t="shared" si="26"/>
        <v>149.149</v>
      </c>
      <c r="EZ47" s="27">
        <v>46296</v>
      </c>
      <c r="FA47" s="383" t="s">
        <v>199</v>
      </c>
      <c r="FB47" s="439"/>
      <c r="FC47" s="246">
        <f t="shared" si="27"/>
        <v>0</v>
      </c>
      <c r="FD47" s="118"/>
      <c r="FE47" s="414"/>
      <c r="FF47" s="118"/>
      <c r="FG47" s="384">
        <f t="shared" si="29"/>
        <v>0</v>
      </c>
    </row>
    <row r="48" spans="1:163">
      <c r="A48" s="27">
        <v>42285</v>
      </c>
      <c r="B48" s="27" t="s">
        <v>200</v>
      </c>
      <c r="C48" s="122">
        <v>566</v>
      </c>
      <c r="D48" s="28">
        <f t="shared" si="36"/>
        <v>5.66</v>
      </c>
      <c r="E48" s="45"/>
      <c r="F48" s="46"/>
      <c r="H48" s="27">
        <v>42285</v>
      </c>
      <c r="I48" s="30">
        <f t="shared" si="37"/>
        <v>0</v>
      </c>
      <c r="K48" s="27">
        <v>42285</v>
      </c>
      <c r="L48" s="27" t="s">
        <v>200</v>
      </c>
      <c r="M48" s="30"/>
      <c r="O48" s="27">
        <v>42656</v>
      </c>
      <c r="P48" s="27" t="s">
        <v>200</v>
      </c>
      <c r="Q48" s="122">
        <v>706</v>
      </c>
      <c r="R48" s="28">
        <f t="shared" si="38"/>
        <v>7.06</v>
      </c>
      <c r="S48" s="45"/>
      <c r="T48" s="46"/>
      <c r="V48" s="27">
        <v>42656</v>
      </c>
      <c r="W48" s="30">
        <f t="shared" si="39"/>
        <v>0</v>
      </c>
      <c r="Y48" s="27">
        <v>42656</v>
      </c>
      <c r="Z48" s="27" t="s">
        <v>200</v>
      </c>
      <c r="AA48" s="30"/>
      <c r="AC48" s="27">
        <v>43020</v>
      </c>
      <c r="AD48" s="27" t="s">
        <v>200</v>
      </c>
      <c r="AE48" s="122">
        <v>541.25</v>
      </c>
      <c r="AF48" s="28">
        <f t="shared" si="31"/>
        <v>5.4124999999999996</v>
      </c>
      <c r="AG48" s="45"/>
      <c r="AH48" s="46"/>
      <c r="AJ48" s="27">
        <v>43020</v>
      </c>
      <c r="AK48" s="30">
        <f t="shared" si="40"/>
        <v>0</v>
      </c>
      <c r="AM48" s="27">
        <v>43020</v>
      </c>
      <c r="AN48" s="27" t="s">
        <v>200</v>
      </c>
      <c r="AO48" s="30"/>
      <c r="AQ48" s="27">
        <v>43384</v>
      </c>
      <c r="AR48" s="27" t="s">
        <v>200</v>
      </c>
      <c r="AS48" s="122">
        <v>498</v>
      </c>
      <c r="AT48" s="28">
        <f t="shared" si="32"/>
        <v>4.9800000000000004</v>
      </c>
      <c r="AU48" s="45"/>
      <c r="AV48" s="46"/>
      <c r="AX48" s="27">
        <v>43384</v>
      </c>
      <c r="AY48" s="30">
        <f t="shared" si="41"/>
        <v>0</v>
      </c>
      <c r="BA48" s="27">
        <v>43384</v>
      </c>
      <c r="BB48" s="27" t="s">
        <v>200</v>
      </c>
      <c r="BC48" s="30"/>
      <c r="BE48" s="27">
        <v>43748</v>
      </c>
      <c r="BF48" s="27" t="s">
        <v>200</v>
      </c>
      <c r="BG48" s="28">
        <v>486.25</v>
      </c>
      <c r="BH48" s="28">
        <f t="shared" si="35"/>
        <v>4.8624999999999998</v>
      </c>
      <c r="BI48" s="27">
        <v>43748</v>
      </c>
      <c r="BJ48" s="43">
        <v>808.66</v>
      </c>
      <c r="BL48" s="27">
        <f t="shared" si="42"/>
        <v>43748</v>
      </c>
      <c r="BM48" s="30">
        <f t="shared" si="43"/>
        <v>3932.1092499999995</v>
      </c>
      <c r="BO48" s="27">
        <v>43748</v>
      </c>
      <c r="BP48" s="27" t="s">
        <v>200</v>
      </c>
      <c r="BQ48" s="30"/>
      <c r="BS48" s="27">
        <v>44112</v>
      </c>
      <c r="BT48" s="27" t="s">
        <v>200</v>
      </c>
      <c r="BU48" s="28">
        <v>793</v>
      </c>
      <c r="BV48" s="28">
        <f t="shared" si="56"/>
        <v>7.93</v>
      </c>
      <c r="BW48" s="27">
        <v>44112</v>
      </c>
      <c r="BX48" s="43">
        <v>825.07</v>
      </c>
      <c r="BZ48" s="27">
        <v>44112</v>
      </c>
      <c r="CA48" s="30">
        <f t="shared" si="44"/>
        <v>6542.8051000000005</v>
      </c>
      <c r="CC48" s="27">
        <v>44112</v>
      </c>
      <c r="CD48" s="27" t="s">
        <v>200</v>
      </c>
      <c r="CE48" s="30">
        <v>88758</v>
      </c>
      <c r="CG48" s="95">
        <v>44483</v>
      </c>
      <c r="CH48" s="27" t="s">
        <v>200</v>
      </c>
      <c r="CI48" s="43">
        <v>1038</v>
      </c>
      <c r="CJ48" s="28">
        <f t="shared" si="33"/>
        <v>10.38</v>
      </c>
      <c r="CK48" s="95">
        <v>44483</v>
      </c>
      <c r="CL48" s="43">
        <v>879.49</v>
      </c>
      <c r="CN48" s="95">
        <v>44483</v>
      </c>
      <c r="CO48" s="129">
        <f t="shared" si="45"/>
        <v>9129.1062000000002</v>
      </c>
      <c r="CQ48" s="95">
        <v>44483</v>
      </c>
      <c r="CR48" s="27" t="s">
        <v>200</v>
      </c>
      <c r="CS48" s="133">
        <v>91824</v>
      </c>
      <c r="CU48" s="27">
        <v>44847</v>
      </c>
      <c r="CV48" s="27" t="s">
        <v>200</v>
      </c>
      <c r="CW48" s="43" t="s">
        <v>406</v>
      </c>
      <c r="CX48" s="28"/>
      <c r="CY48" s="27">
        <v>44847</v>
      </c>
      <c r="CZ48" s="43">
        <v>895.42</v>
      </c>
      <c r="DB48" s="27">
        <v>44847</v>
      </c>
      <c r="DC48" s="30">
        <f t="shared" si="46"/>
        <v>0</v>
      </c>
      <c r="DE48" s="27">
        <v>44841</v>
      </c>
      <c r="DF48" s="27" t="s">
        <v>200</v>
      </c>
      <c r="DG48" s="133"/>
      <c r="DH48" s="157"/>
      <c r="DI48" s="27">
        <v>45211</v>
      </c>
      <c r="DJ48" s="27" t="s">
        <v>200</v>
      </c>
      <c r="DK48" s="43">
        <v>361.47</v>
      </c>
      <c r="DL48" s="177">
        <f t="shared" si="47"/>
        <v>3.6147000000000005</v>
      </c>
      <c r="DM48" s="27">
        <v>45211</v>
      </c>
      <c r="DN48" s="43">
        <v>854.55</v>
      </c>
      <c r="DO48"/>
      <c r="DP48" s="27">
        <v>45211</v>
      </c>
      <c r="DQ48" s="30">
        <f t="shared" si="48"/>
        <v>3088.9418850000002</v>
      </c>
      <c r="DR48"/>
      <c r="DS48" s="27">
        <v>45211</v>
      </c>
      <c r="DT48" s="27" t="s">
        <v>200</v>
      </c>
      <c r="DU48" s="133">
        <v>130933</v>
      </c>
      <c r="DV48" s="157"/>
      <c r="DW48" s="27">
        <f t="shared" si="51"/>
        <v>45575</v>
      </c>
      <c r="DX48" s="27" t="s">
        <v>200</v>
      </c>
      <c r="DY48" s="43">
        <v>621.62</v>
      </c>
      <c r="DZ48" s="258">
        <f t="shared" si="52"/>
        <v>6.2161999999999997</v>
      </c>
      <c r="EA48" s="27">
        <f t="shared" si="53"/>
        <v>45575</v>
      </c>
      <c r="EB48" s="100">
        <v>910.84</v>
      </c>
      <c r="EC48" s="180"/>
      <c r="ED48" s="27">
        <f t="shared" si="54"/>
        <v>45575</v>
      </c>
      <c r="EE48" s="30">
        <f t="shared" si="49"/>
        <v>5661.963608</v>
      </c>
      <c r="EF48" s="180"/>
      <c r="EG48" s="27">
        <f t="shared" si="55"/>
        <v>45575</v>
      </c>
      <c r="EH48" s="27" t="s">
        <v>200</v>
      </c>
      <c r="EI48" s="229">
        <v>123980</v>
      </c>
      <c r="EK48" s="27">
        <v>45939</v>
      </c>
      <c r="EL48" s="27" t="s">
        <v>200</v>
      </c>
      <c r="EM48" s="43">
        <v>832.39</v>
      </c>
      <c r="EN48" s="257">
        <f t="shared" si="15"/>
        <v>8.3239000000000001</v>
      </c>
      <c r="EO48" s="27">
        <v>45939</v>
      </c>
      <c r="EP48" s="43">
        <v>933.61</v>
      </c>
      <c r="ER48" s="27">
        <v>45939</v>
      </c>
      <c r="ES48" s="176">
        <f t="shared" si="50"/>
        <v>7771.2762790000006</v>
      </c>
      <c r="EU48" s="27">
        <v>45939</v>
      </c>
      <c r="EV48" s="27" t="s">
        <v>200</v>
      </c>
      <c r="EW48" s="245">
        <v>134650</v>
      </c>
      <c r="EX48" s="246">
        <f t="shared" si="26"/>
        <v>134.65</v>
      </c>
      <c r="EZ48" s="27">
        <v>46303</v>
      </c>
      <c r="FA48" s="383" t="s">
        <v>200</v>
      </c>
      <c r="FB48" s="439"/>
      <c r="FC48" s="246">
        <f t="shared" si="27"/>
        <v>0</v>
      </c>
      <c r="FD48" s="118"/>
      <c r="FE48" s="414"/>
      <c r="FF48" s="118"/>
      <c r="FG48" s="384">
        <f t="shared" si="29"/>
        <v>0</v>
      </c>
    </row>
    <row r="49" spans="1:163">
      <c r="A49" s="27">
        <v>42292</v>
      </c>
      <c r="B49" s="27" t="s">
        <v>201</v>
      </c>
      <c r="C49" s="122">
        <v>528.25</v>
      </c>
      <c r="D49" s="28">
        <f t="shared" si="36"/>
        <v>5.2824999999999998</v>
      </c>
      <c r="E49" s="45"/>
      <c r="F49" s="46"/>
      <c r="H49" s="27">
        <v>42292</v>
      </c>
      <c r="I49" s="30">
        <f t="shared" si="37"/>
        <v>0</v>
      </c>
      <c r="K49" s="27">
        <v>42292</v>
      </c>
      <c r="L49" s="27" t="s">
        <v>201</v>
      </c>
      <c r="M49" s="30"/>
      <c r="O49" s="27">
        <v>42663</v>
      </c>
      <c r="P49" s="27" t="s">
        <v>201</v>
      </c>
      <c r="Q49" s="122">
        <v>679.75</v>
      </c>
      <c r="R49" s="28">
        <f t="shared" si="38"/>
        <v>6.7975000000000003</v>
      </c>
      <c r="S49" s="45"/>
      <c r="T49" s="46"/>
      <c r="V49" s="27">
        <v>42663</v>
      </c>
      <c r="W49" s="30">
        <f t="shared" si="39"/>
        <v>0</v>
      </c>
      <c r="Y49" s="27">
        <v>42663</v>
      </c>
      <c r="Z49" s="27" t="s">
        <v>201</v>
      </c>
      <c r="AA49" s="30"/>
      <c r="AC49" s="27">
        <v>43027</v>
      </c>
      <c r="AD49" s="27" t="s">
        <v>201</v>
      </c>
      <c r="AE49" s="122">
        <v>558.5</v>
      </c>
      <c r="AF49" s="28">
        <f t="shared" si="31"/>
        <v>5.585</v>
      </c>
      <c r="AG49" s="45"/>
      <c r="AH49" s="46"/>
      <c r="AJ49" s="27">
        <v>43027</v>
      </c>
      <c r="AK49" s="30">
        <f t="shared" si="40"/>
        <v>0</v>
      </c>
      <c r="AM49" s="27">
        <v>43027</v>
      </c>
      <c r="AN49" s="27" t="s">
        <v>201</v>
      </c>
      <c r="AO49" s="30"/>
      <c r="AQ49" s="27">
        <v>43391</v>
      </c>
      <c r="AR49" s="27" t="s">
        <v>201</v>
      </c>
      <c r="AS49" s="122">
        <v>519</v>
      </c>
      <c r="AT49" s="28">
        <f t="shared" si="32"/>
        <v>5.19</v>
      </c>
      <c r="AU49" s="45"/>
      <c r="AV49" s="46"/>
      <c r="AX49" s="27">
        <v>43391</v>
      </c>
      <c r="AY49" s="30">
        <f t="shared" si="41"/>
        <v>0</v>
      </c>
      <c r="BA49" s="27">
        <v>43391</v>
      </c>
      <c r="BB49" s="27" t="s">
        <v>201</v>
      </c>
      <c r="BC49" s="30"/>
      <c r="BE49" s="27">
        <v>43755</v>
      </c>
      <c r="BF49" s="27" t="s">
        <v>201</v>
      </c>
      <c r="BG49" s="28">
        <v>503.25</v>
      </c>
      <c r="BH49" s="28">
        <f t="shared" si="35"/>
        <v>5.0324999999999998</v>
      </c>
      <c r="BI49" s="27">
        <v>43755</v>
      </c>
      <c r="BJ49" s="43">
        <v>805.94</v>
      </c>
      <c r="BL49" s="27">
        <f t="shared" si="42"/>
        <v>43755</v>
      </c>
      <c r="BM49" s="30">
        <f t="shared" si="43"/>
        <v>4055.8930500000001</v>
      </c>
      <c r="BO49" s="27">
        <v>43755</v>
      </c>
      <c r="BP49" s="27" t="s">
        <v>201</v>
      </c>
      <c r="BQ49" s="30"/>
      <c r="BS49" s="27">
        <v>44119</v>
      </c>
      <c r="BT49" s="27" t="s">
        <v>201</v>
      </c>
      <c r="BU49" s="28">
        <v>788.75</v>
      </c>
      <c r="BV49" s="28">
        <f t="shared" si="56"/>
        <v>7.8875000000000002</v>
      </c>
      <c r="BW49" s="27">
        <v>44119</v>
      </c>
      <c r="BX49" s="43">
        <v>813</v>
      </c>
      <c r="BZ49" s="27">
        <v>44119</v>
      </c>
      <c r="CA49" s="30">
        <f t="shared" si="44"/>
        <v>6412.5375000000004</v>
      </c>
      <c r="CC49" s="27">
        <v>44119</v>
      </c>
      <c r="CD49" s="27" t="s">
        <v>201</v>
      </c>
      <c r="CE49" s="30"/>
      <c r="CG49" s="95">
        <v>44490</v>
      </c>
      <c r="CH49" s="27" t="s">
        <v>201</v>
      </c>
      <c r="CI49" s="43">
        <v>1068</v>
      </c>
      <c r="CJ49" s="28">
        <f t="shared" si="33"/>
        <v>10.68</v>
      </c>
      <c r="CK49" s="95">
        <v>44490</v>
      </c>
      <c r="CL49" s="43">
        <v>882.01</v>
      </c>
      <c r="CN49" s="95">
        <v>44490</v>
      </c>
      <c r="CO49" s="129">
        <f t="shared" si="45"/>
        <v>9419.8667999999998</v>
      </c>
      <c r="CQ49" s="95">
        <v>44490</v>
      </c>
      <c r="CR49" s="27" t="s">
        <v>201</v>
      </c>
      <c r="CS49" s="133">
        <v>98589</v>
      </c>
      <c r="CU49" s="27">
        <v>44854</v>
      </c>
      <c r="CV49" s="27" t="s">
        <v>201</v>
      </c>
      <c r="CW49" s="43">
        <v>1031.1400000000001</v>
      </c>
      <c r="CX49" s="28">
        <f t="shared" ref="CX49:CX58" si="57">CW49/100</f>
        <v>10.311400000000001</v>
      </c>
      <c r="CY49" s="27">
        <v>44854</v>
      </c>
      <c r="CZ49" s="43">
        <v>905.43</v>
      </c>
      <c r="DB49" s="27">
        <v>44854</v>
      </c>
      <c r="DC49" s="30">
        <f t="shared" si="46"/>
        <v>9336.2509019999998</v>
      </c>
      <c r="DE49" s="27">
        <v>44848</v>
      </c>
      <c r="DF49" s="27" t="s">
        <v>201</v>
      </c>
      <c r="DG49" s="133"/>
      <c r="DH49" s="157"/>
      <c r="DI49" s="27">
        <v>45218</v>
      </c>
      <c r="DJ49" s="27" t="s">
        <v>201</v>
      </c>
      <c r="DK49" s="43">
        <v>349.43</v>
      </c>
      <c r="DL49" s="177">
        <f t="shared" si="47"/>
        <v>3.4943</v>
      </c>
      <c r="DM49" s="27">
        <v>45218</v>
      </c>
      <c r="DN49" s="43">
        <v>858.62</v>
      </c>
      <c r="DO49"/>
      <c r="DP49" s="27">
        <v>45218</v>
      </c>
      <c r="DQ49" s="30">
        <f t="shared" si="48"/>
        <v>3000.275866</v>
      </c>
      <c r="DR49"/>
      <c r="DS49" s="27">
        <v>45218</v>
      </c>
      <c r="DT49" s="27" t="s">
        <v>201</v>
      </c>
      <c r="DU49" s="133">
        <v>132421</v>
      </c>
      <c r="DV49" s="157"/>
      <c r="DW49" s="27">
        <f t="shared" si="51"/>
        <v>45582</v>
      </c>
      <c r="DX49" s="27" t="s">
        <v>201</v>
      </c>
      <c r="DY49" s="43">
        <v>623.25</v>
      </c>
      <c r="DZ49" s="258">
        <f t="shared" si="52"/>
        <v>6.2324999999999999</v>
      </c>
      <c r="EA49" s="27">
        <f t="shared" si="53"/>
        <v>45582</v>
      </c>
      <c r="EB49" s="100">
        <v>919.37</v>
      </c>
      <c r="EC49" s="180"/>
      <c r="ED49" s="27">
        <f t="shared" si="54"/>
        <v>45582</v>
      </c>
      <c r="EE49" s="30">
        <f t="shared" si="49"/>
        <v>5729.9735250000003</v>
      </c>
      <c r="EF49" s="180"/>
      <c r="EG49" s="27">
        <f t="shared" si="55"/>
        <v>45582</v>
      </c>
      <c r="EH49" s="27" t="s">
        <v>201</v>
      </c>
      <c r="EI49" s="229">
        <v>143806</v>
      </c>
      <c r="EK49" s="27">
        <v>45946</v>
      </c>
      <c r="EL49" s="27" t="s">
        <v>201</v>
      </c>
      <c r="EM49" s="43">
        <v>837.07</v>
      </c>
      <c r="EN49" s="257">
        <f t="shared" si="15"/>
        <v>8.3707000000000011</v>
      </c>
      <c r="EO49" s="27">
        <v>45946</v>
      </c>
      <c r="EP49" s="43">
        <v>920.25</v>
      </c>
      <c r="ER49" s="27">
        <v>45946</v>
      </c>
      <c r="ES49" s="176">
        <f t="shared" si="50"/>
        <v>7703.1366750000007</v>
      </c>
      <c r="EU49" s="27">
        <v>45946</v>
      </c>
      <c r="EV49" s="27" t="s">
        <v>201</v>
      </c>
      <c r="EW49" s="245">
        <v>152947</v>
      </c>
      <c r="EX49" s="246">
        <f t="shared" si="26"/>
        <v>152.947</v>
      </c>
      <c r="EZ49" s="27">
        <v>46310</v>
      </c>
      <c r="FA49" s="383" t="s">
        <v>201</v>
      </c>
      <c r="FB49" s="439"/>
      <c r="FC49" s="246">
        <f t="shared" si="27"/>
        <v>0</v>
      </c>
      <c r="FD49" s="118"/>
      <c r="FE49" s="414"/>
      <c r="FF49" s="118"/>
      <c r="FG49" s="384">
        <f t="shared" si="29"/>
        <v>0</v>
      </c>
    </row>
    <row r="50" spans="1:163">
      <c r="A50" s="27">
        <v>42299</v>
      </c>
      <c r="B50" s="27" t="s">
        <v>202</v>
      </c>
      <c r="C50" s="122">
        <v>525.5</v>
      </c>
      <c r="D50" s="28">
        <f t="shared" si="36"/>
        <v>5.2549999999999999</v>
      </c>
      <c r="E50" s="45"/>
      <c r="F50" s="46"/>
      <c r="H50" s="27">
        <v>42299</v>
      </c>
      <c r="I50" s="30">
        <f t="shared" si="37"/>
        <v>0</v>
      </c>
      <c r="K50" s="27">
        <v>42299</v>
      </c>
      <c r="L50" s="27" t="s">
        <v>202</v>
      </c>
      <c r="M50" s="30"/>
      <c r="O50" s="27">
        <v>42670</v>
      </c>
      <c r="P50" s="27" t="s">
        <v>202</v>
      </c>
      <c r="Q50" s="122">
        <v>665.5</v>
      </c>
      <c r="R50" s="28">
        <f t="shared" si="38"/>
        <v>6.6550000000000002</v>
      </c>
      <c r="S50" s="45"/>
      <c r="T50" s="46"/>
      <c r="V50" s="27">
        <v>42670</v>
      </c>
      <c r="W50" s="30">
        <f t="shared" si="39"/>
        <v>0</v>
      </c>
      <c r="Y50" s="27">
        <v>42670</v>
      </c>
      <c r="Z50" s="27" t="s">
        <v>202</v>
      </c>
      <c r="AA50" s="30"/>
      <c r="AC50" s="27">
        <v>43034</v>
      </c>
      <c r="AD50" s="27" t="s">
        <v>202</v>
      </c>
      <c r="AE50" s="122">
        <v>566.75</v>
      </c>
      <c r="AF50" s="28">
        <f t="shared" si="31"/>
        <v>5.6675000000000004</v>
      </c>
      <c r="AG50" s="45"/>
      <c r="AH50" s="46"/>
      <c r="AJ50" s="27">
        <v>43034</v>
      </c>
      <c r="AK50" s="30">
        <f t="shared" si="40"/>
        <v>0</v>
      </c>
      <c r="AM50" s="27">
        <v>43034</v>
      </c>
      <c r="AN50" s="27" t="s">
        <v>202</v>
      </c>
      <c r="AO50" s="30"/>
      <c r="AQ50" s="27">
        <v>43398</v>
      </c>
      <c r="AR50" s="27" t="s">
        <v>202</v>
      </c>
      <c r="AS50" s="122">
        <v>541</v>
      </c>
      <c r="AT50" s="28">
        <f t="shared" si="32"/>
        <v>5.41</v>
      </c>
      <c r="AU50" s="45"/>
      <c r="AV50" s="46"/>
      <c r="AX50" s="27">
        <v>43398</v>
      </c>
      <c r="AY50" s="30">
        <f t="shared" si="41"/>
        <v>0</v>
      </c>
      <c r="BA50" s="27">
        <v>43398</v>
      </c>
      <c r="BB50" s="27" t="s">
        <v>202</v>
      </c>
      <c r="BC50" s="30"/>
      <c r="BE50" s="27">
        <v>43762</v>
      </c>
      <c r="BF50" s="27" t="s">
        <v>202</v>
      </c>
      <c r="BG50" s="28">
        <v>500.75</v>
      </c>
      <c r="BH50" s="28">
        <f t="shared" si="35"/>
        <v>5.0075000000000003</v>
      </c>
      <c r="BI50" s="27">
        <v>43762</v>
      </c>
      <c r="BJ50" s="43">
        <v>801.74</v>
      </c>
      <c r="BL50" s="27">
        <f t="shared" si="42"/>
        <v>43762</v>
      </c>
      <c r="BM50" s="30">
        <f t="shared" si="43"/>
        <v>4014.7130500000003</v>
      </c>
      <c r="BO50" s="27">
        <v>43762</v>
      </c>
      <c r="BP50" s="27" t="s">
        <v>202</v>
      </c>
      <c r="BQ50" s="30"/>
      <c r="BS50" s="27">
        <v>44126</v>
      </c>
      <c r="BT50" s="27" t="s">
        <v>202</v>
      </c>
      <c r="BU50" s="28">
        <v>801</v>
      </c>
      <c r="BV50" s="28">
        <f t="shared" si="56"/>
        <v>8.01</v>
      </c>
      <c r="BW50" s="27">
        <v>44126</v>
      </c>
      <c r="BX50" s="43">
        <v>805.96</v>
      </c>
      <c r="BZ50" s="27">
        <v>44126</v>
      </c>
      <c r="CA50" s="30">
        <f t="shared" si="44"/>
        <v>6455.7395999999999</v>
      </c>
      <c r="CC50" s="27">
        <v>44126</v>
      </c>
      <c r="CD50" s="27" t="s">
        <v>202</v>
      </c>
      <c r="CE50" s="30">
        <v>109406</v>
      </c>
      <c r="CG50" s="95">
        <v>44497</v>
      </c>
      <c r="CH50" s="27" t="s">
        <v>202</v>
      </c>
      <c r="CI50" s="43">
        <v>1073</v>
      </c>
      <c r="CJ50" s="28">
        <f t="shared" si="33"/>
        <v>10.73</v>
      </c>
      <c r="CK50" s="95">
        <v>44497</v>
      </c>
      <c r="CL50" s="43">
        <v>880.8</v>
      </c>
      <c r="CN50" s="95">
        <v>44497</v>
      </c>
      <c r="CO50" s="129">
        <f t="shared" si="45"/>
        <v>9450.9840000000004</v>
      </c>
      <c r="CQ50" s="95">
        <v>44497</v>
      </c>
      <c r="CR50" s="27" t="s">
        <v>202</v>
      </c>
      <c r="CS50" s="133">
        <v>103929</v>
      </c>
      <c r="CU50" s="27">
        <v>44861</v>
      </c>
      <c r="CV50" s="27" t="s">
        <v>202</v>
      </c>
      <c r="CW50" s="43">
        <v>1041.46</v>
      </c>
      <c r="CX50" s="28">
        <f t="shared" si="57"/>
        <v>10.4146</v>
      </c>
      <c r="CY50" s="27">
        <v>44861</v>
      </c>
      <c r="CZ50" s="43">
        <v>921.32</v>
      </c>
      <c r="DB50" s="27">
        <v>44861</v>
      </c>
      <c r="DC50" s="30">
        <f t="shared" si="46"/>
        <v>9595.1792720000012</v>
      </c>
      <c r="DE50" s="27">
        <v>44855</v>
      </c>
      <c r="DF50" s="27" t="s">
        <v>202</v>
      </c>
      <c r="DG50" s="133"/>
      <c r="DH50" s="157"/>
      <c r="DI50" s="27">
        <v>45225</v>
      </c>
      <c r="DJ50" s="27" t="s">
        <v>202</v>
      </c>
      <c r="DK50" s="43">
        <v>359.19</v>
      </c>
      <c r="DL50" s="177">
        <f t="shared" si="47"/>
        <v>3.5918999999999999</v>
      </c>
      <c r="DM50" s="27">
        <v>45225</v>
      </c>
      <c r="DN50" s="43">
        <v>858.57</v>
      </c>
      <c r="DO50"/>
      <c r="DP50" s="27">
        <v>45225</v>
      </c>
      <c r="DQ50" s="30">
        <f t="shared" si="48"/>
        <v>3083.8975829999999</v>
      </c>
      <c r="DR50"/>
      <c r="DS50" s="27">
        <v>45225</v>
      </c>
      <c r="DT50" s="27" t="s">
        <v>202</v>
      </c>
      <c r="DU50" s="133">
        <v>130044</v>
      </c>
      <c r="DV50" s="157"/>
      <c r="DW50" s="27">
        <f t="shared" si="51"/>
        <v>45589</v>
      </c>
      <c r="DX50" s="27" t="s">
        <v>202</v>
      </c>
      <c r="DY50" s="43">
        <v>627.66999999999996</v>
      </c>
      <c r="DZ50" s="258">
        <f t="shared" si="52"/>
        <v>6.2766999999999999</v>
      </c>
      <c r="EA50" s="27">
        <f t="shared" si="53"/>
        <v>45589</v>
      </c>
      <c r="EB50" s="100">
        <v>915.95</v>
      </c>
      <c r="EC50" s="180"/>
      <c r="ED50" s="27">
        <f t="shared" si="54"/>
        <v>45589</v>
      </c>
      <c r="EE50" s="30">
        <f t="shared" si="49"/>
        <v>5749.1433649999999</v>
      </c>
      <c r="EF50" s="180"/>
      <c r="EG50" s="27">
        <f t="shared" si="55"/>
        <v>45589</v>
      </c>
      <c r="EH50" s="27" t="s">
        <v>202</v>
      </c>
      <c r="EI50" s="229">
        <v>145337</v>
      </c>
      <c r="EK50" s="27">
        <v>45953</v>
      </c>
      <c r="EL50" s="27" t="s">
        <v>202</v>
      </c>
      <c r="EM50" s="43">
        <v>825.39</v>
      </c>
      <c r="EN50" s="257">
        <f t="shared" si="15"/>
        <v>8.2538999999999998</v>
      </c>
      <c r="EO50" s="27">
        <v>45953</v>
      </c>
      <c r="EP50" s="43">
        <v>935.96</v>
      </c>
      <c r="ER50" s="27">
        <v>45953</v>
      </c>
      <c r="ES50" s="176">
        <f t="shared" si="50"/>
        <v>7725.3202440000005</v>
      </c>
      <c r="EU50" s="27">
        <v>45953</v>
      </c>
      <c r="EV50" s="27" t="s">
        <v>202</v>
      </c>
      <c r="EW50" s="245">
        <v>158511</v>
      </c>
      <c r="EX50" s="246">
        <f t="shared" si="26"/>
        <v>158.511</v>
      </c>
      <c r="EZ50" s="27">
        <v>46317</v>
      </c>
      <c r="FA50" s="383" t="s">
        <v>202</v>
      </c>
      <c r="FB50" s="439"/>
      <c r="FC50" s="246">
        <f t="shared" si="27"/>
        <v>0</v>
      </c>
      <c r="FD50" s="118"/>
      <c r="FE50" s="414"/>
      <c r="FF50" s="118"/>
      <c r="FG50" s="384">
        <f t="shared" si="29"/>
        <v>0</v>
      </c>
    </row>
    <row r="51" spans="1:163">
      <c r="A51" s="27">
        <v>42306</v>
      </c>
      <c r="B51" s="27" t="s">
        <v>203</v>
      </c>
      <c r="C51" s="122">
        <v>546.5</v>
      </c>
      <c r="D51" s="28">
        <f t="shared" si="36"/>
        <v>5.4649999999999999</v>
      </c>
      <c r="E51" s="45"/>
      <c r="F51" s="46"/>
      <c r="H51" s="27">
        <v>42306</v>
      </c>
      <c r="I51" s="30">
        <f t="shared" si="37"/>
        <v>0</v>
      </c>
      <c r="K51" s="27">
        <v>42306</v>
      </c>
      <c r="L51" s="27" t="s">
        <v>203</v>
      </c>
      <c r="M51" s="30"/>
      <c r="O51" s="27">
        <v>42677</v>
      </c>
      <c r="P51" s="27" t="s">
        <v>203</v>
      </c>
      <c r="Q51" s="122">
        <v>658.75</v>
      </c>
      <c r="R51" s="28">
        <f t="shared" si="38"/>
        <v>6.5875000000000004</v>
      </c>
      <c r="S51" s="45"/>
      <c r="T51" s="46"/>
      <c r="V51" s="27">
        <v>42677</v>
      </c>
      <c r="W51" s="30">
        <f t="shared" si="39"/>
        <v>0</v>
      </c>
      <c r="Y51" s="27">
        <v>42677</v>
      </c>
      <c r="Z51" s="27" t="s">
        <v>203</v>
      </c>
      <c r="AA51" s="30"/>
      <c r="AC51" s="27">
        <v>43041</v>
      </c>
      <c r="AD51" s="27" t="s">
        <v>203</v>
      </c>
      <c r="AE51" s="122">
        <v>577.5</v>
      </c>
      <c r="AF51" s="28">
        <f t="shared" si="31"/>
        <v>5.7750000000000004</v>
      </c>
      <c r="AG51" s="45"/>
      <c r="AH51" s="46"/>
      <c r="AJ51" s="27">
        <v>43041</v>
      </c>
      <c r="AK51" s="30">
        <f t="shared" si="40"/>
        <v>0</v>
      </c>
      <c r="AM51" s="27">
        <v>43041</v>
      </c>
      <c r="AN51" s="27" t="s">
        <v>203</v>
      </c>
      <c r="AO51" s="30"/>
      <c r="AQ51" s="27">
        <v>43405</v>
      </c>
      <c r="AR51" s="27" t="s">
        <v>203</v>
      </c>
      <c r="AS51" s="122">
        <v>535.25</v>
      </c>
      <c r="AT51" s="28">
        <f t="shared" si="32"/>
        <v>5.3525</v>
      </c>
      <c r="AU51" s="45"/>
      <c r="AV51" s="46"/>
      <c r="AX51" s="27">
        <v>43405</v>
      </c>
      <c r="AY51" s="30">
        <f t="shared" si="41"/>
        <v>0</v>
      </c>
      <c r="BA51" s="27">
        <v>43405</v>
      </c>
      <c r="BB51" s="27" t="s">
        <v>203</v>
      </c>
      <c r="BC51" s="30"/>
      <c r="BE51" s="27">
        <v>43769</v>
      </c>
      <c r="BF51" s="27" t="s">
        <v>203</v>
      </c>
      <c r="BG51" s="28">
        <v>511</v>
      </c>
      <c r="BH51" s="28">
        <f t="shared" si="35"/>
        <v>5.1100000000000003</v>
      </c>
      <c r="BI51" s="27">
        <v>43769</v>
      </c>
      <c r="BJ51" s="43">
        <v>806.03</v>
      </c>
      <c r="BL51" s="27">
        <f t="shared" si="42"/>
        <v>43769</v>
      </c>
      <c r="BM51" s="30">
        <f t="shared" si="43"/>
        <v>4118.8132999999998</v>
      </c>
      <c r="BO51" s="27">
        <v>43769</v>
      </c>
      <c r="BP51" s="27" t="s">
        <v>203</v>
      </c>
      <c r="BQ51" s="30"/>
      <c r="BS51" s="27">
        <v>44133</v>
      </c>
      <c r="BT51" s="27" t="s">
        <v>203</v>
      </c>
      <c r="BU51" s="28">
        <v>818.5</v>
      </c>
      <c r="BV51" s="28">
        <f t="shared" si="56"/>
        <v>8.1850000000000005</v>
      </c>
      <c r="BW51" s="27">
        <v>44133</v>
      </c>
      <c r="BX51" s="43">
        <v>798.86</v>
      </c>
      <c r="BZ51" s="27">
        <v>44133</v>
      </c>
      <c r="CA51" s="30">
        <f t="shared" si="44"/>
        <v>6538.6691000000001</v>
      </c>
      <c r="CC51" s="27">
        <v>44133</v>
      </c>
      <c r="CD51" s="27" t="s">
        <v>203</v>
      </c>
      <c r="CE51" s="30"/>
      <c r="CG51" s="95">
        <v>44504</v>
      </c>
      <c r="CH51" s="27" t="s">
        <v>203</v>
      </c>
      <c r="CI51" s="43">
        <v>1068</v>
      </c>
      <c r="CJ51" s="28">
        <f t="shared" si="33"/>
        <v>10.68</v>
      </c>
      <c r="CK51" s="95">
        <v>44504</v>
      </c>
      <c r="CL51" s="43">
        <v>880.23</v>
      </c>
      <c r="CN51" s="95">
        <v>44504</v>
      </c>
      <c r="CO51" s="129">
        <f t="shared" si="45"/>
        <v>9400.8564000000006</v>
      </c>
      <c r="CQ51" s="95">
        <v>44504</v>
      </c>
      <c r="CR51" s="27" t="s">
        <v>203</v>
      </c>
      <c r="CS51" s="133">
        <v>100084</v>
      </c>
      <c r="CU51" s="27">
        <v>44868</v>
      </c>
      <c r="CV51" s="27" t="s">
        <v>203</v>
      </c>
      <c r="CW51" s="43">
        <v>1019.3</v>
      </c>
      <c r="CX51" s="28">
        <f t="shared" si="57"/>
        <v>10.193</v>
      </c>
      <c r="CY51" s="27">
        <v>44868</v>
      </c>
      <c r="CZ51" s="43">
        <v>901.72</v>
      </c>
      <c r="DB51" s="27">
        <v>44868</v>
      </c>
      <c r="DC51" s="30">
        <f t="shared" si="46"/>
        <v>9191.2319599999992</v>
      </c>
      <c r="DE51" s="27">
        <v>44862</v>
      </c>
      <c r="DF51" s="27" t="s">
        <v>203</v>
      </c>
      <c r="DG51" s="133"/>
      <c r="DH51" s="157"/>
      <c r="DI51" s="27">
        <v>45232</v>
      </c>
      <c r="DJ51" s="27" t="s">
        <v>203</v>
      </c>
      <c r="DK51" s="43">
        <v>365.87</v>
      </c>
      <c r="DL51" s="177">
        <f t="shared" si="47"/>
        <v>3.6587000000000001</v>
      </c>
      <c r="DM51" s="27">
        <v>45232</v>
      </c>
      <c r="DN51" s="43">
        <v>858.63</v>
      </c>
      <c r="DO51"/>
      <c r="DP51" s="27">
        <v>45232</v>
      </c>
      <c r="DQ51" s="30">
        <f t="shared" si="48"/>
        <v>3141.4695809999998</v>
      </c>
      <c r="DR51"/>
      <c r="DS51" s="27">
        <v>45232</v>
      </c>
      <c r="DT51" s="27" t="s">
        <v>203</v>
      </c>
      <c r="DU51" s="133">
        <v>131488</v>
      </c>
      <c r="DV51" s="157"/>
      <c r="DW51" s="27">
        <f t="shared" si="51"/>
        <v>45596</v>
      </c>
      <c r="DX51" s="27" t="s">
        <v>203</v>
      </c>
      <c r="DY51" s="43">
        <v>633.5</v>
      </c>
      <c r="DZ51" s="258">
        <f t="shared" si="52"/>
        <v>6.335</v>
      </c>
      <c r="EA51" s="27">
        <f t="shared" si="53"/>
        <v>45596</v>
      </c>
      <c r="EB51" s="100">
        <v>905.34</v>
      </c>
      <c r="EC51" s="180"/>
      <c r="ED51" s="27">
        <f t="shared" si="54"/>
        <v>45596</v>
      </c>
      <c r="EE51" s="30">
        <f t="shared" si="49"/>
        <v>5735.3289000000004</v>
      </c>
      <c r="EF51" s="180"/>
      <c r="EG51" s="27">
        <f t="shared" si="55"/>
        <v>45596</v>
      </c>
      <c r="EH51" s="27" t="s">
        <v>203</v>
      </c>
      <c r="EI51" s="229">
        <v>143668</v>
      </c>
      <c r="EK51" s="27">
        <v>45960</v>
      </c>
      <c r="EL51" s="27" t="s">
        <v>203</v>
      </c>
      <c r="EM51" s="43">
        <v>844.34</v>
      </c>
      <c r="EN51" s="257">
        <f t="shared" si="15"/>
        <v>8.4434000000000005</v>
      </c>
      <c r="EO51" s="27">
        <v>45960</v>
      </c>
      <c r="EP51" s="43">
        <v>937.48</v>
      </c>
      <c r="ER51" s="27">
        <v>45960</v>
      </c>
      <c r="ES51" s="176">
        <f t="shared" si="50"/>
        <v>7915.5186320000003</v>
      </c>
      <c r="EU51" s="27">
        <v>45960</v>
      </c>
      <c r="EV51" s="27" t="s">
        <v>203</v>
      </c>
      <c r="EW51" s="245">
        <v>155627</v>
      </c>
      <c r="EX51" s="246">
        <f t="shared" si="26"/>
        <v>155.62700000000001</v>
      </c>
      <c r="EZ51" s="27">
        <v>46324</v>
      </c>
      <c r="FA51" s="383" t="s">
        <v>203</v>
      </c>
      <c r="FB51" s="439"/>
      <c r="FC51" s="246">
        <f t="shared" si="27"/>
        <v>0</v>
      </c>
      <c r="FD51" s="118"/>
      <c r="FE51" s="414"/>
      <c r="FF51" s="118"/>
      <c r="FG51" s="384">
        <f t="shared" si="29"/>
        <v>0</v>
      </c>
    </row>
    <row r="52" spans="1:163">
      <c r="A52" s="27">
        <v>42313</v>
      </c>
      <c r="B52" s="27" t="s">
        <v>204</v>
      </c>
      <c r="C52" s="122">
        <v>574</v>
      </c>
      <c r="D52" s="28">
        <f t="shared" si="36"/>
        <v>5.74</v>
      </c>
      <c r="E52" s="45"/>
      <c r="F52" s="46"/>
      <c r="H52" s="27">
        <v>42313</v>
      </c>
      <c r="I52" s="30">
        <f t="shared" si="37"/>
        <v>0</v>
      </c>
      <c r="K52" s="27">
        <v>42313</v>
      </c>
      <c r="L52" s="27" t="s">
        <v>204</v>
      </c>
      <c r="M52" s="30"/>
      <c r="O52" s="27">
        <v>42684</v>
      </c>
      <c r="P52" s="27" t="s">
        <v>204</v>
      </c>
      <c r="Q52" s="122">
        <v>655.25</v>
      </c>
      <c r="R52" s="28">
        <f t="shared" si="38"/>
        <v>6.5525000000000002</v>
      </c>
      <c r="S52" s="45"/>
      <c r="T52" s="46"/>
      <c r="V52" s="27">
        <v>42684</v>
      </c>
      <c r="W52" s="30">
        <f t="shared" si="39"/>
        <v>0</v>
      </c>
      <c r="Y52" s="27">
        <v>42684</v>
      </c>
      <c r="Z52" s="27" t="s">
        <v>204</v>
      </c>
      <c r="AA52" s="30"/>
      <c r="AC52" s="27">
        <v>43048</v>
      </c>
      <c r="AD52" s="27" t="s">
        <v>204</v>
      </c>
      <c r="AE52" s="122">
        <v>578</v>
      </c>
      <c r="AF52" s="28">
        <f t="shared" si="31"/>
        <v>5.78</v>
      </c>
      <c r="AG52" s="45"/>
      <c r="AH52" s="46"/>
      <c r="AJ52" s="27">
        <v>43048</v>
      </c>
      <c r="AK52" s="30">
        <f t="shared" si="40"/>
        <v>0</v>
      </c>
      <c r="AM52" s="27">
        <v>43048</v>
      </c>
      <c r="AN52" s="27" t="s">
        <v>204</v>
      </c>
      <c r="AO52" s="30"/>
      <c r="AQ52" s="27">
        <v>43412</v>
      </c>
      <c r="AR52" s="27" t="s">
        <v>204</v>
      </c>
      <c r="AS52" s="122">
        <v>518.5</v>
      </c>
      <c r="AT52" s="28">
        <f t="shared" si="32"/>
        <v>5.1849999999999996</v>
      </c>
      <c r="AU52" s="45"/>
      <c r="AV52" s="46"/>
      <c r="AX52" s="27">
        <v>43412</v>
      </c>
      <c r="AY52" s="30">
        <f t="shared" si="41"/>
        <v>0</v>
      </c>
      <c r="BA52" s="27">
        <v>43412</v>
      </c>
      <c r="BB52" s="27" t="s">
        <v>204</v>
      </c>
      <c r="BC52" s="30"/>
      <c r="BE52" s="27">
        <v>43776</v>
      </c>
      <c r="BF52" s="27" t="s">
        <v>204</v>
      </c>
      <c r="BG52" s="28">
        <v>521.75</v>
      </c>
      <c r="BH52" s="28">
        <f t="shared" si="35"/>
        <v>5.2175000000000002</v>
      </c>
      <c r="BI52" s="27">
        <v>43776</v>
      </c>
      <c r="BJ52" s="43">
        <v>798.74</v>
      </c>
      <c r="BL52" s="27">
        <f t="shared" si="42"/>
        <v>43776</v>
      </c>
      <c r="BM52" s="30">
        <f t="shared" si="43"/>
        <v>4167.4259499999998</v>
      </c>
      <c r="BO52" s="27">
        <v>43776</v>
      </c>
      <c r="BP52" s="27" t="s">
        <v>204</v>
      </c>
      <c r="BQ52" s="30"/>
      <c r="BS52" s="27">
        <v>44140</v>
      </c>
      <c r="BT52" s="27" t="s">
        <v>204</v>
      </c>
      <c r="BU52" s="28">
        <v>827</v>
      </c>
      <c r="BV52" s="28">
        <f t="shared" si="56"/>
        <v>8.27</v>
      </c>
      <c r="BW52" s="27">
        <v>44140</v>
      </c>
      <c r="BX52" s="43">
        <v>813.22</v>
      </c>
      <c r="BZ52" s="27">
        <v>44140</v>
      </c>
      <c r="CA52" s="30">
        <f t="shared" si="44"/>
        <v>6725.3293999999996</v>
      </c>
      <c r="CC52" s="27">
        <v>44140</v>
      </c>
      <c r="CD52" s="27" t="s">
        <v>204</v>
      </c>
      <c r="CE52" s="30"/>
      <c r="CG52" s="95">
        <v>44511</v>
      </c>
      <c r="CH52" s="27" t="s">
        <v>204</v>
      </c>
      <c r="CI52" s="43">
        <v>1067</v>
      </c>
      <c r="CJ52" s="28">
        <f t="shared" si="33"/>
        <v>10.67</v>
      </c>
      <c r="CK52" s="95">
        <v>44511</v>
      </c>
      <c r="CL52" s="43">
        <v>862.88</v>
      </c>
      <c r="CN52" s="95">
        <v>44511</v>
      </c>
      <c r="CO52" s="129">
        <f t="shared" si="45"/>
        <v>9206.9295999999995</v>
      </c>
      <c r="CQ52" s="95">
        <v>44511</v>
      </c>
      <c r="CR52" s="27" t="s">
        <v>204</v>
      </c>
      <c r="CS52" s="133">
        <v>97083</v>
      </c>
      <c r="CU52" s="27">
        <v>44875</v>
      </c>
      <c r="CV52" s="27" t="s">
        <v>204</v>
      </c>
      <c r="CW52" s="43">
        <v>1019.4</v>
      </c>
      <c r="CX52" s="28">
        <f t="shared" si="57"/>
        <v>10.193999999999999</v>
      </c>
      <c r="CY52" s="27">
        <v>44875</v>
      </c>
      <c r="CZ52" s="43">
        <v>894.42</v>
      </c>
      <c r="DB52" s="27">
        <v>44875</v>
      </c>
      <c r="DC52" s="30">
        <f t="shared" si="46"/>
        <v>9117.7174799999993</v>
      </c>
      <c r="DE52" s="27">
        <v>44869</v>
      </c>
      <c r="DF52" s="27" t="s">
        <v>204</v>
      </c>
      <c r="DG52" s="133"/>
      <c r="DH52" s="157"/>
      <c r="DI52" s="27">
        <v>45239</v>
      </c>
      <c r="DJ52" s="27" t="s">
        <v>204</v>
      </c>
      <c r="DK52" s="43">
        <v>398.87</v>
      </c>
      <c r="DL52" s="177">
        <f t="shared" si="47"/>
        <v>3.9887000000000001</v>
      </c>
      <c r="DM52" s="27">
        <v>45239</v>
      </c>
      <c r="DN52" s="43">
        <v>840.67</v>
      </c>
      <c r="DO52"/>
      <c r="DP52" s="27">
        <v>45239</v>
      </c>
      <c r="DQ52" s="30">
        <f t="shared" si="48"/>
        <v>3353.180429</v>
      </c>
      <c r="DR52"/>
      <c r="DS52" s="27">
        <v>45239</v>
      </c>
      <c r="DT52" s="27" t="s">
        <v>204</v>
      </c>
      <c r="DU52" s="133">
        <v>122744</v>
      </c>
      <c r="DV52" s="157"/>
      <c r="DW52" s="27">
        <f t="shared" si="51"/>
        <v>45603</v>
      </c>
      <c r="DX52" s="27" t="s">
        <v>204</v>
      </c>
      <c r="DY52" s="43">
        <v>615.03</v>
      </c>
      <c r="DZ52" s="258">
        <f t="shared" si="52"/>
        <v>6.1502999999999997</v>
      </c>
      <c r="EA52" s="27">
        <f t="shared" si="53"/>
        <v>45603</v>
      </c>
      <c r="EB52" s="100">
        <v>925.39</v>
      </c>
      <c r="EC52" s="180"/>
      <c r="ED52" s="27">
        <f t="shared" si="54"/>
        <v>45603</v>
      </c>
      <c r="EE52" s="30">
        <f t="shared" si="49"/>
        <v>5691.426117</v>
      </c>
      <c r="EF52" s="180"/>
      <c r="EG52" s="27">
        <f t="shared" si="55"/>
        <v>45603</v>
      </c>
      <c r="EH52" s="27" t="s">
        <v>204</v>
      </c>
      <c r="EI52" s="229">
        <v>140736</v>
      </c>
      <c r="EK52" s="27">
        <v>45967</v>
      </c>
      <c r="EL52" s="27" t="s">
        <v>204</v>
      </c>
      <c r="EM52" s="43">
        <v>863.07</v>
      </c>
      <c r="EN52" s="257">
        <f t="shared" si="15"/>
        <v>8.6307000000000009</v>
      </c>
      <c r="EO52" s="27">
        <v>45967</v>
      </c>
      <c r="EP52" s="43">
        <v>938.66</v>
      </c>
      <c r="ER52" s="27">
        <v>45967</v>
      </c>
      <c r="ES52" s="176">
        <f t="shared" si="50"/>
        <v>8101.2928620000002</v>
      </c>
      <c r="EU52" s="27">
        <v>45967</v>
      </c>
      <c r="EV52" s="27" t="s">
        <v>204</v>
      </c>
      <c r="EW52" s="245">
        <v>149067</v>
      </c>
      <c r="EX52" s="246">
        <f t="shared" si="26"/>
        <v>149.06700000000001</v>
      </c>
      <c r="EZ52" s="27">
        <v>46331</v>
      </c>
      <c r="FA52" s="383" t="s">
        <v>204</v>
      </c>
      <c r="FB52" s="439"/>
      <c r="FC52" s="246">
        <f t="shared" si="27"/>
        <v>0</v>
      </c>
      <c r="FD52" s="118"/>
      <c r="FE52" s="414"/>
      <c r="FF52" s="118"/>
      <c r="FG52" s="384">
        <f t="shared" si="29"/>
        <v>0</v>
      </c>
    </row>
    <row r="53" spans="1:163">
      <c r="A53" s="27">
        <v>42320</v>
      </c>
      <c r="B53" s="27" t="s">
        <v>205</v>
      </c>
      <c r="C53" s="122">
        <v>591.75</v>
      </c>
      <c r="D53" s="28">
        <f t="shared" si="36"/>
        <v>5.9175000000000004</v>
      </c>
      <c r="E53" s="45"/>
      <c r="F53" s="46"/>
      <c r="H53" s="27">
        <v>42320</v>
      </c>
      <c r="I53" s="30">
        <f t="shared" si="37"/>
        <v>0</v>
      </c>
      <c r="K53" s="27">
        <v>42320</v>
      </c>
      <c r="L53" s="27" t="s">
        <v>205</v>
      </c>
      <c r="M53" s="30"/>
      <c r="O53" s="27">
        <v>42691</v>
      </c>
      <c r="P53" s="27" t="s">
        <v>205</v>
      </c>
      <c r="Q53" s="122">
        <v>648.75</v>
      </c>
      <c r="R53" s="28">
        <f t="shared" si="38"/>
        <v>6.4874999999999998</v>
      </c>
      <c r="S53" s="45"/>
      <c r="T53" s="46"/>
      <c r="V53" s="27">
        <v>42691</v>
      </c>
      <c r="W53" s="30">
        <f t="shared" si="39"/>
        <v>0</v>
      </c>
      <c r="Y53" s="27">
        <v>42691</v>
      </c>
      <c r="Z53" s="27" t="s">
        <v>205</v>
      </c>
      <c r="AA53" s="30"/>
      <c r="AC53" s="27">
        <v>43055</v>
      </c>
      <c r="AD53" s="27" t="s">
        <v>205</v>
      </c>
      <c r="AE53" s="122">
        <v>578.5</v>
      </c>
      <c r="AF53" s="28">
        <f t="shared" si="31"/>
        <v>5.7850000000000001</v>
      </c>
      <c r="AG53" s="45"/>
      <c r="AH53" s="46"/>
      <c r="AJ53" s="27">
        <v>43055</v>
      </c>
      <c r="AK53" s="30">
        <f t="shared" si="40"/>
        <v>0</v>
      </c>
      <c r="AM53" s="27">
        <v>43055</v>
      </c>
      <c r="AN53" s="27" t="s">
        <v>205</v>
      </c>
      <c r="AO53" s="30"/>
      <c r="AQ53" s="27">
        <v>43419</v>
      </c>
      <c r="AR53" s="27" t="s">
        <v>205</v>
      </c>
      <c r="AS53" s="122">
        <v>516.5</v>
      </c>
      <c r="AT53" s="28">
        <f t="shared" si="32"/>
        <v>5.165</v>
      </c>
      <c r="AU53" s="45"/>
      <c r="AV53" s="46"/>
      <c r="AX53" s="27">
        <v>43419</v>
      </c>
      <c r="AY53" s="30">
        <f t="shared" si="41"/>
        <v>0</v>
      </c>
      <c r="BA53" s="27">
        <v>43419</v>
      </c>
      <c r="BB53" s="27" t="s">
        <v>205</v>
      </c>
      <c r="BC53" s="30"/>
      <c r="BE53" s="27">
        <v>43783</v>
      </c>
      <c r="BF53" s="27" t="s">
        <v>205</v>
      </c>
      <c r="BG53" s="28">
        <v>517</v>
      </c>
      <c r="BH53" s="28">
        <f t="shared" si="35"/>
        <v>5.17</v>
      </c>
      <c r="BI53" s="27">
        <v>43783</v>
      </c>
      <c r="BJ53" s="43">
        <v>795</v>
      </c>
      <c r="BL53" s="27">
        <f t="shared" si="42"/>
        <v>43783</v>
      </c>
      <c r="BM53" s="30">
        <f t="shared" si="43"/>
        <v>4110.1499999999996</v>
      </c>
      <c r="BO53" s="27">
        <v>43783</v>
      </c>
      <c r="BP53" s="27" t="s">
        <v>205</v>
      </c>
      <c r="BQ53" s="30">
        <v>113297</v>
      </c>
      <c r="BS53" s="27">
        <v>44147</v>
      </c>
      <c r="BT53" s="27" t="s">
        <v>205</v>
      </c>
      <c r="BU53" s="28">
        <v>823.5</v>
      </c>
      <c r="BV53" s="28">
        <f t="shared" si="56"/>
        <v>8.2349999999999994</v>
      </c>
      <c r="BW53" s="27">
        <v>44147</v>
      </c>
      <c r="BX53" s="43">
        <v>809.68</v>
      </c>
      <c r="BZ53" s="27">
        <v>44147</v>
      </c>
      <c r="CA53" s="30">
        <f t="shared" si="44"/>
        <v>6667.7147999999988</v>
      </c>
      <c r="CC53" s="27">
        <v>44147</v>
      </c>
      <c r="CD53" s="27" t="s">
        <v>205</v>
      </c>
      <c r="CE53" s="30"/>
      <c r="CG53" s="95">
        <v>44518</v>
      </c>
      <c r="CH53" s="27" t="s">
        <v>205</v>
      </c>
      <c r="CI53" s="43">
        <v>1095</v>
      </c>
      <c r="CJ53" s="28">
        <f t="shared" si="33"/>
        <v>10.95</v>
      </c>
      <c r="CK53" s="95">
        <v>44518</v>
      </c>
      <c r="CL53" s="43">
        <v>861.69</v>
      </c>
      <c r="CN53" s="95">
        <v>44518</v>
      </c>
      <c r="CO53" s="129">
        <f t="shared" si="45"/>
        <v>9435.5054999999993</v>
      </c>
      <c r="CQ53" s="95">
        <v>44518</v>
      </c>
      <c r="CR53" s="27" t="s">
        <v>205</v>
      </c>
      <c r="CS53" s="133">
        <v>93375</v>
      </c>
      <c r="CU53" s="27">
        <v>44882</v>
      </c>
      <c r="CV53" s="27" t="s">
        <v>205</v>
      </c>
      <c r="CW53" s="43">
        <v>987.9</v>
      </c>
      <c r="CX53" s="28">
        <f t="shared" si="57"/>
        <v>9.8789999999999996</v>
      </c>
      <c r="CY53" s="27">
        <v>44882</v>
      </c>
      <c r="CZ53" s="43">
        <v>900.5</v>
      </c>
      <c r="DB53" s="27">
        <v>44882</v>
      </c>
      <c r="DC53" s="30">
        <f t="shared" si="46"/>
        <v>8896.039499999999</v>
      </c>
      <c r="DE53" s="27">
        <v>44876</v>
      </c>
      <c r="DF53" s="27" t="s">
        <v>205</v>
      </c>
      <c r="DG53" s="133"/>
      <c r="DH53" s="157"/>
      <c r="DI53" s="27">
        <v>45246</v>
      </c>
      <c r="DJ53" s="27" t="s">
        <v>205</v>
      </c>
      <c r="DK53" s="43">
        <v>443.21</v>
      </c>
      <c r="DL53" s="177">
        <f t="shared" si="47"/>
        <v>4.4321000000000002</v>
      </c>
      <c r="DM53" s="27">
        <v>45246</v>
      </c>
      <c r="DN53" s="43">
        <v>841.23</v>
      </c>
      <c r="DO53"/>
      <c r="DP53" s="27">
        <v>45246</v>
      </c>
      <c r="DQ53" s="30">
        <f t="shared" si="48"/>
        <v>3728.4154830000002</v>
      </c>
      <c r="DR53"/>
      <c r="DS53" s="27">
        <v>45246</v>
      </c>
      <c r="DT53" s="27" t="s">
        <v>205</v>
      </c>
      <c r="DU53" s="133">
        <v>132529</v>
      </c>
      <c r="DV53" s="157"/>
      <c r="DW53" s="27">
        <f t="shared" si="51"/>
        <v>45610</v>
      </c>
      <c r="DX53" s="27" t="s">
        <v>205</v>
      </c>
      <c r="DY53" s="43">
        <v>630.46</v>
      </c>
      <c r="DZ53" s="258">
        <f t="shared" si="52"/>
        <v>6.3046000000000006</v>
      </c>
      <c r="EA53" s="27">
        <f t="shared" si="53"/>
        <v>45610</v>
      </c>
      <c r="EB53" s="100">
        <v>907.71</v>
      </c>
      <c r="EC53" s="180"/>
      <c r="ED53" s="27">
        <f t="shared" si="54"/>
        <v>45610</v>
      </c>
      <c r="EE53" s="30">
        <f t="shared" si="49"/>
        <v>5722.7484660000009</v>
      </c>
      <c r="EF53" s="180"/>
      <c r="EG53" s="27">
        <f t="shared" si="55"/>
        <v>45610</v>
      </c>
      <c r="EH53" s="27" t="s">
        <v>205</v>
      </c>
      <c r="EI53" s="229">
        <v>145687</v>
      </c>
      <c r="EK53" s="27">
        <v>45974</v>
      </c>
      <c r="EL53" s="27" t="s">
        <v>205</v>
      </c>
      <c r="EM53" s="43">
        <v>898.63</v>
      </c>
      <c r="EN53" s="257">
        <f t="shared" si="15"/>
        <v>8.9863</v>
      </c>
      <c r="EO53" s="27">
        <v>45974</v>
      </c>
      <c r="EP53" s="43">
        <v>960.2</v>
      </c>
      <c r="ER53" s="27">
        <v>45974</v>
      </c>
      <c r="ES53" s="176">
        <f t="shared" si="50"/>
        <v>8628.6452600000011</v>
      </c>
      <c r="EU53" s="27">
        <v>45974</v>
      </c>
      <c r="EV53" s="27" t="s">
        <v>205</v>
      </c>
      <c r="EW53" s="245">
        <v>154917</v>
      </c>
      <c r="EX53" s="246">
        <f t="shared" si="26"/>
        <v>154.917</v>
      </c>
      <c r="EZ53" s="27">
        <v>46338</v>
      </c>
      <c r="FA53" s="383" t="s">
        <v>205</v>
      </c>
      <c r="FB53" s="439"/>
      <c r="FC53" s="246">
        <f t="shared" si="27"/>
        <v>0</v>
      </c>
      <c r="FD53" s="118"/>
      <c r="FE53" s="414"/>
      <c r="FF53" s="118"/>
      <c r="FG53" s="384">
        <f t="shared" si="29"/>
        <v>0</v>
      </c>
    </row>
    <row r="54" spans="1:163">
      <c r="A54" s="27">
        <v>42327</v>
      </c>
      <c r="B54" s="27" t="s">
        <v>206</v>
      </c>
      <c r="C54" s="122">
        <v>595.5</v>
      </c>
      <c r="D54" s="28">
        <f t="shared" si="36"/>
        <v>5.9550000000000001</v>
      </c>
      <c r="E54" s="45"/>
      <c r="F54" s="46"/>
      <c r="H54" s="27">
        <v>42327</v>
      </c>
      <c r="I54" s="30">
        <f t="shared" si="37"/>
        <v>0</v>
      </c>
      <c r="K54" s="27">
        <v>42327</v>
      </c>
      <c r="L54" s="27" t="s">
        <v>206</v>
      </c>
      <c r="M54" s="30"/>
      <c r="O54" s="27">
        <v>42698</v>
      </c>
      <c r="P54" s="27" t="s">
        <v>206</v>
      </c>
      <c r="Q54" s="122">
        <v>644.5</v>
      </c>
      <c r="R54" s="28">
        <f t="shared" si="38"/>
        <v>6.4450000000000003</v>
      </c>
      <c r="S54" s="45"/>
      <c r="T54" s="46"/>
      <c r="V54" s="27">
        <v>42698</v>
      </c>
      <c r="W54" s="30">
        <f t="shared" si="39"/>
        <v>0</v>
      </c>
      <c r="Y54" s="27">
        <v>42698</v>
      </c>
      <c r="Z54" s="27" t="s">
        <v>206</v>
      </c>
      <c r="AA54" s="30"/>
      <c r="AC54" s="27">
        <v>43062</v>
      </c>
      <c r="AD54" s="27" t="s">
        <v>206</v>
      </c>
      <c r="AE54" s="122">
        <v>577.25</v>
      </c>
      <c r="AF54" s="28">
        <f t="shared" si="31"/>
        <v>5.7725</v>
      </c>
      <c r="AG54" s="45"/>
      <c r="AH54" s="46"/>
      <c r="AJ54" s="27">
        <v>43062</v>
      </c>
      <c r="AK54" s="30">
        <f t="shared" si="40"/>
        <v>0</v>
      </c>
      <c r="AM54" s="27">
        <v>43062</v>
      </c>
      <c r="AN54" s="27" t="s">
        <v>206</v>
      </c>
      <c r="AO54" s="30"/>
      <c r="AQ54" s="27">
        <v>43426</v>
      </c>
      <c r="AR54" s="27" t="s">
        <v>206</v>
      </c>
      <c r="AS54" s="122">
        <v>527.5</v>
      </c>
      <c r="AT54" s="28">
        <f t="shared" si="32"/>
        <v>5.2750000000000004</v>
      </c>
      <c r="AU54" s="45"/>
      <c r="AV54" s="46"/>
      <c r="AX54" s="27">
        <v>43426</v>
      </c>
      <c r="AY54" s="30">
        <f t="shared" si="41"/>
        <v>0</v>
      </c>
      <c r="BA54" s="27">
        <v>43426</v>
      </c>
      <c r="BB54" s="27" t="s">
        <v>206</v>
      </c>
      <c r="BC54" s="30"/>
      <c r="BE54" s="27">
        <v>43790</v>
      </c>
      <c r="BF54" s="27" t="s">
        <v>206</v>
      </c>
      <c r="BG54" s="28">
        <v>512.75</v>
      </c>
      <c r="BH54" s="28">
        <f t="shared" si="35"/>
        <v>5.1275000000000004</v>
      </c>
      <c r="BI54" s="27">
        <v>43790</v>
      </c>
      <c r="BJ54" s="43">
        <v>800.46</v>
      </c>
      <c r="BL54" s="27">
        <f t="shared" si="42"/>
        <v>43790</v>
      </c>
      <c r="BM54" s="30">
        <f t="shared" si="43"/>
        <v>4104.3586500000001</v>
      </c>
      <c r="BO54" s="27">
        <v>43790</v>
      </c>
      <c r="BP54" s="27" t="s">
        <v>206</v>
      </c>
      <c r="BQ54" s="30"/>
      <c r="BS54" s="27">
        <v>44154</v>
      </c>
      <c r="BT54" s="27" t="s">
        <v>206</v>
      </c>
      <c r="BU54" s="28">
        <v>827</v>
      </c>
      <c r="BV54" s="28">
        <f t="shared" si="56"/>
        <v>8.27</v>
      </c>
      <c r="BW54" s="27">
        <v>44154</v>
      </c>
      <c r="BX54" s="43">
        <v>811.67</v>
      </c>
      <c r="BZ54" s="27">
        <v>44154</v>
      </c>
      <c r="CA54" s="30">
        <f t="shared" si="44"/>
        <v>6712.5108999999993</v>
      </c>
      <c r="CC54" s="27">
        <v>44154</v>
      </c>
      <c r="CD54" s="27" t="s">
        <v>206</v>
      </c>
      <c r="CE54" s="30"/>
      <c r="CG54" s="95">
        <v>44525</v>
      </c>
      <c r="CH54" s="27" t="s">
        <v>206</v>
      </c>
      <c r="CI54" s="43">
        <v>1111</v>
      </c>
      <c r="CJ54" s="28">
        <f t="shared" si="33"/>
        <v>11.11</v>
      </c>
      <c r="CK54" s="95">
        <v>44525</v>
      </c>
      <c r="CL54" s="43">
        <v>855.79</v>
      </c>
      <c r="CN54" s="95">
        <v>44525</v>
      </c>
      <c r="CO54" s="129">
        <f t="shared" si="45"/>
        <v>9507.8268999999982</v>
      </c>
      <c r="CQ54" s="95">
        <v>44525</v>
      </c>
      <c r="CR54" s="27" t="s">
        <v>206</v>
      </c>
      <c r="CS54" s="133">
        <v>95144</v>
      </c>
      <c r="CU54" s="27">
        <v>44889</v>
      </c>
      <c r="CV54" s="27" t="s">
        <v>206</v>
      </c>
      <c r="CW54" s="43">
        <v>926.36</v>
      </c>
      <c r="CX54" s="28">
        <f t="shared" si="57"/>
        <v>9.2636000000000003</v>
      </c>
      <c r="CY54" s="27">
        <v>44889</v>
      </c>
      <c r="CZ54" s="43">
        <v>900.69</v>
      </c>
      <c r="DB54" s="27">
        <v>44889</v>
      </c>
      <c r="DC54" s="30">
        <f t="shared" si="46"/>
        <v>8343.6318840000004</v>
      </c>
      <c r="DE54" s="27">
        <v>44883</v>
      </c>
      <c r="DF54" s="27" t="s">
        <v>206</v>
      </c>
      <c r="DG54" s="133"/>
      <c r="DH54" s="157"/>
      <c r="DI54" s="27">
        <v>45253</v>
      </c>
      <c r="DJ54" s="27" t="s">
        <v>206</v>
      </c>
      <c r="DK54" s="43">
        <v>484.62</v>
      </c>
      <c r="DL54" s="177">
        <f t="shared" si="47"/>
        <v>4.8461999999999996</v>
      </c>
      <c r="DM54" s="27">
        <v>45253</v>
      </c>
      <c r="DN54" s="43">
        <v>853.39</v>
      </c>
      <c r="DO54"/>
      <c r="DP54" s="27">
        <v>45253</v>
      </c>
      <c r="DQ54" s="30">
        <f t="shared" si="48"/>
        <v>4135.6986179999994</v>
      </c>
      <c r="DR54"/>
      <c r="DS54" s="27">
        <v>45253</v>
      </c>
      <c r="DT54" s="27" t="s">
        <v>206</v>
      </c>
      <c r="DU54" s="133">
        <v>128454</v>
      </c>
      <c r="DV54" s="157"/>
      <c r="DW54" s="27">
        <f t="shared" si="51"/>
        <v>45617</v>
      </c>
      <c r="DX54" s="27" t="s">
        <v>206</v>
      </c>
      <c r="DY54" s="43">
        <v>629.14</v>
      </c>
      <c r="DZ54" s="258">
        <f t="shared" si="52"/>
        <v>6.2913999999999994</v>
      </c>
      <c r="EA54" s="27">
        <f t="shared" si="53"/>
        <v>45617</v>
      </c>
      <c r="EB54" s="100">
        <v>911.68</v>
      </c>
      <c r="EC54" s="180"/>
      <c r="ED54" s="27">
        <f t="shared" si="54"/>
        <v>45617</v>
      </c>
      <c r="EE54" s="30">
        <f t="shared" si="49"/>
        <v>5735.743551999999</v>
      </c>
      <c r="EF54" s="180"/>
      <c r="EG54" s="27">
        <f t="shared" si="55"/>
        <v>45617</v>
      </c>
      <c r="EH54" s="27" t="s">
        <v>206</v>
      </c>
      <c r="EI54" s="229">
        <v>145159</v>
      </c>
      <c r="EK54" s="27">
        <v>45981</v>
      </c>
      <c r="EL54" s="27" t="s">
        <v>206</v>
      </c>
      <c r="EM54" s="43">
        <v>907.38</v>
      </c>
      <c r="EN54" s="257">
        <f t="shared" si="15"/>
        <v>9.0738000000000003</v>
      </c>
      <c r="EO54" s="27">
        <v>45981</v>
      </c>
      <c r="EP54" s="43">
        <v>950.56</v>
      </c>
      <c r="ER54" s="27">
        <v>45981</v>
      </c>
      <c r="ES54" s="176">
        <f t="shared" si="50"/>
        <v>8625.191327999999</v>
      </c>
      <c r="EU54" s="27">
        <v>45981</v>
      </c>
      <c r="EV54" s="27" t="s">
        <v>206</v>
      </c>
      <c r="EW54" s="245">
        <v>152197</v>
      </c>
      <c r="EX54" s="246">
        <f t="shared" si="26"/>
        <v>152.197</v>
      </c>
      <c r="EZ54" s="27">
        <v>46345</v>
      </c>
      <c r="FA54" s="383" t="s">
        <v>206</v>
      </c>
      <c r="FB54" s="439"/>
      <c r="FC54" s="246">
        <f t="shared" si="27"/>
        <v>0</v>
      </c>
      <c r="FD54" s="118"/>
      <c r="FE54" s="414"/>
      <c r="FF54" s="118"/>
      <c r="FG54" s="384">
        <f t="shared" si="29"/>
        <v>0</v>
      </c>
    </row>
    <row r="55" spans="1:163">
      <c r="A55" s="27">
        <v>42334</v>
      </c>
      <c r="B55" s="27" t="s">
        <v>207</v>
      </c>
      <c r="C55" s="122">
        <v>589.5</v>
      </c>
      <c r="D55" s="28">
        <f t="shared" si="36"/>
        <v>5.8949999999999996</v>
      </c>
      <c r="E55" s="45"/>
      <c r="F55" s="46"/>
      <c r="H55" s="27">
        <v>42334</v>
      </c>
      <c r="I55" s="30">
        <f t="shared" si="37"/>
        <v>0</v>
      </c>
      <c r="K55" s="27">
        <v>42334</v>
      </c>
      <c r="L55" s="27" t="s">
        <v>207</v>
      </c>
      <c r="M55" s="30"/>
      <c r="O55" s="27">
        <v>42705</v>
      </c>
      <c r="P55" s="27" t="s">
        <v>207</v>
      </c>
      <c r="Q55" s="122">
        <v>642.75</v>
      </c>
      <c r="R55" s="28">
        <f t="shared" si="38"/>
        <v>6.4275000000000002</v>
      </c>
      <c r="S55" s="45"/>
      <c r="T55" s="46"/>
      <c r="V55" s="27">
        <v>42705</v>
      </c>
      <c r="W55" s="30">
        <f t="shared" si="39"/>
        <v>0</v>
      </c>
      <c r="Y55" s="27">
        <v>42705</v>
      </c>
      <c r="Z55" s="27" t="s">
        <v>207</v>
      </c>
      <c r="AA55" s="30"/>
      <c r="AC55" s="27">
        <v>43069</v>
      </c>
      <c r="AD55" s="27" t="s">
        <v>207</v>
      </c>
      <c r="AE55" s="122">
        <v>579.75</v>
      </c>
      <c r="AF55" s="28">
        <f t="shared" si="31"/>
        <v>5.7975000000000003</v>
      </c>
      <c r="AG55" s="45"/>
      <c r="AH55" s="46"/>
      <c r="AJ55" s="27">
        <v>43069</v>
      </c>
      <c r="AK55" s="30">
        <f t="shared" si="40"/>
        <v>0</v>
      </c>
      <c r="AM55" s="27">
        <v>43069</v>
      </c>
      <c r="AN55" s="27" t="s">
        <v>207</v>
      </c>
      <c r="AO55" s="30"/>
      <c r="AQ55" s="27">
        <v>43433</v>
      </c>
      <c r="AR55" s="27" t="s">
        <v>207</v>
      </c>
      <c r="AS55" s="122">
        <v>523.25</v>
      </c>
      <c r="AT55" s="28">
        <f t="shared" si="32"/>
        <v>5.2324999999999999</v>
      </c>
      <c r="AU55" s="45"/>
      <c r="AV55" s="46"/>
      <c r="AX55" s="27">
        <v>43433</v>
      </c>
      <c r="AY55" s="30">
        <f t="shared" si="41"/>
        <v>0</v>
      </c>
      <c r="BA55" s="27">
        <v>43433</v>
      </c>
      <c r="BB55" s="27" t="s">
        <v>207</v>
      </c>
      <c r="BC55" s="30"/>
      <c r="BE55" s="27">
        <v>43797</v>
      </c>
      <c r="BF55" s="27" t="s">
        <v>207</v>
      </c>
      <c r="BG55" s="28">
        <v>499.25</v>
      </c>
      <c r="BH55" s="28">
        <f t="shared" si="35"/>
        <v>4.9924999999999997</v>
      </c>
      <c r="BI55" s="44">
        <v>43797</v>
      </c>
      <c r="BJ55" s="43">
        <v>797.89</v>
      </c>
      <c r="BL55" s="27">
        <f t="shared" si="42"/>
        <v>43797</v>
      </c>
      <c r="BM55" s="30">
        <f t="shared" si="43"/>
        <v>3983.4658249999998</v>
      </c>
      <c r="BO55" s="27">
        <v>43797</v>
      </c>
      <c r="BP55" s="27" t="s">
        <v>207</v>
      </c>
      <c r="BQ55" s="30"/>
      <c r="BS55" s="27">
        <v>44161</v>
      </c>
      <c r="BT55" s="27" t="s">
        <v>207</v>
      </c>
      <c r="BU55" s="28">
        <v>805.25</v>
      </c>
      <c r="BV55" s="28">
        <f t="shared" si="56"/>
        <v>8.0525000000000002</v>
      </c>
      <c r="BW55" s="27">
        <v>44161</v>
      </c>
      <c r="BX55" s="43">
        <v>815.56</v>
      </c>
      <c r="BZ55" s="27">
        <v>44161</v>
      </c>
      <c r="CA55" s="30">
        <f t="shared" si="44"/>
        <v>6567.2968999999994</v>
      </c>
      <c r="CC55" s="27">
        <v>44161</v>
      </c>
      <c r="CD55" s="27" t="s">
        <v>207</v>
      </c>
      <c r="CE55" s="30"/>
      <c r="CG55" s="95">
        <v>44532</v>
      </c>
      <c r="CH55" s="27" t="s">
        <v>207</v>
      </c>
      <c r="CI55" s="43">
        <v>1106</v>
      </c>
      <c r="CJ55" s="28">
        <f t="shared" si="33"/>
        <v>11.06</v>
      </c>
      <c r="CK55" s="95">
        <v>44532</v>
      </c>
      <c r="CL55" s="43">
        <v>836.44</v>
      </c>
      <c r="CN55" s="95">
        <v>44532</v>
      </c>
      <c r="CO55" s="129">
        <f t="shared" si="45"/>
        <v>9251.0264000000006</v>
      </c>
      <c r="CQ55" s="95">
        <v>44532</v>
      </c>
      <c r="CR55" s="27" t="s">
        <v>207</v>
      </c>
      <c r="CS55" s="133">
        <v>96282</v>
      </c>
      <c r="CU55" s="27">
        <v>44896</v>
      </c>
      <c r="CV55" s="27" t="s">
        <v>207</v>
      </c>
      <c r="CW55" s="43">
        <v>875.59</v>
      </c>
      <c r="CX55" s="28">
        <f t="shared" si="57"/>
        <v>8.7559000000000005</v>
      </c>
      <c r="CY55" s="27">
        <v>44896</v>
      </c>
      <c r="CZ55" s="43">
        <v>891.31</v>
      </c>
      <c r="DB55" s="27">
        <v>44896</v>
      </c>
      <c r="DC55" s="30">
        <f t="shared" si="46"/>
        <v>7804.2212289999998</v>
      </c>
      <c r="DE55" s="27">
        <v>44890</v>
      </c>
      <c r="DF55" s="27" t="s">
        <v>207</v>
      </c>
      <c r="DG55" s="133"/>
      <c r="DH55" s="157"/>
      <c r="DI55" s="27">
        <v>45260</v>
      </c>
      <c r="DJ55" s="27" t="s">
        <v>207</v>
      </c>
      <c r="DK55" s="43">
        <v>562.77</v>
      </c>
      <c r="DL55" s="177">
        <f t="shared" si="47"/>
        <v>5.6276999999999999</v>
      </c>
      <c r="DM55" s="27">
        <v>45260</v>
      </c>
      <c r="DN55" s="43">
        <v>855.28</v>
      </c>
      <c r="DO55"/>
      <c r="DP55" s="27">
        <v>45260</v>
      </c>
      <c r="DQ55" s="30">
        <f t="shared" si="48"/>
        <v>4813.2592559999994</v>
      </c>
      <c r="DR55"/>
      <c r="DS55" s="27">
        <v>45260</v>
      </c>
      <c r="DT55" s="27" t="s">
        <v>207</v>
      </c>
      <c r="DU55" s="133">
        <v>123950</v>
      </c>
      <c r="DV55" s="157"/>
      <c r="DW55" s="27">
        <f t="shared" si="51"/>
        <v>45624</v>
      </c>
      <c r="DX55" s="27" t="s">
        <v>207</v>
      </c>
      <c r="DY55" s="43">
        <v>636.96</v>
      </c>
      <c r="DZ55" s="258">
        <f t="shared" si="52"/>
        <v>6.3696000000000002</v>
      </c>
      <c r="EA55" s="27">
        <f t="shared" si="53"/>
        <v>45624</v>
      </c>
      <c r="EB55" s="100">
        <v>908</v>
      </c>
      <c r="EC55" s="180"/>
      <c r="ED55" s="27">
        <f t="shared" si="54"/>
        <v>45624</v>
      </c>
      <c r="EE55" s="30">
        <f t="shared" si="49"/>
        <v>5783.5968000000003</v>
      </c>
      <c r="EF55" s="180"/>
      <c r="EG55" s="27">
        <f t="shared" si="55"/>
        <v>45624</v>
      </c>
      <c r="EH55" s="27" t="s">
        <v>207</v>
      </c>
      <c r="EI55" s="229">
        <v>143428</v>
      </c>
      <c r="EK55" s="27">
        <v>45988</v>
      </c>
      <c r="EL55" s="27" t="s">
        <v>207</v>
      </c>
      <c r="EM55" s="43">
        <v>893.75</v>
      </c>
      <c r="EN55" s="257">
        <f t="shared" si="15"/>
        <v>8.9375</v>
      </c>
      <c r="EO55" s="27">
        <v>45988</v>
      </c>
      <c r="EP55" s="43">
        <v>961.71</v>
      </c>
      <c r="ER55" s="27">
        <v>45988</v>
      </c>
      <c r="ES55" s="176">
        <f t="shared" si="50"/>
        <v>8595.2831249999999</v>
      </c>
      <c r="EU55" s="27">
        <v>45988</v>
      </c>
      <c r="EV55" s="27" t="s">
        <v>207</v>
      </c>
      <c r="EW55" s="245">
        <v>150177</v>
      </c>
      <c r="EX55" s="246">
        <f t="shared" si="26"/>
        <v>150.17699999999999</v>
      </c>
      <c r="EZ55" s="27">
        <v>46352</v>
      </c>
      <c r="FA55" s="383" t="s">
        <v>207</v>
      </c>
      <c r="FB55" s="439"/>
      <c r="FC55" s="246">
        <f t="shared" si="27"/>
        <v>0</v>
      </c>
      <c r="FD55" s="118"/>
      <c r="FE55" s="414"/>
      <c r="FF55" s="118"/>
      <c r="FG55" s="384">
        <f t="shared" si="29"/>
        <v>0</v>
      </c>
    </row>
    <row r="56" spans="1:163">
      <c r="A56" s="27">
        <v>42341</v>
      </c>
      <c r="B56" s="27" t="s">
        <v>208</v>
      </c>
      <c r="C56" s="122">
        <v>597</v>
      </c>
      <c r="D56" s="28">
        <f t="shared" si="36"/>
        <v>5.97</v>
      </c>
      <c r="E56" s="45"/>
      <c r="F56" s="46"/>
      <c r="H56" s="27">
        <v>42341</v>
      </c>
      <c r="I56" s="30">
        <f t="shared" si="37"/>
        <v>0</v>
      </c>
      <c r="K56" s="27">
        <v>42341</v>
      </c>
      <c r="L56" s="27" t="s">
        <v>208</v>
      </c>
      <c r="M56" s="30"/>
      <c r="O56" s="27">
        <v>42712</v>
      </c>
      <c r="P56" s="27" t="s">
        <v>208</v>
      </c>
      <c r="Q56" s="122">
        <v>638.25</v>
      </c>
      <c r="R56" s="28">
        <f t="shared" si="38"/>
        <v>6.3825000000000003</v>
      </c>
      <c r="S56" s="45"/>
      <c r="T56" s="46"/>
      <c r="V56" s="27">
        <v>42712</v>
      </c>
      <c r="W56" s="30">
        <f t="shared" si="39"/>
        <v>0</v>
      </c>
      <c r="Y56" s="27">
        <v>42712</v>
      </c>
      <c r="Z56" s="27" t="s">
        <v>208</v>
      </c>
      <c r="AA56" s="30"/>
      <c r="AC56" s="27">
        <v>43076</v>
      </c>
      <c r="AD56" s="27" t="s">
        <v>208</v>
      </c>
      <c r="AE56" s="122">
        <v>579.25</v>
      </c>
      <c r="AF56" s="28">
        <f t="shared" si="31"/>
        <v>5.7925000000000004</v>
      </c>
      <c r="AG56" s="45"/>
      <c r="AH56" s="46"/>
      <c r="AJ56" s="27">
        <v>43076</v>
      </c>
      <c r="AK56" s="30">
        <f t="shared" si="40"/>
        <v>0</v>
      </c>
      <c r="AM56" s="27">
        <v>43076</v>
      </c>
      <c r="AN56" s="27" t="s">
        <v>208</v>
      </c>
      <c r="AO56" s="30"/>
      <c r="AQ56" s="27">
        <v>43440</v>
      </c>
      <c r="AR56" s="27" t="s">
        <v>208</v>
      </c>
      <c r="AS56" s="122">
        <v>515</v>
      </c>
      <c r="AT56" s="28">
        <f t="shared" si="32"/>
        <v>5.15</v>
      </c>
      <c r="AU56" s="45"/>
      <c r="AV56" s="46"/>
      <c r="AX56" s="27">
        <v>43440</v>
      </c>
      <c r="AY56" s="30">
        <f t="shared" si="41"/>
        <v>0</v>
      </c>
      <c r="BA56" s="27">
        <v>43440</v>
      </c>
      <c r="BB56" s="27" t="s">
        <v>208</v>
      </c>
      <c r="BC56" s="30"/>
      <c r="BE56" s="27">
        <v>43804</v>
      </c>
      <c r="BF56" s="27" t="s">
        <v>208</v>
      </c>
      <c r="BG56" s="28">
        <v>499.75</v>
      </c>
      <c r="BH56" s="28">
        <f t="shared" si="35"/>
        <v>4.9974999999999996</v>
      </c>
      <c r="BI56" s="27">
        <v>43804</v>
      </c>
      <c r="BJ56" s="43">
        <v>813.45</v>
      </c>
      <c r="BL56" s="27">
        <f t="shared" si="42"/>
        <v>43804</v>
      </c>
      <c r="BM56" s="30">
        <f t="shared" si="43"/>
        <v>4065.216375</v>
      </c>
      <c r="BO56" s="27">
        <v>43804</v>
      </c>
      <c r="BP56" s="27" t="s">
        <v>208</v>
      </c>
      <c r="BQ56" s="30"/>
      <c r="BS56" s="27">
        <v>44168</v>
      </c>
      <c r="BT56" s="27" t="s">
        <v>208</v>
      </c>
      <c r="BU56" s="28">
        <v>788.5</v>
      </c>
      <c r="BV56" s="28">
        <f t="shared" si="56"/>
        <v>7.8849999999999998</v>
      </c>
      <c r="BW56" s="27">
        <v>44168</v>
      </c>
      <c r="BX56" s="43">
        <v>811.58</v>
      </c>
      <c r="BZ56" s="27">
        <v>44168</v>
      </c>
      <c r="CA56" s="30">
        <f t="shared" si="44"/>
        <v>6399.3083000000006</v>
      </c>
      <c r="CC56" s="27">
        <v>44168</v>
      </c>
      <c r="CD56" s="27" t="s">
        <v>208</v>
      </c>
      <c r="CE56" s="86"/>
      <c r="CG56" s="95">
        <v>44539</v>
      </c>
      <c r="CH56" s="27" t="s">
        <v>208</v>
      </c>
      <c r="CI56" s="43">
        <v>1147</v>
      </c>
      <c r="CJ56" s="28">
        <f t="shared" si="33"/>
        <v>11.47</v>
      </c>
      <c r="CK56" s="95">
        <v>44539</v>
      </c>
      <c r="CL56" s="43">
        <v>842.02</v>
      </c>
      <c r="CN56" s="95">
        <v>44539</v>
      </c>
      <c r="CO56" s="129">
        <f t="shared" si="45"/>
        <v>9657.9694</v>
      </c>
      <c r="CQ56" s="95">
        <v>44539</v>
      </c>
      <c r="CR56" s="27" t="s">
        <v>208</v>
      </c>
      <c r="CS56" s="133">
        <v>90061</v>
      </c>
      <c r="CU56" s="27">
        <v>44903</v>
      </c>
      <c r="CV56" s="27" t="s">
        <v>208</v>
      </c>
      <c r="CW56" s="43">
        <v>869.69</v>
      </c>
      <c r="CX56" s="28">
        <f t="shared" si="57"/>
        <v>8.6969000000000012</v>
      </c>
      <c r="CY56" s="27">
        <v>44903</v>
      </c>
      <c r="CZ56" s="43">
        <v>889.48</v>
      </c>
      <c r="DB56" s="27">
        <v>44903</v>
      </c>
      <c r="DC56" s="30">
        <f t="shared" si="46"/>
        <v>7735.7186120000015</v>
      </c>
      <c r="DE56" s="27">
        <v>44897</v>
      </c>
      <c r="DF56" s="27" t="s">
        <v>208</v>
      </c>
      <c r="DG56" s="133"/>
      <c r="DH56" s="157"/>
      <c r="DI56" s="27">
        <v>45267</v>
      </c>
      <c r="DJ56" s="27" t="s">
        <v>208</v>
      </c>
      <c r="DK56" s="43">
        <v>570.36</v>
      </c>
      <c r="DL56" s="177">
        <f t="shared" si="47"/>
        <v>5.7035999999999998</v>
      </c>
      <c r="DM56" s="27">
        <v>45267</v>
      </c>
      <c r="DN56" s="43">
        <v>868.23</v>
      </c>
      <c r="DO56"/>
      <c r="DP56" s="27">
        <v>45267</v>
      </c>
      <c r="DQ56" s="30">
        <f t="shared" si="48"/>
        <v>4952.0366279999998</v>
      </c>
      <c r="DR56"/>
      <c r="DS56" s="27">
        <v>45267</v>
      </c>
      <c r="DT56" s="27" t="s">
        <v>208</v>
      </c>
      <c r="DU56" s="133">
        <v>120887</v>
      </c>
      <c r="DV56" s="157"/>
      <c r="DW56" s="27">
        <f t="shared" si="51"/>
        <v>45631</v>
      </c>
      <c r="DX56" s="27" t="s">
        <v>208</v>
      </c>
      <c r="DY56" s="43">
        <v>670.13</v>
      </c>
      <c r="DZ56" s="258">
        <f t="shared" si="52"/>
        <v>6.7012999999999998</v>
      </c>
      <c r="EA56" s="27">
        <f t="shared" si="53"/>
        <v>45631</v>
      </c>
      <c r="EB56" s="100">
        <v>914.14</v>
      </c>
      <c r="EC56" s="180"/>
      <c r="ED56" s="27">
        <f t="shared" si="54"/>
        <v>45631</v>
      </c>
      <c r="EE56" s="30">
        <f t="shared" si="49"/>
        <v>6125.9263819999996</v>
      </c>
      <c r="EF56" s="180"/>
      <c r="EG56" s="27">
        <f t="shared" si="55"/>
        <v>45631</v>
      </c>
      <c r="EH56" s="27" t="s">
        <v>208</v>
      </c>
      <c r="EI56" s="229">
        <v>143835</v>
      </c>
      <c r="EK56" s="27">
        <v>45995</v>
      </c>
      <c r="EL56" s="27" t="s">
        <v>208</v>
      </c>
      <c r="EM56" s="43">
        <v>872.93</v>
      </c>
      <c r="EN56" s="257">
        <f t="shared" si="15"/>
        <v>8.7293000000000003</v>
      </c>
      <c r="EO56" s="27">
        <v>45995</v>
      </c>
      <c r="EP56" s="43">
        <v>975.2</v>
      </c>
      <c r="ER56" s="27">
        <v>45995</v>
      </c>
      <c r="ES56" s="176">
        <f t="shared" si="50"/>
        <v>8512.8133600000001</v>
      </c>
      <c r="EU56" s="27">
        <v>45995</v>
      </c>
      <c r="EV56" s="27" t="s">
        <v>208</v>
      </c>
      <c r="EW56" s="245">
        <v>156012</v>
      </c>
      <c r="EX56" s="246">
        <f t="shared" si="26"/>
        <v>156.012</v>
      </c>
      <c r="EZ56" s="27">
        <v>46359</v>
      </c>
      <c r="FA56" s="383" t="s">
        <v>208</v>
      </c>
      <c r="FB56" s="439"/>
      <c r="FC56" s="246">
        <f t="shared" si="27"/>
        <v>0</v>
      </c>
      <c r="FD56" s="118"/>
      <c r="FE56" s="414"/>
      <c r="FF56" s="118"/>
      <c r="FG56" s="384">
        <f t="shared" si="29"/>
        <v>0</v>
      </c>
    </row>
    <row r="57" spans="1:163">
      <c r="A57" s="27">
        <v>42348</v>
      </c>
      <c r="B57" s="27" t="s">
        <v>209</v>
      </c>
      <c r="C57" s="122">
        <v>587.5</v>
      </c>
      <c r="D57" s="28">
        <f t="shared" si="36"/>
        <v>5.875</v>
      </c>
      <c r="E57" s="45"/>
      <c r="F57" s="46"/>
      <c r="H57" s="27">
        <v>42348</v>
      </c>
      <c r="I57" s="30">
        <f t="shared" si="37"/>
        <v>0</v>
      </c>
      <c r="K57" s="27">
        <v>42348</v>
      </c>
      <c r="L57" s="27" t="s">
        <v>209</v>
      </c>
      <c r="M57" s="30"/>
      <c r="O57" s="27">
        <v>42719</v>
      </c>
      <c r="P57" s="27" t="s">
        <v>209</v>
      </c>
      <c r="Q57" s="122">
        <v>634.5</v>
      </c>
      <c r="R57" s="28">
        <f t="shared" si="38"/>
        <v>6.3449999999999998</v>
      </c>
      <c r="S57" s="45"/>
      <c r="T57" s="46"/>
      <c r="V57" s="27">
        <v>42719</v>
      </c>
      <c r="W57" s="30">
        <f t="shared" si="39"/>
        <v>0</v>
      </c>
      <c r="Y57" s="27">
        <v>42719</v>
      </c>
      <c r="Z57" s="27" t="s">
        <v>209</v>
      </c>
      <c r="AA57" s="30"/>
      <c r="AC57" s="27">
        <v>43083</v>
      </c>
      <c r="AD57" s="27" t="s">
        <v>209</v>
      </c>
      <c r="AE57" s="122">
        <v>569.75</v>
      </c>
      <c r="AF57" s="28">
        <f t="shared" si="31"/>
        <v>5.6974999999999998</v>
      </c>
      <c r="AG57" s="45"/>
      <c r="AH57" s="46"/>
      <c r="AJ57" s="27">
        <v>43083</v>
      </c>
      <c r="AK57" s="30">
        <f t="shared" si="40"/>
        <v>0</v>
      </c>
      <c r="AM57" s="27">
        <v>43083</v>
      </c>
      <c r="AN57" s="27" t="s">
        <v>209</v>
      </c>
      <c r="AO57" s="30"/>
      <c r="AQ57" s="27">
        <v>43447</v>
      </c>
      <c r="AR57" s="27" t="s">
        <v>209</v>
      </c>
      <c r="AS57" s="122">
        <v>526.5</v>
      </c>
      <c r="AT57" s="28">
        <f t="shared" si="32"/>
        <v>5.2649999999999997</v>
      </c>
      <c r="AU57" s="45"/>
      <c r="AV57" s="46"/>
      <c r="AX57" s="27">
        <v>43447</v>
      </c>
      <c r="AY57" s="30">
        <f t="shared" si="41"/>
        <v>0</v>
      </c>
      <c r="BA57" s="27">
        <v>43447</v>
      </c>
      <c r="BB57" s="27" t="s">
        <v>209</v>
      </c>
      <c r="BC57" s="30"/>
      <c r="BE57" s="27">
        <v>43811</v>
      </c>
      <c r="BF57" s="27" t="s">
        <v>209</v>
      </c>
      <c r="BG57" s="28">
        <v>495.75</v>
      </c>
      <c r="BH57" s="28">
        <f t="shared" si="35"/>
        <v>4.9574999999999996</v>
      </c>
      <c r="BI57" s="44">
        <v>43811</v>
      </c>
      <c r="BJ57" s="43">
        <v>818.57</v>
      </c>
      <c r="BL57" s="27">
        <f t="shared" si="42"/>
        <v>43811</v>
      </c>
      <c r="BM57" s="30">
        <f t="shared" si="43"/>
        <v>4058.0607749999999</v>
      </c>
      <c r="BO57" s="27">
        <v>43811</v>
      </c>
      <c r="BP57" s="27" t="s">
        <v>209</v>
      </c>
      <c r="BQ57" s="30"/>
      <c r="BS57" s="27">
        <v>44175</v>
      </c>
      <c r="BT57" s="27" t="s">
        <v>209</v>
      </c>
      <c r="BU57" s="28">
        <v>791.75</v>
      </c>
      <c r="BV57" s="28">
        <f t="shared" si="56"/>
        <v>7.9175000000000004</v>
      </c>
      <c r="BW57" s="27">
        <v>44175</v>
      </c>
      <c r="BX57" s="43">
        <v>815.23</v>
      </c>
      <c r="BZ57" s="27">
        <v>44175</v>
      </c>
      <c r="CA57" s="30">
        <f t="shared" si="44"/>
        <v>6454.5835250000009</v>
      </c>
      <c r="CC57" s="27">
        <v>44175</v>
      </c>
      <c r="CD57" s="27" t="s">
        <v>209</v>
      </c>
      <c r="CE57" s="86"/>
      <c r="CG57" s="95">
        <v>44546</v>
      </c>
      <c r="CH57" s="27" t="s">
        <v>209</v>
      </c>
      <c r="CI57" s="43">
        <v>1169.25</v>
      </c>
      <c r="CJ57" s="28">
        <f t="shared" si="33"/>
        <v>11.692500000000001</v>
      </c>
      <c r="CK57" s="95">
        <v>44546</v>
      </c>
      <c r="CL57" s="43">
        <v>853.14</v>
      </c>
      <c r="CN57" s="95">
        <v>44546</v>
      </c>
      <c r="CO57" s="129">
        <f t="shared" si="45"/>
        <v>9975.3394500000013</v>
      </c>
      <c r="CQ57" s="95">
        <v>44546</v>
      </c>
      <c r="CR57" s="27" t="s">
        <v>209</v>
      </c>
      <c r="CS57" s="133">
        <v>93160</v>
      </c>
      <c r="CU57" s="27">
        <v>44910</v>
      </c>
      <c r="CV57" s="27" t="s">
        <v>209</v>
      </c>
      <c r="CW57" s="43">
        <v>901.41</v>
      </c>
      <c r="CX57" s="28">
        <f t="shared" si="57"/>
        <v>9.0140999999999991</v>
      </c>
      <c r="CY57" s="27">
        <v>44910</v>
      </c>
      <c r="CZ57" s="43">
        <v>886.16</v>
      </c>
      <c r="DB57" s="27">
        <v>44910</v>
      </c>
      <c r="DC57" s="30">
        <f t="shared" si="46"/>
        <v>7987.9348559999989</v>
      </c>
      <c r="DE57" s="27">
        <v>44904</v>
      </c>
      <c r="DF57" s="27" t="s">
        <v>209</v>
      </c>
      <c r="DG57" s="133"/>
      <c r="DH57" s="157"/>
      <c r="DI57" s="27">
        <v>45274</v>
      </c>
      <c r="DJ57" s="27" t="s">
        <v>209</v>
      </c>
      <c r="DK57" s="43">
        <v>537.77</v>
      </c>
      <c r="DL57" s="177">
        <f t="shared" si="47"/>
        <v>5.3776999999999999</v>
      </c>
      <c r="DM57" s="27">
        <v>45274</v>
      </c>
      <c r="DN57" s="43">
        <v>867.34</v>
      </c>
      <c r="DO57"/>
      <c r="DP57" s="27">
        <v>45274</v>
      </c>
      <c r="DQ57" s="30">
        <f t="shared" si="48"/>
        <v>4664.2943180000002</v>
      </c>
      <c r="DR57"/>
      <c r="DS57" s="27">
        <v>45274</v>
      </c>
      <c r="DT57" s="27" t="s">
        <v>209</v>
      </c>
      <c r="DU57" s="133">
        <v>116695</v>
      </c>
      <c r="DV57" s="157"/>
      <c r="DW57" s="27">
        <f t="shared" si="51"/>
        <v>45638</v>
      </c>
      <c r="DX57" s="27" t="s">
        <v>209</v>
      </c>
      <c r="DY57" s="43">
        <v>685.06</v>
      </c>
      <c r="DZ57" s="258">
        <f t="shared" si="52"/>
        <v>6.8505999999999991</v>
      </c>
      <c r="EA57" s="27">
        <f t="shared" si="53"/>
        <v>45638</v>
      </c>
      <c r="EB57" s="100">
        <v>911.99</v>
      </c>
      <c r="EC57" s="180"/>
      <c r="ED57" s="27">
        <f t="shared" si="54"/>
        <v>45638</v>
      </c>
      <c r="EE57" s="30">
        <f t="shared" si="49"/>
        <v>6247.6786939999993</v>
      </c>
      <c r="EF57" s="180"/>
      <c r="EG57" s="27">
        <f t="shared" si="55"/>
        <v>45638</v>
      </c>
      <c r="EH57" s="27" t="s">
        <v>209</v>
      </c>
      <c r="EI57" s="229">
        <v>140733</v>
      </c>
      <c r="EK57" s="27">
        <v>46002</v>
      </c>
      <c r="EL57" s="27" t="s">
        <v>209</v>
      </c>
      <c r="EM57" s="43">
        <v>861.26</v>
      </c>
      <c r="EN57" s="257">
        <f t="shared" si="15"/>
        <v>8.6126000000000005</v>
      </c>
      <c r="EO57" s="27">
        <v>46002</v>
      </c>
      <c r="EP57" s="43">
        <v>981.42</v>
      </c>
      <c r="ER57" s="27">
        <v>46002</v>
      </c>
      <c r="ES57" s="176">
        <f t="shared" si="50"/>
        <v>8452.5778919999993</v>
      </c>
      <c r="EU57" s="27">
        <v>46002</v>
      </c>
      <c r="EV57" s="27" t="s">
        <v>209</v>
      </c>
      <c r="EW57" s="245">
        <v>154861</v>
      </c>
      <c r="EX57" s="246">
        <f t="shared" si="26"/>
        <v>154.86099999999999</v>
      </c>
      <c r="EZ57" s="27">
        <v>46366</v>
      </c>
      <c r="FA57" s="383" t="s">
        <v>209</v>
      </c>
      <c r="FB57" s="439"/>
      <c r="FC57" s="246">
        <f t="shared" si="27"/>
        <v>0</v>
      </c>
      <c r="FD57" s="118"/>
      <c r="FE57" s="414"/>
      <c r="FF57" s="118"/>
      <c r="FG57" s="384">
        <f t="shared" si="29"/>
        <v>0</v>
      </c>
    </row>
    <row r="58" spans="1:163">
      <c r="A58" s="27">
        <v>42355</v>
      </c>
      <c r="B58" s="27" t="s">
        <v>210</v>
      </c>
      <c r="C58" s="122">
        <v>587</v>
      </c>
      <c r="D58" s="28">
        <f t="shared" si="36"/>
        <v>5.87</v>
      </c>
      <c r="E58" s="45"/>
      <c r="F58" s="46"/>
      <c r="H58" s="27">
        <v>42355</v>
      </c>
      <c r="I58" s="30">
        <f t="shared" si="37"/>
        <v>0</v>
      </c>
      <c r="K58" s="27">
        <v>42355</v>
      </c>
      <c r="L58" s="27" t="s">
        <v>210</v>
      </c>
      <c r="M58" s="30"/>
      <c r="O58" s="27">
        <v>42726</v>
      </c>
      <c r="P58" s="27" t="s">
        <v>210</v>
      </c>
      <c r="Q58" s="121"/>
      <c r="R58" s="28">
        <f t="shared" si="38"/>
        <v>0</v>
      </c>
      <c r="S58" s="45"/>
      <c r="T58" s="46"/>
      <c r="V58" s="27">
        <v>42726</v>
      </c>
      <c r="W58" s="30">
        <f t="shared" si="39"/>
        <v>0</v>
      </c>
      <c r="Y58" s="27">
        <v>42726</v>
      </c>
      <c r="Z58" s="27" t="s">
        <v>210</v>
      </c>
      <c r="AA58" s="30"/>
      <c r="AC58" s="27">
        <v>43090</v>
      </c>
      <c r="AD58" s="27" t="s">
        <v>210</v>
      </c>
      <c r="AE58" s="121"/>
      <c r="AF58" s="28"/>
      <c r="AG58" s="45"/>
      <c r="AH58" s="46"/>
      <c r="AJ58" s="27">
        <v>43090</v>
      </c>
      <c r="AK58" s="30">
        <f t="shared" si="40"/>
        <v>0</v>
      </c>
      <c r="AM58" s="27">
        <v>43090</v>
      </c>
      <c r="AN58" s="27" t="s">
        <v>210</v>
      </c>
      <c r="AO58" s="30"/>
      <c r="AQ58" s="27">
        <v>43454</v>
      </c>
      <c r="AR58" s="27" t="s">
        <v>210</v>
      </c>
      <c r="AS58" s="121"/>
      <c r="AT58" s="28"/>
      <c r="AU58" s="45"/>
      <c r="AV58" s="46"/>
      <c r="AX58" s="27">
        <v>43454</v>
      </c>
      <c r="AY58" s="30">
        <f t="shared" si="41"/>
        <v>0</v>
      </c>
      <c r="BA58" s="27">
        <v>43454</v>
      </c>
      <c r="BB58" s="27" t="s">
        <v>210</v>
      </c>
      <c r="BC58" s="30"/>
      <c r="BE58" s="27">
        <v>43818</v>
      </c>
      <c r="BF58" s="27" t="s">
        <v>210</v>
      </c>
      <c r="BG58" s="28">
        <v>481.75</v>
      </c>
      <c r="BH58" s="28">
        <f t="shared" si="35"/>
        <v>4.8174999999999999</v>
      </c>
      <c r="BI58" s="27">
        <v>43818</v>
      </c>
      <c r="BJ58" s="43">
        <v>801.39</v>
      </c>
      <c r="BL58" s="27">
        <v>43818</v>
      </c>
      <c r="BM58" s="30">
        <f t="shared" si="43"/>
        <v>3860.6963249999999</v>
      </c>
      <c r="BO58" s="27"/>
      <c r="BP58" s="27" t="s">
        <v>210</v>
      </c>
      <c r="BQ58" s="30"/>
      <c r="BS58" s="27">
        <v>44182</v>
      </c>
      <c r="BT58" s="27" t="s">
        <v>210</v>
      </c>
      <c r="BU58" s="28">
        <v>813.75</v>
      </c>
      <c r="BV58" s="28">
        <f t="shared" si="56"/>
        <v>8.1374999999999993</v>
      </c>
      <c r="BW58" s="27">
        <v>44182</v>
      </c>
      <c r="BX58" s="43">
        <v>835.1</v>
      </c>
      <c r="BZ58" s="27">
        <v>44182</v>
      </c>
      <c r="CA58" s="30">
        <f t="shared" si="44"/>
        <v>6795.6262499999993</v>
      </c>
      <c r="CC58" s="27">
        <v>44182</v>
      </c>
      <c r="CD58" s="27" t="s">
        <v>210</v>
      </c>
      <c r="CE58" s="86"/>
      <c r="CG58" s="95">
        <v>44553</v>
      </c>
      <c r="CH58" s="27" t="s">
        <v>210</v>
      </c>
      <c r="CI58" s="43"/>
      <c r="CJ58" s="28"/>
      <c r="CK58" s="95">
        <v>44553</v>
      </c>
      <c r="CL58" s="43">
        <v>860.41</v>
      </c>
      <c r="CN58" s="95">
        <v>44553</v>
      </c>
      <c r="CO58" s="129">
        <f t="shared" si="45"/>
        <v>0</v>
      </c>
      <c r="CQ58" s="95">
        <v>44553</v>
      </c>
      <c r="CR58" s="27" t="s">
        <v>210</v>
      </c>
      <c r="CS58" s="133"/>
      <c r="CU58" s="27">
        <v>44917</v>
      </c>
      <c r="CV58" s="27" t="s">
        <v>210</v>
      </c>
      <c r="CW58" s="43">
        <v>860.06</v>
      </c>
      <c r="CX58" s="28">
        <f t="shared" si="57"/>
        <v>8.6006</v>
      </c>
      <c r="CY58" s="27">
        <v>44917</v>
      </c>
      <c r="CZ58" s="43">
        <v>858.33</v>
      </c>
      <c r="DB58" s="27">
        <v>44917</v>
      </c>
      <c r="DC58" s="30">
        <f t="shared" si="46"/>
        <v>7382.1529980000005</v>
      </c>
      <c r="DE58" s="27">
        <v>44911</v>
      </c>
      <c r="DF58" s="27" t="s">
        <v>210</v>
      </c>
      <c r="DG58" s="133"/>
      <c r="DH58" s="157"/>
      <c r="DI58" s="27">
        <v>45281</v>
      </c>
      <c r="DJ58" s="27" t="s">
        <v>210</v>
      </c>
      <c r="DK58" s="43">
        <v>480.88</v>
      </c>
      <c r="DL58" s="177">
        <f t="shared" si="47"/>
        <v>4.8087999999999997</v>
      </c>
      <c r="DM58" s="27">
        <v>45281</v>
      </c>
      <c r="DN58" s="43">
        <v>883.28</v>
      </c>
      <c r="DO58"/>
      <c r="DP58" s="27">
        <v>45281</v>
      </c>
      <c r="DQ58" s="30">
        <f t="shared" si="48"/>
        <v>4247.5168639999993</v>
      </c>
      <c r="DR58"/>
      <c r="DS58" s="27">
        <v>45281</v>
      </c>
      <c r="DT58" s="27" t="s">
        <v>210</v>
      </c>
      <c r="DU58" s="198">
        <v>79191</v>
      </c>
      <c r="DV58" s="157"/>
      <c r="DW58" s="27">
        <f t="shared" si="51"/>
        <v>45645</v>
      </c>
      <c r="DX58" s="27" t="s">
        <v>210</v>
      </c>
      <c r="DY58" s="43">
        <v>668.76</v>
      </c>
      <c r="DZ58" s="258">
        <f t="shared" si="52"/>
        <v>6.6875999999999998</v>
      </c>
      <c r="EA58" s="27">
        <f t="shared" si="53"/>
        <v>45645</v>
      </c>
      <c r="EB58" s="100">
        <v>903.05</v>
      </c>
      <c r="EC58" s="180"/>
      <c r="ED58" s="27">
        <f t="shared" si="54"/>
        <v>45645</v>
      </c>
      <c r="EE58" s="30">
        <f t="shared" si="49"/>
        <v>6039.2371799999992</v>
      </c>
      <c r="EF58" s="180"/>
      <c r="EG58" s="27">
        <f t="shared" si="55"/>
        <v>45645</v>
      </c>
      <c r="EH58" s="27" t="s">
        <v>210</v>
      </c>
      <c r="EI58" s="229">
        <v>110127</v>
      </c>
      <c r="EK58" s="27">
        <v>46009</v>
      </c>
      <c r="EL58" s="27" t="s">
        <v>210</v>
      </c>
      <c r="EM58" s="43">
        <v>858.43</v>
      </c>
      <c r="EN58" s="257">
        <f t="shared" si="15"/>
        <v>8.5842999999999989</v>
      </c>
      <c r="EO58" s="27">
        <v>46009</v>
      </c>
      <c r="EP58" s="43">
        <v>976.34</v>
      </c>
      <c r="ER58" s="27">
        <v>46009</v>
      </c>
      <c r="ES58" s="176">
        <f t="shared" si="50"/>
        <v>8381.1954619999997</v>
      </c>
      <c r="EU58" s="27">
        <v>46009</v>
      </c>
      <c r="EV58" s="27" t="s">
        <v>210</v>
      </c>
      <c r="EW58" s="245"/>
      <c r="EX58" s="246"/>
      <c r="EZ58" s="27">
        <v>46373</v>
      </c>
      <c r="FA58" s="383" t="s">
        <v>210</v>
      </c>
      <c r="FB58" s="439"/>
      <c r="FC58" s="246">
        <f t="shared" si="27"/>
        <v>0</v>
      </c>
      <c r="FD58" s="118"/>
      <c r="FE58" s="414"/>
      <c r="FF58" s="118"/>
      <c r="FG58" s="384">
        <f t="shared" si="29"/>
        <v>0</v>
      </c>
    </row>
    <row r="59" spans="1:163">
      <c r="A59" s="27">
        <v>42362</v>
      </c>
      <c r="B59" s="27" t="s">
        <v>211</v>
      </c>
      <c r="C59" s="121"/>
      <c r="D59" s="28">
        <f t="shared" si="36"/>
        <v>0</v>
      </c>
      <c r="E59" s="45"/>
      <c r="F59" s="46"/>
      <c r="H59" s="27">
        <v>42362</v>
      </c>
      <c r="I59" s="30">
        <f t="shared" si="37"/>
        <v>0</v>
      </c>
      <c r="K59" s="27">
        <v>42362</v>
      </c>
      <c r="L59" s="27" t="s">
        <v>211</v>
      </c>
      <c r="M59" s="30"/>
      <c r="O59" s="27">
        <v>42733</v>
      </c>
      <c r="P59" s="27" t="s">
        <v>211</v>
      </c>
      <c r="Q59" s="121"/>
      <c r="R59" s="28">
        <f t="shared" si="38"/>
        <v>0</v>
      </c>
      <c r="S59" s="45"/>
      <c r="T59" s="46"/>
      <c r="V59" s="27">
        <v>42733</v>
      </c>
      <c r="W59" s="30">
        <f t="shared" si="39"/>
        <v>0</v>
      </c>
      <c r="Y59" s="27">
        <v>42733</v>
      </c>
      <c r="Z59" s="27" t="s">
        <v>211</v>
      </c>
      <c r="AA59" s="30"/>
      <c r="AC59" s="27">
        <v>43097</v>
      </c>
      <c r="AD59" s="27" t="s">
        <v>211</v>
      </c>
      <c r="AE59" s="121"/>
      <c r="AF59" s="28"/>
      <c r="AG59" s="45"/>
      <c r="AH59" s="46"/>
      <c r="AJ59" s="27">
        <v>43097</v>
      </c>
      <c r="AK59" s="30">
        <f t="shared" si="40"/>
        <v>0</v>
      </c>
      <c r="AM59" s="27">
        <v>43097</v>
      </c>
      <c r="AN59" s="27" t="s">
        <v>211</v>
      </c>
      <c r="AO59" s="30"/>
      <c r="AQ59" s="27">
        <v>43461</v>
      </c>
      <c r="AR59" s="27" t="s">
        <v>211</v>
      </c>
      <c r="AS59" s="91"/>
      <c r="AT59" s="28"/>
      <c r="AU59" s="45"/>
      <c r="AV59" s="46"/>
      <c r="AX59" s="27">
        <v>43461</v>
      </c>
      <c r="AY59" s="30">
        <f t="shared" si="41"/>
        <v>0</v>
      </c>
      <c r="BA59" s="27">
        <v>43461</v>
      </c>
      <c r="BB59" s="27" t="s">
        <v>211</v>
      </c>
      <c r="BC59" s="30"/>
      <c r="BE59" s="27">
        <v>43825</v>
      </c>
      <c r="BF59" s="27" t="s">
        <v>211</v>
      </c>
      <c r="BG59" s="28"/>
      <c r="BH59" s="28"/>
      <c r="BI59" s="44">
        <v>43825</v>
      </c>
      <c r="BJ59" s="43">
        <v>804.39</v>
      </c>
      <c r="BL59" s="27">
        <f>BE59</f>
        <v>43825</v>
      </c>
      <c r="BM59" s="30">
        <f t="shared" si="43"/>
        <v>0</v>
      </c>
      <c r="BO59" s="27">
        <v>43825</v>
      </c>
      <c r="BP59" s="27" t="s">
        <v>211</v>
      </c>
      <c r="BQ59" s="30"/>
      <c r="BS59" s="27">
        <v>44189</v>
      </c>
      <c r="BT59" s="27" t="s">
        <v>211</v>
      </c>
      <c r="BU59" s="28"/>
      <c r="BV59" s="28">
        <f t="shared" si="56"/>
        <v>0</v>
      </c>
      <c r="BW59" s="27">
        <v>44189</v>
      </c>
      <c r="BX59" s="43">
        <v>838.33</v>
      </c>
      <c r="BZ59" s="27">
        <v>44189</v>
      </c>
      <c r="CA59" s="30">
        <f t="shared" si="44"/>
        <v>0</v>
      </c>
      <c r="CC59" s="27">
        <v>44189</v>
      </c>
      <c r="CD59" s="27" t="s">
        <v>211</v>
      </c>
      <c r="CE59" s="86"/>
      <c r="CG59" s="95">
        <v>44560</v>
      </c>
      <c r="CH59" s="27" t="s">
        <v>211</v>
      </c>
      <c r="CI59" s="43"/>
      <c r="CJ59" s="28"/>
      <c r="CK59" s="95">
        <v>44560</v>
      </c>
      <c r="CL59" s="43">
        <v>864.23</v>
      </c>
      <c r="CN59" s="95">
        <v>44560</v>
      </c>
      <c r="CO59" s="129">
        <f t="shared" si="45"/>
        <v>0</v>
      </c>
      <c r="CQ59" s="95">
        <v>44560</v>
      </c>
      <c r="CR59" s="27" t="s">
        <v>211</v>
      </c>
      <c r="CS59" s="133"/>
      <c r="CU59" s="27">
        <v>44924</v>
      </c>
      <c r="CV59" s="27" t="s">
        <v>211</v>
      </c>
      <c r="CW59" s="43"/>
      <c r="CX59" s="28"/>
      <c r="CY59" s="27">
        <v>44924</v>
      </c>
      <c r="CZ59" s="43"/>
      <c r="DB59" s="27">
        <v>44924</v>
      </c>
      <c r="DC59" s="30">
        <f t="shared" si="46"/>
        <v>0</v>
      </c>
      <c r="DE59" s="27">
        <v>44918</v>
      </c>
      <c r="DF59" s="27" t="s">
        <v>211</v>
      </c>
      <c r="DG59" s="133"/>
      <c r="DH59" s="157"/>
      <c r="DI59" s="27">
        <v>45288</v>
      </c>
      <c r="DJ59" s="27" t="s">
        <v>211</v>
      </c>
      <c r="DK59" s="43"/>
      <c r="DL59" s="177"/>
      <c r="DM59" s="27">
        <v>45288</v>
      </c>
      <c r="DN59" s="43"/>
      <c r="DO59"/>
      <c r="DP59" s="27">
        <v>45288</v>
      </c>
      <c r="DQ59" s="30">
        <f t="shared" si="48"/>
        <v>0</v>
      </c>
      <c r="DR59"/>
      <c r="DS59" s="27">
        <v>45288</v>
      </c>
      <c r="DT59" s="27" t="s">
        <v>211</v>
      </c>
      <c r="DU59" s="133">
        <v>27394</v>
      </c>
      <c r="DV59" s="157"/>
      <c r="DW59" s="27">
        <f t="shared" si="51"/>
        <v>45652</v>
      </c>
      <c r="DX59" s="27" t="s">
        <v>211</v>
      </c>
      <c r="DY59" s="43">
        <v>610.28</v>
      </c>
      <c r="DZ59" s="258">
        <f t="shared" si="52"/>
        <v>6.1027999999999993</v>
      </c>
      <c r="EA59" s="27">
        <f t="shared" si="53"/>
        <v>45652</v>
      </c>
      <c r="EB59" s="100">
        <v>913.92</v>
      </c>
      <c r="EC59" s="180"/>
      <c r="ED59" s="27">
        <f t="shared" si="54"/>
        <v>45652</v>
      </c>
      <c r="EE59" s="30">
        <f t="shared" si="49"/>
        <v>5577.4709759999987</v>
      </c>
      <c r="EF59" s="180"/>
      <c r="EG59" s="27">
        <f t="shared" si="55"/>
        <v>45652</v>
      </c>
      <c r="EH59" s="27" t="s">
        <v>211</v>
      </c>
      <c r="EI59" s="229">
        <v>22223</v>
      </c>
      <c r="EK59" s="27">
        <v>46016</v>
      </c>
      <c r="EL59" s="27" t="s">
        <v>211</v>
      </c>
      <c r="EM59" s="43"/>
      <c r="EN59" s="177"/>
      <c r="EO59" s="27">
        <v>46016</v>
      </c>
      <c r="EP59" s="43">
        <v>971.65</v>
      </c>
      <c r="ER59" s="27">
        <v>46016</v>
      </c>
      <c r="ES59" s="176">
        <f t="shared" si="50"/>
        <v>0</v>
      </c>
      <c r="EU59" s="27">
        <v>46016</v>
      </c>
      <c r="EV59" s="27" t="s">
        <v>211</v>
      </c>
      <c r="EW59" s="245"/>
      <c r="EX59" s="246"/>
      <c r="EZ59" s="27">
        <v>46380</v>
      </c>
      <c r="FA59" s="383" t="s">
        <v>211</v>
      </c>
      <c r="FB59" s="439"/>
      <c r="FC59" s="246">
        <f t="shared" si="27"/>
        <v>0</v>
      </c>
      <c r="FD59" s="118"/>
      <c r="FE59" s="414"/>
      <c r="FF59" s="118"/>
      <c r="FG59" s="384">
        <f t="shared" si="29"/>
        <v>0</v>
      </c>
    </row>
    <row r="60" spans="1:163">
      <c r="A60" s="27">
        <v>42369</v>
      </c>
      <c r="B60" s="27" t="s">
        <v>212</v>
      </c>
      <c r="C60" s="121"/>
      <c r="D60" s="28">
        <f t="shared" si="36"/>
        <v>0</v>
      </c>
      <c r="E60" s="45"/>
      <c r="F60" s="46"/>
      <c r="H60" s="27">
        <v>42369</v>
      </c>
      <c r="I60" s="30">
        <f t="shared" si="37"/>
        <v>0</v>
      </c>
      <c r="K60" s="27">
        <v>42369</v>
      </c>
      <c r="L60" s="27" t="s">
        <v>212</v>
      </c>
      <c r="M60" s="30"/>
      <c r="BS60" s="27">
        <v>44196</v>
      </c>
      <c r="BT60" s="27" t="s">
        <v>212</v>
      </c>
      <c r="BU60" s="86"/>
      <c r="BV60" s="28">
        <f t="shared" si="56"/>
        <v>0</v>
      </c>
      <c r="BW60" s="27">
        <v>44196</v>
      </c>
      <c r="BX60" s="43">
        <v>841.02</v>
      </c>
      <c r="BZ60" s="27">
        <v>44196</v>
      </c>
      <c r="CA60" s="30">
        <f t="shared" si="44"/>
        <v>0</v>
      </c>
      <c r="CC60" s="27">
        <v>44196</v>
      </c>
      <c r="CD60" s="27" t="s">
        <v>212</v>
      </c>
      <c r="CE60" s="86"/>
      <c r="CH60" s="148"/>
      <c r="CV60" s="148"/>
    </row>
    <row r="301" spans="18:18">
      <c r="R301" s="98">
        <v>1500000</v>
      </c>
    </row>
    <row r="302" spans="18:18">
      <c r="R302" s="98">
        <v>1000000</v>
      </c>
    </row>
    <row r="303" spans="18:18">
      <c r="R303" s="98">
        <v>500000</v>
      </c>
    </row>
    <row r="304" spans="18:18">
      <c r="R304" s="98">
        <v>1000000</v>
      </c>
    </row>
    <row r="305" spans="18:18">
      <c r="R305" s="98">
        <v>700000</v>
      </c>
    </row>
    <row r="306" spans="18:18">
      <c r="R306" s="98">
        <v>500000</v>
      </c>
    </row>
    <row r="307" spans="18:18">
      <c r="R307" s="98">
        <v>700000</v>
      </c>
    </row>
    <row r="308" spans="18:18">
      <c r="R308" s="98">
        <v>1500000</v>
      </c>
    </row>
    <row r="309" spans="18:18">
      <c r="R309" s="98">
        <v>700000</v>
      </c>
    </row>
    <row r="310" spans="18:18">
      <c r="R310" s="98">
        <v>500000</v>
      </c>
    </row>
    <row r="311" spans="18:18">
      <c r="R311" s="97">
        <f>SUM(R301:R310)</f>
        <v>8600000</v>
      </c>
    </row>
  </sheetData>
  <mergeCells count="111">
    <mergeCell ref="EZ6:FA6"/>
    <mergeCell ref="FB6:FB7"/>
    <mergeCell ref="EI6:EI7"/>
    <mergeCell ref="EK6:EL6"/>
    <mergeCell ref="EM6:EM7"/>
    <mergeCell ref="EN6:EN7"/>
    <mergeCell ref="DI6:DJ6"/>
    <mergeCell ref="DK6:DK7"/>
    <mergeCell ref="DL6:DL7"/>
    <mergeCell ref="DM6:DM7"/>
    <mergeCell ref="DN6:DN7"/>
    <mergeCell ref="DP6:DP7"/>
    <mergeCell ref="DQ6:DQ7"/>
    <mergeCell ref="DS6:DT6"/>
    <mergeCell ref="DU6:DU7"/>
    <mergeCell ref="CU6:CV6"/>
    <mergeCell ref="CW6:CW7"/>
    <mergeCell ref="CX6:CX7"/>
    <mergeCell ref="CY6:CY7"/>
    <mergeCell ref="CZ6:CZ7"/>
    <mergeCell ref="DB6:DB7"/>
    <mergeCell ref="DC6:DC7"/>
    <mergeCell ref="DE6:DF6"/>
    <mergeCell ref="DG6:DG7"/>
    <mergeCell ref="CG6:CH6"/>
    <mergeCell ref="CI6:CI7"/>
    <mergeCell ref="CJ6:CJ7"/>
    <mergeCell ref="CK6:CK7"/>
    <mergeCell ref="CL6:CL7"/>
    <mergeCell ref="CN6:CN7"/>
    <mergeCell ref="CO6:CO7"/>
    <mergeCell ref="CQ6:CR6"/>
    <mergeCell ref="CS6:CS7"/>
    <mergeCell ref="BS6:BT6"/>
    <mergeCell ref="BU6:BU7"/>
    <mergeCell ref="BV6:BV7"/>
    <mergeCell ref="BW6:BW7"/>
    <mergeCell ref="BX6:BX7"/>
    <mergeCell ref="BZ6:BZ7"/>
    <mergeCell ref="CA6:CA7"/>
    <mergeCell ref="CC6:CD6"/>
    <mergeCell ref="CE6:CE7"/>
    <mergeCell ref="BE6:BF6"/>
    <mergeCell ref="BG6:BG7"/>
    <mergeCell ref="BH6:BH7"/>
    <mergeCell ref="BI6:BI7"/>
    <mergeCell ref="BJ6:BJ7"/>
    <mergeCell ref="BL6:BL7"/>
    <mergeCell ref="BM6:BM7"/>
    <mergeCell ref="BO6:BP6"/>
    <mergeCell ref="BQ6:BQ7"/>
    <mergeCell ref="AQ6:AR6"/>
    <mergeCell ref="AS6:AS7"/>
    <mergeCell ref="AT6:AT7"/>
    <mergeCell ref="AU6:AU7"/>
    <mergeCell ref="AV6:AV7"/>
    <mergeCell ref="AX6:AX7"/>
    <mergeCell ref="AY6:AY7"/>
    <mergeCell ref="BA6:BB6"/>
    <mergeCell ref="BC6:BC7"/>
    <mergeCell ref="AC6:AD6"/>
    <mergeCell ref="AE6:AE7"/>
    <mergeCell ref="AF6:AF7"/>
    <mergeCell ref="AG6:AG7"/>
    <mergeCell ref="AH6:AH7"/>
    <mergeCell ref="AJ6:AJ7"/>
    <mergeCell ref="AK6:AK7"/>
    <mergeCell ref="AM6:AN6"/>
    <mergeCell ref="AO6:AO7"/>
    <mergeCell ref="O6:P6"/>
    <mergeCell ref="Q6:Q7"/>
    <mergeCell ref="R6:R7"/>
    <mergeCell ref="S6:S7"/>
    <mergeCell ref="T6:T7"/>
    <mergeCell ref="V6:V7"/>
    <mergeCell ref="W6:W7"/>
    <mergeCell ref="Y6:Z6"/>
    <mergeCell ref="AA6:AA7"/>
    <mergeCell ref="A6:B6"/>
    <mergeCell ref="C6:C7"/>
    <mergeCell ref="D6:D7"/>
    <mergeCell ref="E6:E7"/>
    <mergeCell ref="F6:F7"/>
    <mergeCell ref="H6:H7"/>
    <mergeCell ref="I6:I7"/>
    <mergeCell ref="K6:L6"/>
    <mergeCell ref="M6:M7"/>
    <mergeCell ref="FD5:FE5"/>
    <mergeCell ref="FD6:FD7"/>
    <mergeCell ref="FE6:FE7"/>
    <mergeCell ref="FF6:FF7"/>
    <mergeCell ref="FG6:FG7"/>
    <mergeCell ref="DK5:DL5"/>
    <mergeCell ref="DY5:DZ5"/>
    <mergeCell ref="EM5:EN5"/>
    <mergeCell ref="DW6:DX6"/>
    <mergeCell ref="DY6:DY7"/>
    <mergeCell ref="DZ6:DZ7"/>
    <mergeCell ref="EO6:EO7"/>
    <mergeCell ref="EP6:EP7"/>
    <mergeCell ref="ER6:ER7"/>
    <mergeCell ref="ES6:ES7"/>
    <mergeCell ref="EU6:EV6"/>
    <mergeCell ref="EW6:EW7"/>
    <mergeCell ref="EX6:EX7"/>
    <mergeCell ref="EA6:EA7"/>
    <mergeCell ref="EB6:EB7"/>
    <mergeCell ref="ED6:ED7"/>
    <mergeCell ref="EE6:EE7"/>
    <mergeCell ref="FC6:FC7"/>
    <mergeCell ref="EG6:EH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O337"/>
  <sheetViews>
    <sheetView topLeftCell="FD28" workbookViewId="0">
      <selection activeCell="FI40" sqref="FI40"/>
    </sheetView>
    <sheetView topLeftCell="FA19" workbookViewId="1"/>
  </sheetViews>
  <sheetFormatPr defaultRowHeight="16.5"/>
  <cols>
    <col min="1" max="2" width="12.75" customWidth="1"/>
    <col min="3" max="4" width="9.125" customWidth="1"/>
    <col min="5" max="5" width="11.5" customWidth="1"/>
    <col min="6" max="6" width="15" style="29" customWidth="1"/>
    <col min="7" max="7" width="9" customWidth="1"/>
    <col min="8" max="8" width="13.25" customWidth="1"/>
    <col min="9" max="9" width="10" customWidth="1"/>
    <col min="10" max="10" width="9" customWidth="1"/>
    <col min="11" max="12" width="11.625" customWidth="1"/>
    <col min="13" max="14" width="9" customWidth="1"/>
    <col min="15" max="16" width="12.75" customWidth="1"/>
    <col min="17" max="18" width="9.125" customWidth="1"/>
    <col min="19" max="19" width="11.5" customWidth="1"/>
    <col min="20" max="20" width="15" customWidth="1"/>
    <col min="21" max="21" width="9" customWidth="1"/>
    <col min="22" max="22" width="13.25" customWidth="1"/>
    <col min="23" max="23" width="10" customWidth="1"/>
    <col min="24" max="24" width="9" customWidth="1"/>
    <col min="25" max="26" width="11.625" customWidth="1"/>
    <col min="27" max="28" width="9" customWidth="1"/>
    <col min="29" max="30" width="12.75" customWidth="1"/>
    <col min="31" max="32" width="9.125" customWidth="1"/>
    <col min="33" max="33" width="11.5" customWidth="1"/>
    <col min="34" max="34" width="15" customWidth="1"/>
    <col min="35" max="35" width="9" customWidth="1"/>
    <col min="36" max="36" width="13.25" customWidth="1"/>
    <col min="37" max="37" width="10" customWidth="1"/>
    <col min="38" max="38" width="9" customWidth="1"/>
    <col min="39" max="40" width="11.625" customWidth="1"/>
    <col min="41" max="42" width="9" customWidth="1"/>
    <col min="43" max="44" width="12.75" customWidth="1"/>
    <col min="45" max="46" width="9.125" customWidth="1"/>
    <col min="47" max="47" width="11.5" customWidth="1"/>
    <col min="48" max="48" width="15" customWidth="1"/>
    <col min="49" max="49" width="9" customWidth="1"/>
    <col min="50" max="50" width="13.25" customWidth="1"/>
    <col min="51" max="51" width="10" customWidth="1"/>
    <col min="52" max="52" width="9" customWidth="1"/>
    <col min="53" max="54" width="11.625" customWidth="1"/>
    <col min="55" max="56" width="9" customWidth="1"/>
    <col min="57" max="58" width="12.75" customWidth="1"/>
    <col min="59" max="60" width="9.125" customWidth="1"/>
    <col min="61" max="61" width="11.5" customWidth="1"/>
    <col min="62" max="62" width="15" customWidth="1"/>
    <col min="63" max="63" width="9" customWidth="1"/>
    <col min="64" max="64" width="13.25" customWidth="1"/>
    <col min="65" max="65" width="10" customWidth="1"/>
    <col min="66" max="66" width="9" customWidth="1"/>
    <col min="67" max="68" width="11.625" customWidth="1"/>
    <col min="69" max="70" width="9" customWidth="1"/>
    <col min="71" max="72" width="12.75" customWidth="1"/>
    <col min="73" max="74" width="9.125" customWidth="1"/>
    <col min="75" max="75" width="11.5" customWidth="1"/>
    <col min="76" max="76" width="15" customWidth="1"/>
    <col min="77" max="77" width="9" customWidth="1"/>
    <col min="78" max="78" width="13.25" customWidth="1"/>
    <col min="79" max="79" width="10" customWidth="1"/>
    <col min="80" max="80" width="9" customWidth="1"/>
    <col min="81" max="82" width="11.625" customWidth="1"/>
    <col min="83" max="84" width="9" customWidth="1"/>
    <col min="85" max="85" width="12.75" style="29" customWidth="1"/>
    <col min="86" max="86" width="12.75" customWidth="1"/>
    <col min="87" max="87" width="9.125" style="29" customWidth="1"/>
    <col min="88" max="88" width="9.125" customWidth="1"/>
    <col min="89" max="89" width="11.5" style="29" customWidth="1"/>
    <col min="90" max="90" width="15" style="29" customWidth="1"/>
    <col min="91" max="91" width="9" customWidth="1"/>
    <col min="92" max="92" width="13.25" style="29" customWidth="1"/>
    <col min="93" max="93" width="10" customWidth="1"/>
    <col min="94" max="94" width="9" customWidth="1"/>
    <col min="95" max="95" width="11.625" style="29" customWidth="1"/>
    <col min="96" max="96" width="11.625" customWidth="1"/>
    <col min="97" max="97" width="11.5" customWidth="1"/>
    <col min="98" max="98" width="9" customWidth="1"/>
    <col min="99" max="99" width="12.75" style="29" customWidth="1"/>
    <col min="100" max="100" width="12.75" customWidth="1"/>
    <col min="101" max="101" width="9.125" style="29" customWidth="1"/>
    <col min="102" max="102" width="9.125" customWidth="1"/>
    <col min="103" max="103" width="11.5" style="29" customWidth="1"/>
    <col min="104" max="104" width="15" style="29" customWidth="1"/>
    <col min="105" max="105" width="9" customWidth="1"/>
    <col min="106" max="106" width="13.25" style="29" customWidth="1"/>
    <col min="107" max="107" width="10" customWidth="1"/>
    <col min="108" max="108" width="9" customWidth="1"/>
    <col min="109" max="109" width="11.625" style="29" customWidth="1"/>
    <col min="110" max="110" width="11.625" customWidth="1"/>
    <col min="111" max="171" width="11.5" customWidth="1"/>
  </cols>
  <sheetData>
    <row r="1" spans="1:171">
      <c r="A1" s="94" t="s">
        <v>94</v>
      </c>
      <c r="B1" s="94"/>
    </row>
    <row r="2" spans="1:171">
      <c r="EA2" s="224" t="s">
        <v>514</v>
      </c>
      <c r="EQ2" s="224" t="s">
        <v>514</v>
      </c>
    </row>
    <row r="3" spans="1:171">
      <c r="EA3" s="231">
        <v>2</v>
      </c>
      <c r="EB3" s="180"/>
      <c r="EC3" s="180"/>
      <c r="ED3" s="180"/>
      <c r="EE3" s="180"/>
      <c r="EF3" s="231">
        <v>3</v>
      </c>
      <c r="EG3" s="180"/>
      <c r="EH3" s="180"/>
      <c r="EI3" s="180"/>
      <c r="EJ3" s="231">
        <v>1</v>
      </c>
      <c r="EQ3" s="220">
        <v>2</v>
      </c>
      <c r="EV3" s="220">
        <v>3</v>
      </c>
      <c r="EZ3" s="220">
        <v>1</v>
      </c>
    </row>
    <row r="4" spans="1:171">
      <c r="A4" s="116">
        <v>2015</v>
      </c>
      <c r="O4" s="116">
        <v>2016</v>
      </c>
      <c r="T4" s="29"/>
      <c r="AC4" s="116">
        <v>2017</v>
      </c>
      <c r="AH4" s="29"/>
      <c r="AQ4" s="116">
        <v>2018</v>
      </c>
      <c r="AV4" s="29"/>
      <c r="BE4" s="116">
        <v>2019</v>
      </c>
      <c r="BJ4" s="29"/>
      <c r="BS4" s="116">
        <v>2020</v>
      </c>
      <c r="BX4" s="29"/>
      <c r="CG4" s="116">
        <v>2021</v>
      </c>
      <c r="CU4" s="116">
        <v>2022</v>
      </c>
      <c r="DI4" s="116">
        <v>2023</v>
      </c>
      <c r="DK4" s="29"/>
      <c r="DM4" s="29"/>
      <c r="DN4" s="29"/>
      <c r="DP4" s="29"/>
      <c r="DS4" s="29"/>
      <c r="DX4" s="116">
        <v>2024</v>
      </c>
      <c r="DZ4" s="29"/>
      <c r="EA4" s="180"/>
      <c r="EB4" s="227"/>
      <c r="EC4" s="227"/>
      <c r="ED4" s="180"/>
      <c r="EE4" s="227"/>
      <c r="EF4" s="180"/>
      <c r="EG4" s="180"/>
      <c r="EH4" s="227"/>
      <c r="EI4" s="180"/>
      <c r="EJ4" s="180"/>
      <c r="EN4" s="116">
        <v>2025</v>
      </c>
      <c r="EP4" s="29"/>
      <c r="ER4" s="29"/>
      <c r="ES4" s="29"/>
      <c r="EU4" s="29"/>
      <c r="EX4" s="29"/>
      <c r="FD4" s="116">
        <v>2026</v>
      </c>
      <c r="FF4" s="221">
        <v>1</v>
      </c>
      <c r="FG4" s="221"/>
      <c r="FI4" s="221">
        <v>2</v>
      </c>
      <c r="FK4" s="221">
        <v>3</v>
      </c>
    </row>
    <row r="5" spans="1:171">
      <c r="A5" t="s">
        <v>48</v>
      </c>
      <c r="H5" t="s">
        <v>49</v>
      </c>
      <c r="K5" t="s">
        <v>89</v>
      </c>
      <c r="O5" t="s">
        <v>48</v>
      </c>
      <c r="T5" s="29"/>
      <c r="V5" t="s">
        <v>33</v>
      </c>
      <c r="Y5" t="s">
        <v>88</v>
      </c>
      <c r="AC5" t="s">
        <v>48</v>
      </c>
      <c r="AH5" s="29"/>
      <c r="AJ5" t="s">
        <v>33</v>
      </c>
      <c r="AM5" t="s">
        <v>88</v>
      </c>
      <c r="AQ5" t="s">
        <v>48</v>
      </c>
      <c r="AV5" s="29"/>
      <c r="AX5" t="s">
        <v>33</v>
      </c>
      <c r="BA5" t="s">
        <v>88</v>
      </c>
      <c r="BE5" t="s">
        <v>48</v>
      </c>
      <c r="BJ5" s="29"/>
      <c r="BL5" t="s">
        <v>33</v>
      </c>
      <c r="BO5" t="s">
        <v>88</v>
      </c>
      <c r="BS5" t="s">
        <v>48</v>
      </c>
      <c r="BX5" s="29"/>
      <c r="BZ5" t="s">
        <v>33</v>
      </c>
      <c r="CC5" t="s">
        <v>88</v>
      </c>
      <c r="CG5" s="116" t="s">
        <v>48</v>
      </c>
      <c r="CN5" s="116" t="s">
        <v>33</v>
      </c>
      <c r="CQ5" s="116" t="s">
        <v>88</v>
      </c>
      <c r="CU5" s="116" t="s">
        <v>48</v>
      </c>
      <c r="DB5" s="116" t="s">
        <v>33</v>
      </c>
      <c r="DE5" s="116" t="s">
        <v>88</v>
      </c>
      <c r="DI5" s="116" t="s">
        <v>48</v>
      </c>
      <c r="DK5" s="29"/>
      <c r="DM5" s="29"/>
      <c r="DN5" s="29"/>
      <c r="DP5" s="116" t="s">
        <v>33</v>
      </c>
      <c r="DS5" s="116" t="s">
        <v>430</v>
      </c>
      <c r="DX5" s="116" t="s">
        <v>48</v>
      </c>
      <c r="DZ5" s="29"/>
      <c r="EA5" s="180"/>
      <c r="EB5" s="227"/>
      <c r="EC5" s="227"/>
      <c r="ED5" s="180"/>
      <c r="EE5" s="232" t="s">
        <v>33</v>
      </c>
      <c r="EF5" s="180"/>
      <c r="EG5" s="180"/>
      <c r="EH5" s="232" t="s">
        <v>430</v>
      </c>
      <c r="EI5" s="180"/>
      <c r="EJ5" s="180"/>
      <c r="EN5" s="116" t="s">
        <v>48</v>
      </c>
      <c r="EP5" s="29"/>
      <c r="ER5" s="29"/>
      <c r="ES5" s="29"/>
      <c r="EU5" s="116" t="s">
        <v>49</v>
      </c>
      <c r="EX5" s="116" t="s">
        <v>430</v>
      </c>
      <c r="FF5" s="116" t="s">
        <v>88</v>
      </c>
      <c r="FG5" s="116"/>
      <c r="FH5" t="s">
        <v>48</v>
      </c>
      <c r="FJ5" s="236" t="s">
        <v>688</v>
      </c>
    </row>
    <row r="6" spans="1:171">
      <c r="A6" s="559" t="s">
        <v>32</v>
      </c>
      <c r="B6" s="559"/>
      <c r="C6" s="559" t="s">
        <v>52</v>
      </c>
      <c r="D6" s="559" t="s">
        <v>53</v>
      </c>
      <c r="E6" s="559" t="s">
        <v>37</v>
      </c>
      <c r="F6" s="560" t="s">
        <v>50</v>
      </c>
      <c r="H6" s="553" t="s">
        <v>32</v>
      </c>
      <c r="I6" s="553" t="s">
        <v>51</v>
      </c>
      <c r="K6" s="559" t="s">
        <v>32</v>
      </c>
      <c r="L6" s="559"/>
      <c r="M6" s="559" t="s">
        <v>90</v>
      </c>
      <c r="O6" s="559" t="s">
        <v>32</v>
      </c>
      <c r="P6" s="559"/>
      <c r="Q6" s="559" t="s">
        <v>52</v>
      </c>
      <c r="R6" s="559" t="s">
        <v>53</v>
      </c>
      <c r="S6" s="559" t="s">
        <v>37</v>
      </c>
      <c r="T6" s="560" t="s">
        <v>50</v>
      </c>
      <c r="V6" s="553" t="s">
        <v>32</v>
      </c>
      <c r="W6" s="553" t="s">
        <v>51</v>
      </c>
      <c r="Y6" s="559" t="s">
        <v>32</v>
      </c>
      <c r="Z6" s="559"/>
      <c r="AA6" s="559" t="s">
        <v>51</v>
      </c>
      <c r="AC6" s="559" t="s">
        <v>32</v>
      </c>
      <c r="AD6" s="559"/>
      <c r="AE6" s="559" t="s">
        <v>52</v>
      </c>
      <c r="AF6" s="559" t="s">
        <v>53</v>
      </c>
      <c r="AG6" s="559" t="s">
        <v>37</v>
      </c>
      <c r="AH6" s="560" t="s">
        <v>50</v>
      </c>
      <c r="AJ6" s="553" t="s">
        <v>32</v>
      </c>
      <c r="AK6" s="553" t="s">
        <v>51</v>
      </c>
      <c r="AM6" s="559" t="s">
        <v>32</v>
      </c>
      <c r="AN6" s="559"/>
      <c r="AO6" s="559" t="s">
        <v>51</v>
      </c>
      <c r="AQ6" s="559" t="s">
        <v>32</v>
      </c>
      <c r="AR6" s="559"/>
      <c r="AS6" s="559" t="s">
        <v>52</v>
      </c>
      <c r="AT6" s="559" t="s">
        <v>53</v>
      </c>
      <c r="AU6" s="559" t="s">
        <v>37</v>
      </c>
      <c r="AV6" s="560" t="s">
        <v>50</v>
      </c>
      <c r="AX6" s="553" t="s">
        <v>32</v>
      </c>
      <c r="AY6" s="553" t="s">
        <v>51</v>
      </c>
      <c r="BA6" s="559" t="s">
        <v>32</v>
      </c>
      <c r="BB6" s="559"/>
      <c r="BC6" s="559" t="s">
        <v>51</v>
      </c>
      <c r="BE6" s="559" t="s">
        <v>32</v>
      </c>
      <c r="BF6" s="559"/>
      <c r="BG6" s="559" t="s">
        <v>52</v>
      </c>
      <c r="BH6" s="559" t="s">
        <v>53</v>
      </c>
      <c r="BI6" s="559" t="s">
        <v>37</v>
      </c>
      <c r="BJ6" s="560" t="s">
        <v>50</v>
      </c>
      <c r="BL6" s="553" t="s">
        <v>32</v>
      </c>
      <c r="BM6" s="553" t="s">
        <v>51</v>
      </c>
      <c r="BO6" s="559" t="s">
        <v>32</v>
      </c>
      <c r="BP6" s="559"/>
      <c r="BQ6" s="559" t="s">
        <v>51</v>
      </c>
      <c r="BS6" s="559" t="s">
        <v>32</v>
      </c>
      <c r="BT6" s="559"/>
      <c r="BU6" s="559" t="s">
        <v>52</v>
      </c>
      <c r="BV6" s="559" t="s">
        <v>53</v>
      </c>
      <c r="BW6" s="559" t="s">
        <v>37</v>
      </c>
      <c r="BX6" s="560" t="s">
        <v>50</v>
      </c>
      <c r="BZ6" s="553" t="s">
        <v>32</v>
      </c>
      <c r="CA6" s="553" t="s">
        <v>51</v>
      </c>
      <c r="CC6" s="559" t="s">
        <v>32</v>
      </c>
      <c r="CD6" s="559"/>
      <c r="CE6" s="559" t="s">
        <v>51</v>
      </c>
      <c r="CG6" s="559" t="s">
        <v>32</v>
      </c>
      <c r="CH6" s="559"/>
      <c r="CI6" s="559" t="s">
        <v>52</v>
      </c>
      <c r="CJ6" s="559" t="s">
        <v>53</v>
      </c>
      <c r="CK6" s="559" t="s">
        <v>37</v>
      </c>
      <c r="CL6" s="560" t="s">
        <v>50</v>
      </c>
      <c r="CN6" s="559" t="s">
        <v>32</v>
      </c>
      <c r="CO6" s="559" t="s">
        <v>51</v>
      </c>
      <c r="CQ6" s="559" t="s">
        <v>32</v>
      </c>
      <c r="CR6" s="559"/>
      <c r="CS6" s="559" t="s">
        <v>51</v>
      </c>
      <c r="CU6" s="559" t="s">
        <v>32</v>
      </c>
      <c r="CV6" s="559"/>
      <c r="CW6" s="559" t="s">
        <v>52</v>
      </c>
      <c r="CX6" s="559" t="s">
        <v>53</v>
      </c>
      <c r="CY6" s="559" t="s">
        <v>37</v>
      </c>
      <c r="CZ6" s="560" t="s">
        <v>50</v>
      </c>
      <c r="DB6" s="559" t="s">
        <v>32</v>
      </c>
      <c r="DC6" s="559" t="s">
        <v>51</v>
      </c>
      <c r="DE6" s="559" t="s">
        <v>32</v>
      </c>
      <c r="DF6" s="559"/>
      <c r="DG6" s="559" t="s">
        <v>51</v>
      </c>
      <c r="DH6" s="152"/>
      <c r="DI6" s="559" t="s">
        <v>32</v>
      </c>
      <c r="DJ6" s="559"/>
      <c r="DK6" s="559" t="s">
        <v>52</v>
      </c>
      <c r="DL6" s="559" t="s">
        <v>53</v>
      </c>
      <c r="DM6" s="559" t="s">
        <v>37</v>
      </c>
      <c r="DN6" s="560" t="s">
        <v>50</v>
      </c>
      <c r="DP6" s="559" t="s">
        <v>32</v>
      </c>
      <c r="DQ6" s="559" t="s">
        <v>51</v>
      </c>
      <c r="DS6" s="559" t="s">
        <v>32</v>
      </c>
      <c r="DT6" s="559"/>
      <c r="DU6" s="559" t="s">
        <v>51</v>
      </c>
      <c r="DV6" s="152"/>
      <c r="DW6" s="152"/>
      <c r="DX6" s="559" t="s">
        <v>32</v>
      </c>
      <c r="DY6" s="559"/>
      <c r="DZ6" s="559" t="s">
        <v>52</v>
      </c>
      <c r="EA6" s="559" t="s">
        <v>53</v>
      </c>
      <c r="EB6" s="559" t="s">
        <v>37</v>
      </c>
      <c r="EC6" s="559" t="s">
        <v>50</v>
      </c>
      <c r="ED6" s="180"/>
      <c r="EE6" s="559" t="s">
        <v>32</v>
      </c>
      <c r="EF6" s="559" t="s">
        <v>51</v>
      </c>
      <c r="EG6" s="180"/>
      <c r="EH6" s="559" t="s">
        <v>32</v>
      </c>
      <c r="EI6" s="559"/>
      <c r="EJ6" s="559" t="s">
        <v>51</v>
      </c>
      <c r="EK6" s="152"/>
      <c r="EL6" s="152"/>
      <c r="EM6" s="152"/>
      <c r="EN6" s="559" t="s">
        <v>86</v>
      </c>
      <c r="EO6" s="559"/>
      <c r="EP6" s="559" t="s">
        <v>52</v>
      </c>
      <c r="EQ6" s="569" t="s">
        <v>53</v>
      </c>
      <c r="ER6" s="559" t="s">
        <v>37</v>
      </c>
      <c r="ES6" s="560" t="s">
        <v>50</v>
      </c>
      <c r="EU6" s="559" t="s">
        <v>86</v>
      </c>
      <c r="EV6" s="568" t="s">
        <v>90</v>
      </c>
      <c r="EX6" s="559" t="s">
        <v>86</v>
      </c>
      <c r="EY6" s="559"/>
      <c r="EZ6" s="568" t="s">
        <v>90</v>
      </c>
      <c r="FA6" s="152"/>
      <c r="FB6" s="152"/>
      <c r="FC6" s="152"/>
      <c r="FD6" s="551" t="s">
        <v>0</v>
      </c>
      <c r="FE6" s="552"/>
      <c r="FF6" s="549" t="s">
        <v>51</v>
      </c>
      <c r="FG6" s="424"/>
      <c r="FH6" s="553" t="s">
        <v>52</v>
      </c>
      <c r="FI6" s="549" t="s">
        <v>53</v>
      </c>
      <c r="FJ6" s="555" t="s">
        <v>50</v>
      </c>
      <c r="FK6" s="549" t="s">
        <v>53</v>
      </c>
      <c r="FL6" s="152"/>
      <c r="FM6" s="152"/>
      <c r="FN6" s="152"/>
      <c r="FO6" s="152"/>
    </row>
    <row r="7" spans="1:171">
      <c r="A7" s="45" t="s">
        <v>170</v>
      </c>
      <c r="B7" s="45" t="s">
        <v>171</v>
      </c>
      <c r="C7" s="559"/>
      <c r="D7" s="559"/>
      <c r="E7" s="559"/>
      <c r="F7" s="560"/>
      <c r="H7" s="554"/>
      <c r="I7" s="554"/>
      <c r="K7" s="45" t="s">
        <v>170</v>
      </c>
      <c r="L7" s="45" t="s">
        <v>171</v>
      </c>
      <c r="M7" s="559"/>
      <c r="O7" s="45" t="s">
        <v>170</v>
      </c>
      <c r="P7" s="45" t="s">
        <v>171</v>
      </c>
      <c r="Q7" s="559"/>
      <c r="R7" s="559"/>
      <c r="S7" s="559"/>
      <c r="T7" s="560"/>
      <c r="V7" s="554"/>
      <c r="W7" s="554"/>
      <c r="Y7" s="45" t="s">
        <v>170</v>
      </c>
      <c r="Z7" s="45" t="s">
        <v>171</v>
      </c>
      <c r="AA7" s="559"/>
      <c r="AC7" s="45" t="s">
        <v>170</v>
      </c>
      <c r="AD7" s="45" t="s">
        <v>171</v>
      </c>
      <c r="AE7" s="559"/>
      <c r="AF7" s="559"/>
      <c r="AG7" s="559"/>
      <c r="AH7" s="560"/>
      <c r="AJ7" s="554"/>
      <c r="AK7" s="554"/>
      <c r="AM7" s="45" t="s">
        <v>170</v>
      </c>
      <c r="AN7" s="45" t="s">
        <v>171</v>
      </c>
      <c r="AO7" s="559"/>
      <c r="AQ7" s="45" t="s">
        <v>170</v>
      </c>
      <c r="AR7" s="45" t="s">
        <v>171</v>
      </c>
      <c r="AS7" s="559"/>
      <c r="AT7" s="559"/>
      <c r="AU7" s="559"/>
      <c r="AV7" s="560"/>
      <c r="AX7" s="554"/>
      <c r="AY7" s="554"/>
      <c r="BA7" s="45" t="s">
        <v>170</v>
      </c>
      <c r="BB7" s="45" t="s">
        <v>171</v>
      </c>
      <c r="BC7" s="559"/>
      <c r="BE7" s="45" t="s">
        <v>170</v>
      </c>
      <c r="BF7" s="45" t="s">
        <v>171</v>
      </c>
      <c r="BG7" s="559"/>
      <c r="BH7" s="559"/>
      <c r="BI7" s="559"/>
      <c r="BJ7" s="560"/>
      <c r="BL7" s="554"/>
      <c r="BM7" s="554"/>
      <c r="BO7" s="45" t="s">
        <v>170</v>
      </c>
      <c r="BP7" s="45" t="s">
        <v>171</v>
      </c>
      <c r="BQ7" s="559"/>
      <c r="BS7" s="45" t="s">
        <v>170</v>
      </c>
      <c r="BT7" s="45" t="s">
        <v>171</v>
      </c>
      <c r="BU7" s="559"/>
      <c r="BV7" s="559"/>
      <c r="BW7" s="559"/>
      <c r="BX7" s="560"/>
      <c r="BZ7" s="554"/>
      <c r="CA7" s="554"/>
      <c r="CC7" s="45" t="s">
        <v>170</v>
      </c>
      <c r="CD7" s="45" t="s">
        <v>171</v>
      </c>
      <c r="CE7" s="559"/>
      <c r="CG7" s="45" t="s">
        <v>170</v>
      </c>
      <c r="CH7" s="45" t="s">
        <v>171</v>
      </c>
      <c r="CI7" s="559"/>
      <c r="CJ7" s="559"/>
      <c r="CK7" s="559"/>
      <c r="CL7" s="560"/>
      <c r="CN7" s="559"/>
      <c r="CO7" s="559"/>
      <c r="CQ7" s="45" t="s">
        <v>170</v>
      </c>
      <c r="CR7" s="45" t="s">
        <v>171</v>
      </c>
      <c r="CS7" s="559"/>
      <c r="CU7" s="45" t="s">
        <v>170</v>
      </c>
      <c r="CV7" s="45" t="s">
        <v>171</v>
      </c>
      <c r="CW7" s="559"/>
      <c r="CX7" s="559"/>
      <c r="CY7" s="559"/>
      <c r="CZ7" s="560"/>
      <c r="DB7" s="559"/>
      <c r="DC7" s="559"/>
      <c r="DE7" s="45" t="s">
        <v>170</v>
      </c>
      <c r="DF7" s="45" t="s">
        <v>171</v>
      </c>
      <c r="DG7" s="559"/>
      <c r="DH7" s="152"/>
      <c r="DI7" s="45" t="s">
        <v>170</v>
      </c>
      <c r="DJ7" s="45" t="s">
        <v>171</v>
      </c>
      <c r="DK7" s="559"/>
      <c r="DL7" s="559"/>
      <c r="DM7" s="559"/>
      <c r="DN7" s="560"/>
      <c r="DP7" s="559"/>
      <c r="DQ7" s="559"/>
      <c r="DS7" s="45" t="s">
        <v>170</v>
      </c>
      <c r="DT7" s="45" t="s">
        <v>171</v>
      </c>
      <c r="DU7" s="559"/>
      <c r="DV7" s="152"/>
      <c r="DW7" s="152"/>
      <c r="DX7" s="45" t="s">
        <v>170</v>
      </c>
      <c r="DY7" s="45" t="s">
        <v>171</v>
      </c>
      <c r="DZ7" s="559"/>
      <c r="EA7" s="559"/>
      <c r="EB7" s="559"/>
      <c r="EC7" s="559"/>
      <c r="ED7" s="180"/>
      <c r="EE7" s="559"/>
      <c r="EF7" s="559"/>
      <c r="EG7" s="180"/>
      <c r="EH7" s="45" t="s">
        <v>170</v>
      </c>
      <c r="EI7" s="45" t="s">
        <v>171</v>
      </c>
      <c r="EJ7" s="559"/>
      <c r="EK7" s="152"/>
      <c r="EL7" s="152"/>
      <c r="EM7" s="152"/>
      <c r="EN7" s="45" t="s">
        <v>170</v>
      </c>
      <c r="EO7" s="45" t="s">
        <v>171</v>
      </c>
      <c r="EP7" s="559"/>
      <c r="EQ7" s="569"/>
      <c r="ER7" s="559"/>
      <c r="ES7" s="560"/>
      <c r="EU7" s="559"/>
      <c r="EV7" s="568"/>
      <c r="EX7" s="45" t="s">
        <v>170</v>
      </c>
      <c r="EY7" s="45" t="s">
        <v>171</v>
      </c>
      <c r="EZ7" s="568"/>
      <c r="FA7" s="152"/>
      <c r="FB7" s="152"/>
      <c r="FC7" s="152"/>
      <c r="FD7" s="374" t="s">
        <v>170</v>
      </c>
      <c r="FE7" s="374" t="s">
        <v>171</v>
      </c>
      <c r="FF7" s="567"/>
      <c r="FG7" s="425" t="s">
        <v>707</v>
      </c>
      <c r="FH7" s="554"/>
      <c r="FI7" s="550"/>
      <c r="FJ7" s="556"/>
      <c r="FK7" s="567"/>
      <c r="FL7" s="152"/>
      <c r="FM7" s="152"/>
      <c r="FN7" s="152"/>
      <c r="FO7" s="152"/>
    </row>
    <row r="8" spans="1:171">
      <c r="A8" s="95">
        <v>42004</v>
      </c>
      <c r="B8" s="120" t="s">
        <v>172</v>
      </c>
      <c r="C8" s="86"/>
      <c r="D8" s="28">
        <f t="shared" ref="D8:D39" si="0">C8/0.453592</f>
        <v>0</v>
      </c>
      <c r="E8" s="95">
        <v>42004</v>
      </c>
      <c r="F8" s="43"/>
      <c r="H8" s="95">
        <v>42004</v>
      </c>
      <c r="I8" s="86"/>
      <c r="K8" s="95">
        <v>42004</v>
      </c>
      <c r="L8" s="120" t="s">
        <v>172</v>
      </c>
      <c r="M8" s="86"/>
      <c r="O8" s="27">
        <v>42375</v>
      </c>
      <c r="P8" s="27" t="s">
        <v>172</v>
      </c>
      <c r="Q8" s="123">
        <v>0.7</v>
      </c>
      <c r="R8" s="28">
        <f t="shared" ref="R8:R39" si="1">Q8/0.453592</f>
        <v>1.5432370941286442</v>
      </c>
      <c r="S8" s="44">
        <v>42375</v>
      </c>
      <c r="T8" s="46"/>
      <c r="V8" s="27">
        <f t="shared" ref="V8:V39" si="2">O8</f>
        <v>42375</v>
      </c>
      <c r="W8" s="30">
        <f t="shared" ref="W8:W39" si="3">R8*$T8</f>
        <v>0</v>
      </c>
      <c r="Y8" s="27">
        <f t="shared" ref="Y8:Y39" si="4">S8</f>
        <v>42375</v>
      </c>
      <c r="Z8" s="27" t="s">
        <v>172</v>
      </c>
      <c r="AA8" s="45"/>
      <c r="AC8" s="27">
        <v>42739</v>
      </c>
      <c r="AD8" s="27" t="s">
        <v>172</v>
      </c>
      <c r="AE8" s="123">
        <v>0.8</v>
      </c>
      <c r="AF8" s="28">
        <f t="shared" ref="AF8:AF39" si="5">AE8/0.453592</f>
        <v>1.763699536147022</v>
      </c>
      <c r="AG8" s="44">
        <v>42739</v>
      </c>
      <c r="AH8" s="46"/>
      <c r="AJ8" s="27">
        <f t="shared" ref="AJ8:AJ39" si="6">AC8</f>
        <v>42739</v>
      </c>
      <c r="AK8" s="30">
        <f t="shared" ref="AK8:AK39" si="7">AF8*$AH8</f>
        <v>0</v>
      </c>
      <c r="AM8" s="27">
        <f t="shared" ref="AM8:AM39" si="8">AG8</f>
        <v>42739</v>
      </c>
      <c r="AN8" s="27" t="s">
        <v>172</v>
      </c>
      <c r="AO8" s="45"/>
      <c r="AQ8" s="27">
        <v>43103</v>
      </c>
      <c r="AR8" s="27" t="s">
        <v>172</v>
      </c>
      <c r="AS8" s="123">
        <v>0.79</v>
      </c>
      <c r="AT8" s="28">
        <f t="shared" ref="AT8:AT39" si="9">AS8/0.453592</f>
        <v>1.7416532919451844</v>
      </c>
      <c r="AU8" s="44">
        <v>43103</v>
      </c>
      <c r="AV8" s="46"/>
      <c r="AX8" s="27">
        <f t="shared" ref="AX8:AX39" si="10">AQ8</f>
        <v>43103</v>
      </c>
      <c r="AY8" s="30">
        <f t="shared" ref="AY8:AY39" si="11">AT8*$AV8</f>
        <v>0</v>
      </c>
      <c r="BA8" s="27">
        <f t="shared" ref="BA8:BA39" si="12">AU8</f>
        <v>43103</v>
      </c>
      <c r="BB8" s="27" t="s">
        <v>172</v>
      </c>
      <c r="BC8" s="45"/>
      <c r="BE8" s="27">
        <v>43467</v>
      </c>
      <c r="BF8" s="27" t="s">
        <v>172</v>
      </c>
      <c r="BG8" s="123">
        <v>0.71</v>
      </c>
      <c r="BH8" s="28">
        <f t="shared" ref="BH8:BH39" si="13">BG8/0.453592</f>
        <v>1.5652833383304821</v>
      </c>
      <c r="BI8" s="44">
        <v>43467</v>
      </c>
      <c r="BJ8" s="46"/>
      <c r="BL8" s="27">
        <f t="shared" ref="BL8:BL39" si="14">BE8</f>
        <v>43467</v>
      </c>
      <c r="BM8" s="30">
        <f t="shared" ref="BM8:BM39" si="15">BH8*$BJ8</f>
        <v>0</v>
      </c>
      <c r="BO8" s="27">
        <f t="shared" ref="BO8:BO39" si="16">BI8</f>
        <v>43467</v>
      </c>
      <c r="BP8" s="27" t="s">
        <v>172</v>
      </c>
      <c r="BQ8" s="45"/>
      <c r="BS8" s="44">
        <v>43831</v>
      </c>
      <c r="BT8" s="27" t="s">
        <v>172</v>
      </c>
      <c r="BU8" s="123">
        <v>0.76</v>
      </c>
      <c r="BV8" s="28">
        <f t="shared" ref="BV8:BV39" si="17">BU8/0.453592</f>
        <v>1.675514559339671</v>
      </c>
      <c r="BW8" s="44">
        <v>43831</v>
      </c>
      <c r="BX8" s="43">
        <v>1156</v>
      </c>
      <c r="BZ8" s="27">
        <f t="shared" ref="BZ8:BZ44" si="18">BS8</f>
        <v>43831</v>
      </c>
      <c r="CA8" s="30">
        <f t="shared" ref="CA8:CA39" si="19">BV8*$BX8</f>
        <v>1936.8948305966596</v>
      </c>
      <c r="CC8" s="27">
        <f t="shared" ref="CC8:CC44" si="20">BW8</f>
        <v>43831</v>
      </c>
      <c r="CD8" s="27" t="s">
        <v>172</v>
      </c>
      <c r="CE8" s="30"/>
      <c r="CG8" s="27">
        <v>44202</v>
      </c>
      <c r="CH8" s="27" t="s">
        <v>172</v>
      </c>
      <c r="CI8" s="28">
        <v>0.79</v>
      </c>
      <c r="CJ8" s="28">
        <f t="shared" ref="CJ8:CJ39" si="21">CI8/0.453592</f>
        <v>1.7416532919451844</v>
      </c>
      <c r="CK8" s="27">
        <v>44202</v>
      </c>
      <c r="CL8" s="43">
        <v>1086.5</v>
      </c>
      <c r="CN8" s="27">
        <v>44202</v>
      </c>
      <c r="CO8" s="30">
        <f t="shared" ref="CO8:CO39" si="22">CJ8*$CL8</f>
        <v>1892.3063016984429</v>
      </c>
      <c r="CQ8" s="27">
        <v>44202</v>
      </c>
      <c r="CR8" s="27" t="s">
        <v>172</v>
      </c>
      <c r="CS8" s="30"/>
      <c r="CU8" s="27">
        <v>44561</v>
      </c>
      <c r="CV8" s="27" t="s">
        <v>172</v>
      </c>
      <c r="CW8" s="28">
        <v>0.87</v>
      </c>
      <c r="CX8" s="28">
        <f t="shared" ref="CX8:CX39" si="23">CW8/0.453592</f>
        <v>1.9180232455598865</v>
      </c>
      <c r="CY8" s="27">
        <v>44561</v>
      </c>
      <c r="CZ8" s="43">
        <v>1198</v>
      </c>
      <c r="DB8" s="27">
        <v>44561</v>
      </c>
      <c r="DC8" s="30">
        <f t="shared" ref="DC8:DC39" si="24">CX8*CZ8</f>
        <v>2297.7918481807442</v>
      </c>
      <c r="DE8" s="27">
        <v>44561</v>
      </c>
      <c r="DF8" s="27" t="s">
        <v>172</v>
      </c>
      <c r="DG8" s="30"/>
      <c r="DH8" s="153"/>
      <c r="DI8" s="27">
        <v>44932</v>
      </c>
      <c r="DJ8" s="27" t="s">
        <v>172</v>
      </c>
      <c r="DK8" s="28">
        <v>0.85</v>
      </c>
      <c r="DL8" s="28">
        <f t="shared" ref="DL8:DL39" si="25">DK8/0.453592</f>
        <v>1.8739307571562109</v>
      </c>
      <c r="DM8" s="27">
        <v>44932</v>
      </c>
      <c r="DN8" s="43">
        <v>1260</v>
      </c>
      <c r="DP8" s="27">
        <v>44932</v>
      </c>
      <c r="DQ8" s="30">
        <f t="shared" ref="DQ8:DQ39" si="26">DL8*DN8</f>
        <v>2361.1527540168258</v>
      </c>
      <c r="DS8" s="27">
        <v>44932</v>
      </c>
      <c r="DT8" s="27" t="s">
        <v>172</v>
      </c>
      <c r="DU8" s="30">
        <v>2296</v>
      </c>
      <c r="DV8" s="153"/>
      <c r="DW8" s="153"/>
      <c r="DX8" s="27">
        <v>45296</v>
      </c>
      <c r="DY8" s="27" t="s">
        <v>172</v>
      </c>
      <c r="DZ8" s="28">
        <v>0.84</v>
      </c>
      <c r="EA8" s="28">
        <f t="shared" ref="EA8:EA39" si="27">DZ8/0.453592</f>
        <v>1.8518845129543731</v>
      </c>
      <c r="EB8" s="27">
        <v>45296</v>
      </c>
      <c r="EC8" s="100">
        <f>'소-미국'!DS8</f>
        <v>1316</v>
      </c>
      <c r="ED8" s="180"/>
      <c r="EE8" s="27">
        <v>45296</v>
      </c>
      <c r="EF8" s="30">
        <f t="shared" ref="EF8:EF39" si="28">EA8*EC8</f>
        <v>2437.0800190479549</v>
      </c>
      <c r="EG8" s="180"/>
      <c r="EH8" s="27">
        <v>45296</v>
      </c>
      <c r="EI8" s="27" t="s">
        <v>172</v>
      </c>
      <c r="EJ8" s="30">
        <v>2371</v>
      </c>
      <c r="EK8" s="153" t="s">
        <v>451</v>
      </c>
      <c r="EL8" s="153"/>
      <c r="EM8" s="153"/>
      <c r="EN8" s="27">
        <v>45660</v>
      </c>
      <c r="EO8" s="27" t="s">
        <v>172</v>
      </c>
      <c r="EP8" s="28">
        <v>0.91</v>
      </c>
      <c r="EQ8" s="257">
        <f t="shared" ref="EQ8:EQ59" si="29">EP8/0.453592</f>
        <v>2.0062082223672375</v>
      </c>
      <c r="ER8" s="27">
        <f>EN8</f>
        <v>45660</v>
      </c>
      <c r="ES8" s="43">
        <f>'소-미국'!EG8</f>
        <v>1471</v>
      </c>
      <c r="EU8" s="27">
        <f>EN8</f>
        <v>45660</v>
      </c>
      <c r="EV8" s="176">
        <f t="shared" ref="EV8:EV39" si="30">EQ8*ES8</f>
        <v>2951.1322951022062</v>
      </c>
      <c r="EX8" s="27">
        <f>EN8</f>
        <v>45660</v>
      </c>
      <c r="EY8" s="27" t="s">
        <v>172</v>
      </c>
      <c r="EZ8" s="176">
        <v>2266</v>
      </c>
      <c r="FA8" s="251" t="s">
        <v>556</v>
      </c>
      <c r="FB8" s="153">
        <v>2288</v>
      </c>
      <c r="FC8" s="153"/>
      <c r="FD8" s="27">
        <v>46024</v>
      </c>
      <c r="FE8" s="383" t="s">
        <v>172</v>
      </c>
      <c r="FF8" s="428">
        <v>2228</v>
      </c>
      <c r="FG8" s="429"/>
      <c r="FH8">
        <v>0.95</v>
      </c>
      <c r="FI8" s="448">
        <f t="shared" ref="FI8:FI40" si="31">FH8/0.453592</f>
        <v>2.0943931991745885</v>
      </c>
      <c r="FJ8">
        <f>'소-미국'!EU8</f>
        <v>1446.7</v>
      </c>
      <c r="FK8" s="384">
        <f>FI8*FJ8</f>
        <v>3029.9586412458775</v>
      </c>
      <c r="FL8" s="153"/>
      <c r="FM8" s="153"/>
      <c r="FN8" s="153"/>
      <c r="FO8" s="153"/>
    </row>
    <row r="9" spans="1:171">
      <c r="A9" s="27">
        <v>42011</v>
      </c>
      <c r="B9" s="120" t="s">
        <v>157</v>
      </c>
      <c r="C9" s="123">
        <v>0.83</v>
      </c>
      <c r="D9" s="28">
        <f t="shared" si="0"/>
        <v>1.8298382687525352</v>
      </c>
      <c r="E9" s="44">
        <v>42011</v>
      </c>
      <c r="F9" s="46"/>
      <c r="H9" s="27">
        <f t="shared" ref="H9:H40" si="32">A9</f>
        <v>42011</v>
      </c>
      <c r="I9" s="30">
        <f t="shared" ref="I9:I40" si="33">D9*$F9</f>
        <v>0</v>
      </c>
      <c r="K9" s="27">
        <f t="shared" ref="K9:K40" si="34">E9</f>
        <v>42011</v>
      </c>
      <c r="L9" s="120" t="s">
        <v>157</v>
      </c>
      <c r="M9" s="45"/>
      <c r="O9" s="27">
        <v>42382</v>
      </c>
      <c r="P9" s="27" t="s">
        <v>157</v>
      </c>
      <c r="Q9" s="123">
        <v>0.71</v>
      </c>
      <c r="R9" s="28">
        <f t="shared" si="1"/>
        <v>1.5652833383304821</v>
      </c>
      <c r="S9" s="44">
        <v>42382</v>
      </c>
      <c r="T9" s="46"/>
      <c r="V9" s="27">
        <f t="shared" si="2"/>
        <v>42382</v>
      </c>
      <c r="W9" s="30">
        <f t="shared" si="3"/>
        <v>0</v>
      </c>
      <c r="Y9" s="27">
        <f t="shared" si="4"/>
        <v>42382</v>
      </c>
      <c r="Z9" s="27" t="s">
        <v>157</v>
      </c>
      <c r="AA9" s="45"/>
      <c r="AC9" s="27">
        <v>42746</v>
      </c>
      <c r="AD9" s="27" t="s">
        <v>157</v>
      </c>
      <c r="AE9" s="123">
        <v>0.8</v>
      </c>
      <c r="AF9" s="28">
        <f t="shared" si="5"/>
        <v>1.763699536147022</v>
      </c>
      <c r="AG9" s="44">
        <v>42746</v>
      </c>
      <c r="AH9" s="46"/>
      <c r="AJ9" s="27">
        <f t="shared" si="6"/>
        <v>42746</v>
      </c>
      <c r="AK9" s="30">
        <f t="shared" si="7"/>
        <v>0</v>
      </c>
      <c r="AM9" s="27">
        <f t="shared" si="8"/>
        <v>42746</v>
      </c>
      <c r="AN9" s="27" t="s">
        <v>157</v>
      </c>
      <c r="AO9" s="45"/>
      <c r="AQ9" s="27">
        <v>43110</v>
      </c>
      <c r="AR9" s="27" t="s">
        <v>157</v>
      </c>
      <c r="AS9" s="123">
        <v>0.79</v>
      </c>
      <c r="AT9" s="28">
        <f t="shared" si="9"/>
        <v>1.7416532919451844</v>
      </c>
      <c r="AU9" s="44">
        <v>43110</v>
      </c>
      <c r="AV9" s="46"/>
      <c r="AX9" s="27">
        <f t="shared" si="10"/>
        <v>43110</v>
      </c>
      <c r="AY9" s="30">
        <f t="shared" si="11"/>
        <v>0</v>
      </c>
      <c r="BA9" s="27">
        <f t="shared" si="12"/>
        <v>43110</v>
      </c>
      <c r="BB9" s="27" t="s">
        <v>157</v>
      </c>
      <c r="BC9" s="45"/>
      <c r="BE9" s="27">
        <v>43474</v>
      </c>
      <c r="BF9" s="27" t="s">
        <v>157</v>
      </c>
      <c r="BG9" s="123">
        <v>0.7</v>
      </c>
      <c r="BH9" s="28">
        <f t="shared" si="13"/>
        <v>1.5432370941286442</v>
      </c>
      <c r="BI9" s="44">
        <v>43474</v>
      </c>
      <c r="BJ9" s="46"/>
      <c r="BL9" s="27">
        <f t="shared" si="14"/>
        <v>43474</v>
      </c>
      <c r="BM9" s="30">
        <f t="shared" si="15"/>
        <v>0</v>
      </c>
      <c r="BO9" s="27">
        <f t="shared" si="16"/>
        <v>43474</v>
      </c>
      <c r="BP9" s="27" t="s">
        <v>157</v>
      </c>
      <c r="BQ9" s="45"/>
      <c r="BS9" s="27">
        <v>43838</v>
      </c>
      <c r="BT9" s="27" t="s">
        <v>157</v>
      </c>
      <c r="BU9" s="123">
        <v>0.74</v>
      </c>
      <c r="BV9" s="28">
        <f t="shared" si="17"/>
        <v>1.6314220709359954</v>
      </c>
      <c r="BW9" s="27">
        <v>43838</v>
      </c>
      <c r="BX9" s="43">
        <v>1169</v>
      </c>
      <c r="BZ9" s="27">
        <f t="shared" si="18"/>
        <v>43838</v>
      </c>
      <c r="CA9" s="30">
        <f t="shared" si="19"/>
        <v>1907.1324009241787</v>
      </c>
      <c r="CC9" s="27">
        <f t="shared" si="20"/>
        <v>43838</v>
      </c>
      <c r="CD9" s="27" t="s">
        <v>157</v>
      </c>
      <c r="CE9" s="30"/>
      <c r="CG9" s="27">
        <v>44209</v>
      </c>
      <c r="CH9" s="27" t="s">
        <v>157</v>
      </c>
      <c r="CI9" s="28">
        <v>0.8</v>
      </c>
      <c r="CJ9" s="28">
        <f t="shared" si="21"/>
        <v>1.763699536147022</v>
      </c>
      <c r="CK9" s="27">
        <v>44209</v>
      </c>
      <c r="CL9" s="43">
        <v>1097</v>
      </c>
      <c r="CN9" s="27">
        <v>44209</v>
      </c>
      <c r="CO9" s="30">
        <f t="shared" si="22"/>
        <v>1934.7783911532831</v>
      </c>
      <c r="CQ9" s="27">
        <v>44209</v>
      </c>
      <c r="CR9" s="27" t="s">
        <v>157</v>
      </c>
      <c r="CS9" s="30"/>
      <c r="CU9" s="27">
        <v>44568</v>
      </c>
      <c r="CV9" s="27" t="s">
        <v>157</v>
      </c>
      <c r="CW9" s="28">
        <v>0.87</v>
      </c>
      <c r="CX9" s="28">
        <f t="shared" si="23"/>
        <v>1.9180232455598865</v>
      </c>
      <c r="CY9" s="27">
        <v>44568</v>
      </c>
      <c r="CZ9" s="43">
        <v>1192.5</v>
      </c>
      <c r="DB9" s="27">
        <v>44568</v>
      </c>
      <c r="DC9" s="30">
        <f t="shared" si="24"/>
        <v>2287.2427203301645</v>
      </c>
      <c r="DE9" s="27">
        <v>44568</v>
      </c>
      <c r="DF9" s="27" t="s">
        <v>157</v>
      </c>
      <c r="DG9" s="30"/>
      <c r="DH9" s="153"/>
      <c r="DI9" s="27">
        <v>44939</v>
      </c>
      <c r="DJ9" s="27" t="s">
        <v>157</v>
      </c>
      <c r="DK9" s="28">
        <v>0.81</v>
      </c>
      <c r="DL9" s="28">
        <f t="shared" si="25"/>
        <v>1.7857457803488599</v>
      </c>
      <c r="DM9" s="27">
        <v>44939</v>
      </c>
      <c r="DN9" s="43">
        <v>1242</v>
      </c>
      <c r="DP9" s="27">
        <v>44939</v>
      </c>
      <c r="DQ9" s="30">
        <f t="shared" si="26"/>
        <v>2217.8962591932841</v>
      </c>
      <c r="DS9" s="27">
        <v>44939</v>
      </c>
      <c r="DT9" s="27" t="s">
        <v>157</v>
      </c>
      <c r="DU9" s="30"/>
      <c r="DV9" s="153"/>
      <c r="DW9" s="153"/>
      <c r="DX9" s="27">
        <v>45303</v>
      </c>
      <c r="DY9" s="27" t="s">
        <v>157</v>
      </c>
      <c r="DZ9" s="28">
        <v>0.85</v>
      </c>
      <c r="EA9" s="28">
        <f t="shared" si="27"/>
        <v>1.8739307571562109</v>
      </c>
      <c r="EB9" s="27">
        <v>45303</v>
      </c>
      <c r="EC9" s="100">
        <f>'소-미국'!DS9</f>
        <v>1315</v>
      </c>
      <c r="ED9" s="180"/>
      <c r="EE9" s="27">
        <v>45303</v>
      </c>
      <c r="EF9" s="30">
        <f t="shared" si="28"/>
        <v>2464.2189456604174</v>
      </c>
      <c r="EG9" s="180"/>
      <c r="EH9" s="27">
        <v>45303</v>
      </c>
      <c r="EI9" s="27" t="s">
        <v>157</v>
      </c>
      <c r="EJ9" s="30">
        <v>2174</v>
      </c>
      <c r="EK9" s="153" t="s">
        <v>451</v>
      </c>
      <c r="EL9" s="153"/>
      <c r="EM9" s="153"/>
      <c r="EN9" s="27">
        <v>45667</v>
      </c>
      <c r="EO9" s="27" t="s">
        <v>157</v>
      </c>
      <c r="EP9" s="28">
        <v>0.9</v>
      </c>
      <c r="EQ9" s="257">
        <f t="shared" si="29"/>
        <v>1.9841619781653999</v>
      </c>
      <c r="ER9" s="27">
        <f t="shared" ref="ER9:ER59" si="35">EN9</f>
        <v>45667</v>
      </c>
      <c r="ES9" s="43">
        <f>'소-미국'!EG9</f>
        <v>1474.8</v>
      </c>
      <c r="EU9" s="27">
        <f t="shared" ref="EU9:EU59" si="36">EN9</f>
        <v>45667</v>
      </c>
      <c r="EV9" s="176">
        <f t="shared" si="30"/>
        <v>2926.2420853983317</v>
      </c>
      <c r="EX9" s="27">
        <f t="shared" ref="EX9:EX59" si="37">EN9</f>
        <v>45667</v>
      </c>
      <c r="EY9" s="27" t="s">
        <v>157</v>
      </c>
      <c r="EZ9" s="176">
        <v>2531</v>
      </c>
      <c r="FA9" s="251" t="s">
        <v>556</v>
      </c>
      <c r="FB9" s="153">
        <v>2551</v>
      </c>
      <c r="FC9" s="153"/>
      <c r="FD9" s="27">
        <v>46031</v>
      </c>
      <c r="FE9" s="383" t="s">
        <v>157</v>
      </c>
      <c r="FF9" s="428">
        <v>2683</v>
      </c>
      <c r="FG9" s="427"/>
      <c r="FH9" s="430">
        <v>0.92</v>
      </c>
      <c r="FI9" s="448">
        <f t="shared" si="31"/>
        <v>2.0282544665690754</v>
      </c>
      <c r="FJ9">
        <f>'소-미국'!EU9</f>
        <v>1459.9</v>
      </c>
      <c r="FK9" s="384">
        <f>FI9*FJ9</f>
        <v>2961.0486957441935</v>
      </c>
      <c r="FL9" s="153"/>
      <c r="FM9" s="153"/>
      <c r="FN9" s="153"/>
      <c r="FO9" s="153"/>
    </row>
    <row r="10" spans="1:171">
      <c r="A10" s="27">
        <v>42018</v>
      </c>
      <c r="B10" s="120" t="s">
        <v>158</v>
      </c>
      <c r="C10" s="123">
        <v>0.84</v>
      </c>
      <c r="D10" s="28">
        <f t="shared" si="0"/>
        <v>1.8518845129543731</v>
      </c>
      <c r="E10" s="44">
        <v>42018</v>
      </c>
      <c r="F10" s="46"/>
      <c r="H10" s="27">
        <f t="shared" si="32"/>
        <v>42018</v>
      </c>
      <c r="I10" s="30">
        <f t="shared" si="33"/>
        <v>0</v>
      </c>
      <c r="K10" s="27">
        <f t="shared" si="34"/>
        <v>42018</v>
      </c>
      <c r="L10" s="120" t="s">
        <v>158</v>
      </c>
      <c r="M10" s="45"/>
      <c r="O10" s="27">
        <v>42389</v>
      </c>
      <c r="P10" s="27" t="s">
        <v>158</v>
      </c>
      <c r="Q10" s="123">
        <v>0.74</v>
      </c>
      <c r="R10" s="28">
        <f t="shared" si="1"/>
        <v>1.6314220709359954</v>
      </c>
      <c r="S10" s="44">
        <v>42389</v>
      </c>
      <c r="T10" s="46"/>
      <c r="V10" s="27">
        <f t="shared" si="2"/>
        <v>42389</v>
      </c>
      <c r="W10" s="30">
        <f t="shared" si="3"/>
        <v>0</v>
      </c>
      <c r="Y10" s="27">
        <f t="shared" si="4"/>
        <v>42389</v>
      </c>
      <c r="Z10" s="27" t="s">
        <v>158</v>
      </c>
      <c r="AA10" s="45"/>
      <c r="AC10" s="27">
        <v>42753</v>
      </c>
      <c r="AD10" s="27" t="s">
        <v>158</v>
      </c>
      <c r="AE10" s="123">
        <v>0.8</v>
      </c>
      <c r="AF10" s="28">
        <f t="shared" si="5"/>
        <v>1.763699536147022</v>
      </c>
      <c r="AG10" s="44">
        <v>42753</v>
      </c>
      <c r="AH10" s="46"/>
      <c r="AJ10" s="27">
        <f t="shared" si="6"/>
        <v>42753</v>
      </c>
      <c r="AK10" s="30">
        <f t="shared" si="7"/>
        <v>0</v>
      </c>
      <c r="AM10" s="27">
        <f t="shared" si="8"/>
        <v>42753</v>
      </c>
      <c r="AN10" s="27" t="s">
        <v>158</v>
      </c>
      <c r="AO10" s="45"/>
      <c r="AQ10" s="27">
        <v>43117</v>
      </c>
      <c r="AR10" s="27" t="s">
        <v>158</v>
      </c>
      <c r="AS10" s="123">
        <v>0.79</v>
      </c>
      <c r="AT10" s="28">
        <f t="shared" si="9"/>
        <v>1.7416532919451844</v>
      </c>
      <c r="AU10" s="44">
        <v>43117</v>
      </c>
      <c r="AV10" s="46"/>
      <c r="AX10" s="27">
        <f t="shared" si="10"/>
        <v>43117</v>
      </c>
      <c r="AY10" s="30">
        <f t="shared" si="11"/>
        <v>0</v>
      </c>
      <c r="BA10" s="27">
        <f t="shared" si="12"/>
        <v>43117</v>
      </c>
      <c r="BB10" s="27" t="s">
        <v>158</v>
      </c>
      <c r="BC10" s="45"/>
      <c r="BE10" s="27">
        <v>43481</v>
      </c>
      <c r="BF10" s="27" t="s">
        <v>158</v>
      </c>
      <c r="BG10" s="123">
        <v>0.7</v>
      </c>
      <c r="BH10" s="28">
        <f t="shared" si="13"/>
        <v>1.5432370941286442</v>
      </c>
      <c r="BI10" s="44">
        <v>43481</v>
      </c>
      <c r="BJ10" s="46"/>
      <c r="BL10" s="27">
        <f t="shared" si="14"/>
        <v>43481</v>
      </c>
      <c r="BM10" s="30">
        <f t="shared" si="15"/>
        <v>0</v>
      </c>
      <c r="BO10" s="27">
        <f t="shared" si="16"/>
        <v>43481</v>
      </c>
      <c r="BP10" s="27" t="s">
        <v>158</v>
      </c>
      <c r="BQ10" s="45"/>
      <c r="BS10" s="44">
        <v>43845</v>
      </c>
      <c r="BT10" s="27" t="s">
        <v>158</v>
      </c>
      <c r="BU10" s="123">
        <v>0.73</v>
      </c>
      <c r="BV10" s="28">
        <f t="shared" si="17"/>
        <v>1.6093758267341576</v>
      </c>
      <c r="BW10" s="44">
        <v>43845</v>
      </c>
      <c r="BX10" s="43">
        <v>1158</v>
      </c>
      <c r="BZ10" s="27">
        <f t="shared" si="18"/>
        <v>43845</v>
      </c>
      <c r="CA10" s="30">
        <f t="shared" si="19"/>
        <v>1863.6572073581544</v>
      </c>
      <c r="CC10" s="27">
        <f t="shared" si="20"/>
        <v>43845</v>
      </c>
      <c r="CD10" s="27" t="s">
        <v>158</v>
      </c>
      <c r="CE10" s="30"/>
      <c r="CG10" s="27">
        <v>44216</v>
      </c>
      <c r="CH10" s="27" t="s">
        <v>158</v>
      </c>
      <c r="CI10" s="28">
        <v>0.8</v>
      </c>
      <c r="CJ10" s="28">
        <f t="shared" si="21"/>
        <v>1.763699536147022</v>
      </c>
      <c r="CK10" s="27">
        <v>44216</v>
      </c>
      <c r="CL10" s="43">
        <v>1101.5</v>
      </c>
      <c r="CN10" s="27">
        <v>44216</v>
      </c>
      <c r="CO10" s="30">
        <f t="shared" si="22"/>
        <v>1942.7150390659447</v>
      </c>
      <c r="CQ10" s="27">
        <v>44216</v>
      </c>
      <c r="CR10" s="27" t="s">
        <v>158</v>
      </c>
      <c r="CS10" s="30"/>
      <c r="CU10" s="27">
        <v>44575</v>
      </c>
      <c r="CV10" s="27" t="s">
        <v>158</v>
      </c>
      <c r="CW10" s="28">
        <v>0.87</v>
      </c>
      <c r="CX10" s="28">
        <f t="shared" si="23"/>
        <v>1.9180232455598865</v>
      </c>
      <c r="CY10" s="27">
        <v>44575</v>
      </c>
      <c r="CZ10" s="43">
        <v>1192.5</v>
      </c>
      <c r="DB10" s="27">
        <v>44575</v>
      </c>
      <c r="DC10" s="30">
        <f t="shared" si="24"/>
        <v>2287.2427203301645</v>
      </c>
      <c r="DE10" s="27">
        <v>44575</v>
      </c>
      <c r="DF10" s="27" t="s">
        <v>158</v>
      </c>
      <c r="DG10" s="30"/>
      <c r="DH10" s="153"/>
      <c r="DI10" s="27">
        <v>44946</v>
      </c>
      <c r="DJ10" s="27" t="s">
        <v>158</v>
      </c>
      <c r="DK10" s="28">
        <v>0.79</v>
      </c>
      <c r="DL10" s="28">
        <f t="shared" si="25"/>
        <v>1.7416532919451844</v>
      </c>
      <c r="DM10" s="27">
        <v>44946</v>
      </c>
      <c r="DN10" s="43">
        <v>1240</v>
      </c>
      <c r="DP10" s="27">
        <v>44946</v>
      </c>
      <c r="DQ10" s="30">
        <f t="shared" si="26"/>
        <v>2159.6500820120286</v>
      </c>
      <c r="DS10" s="27">
        <v>44946</v>
      </c>
      <c r="DT10" s="27" t="s">
        <v>158</v>
      </c>
      <c r="DU10" s="30"/>
      <c r="DV10" s="153"/>
      <c r="DW10" s="153"/>
      <c r="DX10" s="27">
        <v>45310</v>
      </c>
      <c r="DY10" s="27" t="s">
        <v>158</v>
      </c>
      <c r="DZ10" s="28">
        <v>0.88</v>
      </c>
      <c r="EA10" s="28">
        <f t="shared" si="27"/>
        <v>1.9400694897617243</v>
      </c>
      <c r="EB10" s="27">
        <v>45310</v>
      </c>
      <c r="EC10" s="100">
        <f>'소-미국'!DS10</f>
        <v>1337.5</v>
      </c>
      <c r="ED10" s="180"/>
      <c r="EE10" s="27">
        <v>45310</v>
      </c>
      <c r="EF10" s="30">
        <f t="shared" si="28"/>
        <v>2594.8429425563063</v>
      </c>
      <c r="EG10" s="180"/>
      <c r="EH10" s="27">
        <v>45310</v>
      </c>
      <c r="EI10" s="27" t="s">
        <v>158</v>
      </c>
      <c r="EJ10" s="30">
        <v>2630</v>
      </c>
      <c r="EK10" s="153" t="s">
        <v>451</v>
      </c>
      <c r="EL10" s="153"/>
      <c r="EM10" s="153"/>
      <c r="EN10" s="27">
        <v>45674</v>
      </c>
      <c r="EO10" s="27" t="s">
        <v>158</v>
      </c>
      <c r="EP10" s="28">
        <v>0.9</v>
      </c>
      <c r="EQ10" s="257">
        <f t="shared" si="29"/>
        <v>1.9841619781653999</v>
      </c>
      <c r="ER10" s="27">
        <f t="shared" si="35"/>
        <v>45674</v>
      </c>
      <c r="ES10" s="43">
        <f>'소-미국'!EG10</f>
        <v>1459.5</v>
      </c>
      <c r="EU10" s="27">
        <f t="shared" si="36"/>
        <v>45674</v>
      </c>
      <c r="EV10" s="176">
        <f t="shared" si="30"/>
        <v>2895.8844071324011</v>
      </c>
      <c r="EX10" s="27">
        <f t="shared" si="37"/>
        <v>45674</v>
      </c>
      <c r="EY10" s="27" t="s">
        <v>158</v>
      </c>
      <c r="EZ10" s="176">
        <v>2627</v>
      </c>
      <c r="FA10" s="153"/>
      <c r="FB10" s="153"/>
      <c r="FC10" s="153"/>
      <c r="FD10" s="27">
        <v>46038</v>
      </c>
      <c r="FE10" s="383" t="s">
        <v>158</v>
      </c>
      <c r="FF10" s="428">
        <v>2623</v>
      </c>
      <c r="FG10" s="427"/>
      <c r="FH10" s="430">
        <v>0.93</v>
      </c>
      <c r="FI10" s="448">
        <f t="shared" si="31"/>
        <v>2.0503007107709132</v>
      </c>
      <c r="FJ10">
        <f>'소-미국'!EU10</f>
        <v>1475.5</v>
      </c>
      <c r="FK10" s="384">
        <f t="shared" ref="FK10:FK58" si="38">FI10*FJ10</f>
        <v>3025.2186987424825</v>
      </c>
      <c r="FL10" s="153"/>
      <c r="FM10" s="153"/>
      <c r="FN10" s="153"/>
      <c r="FO10" s="153"/>
    </row>
    <row r="11" spans="1:171">
      <c r="A11" s="27">
        <v>42025</v>
      </c>
      <c r="B11" s="120" t="s">
        <v>159</v>
      </c>
      <c r="C11" s="123">
        <v>0.85</v>
      </c>
      <c r="D11" s="28">
        <f t="shared" si="0"/>
        <v>1.8739307571562109</v>
      </c>
      <c r="E11" s="44">
        <v>42025</v>
      </c>
      <c r="F11" s="46"/>
      <c r="H11" s="27">
        <f t="shared" si="32"/>
        <v>42025</v>
      </c>
      <c r="I11" s="30">
        <f t="shared" si="33"/>
        <v>0</v>
      </c>
      <c r="K11" s="27">
        <f t="shared" si="34"/>
        <v>42025</v>
      </c>
      <c r="L11" s="120" t="s">
        <v>159</v>
      </c>
      <c r="M11" s="45"/>
      <c r="O11" s="27">
        <v>42396</v>
      </c>
      <c r="P11" s="27" t="s">
        <v>159</v>
      </c>
      <c r="Q11" s="123">
        <v>0.76</v>
      </c>
      <c r="R11" s="28">
        <f t="shared" si="1"/>
        <v>1.675514559339671</v>
      </c>
      <c r="S11" s="44">
        <v>42396</v>
      </c>
      <c r="T11" s="46"/>
      <c r="V11" s="27">
        <f t="shared" si="2"/>
        <v>42396</v>
      </c>
      <c r="W11" s="30">
        <f t="shared" si="3"/>
        <v>0</v>
      </c>
      <c r="Y11" s="27">
        <f t="shared" si="4"/>
        <v>42396</v>
      </c>
      <c r="Z11" s="27" t="s">
        <v>159</v>
      </c>
      <c r="AA11" s="45"/>
      <c r="AC11" s="27">
        <v>42760</v>
      </c>
      <c r="AD11" s="27" t="s">
        <v>159</v>
      </c>
      <c r="AE11" s="123">
        <v>0.82</v>
      </c>
      <c r="AF11" s="28">
        <f t="shared" si="5"/>
        <v>1.8077920245506975</v>
      </c>
      <c r="AG11" s="44">
        <v>42760</v>
      </c>
      <c r="AH11" s="46"/>
      <c r="AJ11" s="27">
        <f t="shared" si="6"/>
        <v>42760</v>
      </c>
      <c r="AK11" s="30">
        <f t="shared" si="7"/>
        <v>0</v>
      </c>
      <c r="AM11" s="27">
        <f t="shared" si="8"/>
        <v>42760</v>
      </c>
      <c r="AN11" s="27" t="s">
        <v>159</v>
      </c>
      <c r="AO11" s="45"/>
      <c r="AQ11" s="27">
        <v>43124</v>
      </c>
      <c r="AR11" s="27" t="s">
        <v>159</v>
      </c>
      <c r="AS11" s="123">
        <v>0.81</v>
      </c>
      <c r="AT11" s="28">
        <f t="shared" si="9"/>
        <v>1.7857457803488599</v>
      </c>
      <c r="AU11" s="44">
        <v>43124</v>
      </c>
      <c r="AV11" s="46"/>
      <c r="AX11" s="27">
        <f t="shared" si="10"/>
        <v>43124</v>
      </c>
      <c r="AY11" s="30">
        <f t="shared" si="11"/>
        <v>0</v>
      </c>
      <c r="BA11" s="27">
        <f t="shared" si="12"/>
        <v>43124</v>
      </c>
      <c r="BB11" s="27" t="s">
        <v>159</v>
      </c>
      <c r="BC11" s="45"/>
      <c r="BE11" s="27">
        <v>43488</v>
      </c>
      <c r="BF11" s="27" t="s">
        <v>159</v>
      </c>
      <c r="BG11" s="123">
        <v>0.7</v>
      </c>
      <c r="BH11" s="28">
        <f t="shared" si="13"/>
        <v>1.5432370941286442</v>
      </c>
      <c r="BI11" s="44">
        <v>43488</v>
      </c>
      <c r="BJ11" s="46"/>
      <c r="BL11" s="27">
        <f t="shared" si="14"/>
        <v>43488</v>
      </c>
      <c r="BM11" s="30">
        <f t="shared" si="15"/>
        <v>0</v>
      </c>
      <c r="BO11" s="27">
        <f t="shared" si="16"/>
        <v>43488</v>
      </c>
      <c r="BP11" s="27" t="s">
        <v>159</v>
      </c>
      <c r="BQ11" s="45"/>
      <c r="BS11" s="27">
        <v>43852</v>
      </c>
      <c r="BT11" s="27" t="s">
        <v>159</v>
      </c>
      <c r="BU11" s="123">
        <v>0.75</v>
      </c>
      <c r="BV11" s="28">
        <f t="shared" si="17"/>
        <v>1.6534683151378331</v>
      </c>
      <c r="BW11" s="27">
        <v>43852</v>
      </c>
      <c r="BX11" s="43">
        <v>1165</v>
      </c>
      <c r="BZ11" s="27">
        <f t="shared" si="18"/>
        <v>43852</v>
      </c>
      <c r="CA11" s="30">
        <f t="shared" si="19"/>
        <v>1926.2905871355756</v>
      </c>
      <c r="CC11" s="27">
        <f t="shared" si="20"/>
        <v>43852</v>
      </c>
      <c r="CD11" s="27" t="s">
        <v>159</v>
      </c>
      <c r="CE11" s="30"/>
      <c r="CG11" s="27">
        <v>44223</v>
      </c>
      <c r="CH11" s="27" t="s">
        <v>159</v>
      </c>
      <c r="CI11" s="28">
        <v>0.83</v>
      </c>
      <c r="CJ11" s="28">
        <f t="shared" si="21"/>
        <v>1.8298382687525352</v>
      </c>
      <c r="CK11" s="27">
        <v>44223</v>
      </c>
      <c r="CL11" s="43">
        <v>1105</v>
      </c>
      <c r="CN11" s="27">
        <v>44223</v>
      </c>
      <c r="CO11" s="30">
        <f t="shared" si="22"/>
        <v>2021.9712869715513</v>
      </c>
      <c r="CQ11" s="27">
        <v>44223</v>
      </c>
      <c r="CR11" s="27" t="s">
        <v>159</v>
      </c>
      <c r="CS11" s="30"/>
      <c r="CU11" s="27">
        <v>44582</v>
      </c>
      <c r="CV11" s="27" t="s">
        <v>159</v>
      </c>
      <c r="CW11" s="28">
        <v>0.92</v>
      </c>
      <c r="CX11" s="28">
        <f t="shared" si="23"/>
        <v>2.0282544665690754</v>
      </c>
      <c r="CY11" s="27">
        <v>44582</v>
      </c>
      <c r="CZ11" s="43">
        <v>1198.5</v>
      </c>
      <c r="DB11" s="27">
        <v>44582</v>
      </c>
      <c r="DC11" s="30">
        <f t="shared" si="24"/>
        <v>2430.8629781830368</v>
      </c>
      <c r="DE11" s="27">
        <v>44582</v>
      </c>
      <c r="DF11" s="27" t="s">
        <v>159</v>
      </c>
      <c r="DG11" s="30"/>
      <c r="DH11" s="153"/>
      <c r="DI11" s="27">
        <v>44953</v>
      </c>
      <c r="DJ11" s="27" t="s">
        <v>159</v>
      </c>
      <c r="DK11" s="28">
        <v>0.8</v>
      </c>
      <c r="DL11" s="28">
        <f t="shared" si="25"/>
        <v>1.763699536147022</v>
      </c>
      <c r="DM11" s="27">
        <v>44953</v>
      </c>
      <c r="DN11" s="43">
        <v>1235</v>
      </c>
      <c r="DP11" s="27">
        <v>44953</v>
      </c>
      <c r="DQ11" s="30">
        <f t="shared" si="26"/>
        <v>2178.1689271415721</v>
      </c>
      <c r="DS11" s="27">
        <v>44953</v>
      </c>
      <c r="DT11" s="27" t="s">
        <v>159</v>
      </c>
      <c r="DU11" s="30">
        <v>2536</v>
      </c>
      <c r="DV11" s="153"/>
      <c r="DW11" s="153"/>
      <c r="DX11" s="27">
        <v>45317</v>
      </c>
      <c r="DY11" s="27" t="s">
        <v>159</v>
      </c>
      <c r="DZ11" s="28">
        <v>0.89</v>
      </c>
      <c r="EA11" s="28">
        <f t="shared" si="27"/>
        <v>1.962115733963562</v>
      </c>
      <c r="EB11" s="27">
        <v>45317</v>
      </c>
      <c r="EC11" s="100">
        <f>'소-미국'!DS11</f>
        <v>1338</v>
      </c>
      <c r="ED11" s="180"/>
      <c r="EE11" s="27">
        <v>45317</v>
      </c>
      <c r="EF11" s="30">
        <f t="shared" si="28"/>
        <v>2625.3108520432461</v>
      </c>
      <c r="EG11" s="180"/>
      <c r="EH11" s="27">
        <v>45317</v>
      </c>
      <c r="EI11" s="27" t="s">
        <v>159</v>
      </c>
      <c r="EJ11" s="30">
        <v>2689</v>
      </c>
      <c r="EK11" s="153" t="s">
        <v>451</v>
      </c>
      <c r="EL11" s="153"/>
      <c r="EM11" s="153"/>
      <c r="EN11" s="27">
        <v>45681</v>
      </c>
      <c r="EO11" s="27" t="s">
        <v>159</v>
      </c>
      <c r="EP11" s="28">
        <v>0.91</v>
      </c>
      <c r="EQ11" s="257">
        <f t="shared" si="29"/>
        <v>2.0062082223672375</v>
      </c>
      <c r="ER11" s="27">
        <f t="shared" si="35"/>
        <v>45681</v>
      </c>
      <c r="ES11" s="43">
        <f>'소-미국'!EG11</f>
        <v>1446</v>
      </c>
      <c r="EU11" s="27">
        <f t="shared" si="36"/>
        <v>45681</v>
      </c>
      <c r="EV11" s="176">
        <f t="shared" si="30"/>
        <v>2900.9770895430256</v>
      </c>
      <c r="EX11" s="27">
        <f t="shared" si="37"/>
        <v>45681</v>
      </c>
      <c r="EY11" s="27" t="s">
        <v>159</v>
      </c>
      <c r="EZ11" s="176">
        <v>2477</v>
      </c>
      <c r="FA11" s="153"/>
      <c r="FB11" s="153"/>
      <c r="FC11" s="153"/>
      <c r="FD11" s="27">
        <v>46045</v>
      </c>
      <c r="FE11" s="383" t="s">
        <v>159</v>
      </c>
      <c r="FF11" s="428">
        <v>2468</v>
      </c>
      <c r="FG11" s="427">
        <v>2484</v>
      </c>
      <c r="FH11" s="430">
        <v>0.94</v>
      </c>
      <c r="FI11" s="448">
        <f t="shared" si="31"/>
        <v>2.0723469549727507</v>
      </c>
      <c r="FJ11">
        <f>'소-미국'!EU11</f>
        <v>1455.3</v>
      </c>
      <c r="FK11" s="384">
        <f t="shared" si="38"/>
        <v>3015.886523571844</v>
      </c>
      <c r="FL11" s="153"/>
      <c r="FM11" s="153"/>
      <c r="FN11" s="153"/>
      <c r="FO11" s="153"/>
    </row>
    <row r="12" spans="1:171">
      <c r="A12" s="27">
        <v>42032</v>
      </c>
      <c r="B12" s="120" t="s">
        <v>160</v>
      </c>
      <c r="C12" s="123">
        <v>0.81</v>
      </c>
      <c r="D12" s="28">
        <f t="shared" si="0"/>
        <v>1.7857457803488599</v>
      </c>
      <c r="E12" s="44">
        <v>42032</v>
      </c>
      <c r="F12" s="46"/>
      <c r="H12" s="27">
        <f t="shared" si="32"/>
        <v>42032</v>
      </c>
      <c r="I12" s="30">
        <f t="shared" si="33"/>
        <v>0</v>
      </c>
      <c r="K12" s="27">
        <f t="shared" si="34"/>
        <v>42032</v>
      </c>
      <c r="L12" s="120" t="s">
        <v>160</v>
      </c>
      <c r="M12" s="45"/>
      <c r="O12" s="27">
        <v>42403</v>
      </c>
      <c r="P12" s="27" t="s">
        <v>160</v>
      </c>
      <c r="Q12" s="123">
        <v>0.77</v>
      </c>
      <c r="R12" s="28">
        <f t="shared" si="1"/>
        <v>1.6975608035415086</v>
      </c>
      <c r="S12" s="44">
        <v>42403</v>
      </c>
      <c r="T12" s="46"/>
      <c r="V12" s="27">
        <f t="shared" si="2"/>
        <v>42403</v>
      </c>
      <c r="W12" s="30">
        <f t="shared" si="3"/>
        <v>0</v>
      </c>
      <c r="Y12" s="27">
        <f t="shared" si="4"/>
        <v>42403</v>
      </c>
      <c r="Z12" s="27" t="s">
        <v>160</v>
      </c>
      <c r="AA12" s="45"/>
      <c r="AC12" s="27">
        <v>42767</v>
      </c>
      <c r="AD12" s="27" t="s">
        <v>160</v>
      </c>
      <c r="AE12" s="123">
        <v>0.84</v>
      </c>
      <c r="AF12" s="28">
        <f t="shared" si="5"/>
        <v>1.8518845129543731</v>
      </c>
      <c r="AG12" s="44">
        <v>42767</v>
      </c>
      <c r="AH12" s="46"/>
      <c r="AJ12" s="27">
        <f t="shared" si="6"/>
        <v>42767</v>
      </c>
      <c r="AK12" s="30">
        <f t="shared" si="7"/>
        <v>0</v>
      </c>
      <c r="AM12" s="27">
        <f t="shared" si="8"/>
        <v>42767</v>
      </c>
      <c r="AN12" s="27" t="s">
        <v>160</v>
      </c>
      <c r="AO12" s="45"/>
      <c r="AQ12" s="27">
        <v>43131</v>
      </c>
      <c r="AR12" s="27" t="s">
        <v>160</v>
      </c>
      <c r="AS12" s="123">
        <v>0.82</v>
      </c>
      <c r="AT12" s="28">
        <f t="shared" si="9"/>
        <v>1.8077920245506975</v>
      </c>
      <c r="AU12" s="44">
        <v>43131</v>
      </c>
      <c r="AV12" s="46"/>
      <c r="AX12" s="27">
        <f t="shared" si="10"/>
        <v>43131</v>
      </c>
      <c r="AY12" s="30">
        <f t="shared" si="11"/>
        <v>0</v>
      </c>
      <c r="BA12" s="27">
        <f t="shared" si="12"/>
        <v>43131</v>
      </c>
      <c r="BB12" s="27" t="s">
        <v>160</v>
      </c>
      <c r="BC12" s="45"/>
      <c r="BE12" s="27">
        <v>43495</v>
      </c>
      <c r="BF12" s="27" t="s">
        <v>160</v>
      </c>
      <c r="BG12" s="123">
        <v>0.69</v>
      </c>
      <c r="BH12" s="28">
        <f t="shared" si="13"/>
        <v>1.5211908499268063</v>
      </c>
      <c r="BI12" s="44">
        <v>43495</v>
      </c>
      <c r="BJ12" s="46"/>
      <c r="BL12" s="27">
        <f t="shared" si="14"/>
        <v>43495</v>
      </c>
      <c r="BM12" s="30">
        <f t="shared" si="15"/>
        <v>0</v>
      </c>
      <c r="BO12" s="27">
        <f t="shared" si="16"/>
        <v>43495</v>
      </c>
      <c r="BP12" s="27" t="s">
        <v>160</v>
      </c>
      <c r="BQ12" s="45"/>
      <c r="BS12" s="44">
        <v>43859</v>
      </c>
      <c r="BT12" s="27" t="s">
        <v>160</v>
      </c>
      <c r="BU12" s="123">
        <v>0.78</v>
      </c>
      <c r="BV12" s="28">
        <f t="shared" si="17"/>
        <v>1.7196070477433465</v>
      </c>
      <c r="BW12" s="44">
        <v>43859</v>
      </c>
      <c r="BX12" s="43">
        <v>1179</v>
      </c>
      <c r="BZ12" s="27">
        <f t="shared" si="18"/>
        <v>43859</v>
      </c>
      <c r="CA12" s="30">
        <f t="shared" si="19"/>
        <v>2027.4167092894056</v>
      </c>
      <c r="CC12" s="27">
        <f t="shared" si="20"/>
        <v>43859</v>
      </c>
      <c r="CD12" s="27" t="s">
        <v>160</v>
      </c>
      <c r="CE12" s="30"/>
      <c r="CG12" s="27">
        <v>44230</v>
      </c>
      <c r="CH12" s="27" t="s">
        <v>160</v>
      </c>
      <c r="CI12" s="28">
        <v>0.83</v>
      </c>
      <c r="CJ12" s="28">
        <f t="shared" si="21"/>
        <v>1.8298382687525352</v>
      </c>
      <c r="CK12" s="27">
        <v>44230</v>
      </c>
      <c r="CL12" s="43">
        <v>1116</v>
      </c>
      <c r="CN12" s="27">
        <v>44230</v>
      </c>
      <c r="CO12" s="30">
        <f t="shared" si="22"/>
        <v>2042.0995079278293</v>
      </c>
      <c r="CQ12" s="27">
        <v>44230</v>
      </c>
      <c r="CR12" s="27" t="s">
        <v>160</v>
      </c>
      <c r="CS12" s="30"/>
      <c r="CU12" s="27">
        <v>44589</v>
      </c>
      <c r="CV12" s="27" t="s">
        <v>160</v>
      </c>
      <c r="CW12" s="28">
        <v>0.95</v>
      </c>
      <c r="CX12" s="28">
        <f t="shared" si="23"/>
        <v>2.0943931991745885</v>
      </c>
      <c r="CY12" s="27">
        <v>44589</v>
      </c>
      <c r="CZ12" s="43">
        <v>1203.4000000000001</v>
      </c>
      <c r="DB12" s="27">
        <v>44589</v>
      </c>
      <c r="DC12" s="30">
        <f t="shared" si="24"/>
        <v>2520.3927758866998</v>
      </c>
      <c r="DE12" s="27">
        <v>44589</v>
      </c>
      <c r="DF12" s="27" t="s">
        <v>160</v>
      </c>
      <c r="DG12" s="30"/>
      <c r="DH12" s="153"/>
      <c r="DI12" s="27">
        <v>44960</v>
      </c>
      <c r="DJ12" s="27" t="s">
        <v>160</v>
      </c>
      <c r="DK12" s="28">
        <v>0.8</v>
      </c>
      <c r="DL12" s="28">
        <f t="shared" si="25"/>
        <v>1.763699536147022</v>
      </c>
      <c r="DM12" s="27">
        <v>44960</v>
      </c>
      <c r="DN12" s="43">
        <v>1251</v>
      </c>
      <c r="DP12" s="27">
        <v>44960</v>
      </c>
      <c r="DQ12" s="30">
        <f t="shared" si="26"/>
        <v>2206.3881197199244</v>
      </c>
      <c r="DS12" s="27">
        <v>44960</v>
      </c>
      <c r="DT12" s="27" t="s">
        <v>160</v>
      </c>
      <c r="DU12" s="30">
        <v>2595</v>
      </c>
      <c r="DV12" s="153" t="s">
        <v>451</v>
      </c>
      <c r="DW12" s="158"/>
      <c r="DX12" s="27">
        <v>45324</v>
      </c>
      <c r="DY12" s="27" t="s">
        <v>160</v>
      </c>
      <c r="DZ12" s="28">
        <v>0.88</v>
      </c>
      <c r="EA12" s="28">
        <f t="shared" si="27"/>
        <v>1.9400694897617243</v>
      </c>
      <c r="EB12" s="27">
        <v>45324</v>
      </c>
      <c r="EC12" s="100">
        <f>'소-미국'!DS12</f>
        <v>1338.5</v>
      </c>
      <c r="ED12" s="180"/>
      <c r="EE12" s="27">
        <v>45324</v>
      </c>
      <c r="EF12" s="30">
        <f t="shared" si="28"/>
        <v>2596.7830120460681</v>
      </c>
      <c r="EG12" s="180"/>
      <c r="EH12" s="27">
        <v>45324</v>
      </c>
      <c r="EI12" s="27" t="s">
        <v>160</v>
      </c>
      <c r="EJ12" s="30">
        <v>2691</v>
      </c>
      <c r="EK12" s="153"/>
      <c r="EL12" s="153"/>
      <c r="EM12" s="158"/>
      <c r="EN12" s="27">
        <v>45688</v>
      </c>
      <c r="EO12" s="27" t="s">
        <v>160</v>
      </c>
      <c r="EP12" s="28">
        <v>0.93</v>
      </c>
      <c r="EQ12" s="257">
        <f t="shared" si="29"/>
        <v>2.0503007107709132</v>
      </c>
      <c r="ER12" s="27">
        <f t="shared" si="35"/>
        <v>45688</v>
      </c>
      <c r="ES12" s="43">
        <f>'소-미국'!EG12</f>
        <v>1459</v>
      </c>
      <c r="EU12" s="27">
        <f t="shared" si="36"/>
        <v>45688</v>
      </c>
      <c r="EV12" s="176">
        <f t="shared" si="30"/>
        <v>2991.3887370147622</v>
      </c>
      <c r="EX12" s="27">
        <f t="shared" si="37"/>
        <v>45688</v>
      </c>
      <c r="EY12" s="27" t="s">
        <v>160</v>
      </c>
      <c r="EZ12" s="176">
        <v>2569</v>
      </c>
      <c r="FA12" s="251" t="s">
        <v>556</v>
      </c>
      <c r="FB12" s="153">
        <v>2574</v>
      </c>
      <c r="FC12" s="153"/>
      <c r="FD12" s="27">
        <v>46052</v>
      </c>
      <c r="FE12" s="383" t="s">
        <v>160</v>
      </c>
      <c r="FF12" s="428">
        <v>2501</v>
      </c>
      <c r="FG12" s="427">
        <v>2522</v>
      </c>
      <c r="FH12" s="430">
        <v>0.95</v>
      </c>
      <c r="FI12" s="447">
        <f t="shared" si="31"/>
        <v>2.0943931991745885</v>
      </c>
      <c r="FJ12" s="449">
        <f>'소-미국'!EU12</f>
        <v>1452</v>
      </c>
      <c r="FK12" s="384">
        <f t="shared" si="38"/>
        <v>3041.0589252015025</v>
      </c>
      <c r="FL12" s="153"/>
      <c r="FM12" s="153"/>
      <c r="FN12" s="153"/>
      <c r="FO12" s="153"/>
    </row>
    <row r="13" spans="1:171">
      <c r="A13" s="27">
        <v>42039</v>
      </c>
      <c r="B13" s="120" t="s">
        <v>161</v>
      </c>
      <c r="C13" s="123">
        <v>0.75</v>
      </c>
      <c r="D13" s="28">
        <f t="shared" si="0"/>
        <v>1.6534683151378331</v>
      </c>
      <c r="E13" s="44">
        <v>42039</v>
      </c>
      <c r="F13" s="46"/>
      <c r="H13" s="27">
        <f t="shared" si="32"/>
        <v>42039</v>
      </c>
      <c r="I13" s="30">
        <f t="shared" si="33"/>
        <v>0</v>
      </c>
      <c r="K13" s="27">
        <f t="shared" si="34"/>
        <v>42039</v>
      </c>
      <c r="L13" s="120" t="s">
        <v>161</v>
      </c>
      <c r="M13" s="45"/>
      <c r="O13" s="27">
        <v>42410</v>
      </c>
      <c r="P13" s="27" t="s">
        <v>161</v>
      </c>
      <c r="Q13" s="123">
        <v>0.77</v>
      </c>
      <c r="R13" s="28">
        <f t="shared" si="1"/>
        <v>1.6975608035415086</v>
      </c>
      <c r="S13" s="44">
        <v>42410</v>
      </c>
      <c r="T13" s="46"/>
      <c r="V13" s="27">
        <f t="shared" si="2"/>
        <v>42410</v>
      </c>
      <c r="W13" s="30">
        <f t="shared" si="3"/>
        <v>0</v>
      </c>
      <c r="Y13" s="27">
        <f t="shared" si="4"/>
        <v>42410</v>
      </c>
      <c r="Z13" s="27" t="s">
        <v>161</v>
      </c>
      <c r="AA13" s="45"/>
      <c r="AC13" s="27">
        <v>42774</v>
      </c>
      <c r="AD13" s="27" t="s">
        <v>161</v>
      </c>
      <c r="AE13" s="123">
        <v>0.85</v>
      </c>
      <c r="AF13" s="28">
        <f t="shared" si="5"/>
        <v>1.8739307571562109</v>
      </c>
      <c r="AG13" s="44">
        <v>42774</v>
      </c>
      <c r="AH13" s="46"/>
      <c r="AJ13" s="27">
        <f t="shared" si="6"/>
        <v>42774</v>
      </c>
      <c r="AK13" s="30">
        <f t="shared" si="7"/>
        <v>0</v>
      </c>
      <c r="AM13" s="27">
        <f t="shared" si="8"/>
        <v>42774</v>
      </c>
      <c r="AN13" s="27" t="s">
        <v>161</v>
      </c>
      <c r="AO13" s="45"/>
      <c r="AQ13" s="27">
        <v>43138</v>
      </c>
      <c r="AR13" s="27" t="s">
        <v>161</v>
      </c>
      <c r="AS13" s="123">
        <v>0.82</v>
      </c>
      <c r="AT13" s="28">
        <f t="shared" si="9"/>
        <v>1.8077920245506975</v>
      </c>
      <c r="AU13" s="44">
        <v>43138</v>
      </c>
      <c r="AV13" s="46"/>
      <c r="AX13" s="27">
        <f t="shared" si="10"/>
        <v>43138</v>
      </c>
      <c r="AY13" s="30">
        <f t="shared" si="11"/>
        <v>0</v>
      </c>
      <c r="BA13" s="27">
        <f t="shared" si="12"/>
        <v>43138</v>
      </c>
      <c r="BB13" s="27" t="s">
        <v>161</v>
      </c>
      <c r="BC13" s="45"/>
      <c r="BE13" s="27">
        <v>43502</v>
      </c>
      <c r="BF13" s="27" t="s">
        <v>161</v>
      </c>
      <c r="BG13" s="123">
        <v>0.68</v>
      </c>
      <c r="BH13" s="28">
        <f t="shared" si="13"/>
        <v>1.4991446057249689</v>
      </c>
      <c r="BI13" s="44">
        <v>43502</v>
      </c>
      <c r="BJ13" s="46"/>
      <c r="BL13" s="27">
        <f t="shared" si="14"/>
        <v>43502</v>
      </c>
      <c r="BM13" s="30">
        <f t="shared" si="15"/>
        <v>0</v>
      </c>
      <c r="BO13" s="27">
        <f t="shared" si="16"/>
        <v>43502</v>
      </c>
      <c r="BP13" s="27" t="s">
        <v>161</v>
      </c>
      <c r="BQ13" s="45"/>
      <c r="BS13" s="27">
        <v>43866</v>
      </c>
      <c r="BT13" s="27" t="s">
        <v>161</v>
      </c>
      <c r="BU13" s="123">
        <v>0.73</v>
      </c>
      <c r="BV13" s="28">
        <f t="shared" si="17"/>
        <v>1.6093758267341576</v>
      </c>
      <c r="BW13" s="27">
        <v>43866</v>
      </c>
      <c r="BX13" s="43">
        <v>1184.5</v>
      </c>
      <c r="BZ13" s="27">
        <f t="shared" si="18"/>
        <v>43866</v>
      </c>
      <c r="CA13" s="30">
        <f t="shared" si="19"/>
        <v>1906.3056667666096</v>
      </c>
      <c r="CC13" s="27">
        <f t="shared" si="20"/>
        <v>43866</v>
      </c>
      <c r="CD13" s="27" t="s">
        <v>161</v>
      </c>
      <c r="CE13" s="30"/>
      <c r="CG13" s="27">
        <v>44237</v>
      </c>
      <c r="CH13" s="27" t="s">
        <v>161</v>
      </c>
      <c r="CI13" s="28">
        <v>0.87</v>
      </c>
      <c r="CJ13" s="28">
        <f t="shared" si="21"/>
        <v>1.9180232455598865</v>
      </c>
      <c r="CK13" s="27">
        <v>44237</v>
      </c>
      <c r="CL13" s="43">
        <v>1107</v>
      </c>
      <c r="CN13" s="27">
        <v>44237</v>
      </c>
      <c r="CO13" s="30">
        <f t="shared" si="22"/>
        <v>2123.2517328347944</v>
      </c>
      <c r="CQ13" s="27">
        <v>44237</v>
      </c>
      <c r="CR13" s="27" t="s">
        <v>161</v>
      </c>
      <c r="CS13" s="30"/>
      <c r="CU13" s="27">
        <v>44596</v>
      </c>
      <c r="CV13" s="27" t="s">
        <v>161</v>
      </c>
      <c r="CW13" s="28">
        <v>0.96</v>
      </c>
      <c r="CX13" s="28">
        <f t="shared" si="23"/>
        <v>2.1164394433764264</v>
      </c>
      <c r="CY13" s="27">
        <v>44596</v>
      </c>
      <c r="CZ13" s="43">
        <v>1196</v>
      </c>
      <c r="DB13" s="27">
        <v>44596</v>
      </c>
      <c r="DC13" s="30">
        <f t="shared" si="24"/>
        <v>2531.2615742782059</v>
      </c>
      <c r="DE13" s="27">
        <v>44596</v>
      </c>
      <c r="DF13" s="27" t="s">
        <v>161</v>
      </c>
      <c r="DG13" s="30"/>
      <c r="DH13" s="153"/>
      <c r="DI13" s="27">
        <v>44967</v>
      </c>
      <c r="DJ13" s="27" t="s">
        <v>161</v>
      </c>
      <c r="DK13" s="28">
        <v>0.8</v>
      </c>
      <c r="DL13" s="28">
        <f t="shared" si="25"/>
        <v>1.763699536147022</v>
      </c>
      <c r="DM13" s="27">
        <v>44967</v>
      </c>
      <c r="DN13" s="43">
        <v>1270.5</v>
      </c>
      <c r="DP13" s="27">
        <v>44967</v>
      </c>
      <c r="DQ13" s="30">
        <f t="shared" si="26"/>
        <v>2240.7802606747914</v>
      </c>
      <c r="DS13" s="27">
        <v>44967</v>
      </c>
      <c r="DT13" s="27" t="s">
        <v>161</v>
      </c>
      <c r="DU13" s="30">
        <v>2486</v>
      </c>
      <c r="DV13" s="153" t="s">
        <v>451</v>
      </c>
      <c r="DW13" s="158"/>
      <c r="DX13" s="27">
        <v>45331</v>
      </c>
      <c r="DY13" s="27" t="s">
        <v>161</v>
      </c>
      <c r="DZ13" s="28">
        <v>0.86</v>
      </c>
      <c r="EA13" s="28">
        <f t="shared" si="27"/>
        <v>1.8959770013580486</v>
      </c>
      <c r="EB13" s="27">
        <v>45331</v>
      </c>
      <c r="EC13" s="100">
        <f>'소-미국'!DS13</f>
        <v>1332</v>
      </c>
      <c r="ED13" s="180"/>
      <c r="EE13" s="27">
        <v>45331</v>
      </c>
      <c r="EF13" s="30">
        <f t="shared" si="28"/>
        <v>2525.4413658089206</v>
      </c>
      <c r="EG13" s="180"/>
      <c r="EH13" s="27">
        <v>45331</v>
      </c>
      <c r="EI13" s="27" t="s">
        <v>161</v>
      </c>
      <c r="EJ13" s="30">
        <v>2622</v>
      </c>
      <c r="EK13" s="153"/>
      <c r="EL13" s="153"/>
      <c r="EM13" s="158"/>
      <c r="EN13" s="27">
        <v>45695</v>
      </c>
      <c r="EO13" s="27" t="s">
        <v>161</v>
      </c>
      <c r="EP13" s="28">
        <v>0.95</v>
      </c>
      <c r="EQ13" s="257">
        <f t="shared" si="29"/>
        <v>2.0943931991745885</v>
      </c>
      <c r="ER13" s="27">
        <f t="shared" si="35"/>
        <v>45695</v>
      </c>
      <c r="ES13" s="43">
        <f>'소-미국'!EG13</f>
        <v>1457.8</v>
      </c>
      <c r="EU13" s="27">
        <f t="shared" si="36"/>
        <v>45695</v>
      </c>
      <c r="EV13" s="176">
        <f t="shared" si="30"/>
        <v>3053.206405756715</v>
      </c>
      <c r="EX13" s="27">
        <f t="shared" si="37"/>
        <v>45695</v>
      </c>
      <c r="EY13" s="27" t="s">
        <v>161</v>
      </c>
      <c r="EZ13" s="176">
        <v>2538</v>
      </c>
      <c r="FA13" s="251" t="s">
        <v>556</v>
      </c>
      <c r="FB13" s="153">
        <v>2536</v>
      </c>
      <c r="FC13" s="153"/>
      <c r="FD13" s="27">
        <v>46059</v>
      </c>
      <c r="FE13" s="383" t="s">
        <v>161</v>
      </c>
      <c r="FF13" s="428">
        <v>2585</v>
      </c>
      <c r="FG13" s="427">
        <v>2593</v>
      </c>
      <c r="FH13" s="430">
        <v>0.95</v>
      </c>
      <c r="FI13" s="447">
        <f t="shared" si="31"/>
        <v>2.0943931991745885</v>
      </c>
      <c r="FJ13">
        <f>'소-미국'!EU13</f>
        <v>1465.5</v>
      </c>
      <c r="FK13" s="384">
        <f t="shared" si="38"/>
        <v>3069.3332333903595</v>
      </c>
      <c r="FL13" s="153"/>
      <c r="FM13" s="153"/>
      <c r="FN13" s="153"/>
      <c r="FO13" s="153"/>
    </row>
    <row r="14" spans="1:171">
      <c r="A14" s="27">
        <v>42046</v>
      </c>
      <c r="B14" s="120" t="s">
        <v>162</v>
      </c>
      <c r="C14" s="123">
        <v>0.73</v>
      </c>
      <c r="D14" s="28">
        <f t="shared" si="0"/>
        <v>1.6093758267341576</v>
      </c>
      <c r="E14" s="44">
        <v>42046</v>
      </c>
      <c r="F14" s="46"/>
      <c r="H14" s="27">
        <f t="shared" si="32"/>
        <v>42046</v>
      </c>
      <c r="I14" s="30">
        <f t="shared" si="33"/>
        <v>0</v>
      </c>
      <c r="K14" s="27">
        <f t="shared" si="34"/>
        <v>42046</v>
      </c>
      <c r="L14" s="120" t="s">
        <v>162</v>
      </c>
      <c r="M14" s="45"/>
      <c r="O14" s="27">
        <v>42417</v>
      </c>
      <c r="P14" s="27" t="s">
        <v>162</v>
      </c>
      <c r="Q14" s="123">
        <v>0.76</v>
      </c>
      <c r="R14" s="28">
        <f t="shared" si="1"/>
        <v>1.675514559339671</v>
      </c>
      <c r="S14" s="44">
        <v>42417</v>
      </c>
      <c r="T14" s="46"/>
      <c r="V14" s="27">
        <f t="shared" si="2"/>
        <v>42417</v>
      </c>
      <c r="W14" s="30">
        <f t="shared" si="3"/>
        <v>0</v>
      </c>
      <c r="Y14" s="27">
        <f t="shared" si="4"/>
        <v>42417</v>
      </c>
      <c r="Z14" s="27" t="s">
        <v>162</v>
      </c>
      <c r="AA14" s="45"/>
      <c r="AC14" s="27">
        <v>42781</v>
      </c>
      <c r="AD14" s="27" t="s">
        <v>162</v>
      </c>
      <c r="AE14" s="123">
        <v>0.85</v>
      </c>
      <c r="AF14" s="28">
        <f t="shared" si="5"/>
        <v>1.8739307571562109</v>
      </c>
      <c r="AG14" s="44">
        <v>42781</v>
      </c>
      <c r="AH14" s="46"/>
      <c r="AJ14" s="27">
        <f t="shared" si="6"/>
        <v>42781</v>
      </c>
      <c r="AK14" s="30">
        <f t="shared" si="7"/>
        <v>0</v>
      </c>
      <c r="AM14" s="27">
        <f t="shared" si="8"/>
        <v>42781</v>
      </c>
      <c r="AN14" s="27" t="s">
        <v>162</v>
      </c>
      <c r="AO14" s="45"/>
      <c r="AQ14" s="27">
        <v>43145</v>
      </c>
      <c r="AR14" s="27" t="s">
        <v>162</v>
      </c>
      <c r="AS14" s="123">
        <v>0.77</v>
      </c>
      <c r="AT14" s="28">
        <f t="shared" si="9"/>
        <v>1.6975608035415086</v>
      </c>
      <c r="AU14" s="44">
        <v>43145</v>
      </c>
      <c r="AV14" s="46"/>
      <c r="AX14" s="27">
        <f t="shared" si="10"/>
        <v>43145</v>
      </c>
      <c r="AY14" s="30">
        <f t="shared" si="11"/>
        <v>0</v>
      </c>
      <c r="BA14" s="27">
        <f t="shared" si="12"/>
        <v>43145</v>
      </c>
      <c r="BB14" s="27" t="s">
        <v>162</v>
      </c>
      <c r="BC14" s="45"/>
      <c r="BE14" s="27">
        <v>43509</v>
      </c>
      <c r="BF14" s="27" t="s">
        <v>162</v>
      </c>
      <c r="BG14" s="123">
        <v>0.66</v>
      </c>
      <c r="BH14" s="28">
        <f t="shared" si="13"/>
        <v>1.4550521173212931</v>
      </c>
      <c r="BI14" s="44">
        <v>43509</v>
      </c>
      <c r="BJ14" s="46"/>
      <c r="BL14" s="27">
        <f t="shared" si="14"/>
        <v>43509</v>
      </c>
      <c r="BM14" s="30">
        <f t="shared" si="15"/>
        <v>0</v>
      </c>
      <c r="BO14" s="27">
        <f t="shared" si="16"/>
        <v>43509</v>
      </c>
      <c r="BP14" s="27" t="s">
        <v>162</v>
      </c>
      <c r="BQ14" s="45"/>
      <c r="BS14" s="44">
        <v>43873</v>
      </c>
      <c r="BT14" s="27" t="s">
        <v>162</v>
      </c>
      <c r="BU14" s="123">
        <v>0.67</v>
      </c>
      <c r="BV14" s="28">
        <f t="shared" si="17"/>
        <v>1.477098361523131</v>
      </c>
      <c r="BW14" s="44">
        <v>43873</v>
      </c>
      <c r="BX14" s="43">
        <v>1180</v>
      </c>
      <c r="BZ14" s="27">
        <f t="shared" si="18"/>
        <v>43873</v>
      </c>
      <c r="CA14" s="30">
        <f t="shared" si="19"/>
        <v>1742.9760665972947</v>
      </c>
      <c r="CC14" s="27">
        <f t="shared" si="20"/>
        <v>43873</v>
      </c>
      <c r="CD14" s="27" t="s">
        <v>162</v>
      </c>
      <c r="CE14" s="30"/>
      <c r="CG14" s="27">
        <v>44244</v>
      </c>
      <c r="CH14" s="27" t="s">
        <v>162</v>
      </c>
      <c r="CI14" s="28">
        <v>0.9</v>
      </c>
      <c r="CJ14" s="28">
        <f t="shared" si="21"/>
        <v>1.9841619781653999</v>
      </c>
      <c r="CK14" s="27">
        <v>44244</v>
      </c>
      <c r="CL14" s="43">
        <v>1107.5</v>
      </c>
      <c r="CN14" s="27">
        <v>44244</v>
      </c>
      <c r="CO14" s="30">
        <f t="shared" si="22"/>
        <v>2197.4593908181805</v>
      </c>
      <c r="CQ14" s="27">
        <v>44244</v>
      </c>
      <c r="CR14" s="27" t="s">
        <v>162</v>
      </c>
      <c r="CS14" s="30"/>
      <c r="CU14" s="27">
        <v>44603</v>
      </c>
      <c r="CV14" s="27" t="s">
        <v>162</v>
      </c>
      <c r="CW14" s="28">
        <v>1.02</v>
      </c>
      <c r="CX14" s="28">
        <f t="shared" si="23"/>
        <v>2.2487169085874532</v>
      </c>
      <c r="CY14" s="27">
        <v>44603</v>
      </c>
      <c r="CZ14" s="43">
        <v>1198</v>
      </c>
      <c r="DB14" s="27">
        <v>44603</v>
      </c>
      <c r="DC14" s="30">
        <f t="shared" si="24"/>
        <v>2693.9628564877689</v>
      </c>
      <c r="DE14" s="27">
        <v>44603</v>
      </c>
      <c r="DF14" s="27" t="s">
        <v>162</v>
      </c>
      <c r="DG14" s="30"/>
      <c r="DH14" s="153"/>
      <c r="DI14" s="27">
        <v>44974</v>
      </c>
      <c r="DJ14" s="27" t="s">
        <v>162</v>
      </c>
      <c r="DK14" s="28">
        <v>0.82</v>
      </c>
      <c r="DL14" s="28">
        <f t="shared" si="25"/>
        <v>1.8077920245506975</v>
      </c>
      <c r="DM14" s="27">
        <v>44974</v>
      </c>
      <c r="DN14" s="43">
        <v>1300</v>
      </c>
      <c r="DP14" s="27">
        <v>44974</v>
      </c>
      <c r="DQ14" s="30">
        <f t="shared" si="26"/>
        <v>2350.1296319159069</v>
      </c>
      <c r="DS14" s="27">
        <v>44974</v>
      </c>
      <c r="DT14" s="27" t="s">
        <v>162</v>
      </c>
      <c r="DU14" s="30">
        <v>2505</v>
      </c>
      <c r="DV14" s="153"/>
      <c r="DW14" s="153"/>
      <c r="DX14" s="27">
        <v>45338</v>
      </c>
      <c r="DY14" s="27" t="s">
        <v>162</v>
      </c>
      <c r="DZ14" s="28">
        <v>0.88</v>
      </c>
      <c r="EA14" s="28">
        <f t="shared" si="27"/>
        <v>1.9400694897617243</v>
      </c>
      <c r="EB14" s="27">
        <v>45338</v>
      </c>
      <c r="EC14" s="100">
        <f>'소-미국'!DS14</f>
        <v>1335.5</v>
      </c>
      <c r="ED14" s="180"/>
      <c r="EE14" s="27">
        <v>45338</v>
      </c>
      <c r="EF14" s="30">
        <f t="shared" si="28"/>
        <v>2590.9628035767828</v>
      </c>
      <c r="EG14" s="180"/>
      <c r="EH14" s="27">
        <v>45338</v>
      </c>
      <c r="EI14" s="27" t="s">
        <v>162</v>
      </c>
      <c r="EJ14" s="30">
        <v>2559</v>
      </c>
      <c r="EK14" s="153"/>
      <c r="EL14" s="153"/>
      <c r="EM14" s="153"/>
      <c r="EN14" s="27">
        <v>45702</v>
      </c>
      <c r="EO14" s="27" t="s">
        <v>162</v>
      </c>
      <c r="EP14" s="28">
        <v>1</v>
      </c>
      <c r="EQ14" s="257">
        <f t="shared" si="29"/>
        <v>2.2046244201837775</v>
      </c>
      <c r="ER14" s="27">
        <f t="shared" si="35"/>
        <v>45702</v>
      </c>
      <c r="ES14" s="43">
        <f>'소-미국'!EG14</f>
        <v>1443.8</v>
      </c>
      <c r="EU14" s="27">
        <f t="shared" si="36"/>
        <v>45702</v>
      </c>
      <c r="EV14" s="176">
        <f t="shared" si="30"/>
        <v>3183.0367378613378</v>
      </c>
      <c r="EX14" s="27">
        <f t="shared" si="37"/>
        <v>45702</v>
      </c>
      <c r="EY14" s="27" t="s">
        <v>162</v>
      </c>
      <c r="EZ14" s="176">
        <v>2536</v>
      </c>
      <c r="FA14" s="251" t="s">
        <v>556</v>
      </c>
      <c r="FB14" s="153">
        <v>2540</v>
      </c>
      <c r="FC14" s="153"/>
      <c r="FD14" s="27">
        <v>46066</v>
      </c>
      <c r="FE14" s="383" t="s">
        <v>162</v>
      </c>
      <c r="FF14" s="428">
        <v>2497</v>
      </c>
      <c r="FG14" s="427"/>
      <c r="FH14" s="430">
        <v>0.95</v>
      </c>
      <c r="FI14" s="447">
        <f t="shared" si="31"/>
        <v>2.0943931991745885</v>
      </c>
      <c r="FJ14" s="449">
        <f>'소-미국'!EU14</f>
        <v>1453</v>
      </c>
      <c r="FK14" s="384">
        <f t="shared" si="38"/>
        <v>3043.1533184006771</v>
      </c>
      <c r="FL14" s="153"/>
      <c r="FM14" s="153"/>
      <c r="FN14" s="153"/>
      <c r="FO14" s="153"/>
    </row>
    <row r="15" spans="1:171">
      <c r="A15" s="27">
        <v>42053</v>
      </c>
      <c r="B15" s="120" t="s">
        <v>163</v>
      </c>
      <c r="C15" s="123">
        <v>0.72</v>
      </c>
      <c r="D15" s="28">
        <f t="shared" si="0"/>
        <v>1.5873295825323197</v>
      </c>
      <c r="E15" s="44">
        <v>42053</v>
      </c>
      <c r="F15" s="46"/>
      <c r="H15" s="27">
        <f t="shared" si="32"/>
        <v>42053</v>
      </c>
      <c r="I15" s="30">
        <f t="shared" si="33"/>
        <v>0</v>
      </c>
      <c r="K15" s="27">
        <f t="shared" si="34"/>
        <v>42053</v>
      </c>
      <c r="L15" s="120" t="s">
        <v>163</v>
      </c>
      <c r="M15" s="45"/>
      <c r="O15" s="27">
        <v>42424</v>
      </c>
      <c r="P15" s="27" t="s">
        <v>163</v>
      </c>
      <c r="Q15" s="123">
        <v>0.75</v>
      </c>
      <c r="R15" s="28">
        <f t="shared" si="1"/>
        <v>1.6534683151378331</v>
      </c>
      <c r="S15" s="44">
        <v>42424</v>
      </c>
      <c r="T15" s="46"/>
      <c r="V15" s="27">
        <f t="shared" si="2"/>
        <v>42424</v>
      </c>
      <c r="W15" s="30">
        <f t="shared" si="3"/>
        <v>0</v>
      </c>
      <c r="Y15" s="27">
        <f t="shared" si="4"/>
        <v>42424</v>
      </c>
      <c r="Z15" s="27" t="s">
        <v>163</v>
      </c>
      <c r="AA15" s="45"/>
      <c r="AC15" s="27">
        <v>42788</v>
      </c>
      <c r="AD15" s="27" t="s">
        <v>163</v>
      </c>
      <c r="AE15" s="123">
        <v>0.82</v>
      </c>
      <c r="AF15" s="28">
        <f t="shared" si="5"/>
        <v>1.8077920245506975</v>
      </c>
      <c r="AG15" s="44">
        <v>42788</v>
      </c>
      <c r="AH15" s="46"/>
      <c r="AJ15" s="27">
        <f t="shared" si="6"/>
        <v>42788</v>
      </c>
      <c r="AK15" s="30">
        <f t="shared" si="7"/>
        <v>0</v>
      </c>
      <c r="AM15" s="27">
        <f t="shared" si="8"/>
        <v>42788</v>
      </c>
      <c r="AN15" s="27" t="s">
        <v>163</v>
      </c>
      <c r="AO15" s="45"/>
      <c r="AQ15" s="27">
        <v>43152</v>
      </c>
      <c r="AR15" s="27" t="s">
        <v>163</v>
      </c>
      <c r="AS15" s="123">
        <v>0.77</v>
      </c>
      <c r="AT15" s="28">
        <f t="shared" si="9"/>
        <v>1.6975608035415086</v>
      </c>
      <c r="AU15" s="44">
        <v>43152</v>
      </c>
      <c r="AV15" s="46"/>
      <c r="AX15" s="27">
        <f t="shared" si="10"/>
        <v>43152</v>
      </c>
      <c r="AY15" s="30">
        <f t="shared" si="11"/>
        <v>0</v>
      </c>
      <c r="BA15" s="27">
        <f t="shared" si="12"/>
        <v>43152</v>
      </c>
      <c r="BB15" s="27" t="s">
        <v>163</v>
      </c>
      <c r="BC15" s="45"/>
      <c r="BE15" s="27">
        <v>43516</v>
      </c>
      <c r="BF15" s="27" t="s">
        <v>163</v>
      </c>
      <c r="BG15" s="123">
        <v>0.64</v>
      </c>
      <c r="BH15" s="28">
        <f t="shared" si="13"/>
        <v>1.4109596289176176</v>
      </c>
      <c r="BI15" s="44">
        <v>43516</v>
      </c>
      <c r="BJ15" s="46"/>
      <c r="BL15" s="27">
        <f t="shared" si="14"/>
        <v>43516</v>
      </c>
      <c r="BM15" s="30">
        <f t="shared" si="15"/>
        <v>0</v>
      </c>
      <c r="BO15" s="27">
        <f t="shared" si="16"/>
        <v>43516</v>
      </c>
      <c r="BP15" s="27" t="s">
        <v>163</v>
      </c>
      <c r="BQ15" s="45"/>
      <c r="BS15" s="27">
        <v>43880</v>
      </c>
      <c r="BT15" s="27" t="s">
        <v>163</v>
      </c>
      <c r="BU15" s="123">
        <v>0.64</v>
      </c>
      <c r="BV15" s="28">
        <f t="shared" si="17"/>
        <v>1.4109596289176176</v>
      </c>
      <c r="BW15" s="27">
        <v>43880</v>
      </c>
      <c r="BX15" s="43">
        <v>1190</v>
      </c>
      <c r="BZ15" s="27">
        <f t="shared" si="18"/>
        <v>43880</v>
      </c>
      <c r="CA15" s="30">
        <f t="shared" si="19"/>
        <v>1679.041958411965</v>
      </c>
      <c r="CC15" s="27">
        <f t="shared" si="20"/>
        <v>43880</v>
      </c>
      <c r="CD15" s="27" t="s">
        <v>163</v>
      </c>
      <c r="CE15" s="30"/>
      <c r="CG15" s="27">
        <v>44251</v>
      </c>
      <c r="CH15" s="27" t="s">
        <v>163</v>
      </c>
      <c r="CI15" s="28">
        <v>0.93</v>
      </c>
      <c r="CJ15" s="28">
        <f t="shared" si="21"/>
        <v>2.0503007107709132</v>
      </c>
      <c r="CK15" s="27">
        <v>44251</v>
      </c>
      <c r="CL15" s="43">
        <v>1109</v>
      </c>
      <c r="CN15" s="27">
        <v>44251</v>
      </c>
      <c r="CO15" s="30">
        <f t="shared" si="22"/>
        <v>2273.7834882449429</v>
      </c>
      <c r="CQ15" s="27">
        <v>44251</v>
      </c>
      <c r="CR15" s="27" t="s">
        <v>163</v>
      </c>
      <c r="CS15" s="30"/>
      <c r="CU15" s="27">
        <v>44610</v>
      </c>
      <c r="CV15" s="27" t="s">
        <v>163</v>
      </c>
      <c r="CW15" s="28">
        <v>1.1000000000000001</v>
      </c>
      <c r="CX15" s="28">
        <f t="shared" si="23"/>
        <v>2.4250868622021553</v>
      </c>
      <c r="CY15" s="27">
        <v>44610</v>
      </c>
      <c r="CZ15" s="43">
        <v>1192</v>
      </c>
      <c r="DB15" s="27">
        <v>44610</v>
      </c>
      <c r="DC15" s="30">
        <f t="shared" si="24"/>
        <v>2890.703539744969</v>
      </c>
      <c r="DE15" s="27">
        <v>44610</v>
      </c>
      <c r="DF15" s="27" t="s">
        <v>163</v>
      </c>
      <c r="DG15" s="30"/>
      <c r="DH15" s="153"/>
      <c r="DI15" s="27">
        <v>44981</v>
      </c>
      <c r="DJ15" s="27" t="s">
        <v>163</v>
      </c>
      <c r="DK15" s="28">
        <v>0.85</v>
      </c>
      <c r="DL15" s="28">
        <f t="shared" si="25"/>
        <v>1.8739307571562109</v>
      </c>
      <c r="DM15" s="27">
        <v>44981</v>
      </c>
      <c r="DN15" s="43">
        <v>1318</v>
      </c>
      <c r="DP15" s="27">
        <v>44981</v>
      </c>
      <c r="DQ15" s="30">
        <f t="shared" si="26"/>
        <v>2469.840737931886</v>
      </c>
      <c r="DS15" s="27">
        <v>44981</v>
      </c>
      <c r="DT15" s="27" t="s">
        <v>163</v>
      </c>
      <c r="DU15" s="30">
        <v>2375</v>
      </c>
      <c r="DV15" s="153"/>
      <c r="DW15" s="153"/>
      <c r="DX15" s="27">
        <v>45345</v>
      </c>
      <c r="DY15" s="27" t="s">
        <v>163</v>
      </c>
      <c r="DZ15" s="28">
        <v>0.92</v>
      </c>
      <c r="EA15" s="28">
        <f t="shared" si="27"/>
        <v>2.0282544665690754</v>
      </c>
      <c r="EB15" s="27">
        <v>45345</v>
      </c>
      <c r="EC15" s="100">
        <f>'소-미국'!DS15</f>
        <v>1332</v>
      </c>
      <c r="ED15" s="180"/>
      <c r="EE15" s="27">
        <v>45345</v>
      </c>
      <c r="EF15" s="30">
        <f t="shared" si="28"/>
        <v>2701.6349494700085</v>
      </c>
      <c r="EG15" s="180"/>
      <c r="EH15" s="27">
        <v>45345</v>
      </c>
      <c r="EI15" s="27" t="s">
        <v>163</v>
      </c>
      <c r="EJ15" s="30">
        <v>2578</v>
      </c>
      <c r="EK15" s="153"/>
      <c r="EL15" s="153"/>
      <c r="EM15" s="153"/>
      <c r="EN15" s="27">
        <v>45709</v>
      </c>
      <c r="EO15" s="27" t="s">
        <v>163</v>
      </c>
      <c r="EP15" s="28">
        <v>0.98</v>
      </c>
      <c r="EQ15" s="257">
        <f t="shared" si="29"/>
        <v>2.1605319317801017</v>
      </c>
      <c r="ER15" s="27">
        <f t="shared" si="35"/>
        <v>45709</v>
      </c>
      <c r="ES15" s="43">
        <f>'소-미국'!EG15</f>
        <v>1438.3</v>
      </c>
      <c r="EU15" s="27">
        <f t="shared" si="36"/>
        <v>45709</v>
      </c>
      <c r="EV15" s="176">
        <f t="shared" si="30"/>
        <v>3107.4930774793202</v>
      </c>
      <c r="EX15" s="27">
        <f t="shared" si="37"/>
        <v>45709</v>
      </c>
      <c r="EY15" s="27" t="s">
        <v>163</v>
      </c>
      <c r="EZ15" s="176">
        <v>2522</v>
      </c>
      <c r="FA15" s="251" t="s">
        <v>556</v>
      </c>
      <c r="FB15" s="153">
        <v>2529</v>
      </c>
      <c r="FC15" s="153"/>
      <c r="FD15" s="27">
        <v>46073</v>
      </c>
      <c r="FE15" s="383" t="s">
        <v>163</v>
      </c>
      <c r="FF15" s="428">
        <v>2493</v>
      </c>
      <c r="FG15" s="427">
        <v>2516</v>
      </c>
      <c r="FH15" s="430">
        <v>0.96</v>
      </c>
      <c r="FI15" s="447">
        <f t="shared" si="31"/>
        <v>2.1164394433764264</v>
      </c>
      <c r="FJ15" s="449">
        <f>'소-미국'!EU15</f>
        <v>1448</v>
      </c>
      <c r="FK15" s="384">
        <f t="shared" si="38"/>
        <v>3064.6043140090655</v>
      </c>
      <c r="FL15" s="153"/>
      <c r="FM15" s="153"/>
      <c r="FN15" s="153"/>
      <c r="FO15" s="153"/>
    </row>
    <row r="16" spans="1:171">
      <c r="A16" s="27">
        <v>42060</v>
      </c>
      <c r="B16" s="120" t="s">
        <v>164</v>
      </c>
      <c r="C16" s="123">
        <v>0.7</v>
      </c>
      <c r="D16" s="28">
        <f t="shared" si="0"/>
        <v>1.5432370941286442</v>
      </c>
      <c r="E16" s="44">
        <v>42060</v>
      </c>
      <c r="F16" s="46"/>
      <c r="H16" s="27">
        <f t="shared" si="32"/>
        <v>42060</v>
      </c>
      <c r="I16" s="30">
        <f t="shared" si="33"/>
        <v>0</v>
      </c>
      <c r="K16" s="27">
        <f t="shared" si="34"/>
        <v>42060</v>
      </c>
      <c r="L16" s="120" t="s">
        <v>164</v>
      </c>
      <c r="M16" s="45"/>
      <c r="O16" s="27">
        <v>42431</v>
      </c>
      <c r="P16" s="27" t="s">
        <v>164</v>
      </c>
      <c r="Q16" s="123">
        <v>0.75</v>
      </c>
      <c r="R16" s="28">
        <f t="shared" si="1"/>
        <v>1.6534683151378331</v>
      </c>
      <c r="S16" s="44">
        <v>42431</v>
      </c>
      <c r="T16" s="46"/>
      <c r="V16" s="27">
        <f t="shared" si="2"/>
        <v>42431</v>
      </c>
      <c r="W16" s="30">
        <f t="shared" si="3"/>
        <v>0</v>
      </c>
      <c r="Y16" s="27">
        <f t="shared" si="4"/>
        <v>42431</v>
      </c>
      <c r="Z16" s="27" t="s">
        <v>164</v>
      </c>
      <c r="AA16" s="45"/>
      <c r="AC16" s="27">
        <v>42795</v>
      </c>
      <c r="AD16" s="27" t="s">
        <v>164</v>
      </c>
      <c r="AE16" s="123">
        <v>0.81</v>
      </c>
      <c r="AF16" s="28">
        <f t="shared" si="5"/>
        <v>1.7857457803488599</v>
      </c>
      <c r="AG16" s="44">
        <v>42795</v>
      </c>
      <c r="AH16" s="46"/>
      <c r="AJ16" s="27">
        <f t="shared" si="6"/>
        <v>42795</v>
      </c>
      <c r="AK16" s="30">
        <f t="shared" si="7"/>
        <v>0</v>
      </c>
      <c r="AM16" s="27">
        <f t="shared" si="8"/>
        <v>42795</v>
      </c>
      <c r="AN16" s="27" t="s">
        <v>164</v>
      </c>
      <c r="AO16" s="45"/>
      <c r="AQ16" s="27">
        <v>43159</v>
      </c>
      <c r="AR16" s="27" t="s">
        <v>164</v>
      </c>
      <c r="AS16" s="123">
        <v>0.79</v>
      </c>
      <c r="AT16" s="28">
        <f t="shared" si="9"/>
        <v>1.7416532919451844</v>
      </c>
      <c r="AU16" s="44">
        <v>43159</v>
      </c>
      <c r="AV16" s="46"/>
      <c r="AX16" s="27">
        <f t="shared" si="10"/>
        <v>43159</v>
      </c>
      <c r="AY16" s="30">
        <f t="shared" si="11"/>
        <v>0</v>
      </c>
      <c r="BA16" s="27">
        <f t="shared" si="12"/>
        <v>43159</v>
      </c>
      <c r="BB16" s="27" t="s">
        <v>164</v>
      </c>
      <c r="BC16" s="45"/>
      <c r="BE16" s="27">
        <v>43523</v>
      </c>
      <c r="BF16" s="27" t="s">
        <v>164</v>
      </c>
      <c r="BG16" s="123">
        <v>0.6</v>
      </c>
      <c r="BH16" s="28">
        <f t="shared" si="13"/>
        <v>1.3227746521102666</v>
      </c>
      <c r="BI16" s="44">
        <v>43523</v>
      </c>
      <c r="BJ16" s="46"/>
      <c r="BL16" s="27">
        <f t="shared" si="14"/>
        <v>43523</v>
      </c>
      <c r="BM16" s="30">
        <f t="shared" si="15"/>
        <v>0</v>
      </c>
      <c r="BO16" s="27">
        <f t="shared" si="16"/>
        <v>43523</v>
      </c>
      <c r="BP16" s="27" t="s">
        <v>164</v>
      </c>
      <c r="BQ16" s="45"/>
      <c r="BS16" s="44">
        <v>43887</v>
      </c>
      <c r="BT16" s="27" t="s">
        <v>164</v>
      </c>
      <c r="BU16" s="123">
        <v>0.64</v>
      </c>
      <c r="BV16" s="28">
        <f t="shared" si="17"/>
        <v>1.4109596289176176</v>
      </c>
      <c r="BW16" s="44">
        <v>43887</v>
      </c>
      <c r="BX16" s="43">
        <v>1215</v>
      </c>
      <c r="BZ16" s="27">
        <f t="shared" si="18"/>
        <v>43887</v>
      </c>
      <c r="CA16" s="30">
        <f t="shared" si="19"/>
        <v>1714.3159491349054</v>
      </c>
      <c r="CC16" s="27">
        <f t="shared" si="20"/>
        <v>43887</v>
      </c>
      <c r="CD16" s="27" t="s">
        <v>164</v>
      </c>
      <c r="CE16" s="30"/>
      <c r="CG16" s="27">
        <v>44258</v>
      </c>
      <c r="CH16" s="27" t="s">
        <v>164</v>
      </c>
      <c r="CI16" s="28">
        <v>0.93</v>
      </c>
      <c r="CJ16" s="28">
        <f t="shared" si="21"/>
        <v>2.0503007107709132</v>
      </c>
      <c r="CK16" s="27">
        <v>44258</v>
      </c>
      <c r="CL16" s="43">
        <v>1122.5</v>
      </c>
      <c r="CN16" s="27">
        <v>44258</v>
      </c>
      <c r="CO16" s="30">
        <f t="shared" si="22"/>
        <v>2301.46254784035</v>
      </c>
      <c r="CQ16" s="27">
        <v>44258</v>
      </c>
      <c r="CR16" s="27" t="s">
        <v>164</v>
      </c>
      <c r="CS16" s="30"/>
      <c r="CU16" s="27">
        <v>44617</v>
      </c>
      <c r="CV16" s="27" t="s">
        <v>164</v>
      </c>
      <c r="CW16" s="28">
        <v>1.1100000000000001</v>
      </c>
      <c r="CX16" s="28">
        <f t="shared" si="23"/>
        <v>2.4471331064039932</v>
      </c>
      <c r="CY16" s="27">
        <v>44617</v>
      </c>
      <c r="CZ16" s="43">
        <v>1204.5</v>
      </c>
      <c r="DB16" s="27">
        <v>44617</v>
      </c>
      <c r="DC16" s="30">
        <f t="shared" si="24"/>
        <v>2947.57182666361</v>
      </c>
      <c r="DE16" s="27">
        <v>44617</v>
      </c>
      <c r="DF16" s="27" t="s">
        <v>164</v>
      </c>
      <c r="DG16" s="30"/>
      <c r="DH16" s="153"/>
      <c r="DI16" s="27">
        <v>44988</v>
      </c>
      <c r="DJ16" s="27" t="s">
        <v>164</v>
      </c>
      <c r="DK16" s="28">
        <v>0.85</v>
      </c>
      <c r="DL16" s="28">
        <f t="shared" si="25"/>
        <v>1.8739307571562109</v>
      </c>
      <c r="DM16" s="27">
        <v>44988</v>
      </c>
      <c r="DN16" s="43">
        <v>1301</v>
      </c>
      <c r="DP16" s="27">
        <v>44988</v>
      </c>
      <c r="DQ16" s="30">
        <f t="shared" si="26"/>
        <v>2437.9839150602306</v>
      </c>
      <c r="DS16" s="27">
        <v>44988</v>
      </c>
      <c r="DT16" s="27" t="s">
        <v>164</v>
      </c>
      <c r="DU16" s="30">
        <v>2520</v>
      </c>
      <c r="DV16" s="153"/>
      <c r="DW16" s="153"/>
      <c r="DX16" s="27">
        <v>45352</v>
      </c>
      <c r="DY16" s="27" t="s">
        <v>164</v>
      </c>
      <c r="DZ16" s="28">
        <v>0.92</v>
      </c>
      <c r="EA16" s="28">
        <f t="shared" si="27"/>
        <v>2.0282544665690754</v>
      </c>
      <c r="EB16" s="27">
        <v>45352</v>
      </c>
      <c r="EC16" s="100">
        <f>'소-미국'!DS16</f>
        <v>1336</v>
      </c>
      <c r="ED16" s="180"/>
      <c r="EE16" s="27">
        <v>45352</v>
      </c>
      <c r="EF16" s="30">
        <f t="shared" si="28"/>
        <v>2709.7479673362845</v>
      </c>
      <c r="EG16" s="180"/>
      <c r="EH16" s="27">
        <v>45352</v>
      </c>
      <c r="EI16" s="27" t="s">
        <v>164</v>
      </c>
      <c r="EJ16" s="30">
        <v>2549</v>
      </c>
      <c r="EK16" s="153"/>
      <c r="EL16" s="153"/>
      <c r="EM16" s="153"/>
      <c r="EN16" s="27">
        <v>45716</v>
      </c>
      <c r="EO16" s="27" t="s">
        <v>164</v>
      </c>
      <c r="EP16" s="28">
        <v>0.98</v>
      </c>
      <c r="EQ16" s="257">
        <f t="shared" si="29"/>
        <v>2.1605319317801017</v>
      </c>
      <c r="ER16" s="27">
        <f t="shared" si="35"/>
        <v>45716</v>
      </c>
      <c r="ES16" s="43">
        <f>'소-미국'!EG16</f>
        <v>1462</v>
      </c>
      <c r="EU16" s="27">
        <f t="shared" si="36"/>
        <v>45716</v>
      </c>
      <c r="EV16" s="176">
        <f t="shared" si="30"/>
        <v>3158.6976842625086</v>
      </c>
      <c r="EX16" s="27">
        <f t="shared" si="37"/>
        <v>45716</v>
      </c>
      <c r="EY16" s="27" t="s">
        <v>164</v>
      </c>
      <c r="EZ16" s="176">
        <v>2538</v>
      </c>
      <c r="FA16" s="153"/>
      <c r="FB16" s="153"/>
      <c r="FC16" s="153"/>
      <c r="FD16" s="27">
        <v>46080</v>
      </c>
      <c r="FE16" s="383" t="s">
        <v>164</v>
      </c>
      <c r="FF16" s="428">
        <v>2516</v>
      </c>
      <c r="FG16" s="427"/>
      <c r="FH16" s="430">
        <v>0.97</v>
      </c>
      <c r="FI16" s="447">
        <f t="shared" si="31"/>
        <v>2.1384856875782643</v>
      </c>
      <c r="FJ16">
        <f>'소-미국'!EU16</f>
        <v>1466.5</v>
      </c>
      <c r="FK16" s="384">
        <f t="shared" si="38"/>
        <v>3136.0892608335248</v>
      </c>
      <c r="FL16" s="153"/>
      <c r="FM16" s="153"/>
      <c r="FN16" s="153"/>
      <c r="FO16" s="153"/>
    </row>
    <row r="17" spans="1:171">
      <c r="A17" s="27">
        <v>42067</v>
      </c>
      <c r="B17" s="120" t="s">
        <v>165</v>
      </c>
      <c r="C17" s="123">
        <v>0.69</v>
      </c>
      <c r="D17" s="28">
        <f t="shared" si="0"/>
        <v>1.5211908499268063</v>
      </c>
      <c r="E17" s="44">
        <v>42067</v>
      </c>
      <c r="F17" s="46"/>
      <c r="H17" s="27">
        <f t="shared" si="32"/>
        <v>42067</v>
      </c>
      <c r="I17" s="30">
        <f t="shared" si="33"/>
        <v>0</v>
      </c>
      <c r="K17" s="27">
        <f t="shared" si="34"/>
        <v>42067</v>
      </c>
      <c r="L17" s="120" t="s">
        <v>165</v>
      </c>
      <c r="M17" s="45"/>
      <c r="O17" s="27">
        <v>42438</v>
      </c>
      <c r="P17" s="27" t="s">
        <v>165</v>
      </c>
      <c r="Q17" s="123">
        <v>0.76</v>
      </c>
      <c r="R17" s="28">
        <f t="shared" si="1"/>
        <v>1.675514559339671</v>
      </c>
      <c r="S17" s="44">
        <v>42438</v>
      </c>
      <c r="T17" s="46"/>
      <c r="V17" s="27">
        <f t="shared" si="2"/>
        <v>42438</v>
      </c>
      <c r="W17" s="30">
        <f t="shared" si="3"/>
        <v>0</v>
      </c>
      <c r="Y17" s="27">
        <f t="shared" si="4"/>
        <v>42438</v>
      </c>
      <c r="Z17" s="27" t="s">
        <v>165</v>
      </c>
      <c r="AA17" s="45"/>
      <c r="AC17" s="27">
        <v>42802</v>
      </c>
      <c r="AD17" s="27" t="s">
        <v>165</v>
      </c>
      <c r="AE17" s="123">
        <v>0.82</v>
      </c>
      <c r="AF17" s="28">
        <f t="shared" si="5"/>
        <v>1.8077920245506975</v>
      </c>
      <c r="AG17" s="44">
        <v>42802</v>
      </c>
      <c r="AH17" s="46"/>
      <c r="AJ17" s="27">
        <f t="shared" si="6"/>
        <v>42802</v>
      </c>
      <c r="AK17" s="30">
        <f t="shared" si="7"/>
        <v>0</v>
      </c>
      <c r="AM17" s="27">
        <f t="shared" si="8"/>
        <v>42802</v>
      </c>
      <c r="AN17" s="27" t="s">
        <v>165</v>
      </c>
      <c r="AO17" s="45"/>
      <c r="AQ17" s="27">
        <v>43166</v>
      </c>
      <c r="AR17" s="27" t="s">
        <v>165</v>
      </c>
      <c r="AS17" s="123">
        <v>0.79</v>
      </c>
      <c r="AT17" s="28">
        <f t="shared" si="9"/>
        <v>1.7416532919451844</v>
      </c>
      <c r="AU17" s="44">
        <v>43166</v>
      </c>
      <c r="AV17" s="46"/>
      <c r="AX17" s="27">
        <f t="shared" si="10"/>
        <v>43166</v>
      </c>
      <c r="AY17" s="30">
        <f t="shared" si="11"/>
        <v>0</v>
      </c>
      <c r="BA17" s="27">
        <f t="shared" si="12"/>
        <v>43166</v>
      </c>
      <c r="BB17" s="27" t="s">
        <v>165</v>
      </c>
      <c r="BC17" s="45"/>
      <c r="BE17" s="27">
        <v>43530</v>
      </c>
      <c r="BF17" s="27" t="s">
        <v>165</v>
      </c>
      <c r="BG17" s="123">
        <v>0.61</v>
      </c>
      <c r="BH17" s="28">
        <f t="shared" si="13"/>
        <v>1.3448208963121042</v>
      </c>
      <c r="BI17" s="44">
        <v>43530</v>
      </c>
      <c r="BJ17" s="46"/>
      <c r="BL17" s="27">
        <f t="shared" si="14"/>
        <v>43530</v>
      </c>
      <c r="BM17" s="30">
        <f t="shared" si="15"/>
        <v>0</v>
      </c>
      <c r="BO17" s="27">
        <f t="shared" si="16"/>
        <v>43530</v>
      </c>
      <c r="BP17" s="27" t="s">
        <v>165</v>
      </c>
      <c r="BQ17" s="45"/>
      <c r="BS17" s="27">
        <v>43894</v>
      </c>
      <c r="BT17" s="27" t="s">
        <v>165</v>
      </c>
      <c r="BU17" s="123">
        <v>0.65</v>
      </c>
      <c r="BV17" s="28">
        <f t="shared" si="17"/>
        <v>1.4330058731194555</v>
      </c>
      <c r="BW17" s="27">
        <v>43894</v>
      </c>
      <c r="BX17" s="43">
        <v>1183</v>
      </c>
      <c r="BZ17" s="27">
        <f t="shared" si="18"/>
        <v>43894</v>
      </c>
      <c r="CA17" s="30">
        <f t="shared" si="19"/>
        <v>1695.2459479003157</v>
      </c>
      <c r="CC17" s="27">
        <f t="shared" si="20"/>
        <v>43894</v>
      </c>
      <c r="CD17" s="27" t="s">
        <v>165</v>
      </c>
      <c r="CE17" s="30"/>
      <c r="CG17" s="27">
        <v>44265</v>
      </c>
      <c r="CH17" s="27" t="s">
        <v>165</v>
      </c>
      <c r="CI17" s="28">
        <v>0.97</v>
      </c>
      <c r="CJ17" s="28">
        <f t="shared" si="21"/>
        <v>2.1384856875782643</v>
      </c>
      <c r="CK17" s="27">
        <v>44265</v>
      </c>
      <c r="CL17" s="43">
        <v>1142</v>
      </c>
      <c r="CN17" s="27">
        <v>44265</v>
      </c>
      <c r="CO17" s="30">
        <f t="shared" si="22"/>
        <v>2442.1506552143778</v>
      </c>
      <c r="CQ17" s="27">
        <v>44265</v>
      </c>
      <c r="CR17" s="27" t="s">
        <v>165</v>
      </c>
      <c r="CS17" s="30"/>
      <c r="CU17" s="27">
        <v>44624</v>
      </c>
      <c r="CV17" s="27" t="s">
        <v>165</v>
      </c>
      <c r="CW17" s="28">
        <v>1.08</v>
      </c>
      <c r="CX17" s="28">
        <f t="shared" si="23"/>
        <v>2.38099437379848</v>
      </c>
      <c r="CY17" s="27">
        <v>44624</v>
      </c>
      <c r="CZ17" s="43">
        <v>1217.5</v>
      </c>
      <c r="DB17" s="27">
        <v>44624</v>
      </c>
      <c r="DC17" s="30">
        <f t="shared" si="24"/>
        <v>2898.8606500996493</v>
      </c>
      <c r="DE17" s="27">
        <v>44624</v>
      </c>
      <c r="DF17" s="27" t="s">
        <v>165</v>
      </c>
      <c r="DG17" s="30"/>
      <c r="DH17" s="153"/>
      <c r="DI17" s="27">
        <v>44995</v>
      </c>
      <c r="DJ17" s="27" t="s">
        <v>165</v>
      </c>
      <c r="DK17" s="28">
        <v>0.88</v>
      </c>
      <c r="DL17" s="28">
        <f t="shared" si="25"/>
        <v>1.9400694897617243</v>
      </c>
      <c r="DM17" s="27">
        <v>44995</v>
      </c>
      <c r="DN17" s="43">
        <v>1323</v>
      </c>
      <c r="DP17" s="27">
        <v>44995</v>
      </c>
      <c r="DQ17" s="30">
        <f t="shared" si="26"/>
        <v>2566.7119349547611</v>
      </c>
      <c r="DS17" s="27">
        <v>44995</v>
      </c>
      <c r="DT17" s="27" t="s">
        <v>165</v>
      </c>
      <c r="DU17" s="30">
        <v>2497</v>
      </c>
      <c r="DV17" s="153"/>
      <c r="DW17" s="153"/>
      <c r="DX17" s="27">
        <v>45359</v>
      </c>
      <c r="DY17" s="27" t="s">
        <v>165</v>
      </c>
      <c r="DZ17" s="28">
        <v>0.92</v>
      </c>
      <c r="EA17" s="28">
        <f t="shared" si="27"/>
        <v>2.0282544665690754</v>
      </c>
      <c r="EB17" s="27">
        <v>45359</v>
      </c>
      <c r="EC17" s="100">
        <f>'소-미국'!DS17</f>
        <v>1320</v>
      </c>
      <c r="ED17" s="180"/>
      <c r="EE17" s="27">
        <v>45359</v>
      </c>
      <c r="EF17" s="30">
        <f t="shared" si="28"/>
        <v>2677.2958958711797</v>
      </c>
      <c r="EG17" s="180"/>
      <c r="EH17" s="27">
        <v>45359</v>
      </c>
      <c r="EI17" s="27" t="s">
        <v>165</v>
      </c>
      <c r="EJ17" s="30">
        <v>2456</v>
      </c>
      <c r="EK17" s="153"/>
      <c r="EL17" s="153"/>
      <c r="EM17" s="153"/>
      <c r="EN17" s="27">
        <v>45723</v>
      </c>
      <c r="EO17" s="27" t="s">
        <v>165</v>
      </c>
      <c r="EP17" s="28">
        <v>0.98</v>
      </c>
      <c r="EQ17" s="257">
        <f t="shared" si="29"/>
        <v>2.1605319317801017</v>
      </c>
      <c r="ER17" s="27">
        <f t="shared" si="35"/>
        <v>45723</v>
      </c>
      <c r="ES17" s="43">
        <f>'소-미국'!EG17</f>
        <v>1449.8</v>
      </c>
      <c r="EU17" s="27">
        <f t="shared" si="36"/>
        <v>45723</v>
      </c>
      <c r="EV17" s="176">
        <f t="shared" si="30"/>
        <v>3132.3391946947913</v>
      </c>
      <c r="EX17" s="27">
        <f t="shared" si="37"/>
        <v>45723</v>
      </c>
      <c r="EY17" s="27" t="s">
        <v>165</v>
      </c>
      <c r="EZ17" s="176">
        <v>2418</v>
      </c>
      <c r="FA17" s="153"/>
      <c r="FB17" s="153"/>
      <c r="FC17" s="153"/>
      <c r="FD17" s="27">
        <v>46087</v>
      </c>
      <c r="FE17" s="383" t="s">
        <v>165</v>
      </c>
      <c r="FF17" s="428">
        <v>2488</v>
      </c>
      <c r="FG17" s="427">
        <v>2497</v>
      </c>
      <c r="FH17" s="430">
        <v>0.99</v>
      </c>
      <c r="FI17" s="447">
        <f t="shared" si="31"/>
        <v>2.1825781759819396</v>
      </c>
      <c r="FJ17" s="449">
        <f>'소-미국'!EU17</f>
        <v>1485</v>
      </c>
      <c r="FK17" s="384">
        <f t="shared" si="38"/>
        <v>3241.1285913331803</v>
      </c>
      <c r="FL17" s="153"/>
      <c r="FM17" s="153"/>
      <c r="FN17" s="153"/>
      <c r="FO17" s="153"/>
    </row>
    <row r="18" spans="1:171">
      <c r="A18" s="27">
        <v>42074</v>
      </c>
      <c r="B18" s="120" t="s">
        <v>166</v>
      </c>
      <c r="C18" s="123">
        <v>0.68</v>
      </c>
      <c r="D18" s="28">
        <f t="shared" si="0"/>
        <v>1.4991446057249689</v>
      </c>
      <c r="E18" s="44">
        <v>42074</v>
      </c>
      <c r="F18" s="46"/>
      <c r="H18" s="27">
        <f t="shared" si="32"/>
        <v>42074</v>
      </c>
      <c r="I18" s="30">
        <f t="shared" si="33"/>
        <v>0</v>
      </c>
      <c r="K18" s="27">
        <f t="shared" si="34"/>
        <v>42074</v>
      </c>
      <c r="L18" s="120" t="s">
        <v>166</v>
      </c>
      <c r="M18" s="45"/>
      <c r="O18" s="27">
        <v>42445</v>
      </c>
      <c r="P18" s="27" t="s">
        <v>166</v>
      </c>
      <c r="Q18" s="123">
        <v>0.76</v>
      </c>
      <c r="R18" s="28">
        <f t="shared" si="1"/>
        <v>1.675514559339671</v>
      </c>
      <c r="S18" s="44">
        <v>42445</v>
      </c>
      <c r="T18" s="46"/>
      <c r="V18" s="27">
        <f t="shared" si="2"/>
        <v>42445</v>
      </c>
      <c r="W18" s="30">
        <f t="shared" si="3"/>
        <v>0</v>
      </c>
      <c r="Y18" s="27">
        <f t="shared" si="4"/>
        <v>42445</v>
      </c>
      <c r="Z18" s="27" t="s">
        <v>166</v>
      </c>
      <c r="AA18" s="45"/>
      <c r="AC18" s="27">
        <v>42809</v>
      </c>
      <c r="AD18" s="27" t="s">
        <v>166</v>
      </c>
      <c r="AE18" s="123">
        <v>0.82</v>
      </c>
      <c r="AF18" s="28">
        <f t="shared" si="5"/>
        <v>1.8077920245506975</v>
      </c>
      <c r="AG18" s="44">
        <v>42809</v>
      </c>
      <c r="AH18" s="46"/>
      <c r="AJ18" s="27">
        <f t="shared" si="6"/>
        <v>42809</v>
      </c>
      <c r="AK18" s="30">
        <f t="shared" si="7"/>
        <v>0</v>
      </c>
      <c r="AM18" s="27">
        <f t="shared" si="8"/>
        <v>42809</v>
      </c>
      <c r="AN18" s="27" t="s">
        <v>166</v>
      </c>
      <c r="AO18" s="45"/>
      <c r="AQ18" s="27">
        <v>43173</v>
      </c>
      <c r="AR18" s="27" t="s">
        <v>166</v>
      </c>
      <c r="AS18" s="123">
        <v>0.76</v>
      </c>
      <c r="AT18" s="28">
        <f t="shared" si="9"/>
        <v>1.675514559339671</v>
      </c>
      <c r="AU18" s="44">
        <v>43173</v>
      </c>
      <c r="AV18" s="46"/>
      <c r="AX18" s="27">
        <f t="shared" si="10"/>
        <v>43173</v>
      </c>
      <c r="AY18" s="30">
        <f t="shared" si="11"/>
        <v>0</v>
      </c>
      <c r="BA18" s="27">
        <f t="shared" si="12"/>
        <v>43173</v>
      </c>
      <c r="BB18" s="27" t="s">
        <v>166</v>
      </c>
      <c r="BC18" s="45"/>
      <c r="BE18" s="27">
        <v>43537</v>
      </c>
      <c r="BF18" s="27" t="s">
        <v>166</v>
      </c>
      <c r="BG18" s="123">
        <v>0.64</v>
      </c>
      <c r="BH18" s="28">
        <f t="shared" si="13"/>
        <v>1.4109596289176176</v>
      </c>
      <c r="BI18" s="44">
        <v>43537</v>
      </c>
      <c r="BJ18" s="46"/>
      <c r="BL18" s="27">
        <f t="shared" si="14"/>
        <v>43537</v>
      </c>
      <c r="BM18" s="30">
        <f t="shared" si="15"/>
        <v>0</v>
      </c>
      <c r="BO18" s="27">
        <f t="shared" si="16"/>
        <v>43537</v>
      </c>
      <c r="BP18" s="27" t="s">
        <v>166</v>
      </c>
      <c r="BQ18" s="45"/>
      <c r="BS18" s="44">
        <v>43901</v>
      </c>
      <c r="BT18" s="27" t="s">
        <v>166</v>
      </c>
      <c r="BU18" s="123">
        <v>0.66</v>
      </c>
      <c r="BV18" s="28">
        <f t="shared" si="17"/>
        <v>1.4550521173212931</v>
      </c>
      <c r="BW18" s="44">
        <v>43901</v>
      </c>
      <c r="BX18" s="43">
        <v>1191.5</v>
      </c>
      <c r="BZ18" s="27">
        <f t="shared" si="18"/>
        <v>43901</v>
      </c>
      <c r="CA18" s="30">
        <f t="shared" si="19"/>
        <v>1733.6945977883208</v>
      </c>
      <c r="CC18" s="27">
        <f t="shared" si="20"/>
        <v>43901</v>
      </c>
      <c r="CD18" s="27" t="s">
        <v>166</v>
      </c>
      <c r="CE18" s="30"/>
      <c r="CG18" s="27">
        <v>44272</v>
      </c>
      <c r="CH18" s="27" t="s">
        <v>166</v>
      </c>
      <c r="CI18" s="28">
        <v>1.03</v>
      </c>
      <c r="CJ18" s="28">
        <f t="shared" si="21"/>
        <v>2.2707631527892911</v>
      </c>
      <c r="CK18" s="27">
        <v>44272</v>
      </c>
      <c r="CL18" s="43">
        <v>1129.5</v>
      </c>
      <c r="CN18" s="27">
        <v>44272</v>
      </c>
      <c r="CO18" s="30">
        <f t="shared" si="22"/>
        <v>2564.8269810755041</v>
      </c>
      <c r="CQ18" s="27">
        <v>44272</v>
      </c>
      <c r="CR18" s="27" t="s">
        <v>166</v>
      </c>
      <c r="CS18" s="30"/>
      <c r="CU18" s="27">
        <v>44631</v>
      </c>
      <c r="CV18" s="27" t="s">
        <v>166</v>
      </c>
      <c r="CW18" s="28">
        <v>1.05</v>
      </c>
      <c r="CX18" s="28">
        <f t="shared" si="23"/>
        <v>2.3148556411929664</v>
      </c>
      <c r="CY18" s="27">
        <v>44631</v>
      </c>
      <c r="CZ18" s="43">
        <v>1237</v>
      </c>
      <c r="DB18" s="27">
        <v>44631</v>
      </c>
      <c r="DC18" s="30">
        <f t="shared" si="24"/>
        <v>2863.4764281556995</v>
      </c>
      <c r="DE18" s="27">
        <v>44631</v>
      </c>
      <c r="DF18" s="27" t="s">
        <v>166</v>
      </c>
      <c r="DG18" s="30"/>
      <c r="DH18" s="153"/>
      <c r="DI18" s="27">
        <v>45002</v>
      </c>
      <c r="DJ18" s="27" t="s">
        <v>166</v>
      </c>
      <c r="DK18" s="28">
        <v>0.86</v>
      </c>
      <c r="DL18" s="28">
        <f t="shared" si="25"/>
        <v>1.8959770013580486</v>
      </c>
      <c r="DM18" s="27">
        <v>45002</v>
      </c>
      <c r="DN18" s="43">
        <v>1309.5</v>
      </c>
      <c r="DP18" s="27">
        <v>45002</v>
      </c>
      <c r="DQ18" s="30">
        <f t="shared" si="26"/>
        <v>2482.7818832783646</v>
      </c>
      <c r="DS18" s="27">
        <v>45002</v>
      </c>
      <c r="DT18" s="27" t="s">
        <v>166</v>
      </c>
      <c r="DU18" s="30">
        <v>2492</v>
      </c>
      <c r="DV18" s="153"/>
      <c r="DW18" s="153"/>
      <c r="DX18" s="27">
        <v>45366</v>
      </c>
      <c r="DY18" s="27" t="s">
        <v>166</v>
      </c>
      <c r="DZ18" s="28">
        <v>0.93</v>
      </c>
      <c r="EA18" s="28">
        <f t="shared" si="27"/>
        <v>2.0503007107709132</v>
      </c>
      <c r="EB18" s="27">
        <v>45366</v>
      </c>
      <c r="EC18" s="100">
        <f>'소-미국'!DS18</f>
        <v>1332</v>
      </c>
      <c r="ED18" s="180"/>
      <c r="EE18" s="27">
        <v>45366</v>
      </c>
      <c r="EF18" s="30">
        <f t="shared" si="28"/>
        <v>2731.0005467468563</v>
      </c>
      <c r="EG18" s="180"/>
      <c r="EH18" s="27">
        <v>45366</v>
      </c>
      <c r="EI18" s="27" t="s">
        <v>166</v>
      </c>
      <c r="EJ18" s="30">
        <v>2466</v>
      </c>
      <c r="EK18" s="153" t="s">
        <v>451</v>
      </c>
      <c r="EL18" s="153">
        <v>2471</v>
      </c>
      <c r="EM18" s="153"/>
      <c r="EN18" s="27">
        <v>45730</v>
      </c>
      <c r="EO18" s="27" t="s">
        <v>166</v>
      </c>
      <c r="EP18" s="28">
        <v>0.97</v>
      </c>
      <c r="EQ18" s="257">
        <f t="shared" si="29"/>
        <v>2.1384856875782643</v>
      </c>
      <c r="ER18" s="27">
        <f t="shared" si="35"/>
        <v>45730</v>
      </c>
      <c r="ES18" s="43">
        <f>'소-미국'!EG18</f>
        <v>1454.5</v>
      </c>
      <c r="EU18" s="27">
        <f t="shared" si="36"/>
        <v>45730</v>
      </c>
      <c r="EV18" s="176">
        <f t="shared" si="30"/>
        <v>3110.4274325825854</v>
      </c>
      <c r="EX18" s="27">
        <f t="shared" si="37"/>
        <v>45730</v>
      </c>
      <c r="EY18" s="27" t="s">
        <v>166</v>
      </c>
      <c r="EZ18" s="176">
        <v>2509</v>
      </c>
      <c r="FA18" s="251" t="s">
        <v>556</v>
      </c>
      <c r="FB18" s="153">
        <v>2515</v>
      </c>
      <c r="FC18" s="153"/>
      <c r="FD18" s="27">
        <v>46094</v>
      </c>
      <c r="FE18" s="383" t="s">
        <v>166</v>
      </c>
      <c r="FF18" s="428">
        <v>2532</v>
      </c>
      <c r="FG18" s="427"/>
      <c r="FH18" s="430">
        <v>1</v>
      </c>
      <c r="FI18" s="447">
        <f t="shared" si="31"/>
        <v>2.2046244201837775</v>
      </c>
      <c r="FJ18">
        <f>'소-미국'!EU18</f>
        <v>1499</v>
      </c>
      <c r="FK18" s="384">
        <f t="shared" si="38"/>
        <v>3304.7320058554824</v>
      </c>
      <c r="FL18" s="153"/>
      <c r="FM18" s="153"/>
      <c r="FN18" s="153"/>
      <c r="FO18" s="153"/>
    </row>
    <row r="19" spans="1:171">
      <c r="A19" s="27">
        <v>42081</v>
      </c>
      <c r="B19" s="120" t="s">
        <v>167</v>
      </c>
      <c r="C19" s="123">
        <v>0.68</v>
      </c>
      <c r="D19" s="28">
        <f t="shared" si="0"/>
        <v>1.4991446057249689</v>
      </c>
      <c r="E19" s="44">
        <v>42081</v>
      </c>
      <c r="F19" s="46"/>
      <c r="H19" s="27">
        <f t="shared" si="32"/>
        <v>42081</v>
      </c>
      <c r="I19" s="30">
        <f t="shared" si="33"/>
        <v>0</v>
      </c>
      <c r="K19" s="27">
        <f t="shared" si="34"/>
        <v>42081</v>
      </c>
      <c r="L19" s="120" t="s">
        <v>167</v>
      </c>
      <c r="M19" s="45"/>
      <c r="O19" s="27">
        <v>42452</v>
      </c>
      <c r="P19" s="27" t="s">
        <v>167</v>
      </c>
      <c r="Q19" s="123">
        <v>0.76</v>
      </c>
      <c r="R19" s="28">
        <f t="shared" si="1"/>
        <v>1.675514559339671</v>
      </c>
      <c r="S19" s="44">
        <v>42452</v>
      </c>
      <c r="T19" s="46"/>
      <c r="V19" s="27">
        <f t="shared" si="2"/>
        <v>42452</v>
      </c>
      <c r="W19" s="30">
        <f t="shared" si="3"/>
        <v>0</v>
      </c>
      <c r="Y19" s="27">
        <f t="shared" si="4"/>
        <v>42452</v>
      </c>
      <c r="Z19" s="27" t="s">
        <v>167</v>
      </c>
      <c r="AA19" s="45"/>
      <c r="AC19" s="27">
        <v>42816</v>
      </c>
      <c r="AD19" s="27" t="s">
        <v>167</v>
      </c>
      <c r="AE19" s="123">
        <v>0.79</v>
      </c>
      <c r="AF19" s="28">
        <f t="shared" si="5"/>
        <v>1.7416532919451844</v>
      </c>
      <c r="AG19" s="44">
        <v>42816</v>
      </c>
      <c r="AH19" s="46"/>
      <c r="AJ19" s="27">
        <f t="shared" si="6"/>
        <v>42816</v>
      </c>
      <c r="AK19" s="30">
        <f t="shared" si="7"/>
        <v>0</v>
      </c>
      <c r="AM19" s="27">
        <f t="shared" si="8"/>
        <v>42816</v>
      </c>
      <c r="AN19" s="27" t="s">
        <v>167</v>
      </c>
      <c r="AO19" s="45"/>
      <c r="AQ19" s="27">
        <v>43180</v>
      </c>
      <c r="AR19" s="27" t="s">
        <v>167</v>
      </c>
      <c r="AS19" s="123">
        <v>0.73</v>
      </c>
      <c r="AT19" s="28">
        <f t="shared" si="9"/>
        <v>1.6093758267341576</v>
      </c>
      <c r="AU19" s="44">
        <v>43180</v>
      </c>
      <c r="AV19" s="46"/>
      <c r="AX19" s="27">
        <f t="shared" si="10"/>
        <v>43180</v>
      </c>
      <c r="AY19" s="30">
        <f t="shared" si="11"/>
        <v>0</v>
      </c>
      <c r="BA19" s="27">
        <f t="shared" si="12"/>
        <v>43180</v>
      </c>
      <c r="BB19" s="27" t="s">
        <v>167</v>
      </c>
      <c r="BC19" s="45"/>
      <c r="BE19" s="27">
        <v>43544</v>
      </c>
      <c r="BF19" s="27" t="s">
        <v>167</v>
      </c>
      <c r="BG19" s="123">
        <v>0.68</v>
      </c>
      <c r="BH19" s="28">
        <f t="shared" si="13"/>
        <v>1.4991446057249689</v>
      </c>
      <c r="BI19" s="44">
        <v>43544</v>
      </c>
      <c r="BJ19" s="46"/>
      <c r="BL19" s="27">
        <f t="shared" si="14"/>
        <v>43544</v>
      </c>
      <c r="BM19" s="30">
        <f t="shared" si="15"/>
        <v>0</v>
      </c>
      <c r="BO19" s="27">
        <f t="shared" si="16"/>
        <v>43544</v>
      </c>
      <c r="BP19" s="27" t="s">
        <v>167</v>
      </c>
      <c r="BQ19" s="45"/>
      <c r="BS19" s="27">
        <v>43908</v>
      </c>
      <c r="BT19" s="27" t="s">
        <v>167</v>
      </c>
      <c r="BU19" s="123">
        <v>0.69</v>
      </c>
      <c r="BV19" s="28">
        <f t="shared" si="17"/>
        <v>1.5211908499268063</v>
      </c>
      <c r="BW19" s="27">
        <v>43908</v>
      </c>
      <c r="BX19" s="43">
        <v>1257</v>
      </c>
      <c r="BZ19" s="27">
        <f t="shared" si="18"/>
        <v>43908</v>
      </c>
      <c r="CA19" s="30">
        <f t="shared" si="19"/>
        <v>1912.1368983579955</v>
      </c>
      <c r="CC19" s="27">
        <f t="shared" si="20"/>
        <v>43908</v>
      </c>
      <c r="CD19" s="27" t="s">
        <v>167</v>
      </c>
      <c r="CE19" s="30"/>
      <c r="CG19" s="27">
        <v>44279</v>
      </c>
      <c r="CH19" s="27" t="s">
        <v>167</v>
      </c>
      <c r="CI19" s="28">
        <v>1.07</v>
      </c>
      <c r="CJ19" s="28">
        <f t="shared" si="21"/>
        <v>2.3589481295966421</v>
      </c>
      <c r="CK19" s="27">
        <v>44279</v>
      </c>
      <c r="CL19" s="43">
        <v>1132.5</v>
      </c>
      <c r="CN19" s="27">
        <v>44279</v>
      </c>
      <c r="CO19" s="30">
        <f t="shared" si="22"/>
        <v>2671.5087567681971</v>
      </c>
      <c r="CQ19" s="27">
        <v>44279</v>
      </c>
      <c r="CR19" s="27" t="s">
        <v>167</v>
      </c>
      <c r="CS19" s="30"/>
      <c r="CU19" s="27">
        <v>44638</v>
      </c>
      <c r="CV19" s="27" t="s">
        <v>167</v>
      </c>
      <c r="CW19" s="28">
        <v>1.05</v>
      </c>
      <c r="CX19" s="28">
        <f t="shared" si="23"/>
        <v>2.3148556411929664</v>
      </c>
      <c r="CY19" s="27">
        <v>44638</v>
      </c>
      <c r="CZ19" s="43">
        <v>1215.5</v>
      </c>
      <c r="DB19" s="27">
        <v>44638</v>
      </c>
      <c r="DC19" s="30">
        <f t="shared" si="24"/>
        <v>2813.7070318700507</v>
      </c>
      <c r="DE19" s="27">
        <v>44638</v>
      </c>
      <c r="DF19" s="27" t="s">
        <v>167</v>
      </c>
      <c r="DG19" s="30"/>
      <c r="DH19" s="153"/>
      <c r="DI19" s="27">
        <v>45009</v>
      </c>
      <c r="DJ19" s="27" t="s">
        <v>167</v>
      </c>
      <c r="DK19" s="28">
        <v>0.81</v>
      </c>
      <c r="DL19" s="28">
        <f t="shared" si="25"/>
        <v>1.7857457803488599</v>
      </c>
      <c r="DM19" s="27">
        <v>45009</v>
      </c>
      <c r="DN19" s="43">
        <v>1300</v>
      </c>
      <c r="DP19" s="27">
        <v>45009</v>
      </c>
      <c r="DQ19" s="30">
        <f t="shared" si="26"/>
        <v>2321.4695144535181</v>
      </c>
      <c r="DS19" s="27">
        <v>45009</v>
      </c>
      <c r="DT19" s="27" t="s">
        <v>167</v>
      </c>
      <c r="DU19" s="30">
        <v>2457</v>
      </c>
      <c r="DV19" s="153"/>
      <c r="DW19" s="153"/>
      <c r="DX19" s="27">
        <v>45373</v>
      </c>
      <c r="DY19" s="27" t="s">
        <v>167</v>
      </c>
      <c r="DZ19" s="28">
        <v>0.93</v>
      </c>
      <c r="EA19" s="28">
        <f t="shared" si="27"/>
        <v>2.0503007107709132</v>
      </c>
      <c r="EB19" s="27">
        <v>45373</v>
      </c>
      <c r="EC19" s="100">
        <f>'소-미국'!DS19</f>
        <v>1346</v>
      </c>
      <c r="ED19" s="180"/>
      <c r="EE19" s="27">
        <v>45373</v>
      </c>
      <c r="EF19" s="30">
        <f t="shared" si="28"/>
        <v>2759.7047566976494</v>
      </c>
      <c r="EG19" s="180"/>
      <c r="EH19" s="27">
        <v>45373</v>
      </c>
      <c r="EI19" s="27" t="s">
        <v>167</v>
      </c>
      <c r="EJ19" s="30">
        <v>2532</v>
      </c>
      <c r="EK19" s="153" t="s">
        <v>451</v>
      </c>
      <c r="EL19" s="153"/>
      <c r="EM19" s="153"/>
      <c r="EN19" s="27">
        <v>45737</v>
      </c>
      <c r="EO19" s="27" t="s">
        <v>167</v>
      </c>
      <c r="EP19" s="28">
        <v>0.96</v>
      </c>
      <c r="EQ19" s="257">
        <f t="shared" si="29"/>
        <v>2.1164394433764264</v>
      </c>
      <c r="ER19" s="27">
        <f t="shared" si="35"/>
        <v>45737</v>
      </c>
      <c r="ES19" s="43">
        <f>'소-미국'!EG19</f>
        <v>1465.5</v>
      </c>
      <c r="EU19" s="27">
        <f t="shared" si="36"/>
        <v>45737</v>
      </c>
      <c r="EV19" s="176">
        <f t="shared" si="30"/>
        <v>3101.642004268153</v>
      </c>
      <c r="EX19" s="27">
        <f t="shared" si="37"/>
        <v>45737</v>
      </c>
      <c r="EY19" s="27" t="s">
        <v>167</v>
      </c>
      <c r="EZ19" s="176">
        <v>2422</v>
      </c>
      <c r="FA19" s="251" t="s">
        <v>556</v>
      </c>
      <c r="FB19" s="153">
        <v>2428</v>
      </c>
      <c r="FC19" s="153"/>
      <c r="FD19" s="27">
        <v>46101</v>
      </c>
      <c r="FE19" s="383" t="s">
        <v>167</v>
      </c>
      <c r="FF19" s="428">
        <v>2491</v>
      </c>
      <c r="FG19" s="427"/>
      <c r="FH19" s="430">
        <v>0.99</v>
      </c>
      <c r="FI19" s="447">
        <f t="shared" si="31"/>
        <v>2.1825781759819396</v>
      </c>
      <c r="FJ19">
        <f>'소-미국'!EU19</f>
        <v>1506.5</v>
      </c>
      <c r="FK19" s="384">
        <f t="shared" si="38"/>
        <v>3288.0540221167921</v>
      </c>
      <c r="FL19" s="153"/>
      <c r="FM19" s="153"/>
      <c r="FN19" s="153"/>
      <c r="FO19" s="153"/>
    </row>
    <row r="20" spans="1:171">
      <c r="A20" s="27">
        <v>42088</v>
      </c>
      <c r="B20" s="120" t="s">
        <v>168</v>
      </c>
      <c r="C20" s="123">
        <v>0.67</v>
      </c>
      <c r="D20" s="28">
        <f t="shared" si="0"/>
        <v>1.477098361523131</v>
      </c>
      <c r="E20" s="44">
        <v>42088</v>
      </c>
      <c r="F20" s="46"/>
      <c r="H20" s="27">
        <f t="shared" si="32"/>
        <v>42088</v>
      </c>
      <c r="I20" s="30">
        <f t="shared" si="33"/>
        <v>0</v>
      </c>
      <c r="K20" s="27">
        <f t="shared" si="34"/>
        <v>42088</v>
      </c>
      <c r="L20" s="120" t="s">
        <v>168</v>
      </c>
      <c r="M20" s="45"/>
      <c r="O20" s="27">
        <v>42459</v>
      </c>
      <c r="P20" s="27" t="s">
        <v>168</v>
      </c>
      <c r="Q20" s="123">
        <v>0.77</v>
      </c>
      <c r="R20" s="28">
        <f t="shared" si="1"/>
        <v>1.6975608035415086</v>
      </c>
      <c r="S20" s="44">
        <v>42459</v>
      </c>
      <c r="T20" s="46"/>
      <c r="V20" s="27">
        <f t="shared" si="2"/>
        <v>42459</v>
      </c>
      <c r="W20" s="30">
        <f t="shared" si="3"/>
        <v>0</v>
      </c>
      <c r="Y20" s="27">
        <f t="shared" si="4"/>
        <v>42459</v>
      </c>
      <c r="Z20" s="27" t="s">
        <v>168</v>
      </c>
      <c r="AA20" s="45"/>
      <c r="AC20" s="27">
        <v>42823</v>
      </c>
      <c r="AD20" s="27" t="s">
        <v>168</v>
      </c>
      <c r="AE20" s="123">
        <v>0.77</v>
      </c>
      <c r="AF20" s="28">
        <f t="shared" si="5"/>
        <v>1.6975608035415086</v>
      </c>
      <c r="AG20" s="44">
        <v>42823</v>
      </c>
      <c r="AH20" s="46"/>
      <c r="AJ20" s="27">
        <f t="shared" si="6"/>
        <v>42823</v>
      </c>
      <c r="AK20" s="30">
        <f t="shared" si="7"/>
        <v>0</v>
      </c>
      <c r="AM20" s="27">
        <f t="shared" si="8"/>
        <v>42823</v>
      </c>
      <c r="AN20" s="27" t="s">
        <v>168</v>
      </c>
      <c r="AO20" s="45"/>
      <c r="AQ20" s="27">
        <v>43187</v>
      </c>
      <c r="AR20" s="27" t="s">
        <v>168</v>
      </c>
      <c r="AS20" s="123">
        <v>0.71</v>
      </c>
      <c r="AT20" s="28">
        <f t="shared" si="9"/>
        <v>1.5652833383304821</v>
      </c>
      <c r="AU20" s="44">
        <v>43187</v>
      </c>
      <c r="AV20" s="46"/>
      <c r="AX20" s="27">
        <f t="shared" si="10"/>
        <v>43187</v>
      </c>
      <c r="AY20" s="30">
        <f t="shared" si="11"/>
        <v>0</v>
      </c>
      <c r="BA20" s="27">
        <f t="shared" si="12"/>
        <v>43187</v>
      </c>
      <c r="BB20" s="27" t="s">
        <v>168</v>
      </c>
      <c r="BC20" s="45"/>
      <c r="BE20" s="27">
        <v>43551</v>
      </c>
      <c r="BF20" s="27" t="s">
        <v>168</v>
      </c>
      <c r="BG20" s="123">
        <v>0.75</v>
      </c>
      <c r="BH20" s="28">
        <f t="shared" si="13"/>
        <v>1.6534683151378331</v>
      </c>
      <c r="BI20" s="44">
        <v>43551</v>
      </c>
      <c r="BJ20" s="46"/>
      <c r="BL20" s="27">
        <f t="shared" si="14"/>
        <v>43551</v>
      </c>
      <c r="BM20" s="30">
        <f t="shared" si="15"/>
        <v>0</v>
      </c>
      <c r="BO20" s="27">
        <f t="shared" si="16"/>
        <v>43551</v>
      </c>
      <c r="BP20" s="27" t="s">
        <v>168</v>
      </c>
      <c r="BQ20" s="45"/>
      <c r="BS20" s="44">
        <v>43915</v>
      </c>
      <c r="BT20" s="27" t="s">
        <v>168</v>
      </c>
      <c r="BU20" s="123">
        <v>0.76</v>
      </c>
      <c r="BV20" s="28">
        <f t="shared" si="17"/>
        <v>1.675514559339671</v>
      </c>
      <c r="BW20" s="44">
        <v>43915</v>
      </c>
      <c r="BX20" s="43">
        <v>1231</v>
      </c>
      <c r="BZ20" s="27">
        <f t="shared" si="18"/>
        <v>43915</v>
      </c>
      <c r="CA20" s="30">
        <f t="shared" si="19"/>
        <v>2062.5584225471348</v>
      </c>
      <c r="CC20" s="27">
        <f t="shared" si="20"/>
        <v>43915</v>
      </c>
      <c r="CD20" s="27" t="s">
        <v>168</v>
      </c>
      <c r="CE20" s="30"/>
      <c r="CG20" s="27">
        <v>44286</v>
      </c>
      <c r="CH20" s="27" t="s">
        <v>168</v>
      </c>
      <c r="CI20" s="28">
        <v>1.08</v>
      </c>
      <c r="CJ20" s="28">
        <f t="shared" si="21"/>
        <v>2.38099437379848</v>
      </c>
      <c r="CK20" s="27">
        <v>44286</v>
      </c>
      <c r="CL20" s="43">
        <v>1130</v>
      </c>
      <c r="CN20" s="27">
        <v>44286</v>
      </c>
      <c r="CO20" s="30">
        <f t="shared" si="22"/>
        <v>2690.5236423922825</v>
      </c>
      <c r="CQ20" s="27">
        <v>44286</v>
      </c>
      <c r="CR20" s="27" t="s">
        <v>168</v>
      </c>
      <c r="CS20" s="30"/>
      <c r="CU20" s="27">
        <v>44645</v>
      </c>
      <c r="CV20" s="27" t="s">
        <v>168</v>
      </c>
      <c r="CW20" s="28">
        <v>1.07</v>
      </c>
      <c r="CX20" s="28">
        <f t="shared" si="23"/>
        <v>2.3589481295966421</v>
      </c>
      <c r="CY20" s="27">
        <v>44645</v>
      </c>
      <c r="CZ20" s="43">
        <v>1224</v>
      </c>
      <c r="DB20" s="27">
        <v>44645</v>
      </c>
      <c r="DC20" s="30">
        <f t="shared" si="24"/>
        <v>2887.35251062629</v>
      </c>
      <c r="DE20" s="27">
        <v>44645</v>
      </c>
      <c r="DF20" s="27" t="s">
        <v>168</v>
      </c>
      <c r="DG20" s="30"/>
      <c r="DH20" s="153"/>
      <c r="DI20" s="27">
        <v>45016</v>
      </c>
      <c r="DJ20" s="27" t="s">
        <v>168</v>
      </c>
      <c r="DK20" s="28">
        <v>0.8</v>
      </c>
      <c r="DL20" s="28">
        <f t="shared" si="25"/>
        <v>1.763699536147022</v>
      </c>
      <c r="DM20" s="27">
        <v>45016</v>
      </c>
      <c r="DN20" s="43">
        <f>'소-미국'!DF20</f>
        <v>1310</v>
      </c>
      <c r="DP20" s="27">
        <v>45016</v>
      </c>
      <c r="DQ20" s="30">
        <f t="shared" si="26"/>
        <v>2310.4463923525987</v>
      </c>
      <c r="DS20" s="27">
        <v>45016</v>
      </c>
      <c r="DT20" s="27" t="s">
        <v>168</v>
      </c>
      <c r="DU20" s="30">
        <v>2489</v>
      </c>
      <c r="DV20" s="153" t="s">
        <v>451</v>
      </c>
      <c r="DW20" s="158"/>
      <c r="DX20" s="27">
        <v>45380</v>
      </c>
      <c r="DY20" s="27" t="s">
        <v>168</v>
      </c>
      <c r="DZ20" s="28">
        <v>0.95</v>
      </c>
      <c r="EA20" s="28">
        <f t="shared" si="27"/>
        <v>2.0943931991745885</v>
      </c>
      <c r="EB20" s="27">
        <v>45380</v>
      </c>
      <c r="EC20" s="100">
        <f>'소-미국'!DS20</f>
        <v>1347.5</v>
      </c>
      <c r="ED20" s="180"/>
      <c r="EE20" s="27">
        <v>45380</v>
      </c>
      <c r="EF20" s="30">
        <f t="shared" si="28"/>
        <v>2822.194835887758</v>
      </c>
      <c r="EG20" s="180"/>
      <c r="EH20" s="27">
        <v>45380</v>
      </c>
      <c r="EI20" s="27" t="s">
        <v>168</v>
      </c>
      <c r="EJ20" s="30">
        <v>2404</v>
      </c>
      <c r="EK20" s="153"/>
      <c r="EL20" s="153"/>
      <c r="EM20" s="158"/>
      <c r="EN20" s="27">
        <v>45744</v>
      </c>
      <c r="EO20" s="27" t="s">
        <v>168</v>
      </c>
      <c r="EP20" s="28">
        <v>0.96</v>
      </c>
      <c r="EQ20" s="257">
        <f t="shared" si="29"/>
        <v>2.1164394433764264</v>
      </c>
      <c r="ER20" s="27">
        <f t="shared" si="35"/>
        <v>45744</v>
      </c>
      <c r="ES20" s="43">
        <f>'소-미국'!EG20</f>
        <v>1471</v>
      </c>
      <c r="EU20" s="27">
        <f t="shared" si="36"/>
        <v>45744</v>
      </c>
      <c r="EV20" s="176">
        <f t="shared" si="30"/>
        <v>3113.2824212067235</v>
      </c>
      <c r="EX20" s="27">
        <f t="shared" si="37"/>
        <v>45744</v>
      </c>
      <c r="EY20" s="27" t="s">
        <v>168</v>
      </c>
      <c r="EZ20" s="176">
        <v>2480</v>
      </c>
      <c r="FA20" s="153"/>
      <c r="FB20" s="153"/>
      <c r="FC20" s="153"/>
      <c r="FD20" s="27">
        <v>46108</v>
      </c>
      <c r="FE20" s="383" t="s">
        <v>168</v>
      </c>
      <c r="FF20" s="428">
        <v>2512</v>
      </c>
      <c r="FG20" s="427">
        <v>2524</v>
      </c>
      <c r="FH20" s="430">
        <v>0.97</v>
      </c>
      <c r="FI20" s="447">
        <f t="shared" si="31"/>
        <v>2.1384856875782643</v>
      </c>
      <c r="FJ20">
        <f>'소-미국'!EU20</f>
        <v>1509</v>
      </c>
      <c r="FK20" s="384">
        <f t="shared" si="38"/>
        <v>3226.9749025556007</v>
      </c>
      <c r="FL20" s="153"/>
      <c r="FM20" s="153"/>
      <c r="FN20" s="153"/>
      <c r="FO20" s="153"/>
    </row>
    <row r="21" spans="1:171">
      <c r="A21" s="27">
        <v>42095</v>
      </c>
      <c r="B21" s="120" t="s">
        <v>173</v>
      </c>
      <c r="C21" s="123">
        <v>0.65</v>
      </c>
      <c r="D21" s="28">
        <f t="shared" si="0"/>
        <v>1.4330058731194555</v>
      </c>
      <c r="E21" s="44">
        <v>42095</v>
      </c>
      <c r="F21" s="46"/>
      <c r="H21" s="27">
        <f t="shared" si="32"/>
        <v>42095</v>
      </c>
      <c r="I21" s="30">
        <f t="shared" si="33"/>
        <v>0</v>
      </c>
      <c r="K21" s="27">
        <f t="shared" si="34"/>
        <v>42095</v>
      </c>
      <c r="L21" s="120" t="s">
        <v>173</v>
      </c>
      <c r="M21" s="45"/>
      <c r="O21" s="27">
        <v>42466</v>
      </c>
      <c r="P21" s="27" t="s">
        <v>173</v>
      </c>
      <c r="Q21" s="123">
        <v>0.77</v>
      </c>
      <c r="R21" s="28">
        <f t="shared" si="1"/>
        <v>1.6975608035415086</v>
      </c>
      <c r="S21" s="44">
        <v>42466</v>
      </c>
      <c r="T21" s="46"/>
      <c r="V21" s="27">
        <f t="shared" si="2"/>
        <v>42466</v>
      </c>
      <c r="W21" s="30">
        <f t="shared" si="3"/>
        <v>0</v>
      </c>
      <c r="Y21" s="27">
        <f t="shared" si="4"/>
        <v>42466</v>
      </c>
      <c r="Z21" s="27" t="s">
        <v>173</v>
      </c>
      <c r="AA21" s="45"/>
      <c r="AC21" s="27">
        <v>42830</v>
      </c>
      <c r="AD21" s="27" t="s">
        <v>173</v>
      </c>
      <c r="AE21" s="123">
        <v>0.75</v>
      </c>
      <c r="AF21" s="28">
        <f t="shared" si="5"/>
        <v>1.6534683151378331</v>
      </c>
      <c r="AG21" s="44">
        <v>42830</v>
      </c>
      <c r="AH21" s="46"/>
      <c r="AJ21" s="27">
        <f t="shared" si="6"/>
        <v>42830</v>
      </c>
      <c r="AK21" s="30">
        <f t="shared" si="7"/>
        <v>0</v>
      </c>
      <c r="AM21" s="27">
        <f t="shared" si="8"/>
        <v>42830</v>
      </c>
      <c r="AN21" s="27" t="s">
        <v>173</v>
      </c>
      <c r="AO21" s="45"/>
      <c r="AQ21" s="27">
        <v>43194</v>
      </c>
      <c r="AR21" s="27" t="s">
        <v>173</v>
      </c>
      <c r="AS21" s="123">
        <v>0.7</v>
      </c>
      <c r="AT21" s="28">
        <f t="shared" si="9"/>
        <v>1.5432370941286442</v>
      </c>
      <c r="AU21" s="44">
        <v>43194</v>
      </c>
      <c r="AV21" s="46"/>
      <c r="AX21" s="27">
        <f t="shared" si="10"/>
        <v>43194</v>
      </c>
      <c r="AY21" s="30">
        <f t="shared" si="11"/>
        <v>0</v>
      </c>
      <c r="BA21" s="27">
        <f t="shared" si="12"/>
        <v>43194</v>
      </c>
      <c r="BB21" s="27" t="s">
        <v>173</v>
      </c>
      <c r="BC21" s="45"/>
      <c r="BE21" s="27">
        <v>43558</v>
      </c>
      <c r="BF21" s="27" t="s">
        <v>173</v>
      </c>
      <c r="BG21" s="123">
        <v>0.81</v>
      </c>
      <c r="BH21" s="28">
        <f t="shared" si="13"/>
        <v>1.7857457803488599</v>
      </c>
      <c r="BI21" s="44">
        <v>43558</v>
      </c>
      <c r="BJ21" s="46"/>
      <c r="BL21" s="27">
        <f t="shared" si="14"/>
        <v>43558</v>
      </c>
      <c r="BM21" s="30">
        <f t="shared" si="15"/>
        <v>0</v>
      </c>
      <c r="BO21" s="27">
        <f t="shared" si="16"/>
        <v>43558</v>
      </c>
      <c r="BP21" s="27" t="s">
        <v>173</v>
      </c>
      <c r="BQ21" s="45"/>
      <c r="BS21" s="27">
        <v>43922</v>
      </c>
      <c r="BT21" s="27" t="s">
        <v>173</v>
      </c>
      <c r="BU21" s="123">
        <v>0.79</v>
      </c>
      <c r="BV21" s="28">
        <f t="shared" si="17"/>
        <v>1.7416532919451844</v>
      </c>
      <c r="BW21" s="27">
        <v>43922</v>
      </c>
      <c r="BX21" s="43">
        <v>1231</v>
      </c>
      <c r="BZ21" s="27">
        <f t="shared" si="18"/>
        <v>43922</v>
      </c>
      <c r="CA21" s="30">
        <f t="shared" si="19"/>
        <v>2143.9752023845222</v>
      </c>
      <c r="CC21" s="27">
        <f t="shared" si="20"/>
        <v>43922</v>
      </c>
      <c r="CD21" s="27" t="s">
        <v>173</v>
      </c>
      <c r="CE21" s="30"/>
      <c r="CG21" s="27">
        <v>44293</v>
      </c>
      <c r="CH21" s="27" t="s">
        <v>173</v>
      </c>
      <c r="CI21" s="28">
        <v>1.1100000000000001</v>
      </c>
      <c r="CJ21" s="28">
        <f t="shared" si="21"/>
        <v>2.4471331064039932</v>
      </c>
      <c r="CK21" s="27">
        <v>44293</v>
      </c>
      <c r="CL21" s="43">
        <v>1118.5</v>
      </c>
      <c r="CN21" s="27">
        <v>44293</v>
      </c>
      <c r="CO21" s="30">
        <f t="shared" si="22"/>
        <v>2737.1183795128663</v>
      </c>
      <c r="CQ21" s="27">
        <v>44293</v>
      </c>
      <c r="CR21" s="27" t="s">
        <v>173</v>
      </c>
      <c r="CS21" s="30"/>
      <c r="CU21" s="27">
        <v>44652</v>
      </c>
      <c r="CV21" s="27" t="s">
        <v>173</v>
      </c>
      <c r="CW21" s="28">
        <v>1.05</v>
      </c>
      <c r="CX21" s="28">
        <f t="shared" si="23"/>
        <v>2.3148556411929664</v>
      </c>
      <c r="CY21" s="27">
        <v>44652</v>
      </c>
      <c r="CZ21" s="43">
        <v>1220</v>
      </c>
      <c r="DB21" s="27">
        <v>44652</v>
      </c>
      <c r="DC21" s="30">
        <f t="shared" si="24"/>
        <v>2824.1238822554192</v>
      </c>
      <c r="DE21" s="27">
        <v>44652</v>
      </c>
      <c r="DF21" s="27" t="s">
        <v>173</v>
      </c>
      <c r="DG21" s="30"/>
      <c r="DH21" s="153"/>
      <c r="DI21" s="27">
        <v>45023</v>
      </c>
      <c r="DJ21" s="27" t="s">
        <v>173</v>
      </c>
      <c r="DK21" s="28">
        <v>0.78</v>
      </c>
      <c r="DL21" s="28">
        <f t="shared" si="25"/>
        <v>1.7196070477433465</v>
      </c>
      <c r="DM21" s="27">
        <v>45023</v>
      </c>
      <c r="DN21" s="43">
        <f>'소-미국'!DF21</f>
        <v>1319</v>
      </c>
      <c r="DP21" s="27">
        <v>45023</v>
      </c>
      <c r="DQ21" s="30">
        <f t="shared" si="26"/>
        <v>2268.1616959734743</v>
      </c>
      <c r="DS21" s="27">
        <v>45023</v>
      </c>
      <c r="DT21" s="27" t="s">
        <v>173</v>
      </c>
      <c r="DU21" s="30">
        <v>2370</v>
      </c>
      <c r="DV21" s="153"/>
      <c r="DW21" s="153"/>
      <c r="DX21" s="27">
        <v>45387</v>
      </c>
      <c r="DY21" s="27" t="s">
        <v>173</v>
      </c>
      <c r="DZ21" s="28">
        <v>0.97</v>
      </c>
      <c r="EA21" s="28">
        <f t="shared" si="27"/>
        <v>2.1384856875782643</v>
      </c>
      <c r="EB21" s="27">
        <v>45387</v>
      </c>
      <c r="EC21" s="100">
        <f>'소-미국'!DS21</f>
        <v>1353</v>
      </c>
      <c r="ED21" s="180"/>
      <c r="EE21" s="27">
        <v>45387</v>
      </c>
      <c r="EF21" s="30">
        <f t="shared" si="28"/>
        <v>2893.3711352933915</v>
      </c>
      <c r="EG21" s="180"/>
      <c r="EH21" s="27">
        <v>45387</v>
      </c>
      <c r="EI21" s="27" t="s">
        <v>173</v>
      </c>
      <c r="EJ21" s="30">
        <v>2421</v>
      </c>
      <c r="EK21" s="153"/>
      <c r="EL21" s="153"/>
      <c r="EM21" s="153"/>
      <c r="EN21" s="27">
        <v>45751</v>
      </c>
      <c r="EO21" s="27" t="s">
        <v>173</v>
      </c>
      <c r="EP21" s="28">
        <v>0.95</v>
      </c>
      <c r="EQ21" s="257">
        <f t="shared" si="29"/>
        <v>2.0943931991745885</v>
      </c>
      <c r="ER21" s="27">
        <f t="shared" si="35"/>
        <v>45751</v>
      </c>
      <c r="ES21" s="43">
        <f>'소-미국'!EG21</f>
        <v>1461.5</v>
      </c>
      <c r="EU21" s="27">
        <f t="shared" si="36"/>
        <v>45751</v>
      </c>
      <c r="EV21" s="176">
        <f t="shared" si="30"/>
        <v>3060.9556605936614</v>
      </c>
      <c r="EX21" s="27">
        <f t="shared" si="37"/>
        <v>45751</v>
      </c>
      <c r="EY21" s="27" t="s">
        <v>173</v>
      </c>
      <c r="EZ21" s="176">
        <v>2514</v>
      </c>
      <c r="FA21" s="251" t="s">
        <v>556</v>
      </c>
      <c r="FB21" s="153">
        <v>2520</v>
      </c>
      <c r="FC21" s="153"/>
      <c r="FD21" s="27">
        <v>46115</v>
      </c>
      <c r="FE21" s="383" t="s">
        <v>173</v>
      </c>
      <c r="FF21" s="428">
        <v>2396</v>
      </c>
      <c r="FG21" s="427"/>
      <c r="FH21" s="430">
        <v>0.97</v>
      </c>
      <c r="FI21" s="447">
        <f t="shared" si="31"/>
        <v>2.1384856875782643</v>
      </c>
      <c r="FJ21">
        <f>'소-미국'!EU21</f>
        <v>1510.1</v>
      </c>
      <c r="FK21" s="384">
        <f t="shared" si="38"/>
        <v>3229.3272368119369</v>
      </c>
      <c r="FL21" s="153"/>
      <c r="FM21" s="153"/>
      <c r="FN21" s="153"/>
      <c r="FO21" s="153"/>
    </row>
    <row r="22" spans="1:171">
      <c r="A22" s="27">
        <v>42102</v>
      </c>
      <c r="B22" s="120" t="s">
        <v>174</v>
      </c>
      <c r="C22" s="123">
        <v>0.66</v>
      </c>
      <c r="D22" s="28">
        <f t="shared" si="0"/>
        <v>1.4550521173212931</v>
      </c>
      <c r="E22" s="44">
        <v>42102</v>
      </c>
      <c r="F22" s="46"/>
      <c r="H22" s="27">
        <f t="shared" si="32"/>
        <v>42102</v>
      </c>
      <c r="I22" s="30">
        <f t="shared" si="33"/>
        <v>0</v>
      </c>
      <c r="K22" s="27">
        <f t="shared" si="34"/>
        <v>42102</v>
      </c>
      <c r="L22" s="120" t="s">
        <v>174</v>
      </c>
      <c r="M22" s="45"/>
      <c r="O22" s="27">
        <v>42473</v>
      </c>
      <c r="P22" s="27" t="s">
        <v>174</v>
      </c>
      <c r="Q22" s="123">
        <v>0.78</v>
      </c>
      <c r="R22" s="28">
        <f t="shared" si="1"/>
        <v>1.7196070477433465</v>
      </c>
      <c r="S22" s="44">
        <v>42473</v>
      </c>
      <c r="T22" s="46"/>
      <c r="V22" s="27">
        <f t="shared" si="2"/>
        <v>42473</v>
      </c>
      <c r="W22" s="30">
        <f t="shared" si="3"/>
        <v>0</v>
      </c>
      <c r="Y22" s="27">
        <f t="shared" si="4"/>
        <v>42473</v>
      </c>
      <c r="Z22" s="27" t="s">
        <v>174</v>
      </c>
      <c r="AA22" s="45"/>
      <c r="AC22" s="27">
        <v>42837</v>
      </c>
      <c r="AD22" s="27" t="s">
        <v>174</v>
      </c>
      <c r="AE22" s="123">
        <v>0.75</v>
      </c>
      <c r="AF22" s="28">
        <f t="shared" si="5"/>
        <v>1.6534683151378331</v>
      </c>
      <c r="AG22" s="44">
        <v>42837</v>
      </c>
      <c r="AH22" s="46"/>
      <c r="AJ22" s="27">
        <f t="shared" si="6"/>
        <v>42837</v>
      </c>
      <c r="AK22" s="30">
        <f t="shared" si="7"/>
        <v>0</v>
      </c>
      <c r="AM22" s="27">
        <f t="shared" si="8"/>
        <v>42837</v>
      </c>
      <c r="AN22" s="27" t="s">
        <v>174</v>
      </c>
      <c r="AO22" s="45"/>
      <c r="AQ22" s="27">
        <v>43201</v>
      </c>
      <c r="AR22" s="27" t="s">
        <v>174</v>
      </c>
      <c r="AS22" s="123">
        <v>0.7</v>
      </c>
      <c r="AT22" s="28">
        <f t="shared" si="9"/>
        <v>1.5432370941286442</v>
      </c>
      <c r="AU22" s="44">
        <v>43201</v>
      </c>
      <c r="AV22" s="46"/>
      <c r="AX22" s="27">
        <f t="shared" si="10"/>
        <v>43201</v>
      </c>
      <c r="AY22" s="30">
        <f t="shared" si="11"/>
        <v>0</v>
      </c>
      <c r="BA22" s="27">
        <f t="shared" si="12"/>
        <v>43201</v>
      </c>
      <c r="BB22" s="27" t="s">
        <v>174</v>
      </c>
      <c r="BC22" s="45"/>
      <c r="BE22" s="27">
        <v>43565</v>
      </c>
      <c r="BF22" s="27" t="s">
        <v>174</v>
      </c>
      <c r="BG22" s="123">
        <v>0.82</v>
      </c>
      <c r="BH22" s="28">
        <f t="shared" si="13"/>
        <v>1.8077920245506975</v>
      </c>
      <c r="BI22" s="44">
        <v>43565</v>
      </c>
      <c r="BJ22" s="46"/>
      <c r="BL22" s="27">
        <f t="shared" si="14"/>
        <v>43565</v>
      </c>
      <c r="BM22" s="30">
        <f t="shared" si="15"/>
        <v>0</v>
      </c>
      <c r="BO22" s="27">
        <f t="shared" si="16"/>
        <v>43565</v>
      </c>
      <c r="BP22" s="27" t="s">
        <v>174</v>
      </c>
      <c r="BQ22" s="45"/>
      <c r="BS22" s="44">
        <v>43929</v>
      </c>
      <c r="BT22" s="27" t="s">
        <v>174</v>
      </c>
      <c r="BU22" s="123">
        <v>0.63</v>
      </c>
      <c r="BV22" s="28">
        <f t="shared" si="17"/>
        <v>1.3889133847157797</v>
      </c>
      <c r="BW22" s="44">
        <v>43929</v>
      </c>
      <c r="BX22" s="43">
        <v>1220</v>
      </c>
      <c r="BZ22" s="27">
        <f t="shared" si="18"/>
        <v>43929</v>
      </c>
      <c r="CA22" s="30">
        <f t="shared" si="19"/>
        <v>1694.4743293532513</v>
      </c>
      <c r="CC22" s="27">
        <f t="shared" si="20"/>
        <v>43929</v>
      </c>
      <c r="CD22" s="27" t="s">
        <v>174</v>
      </c>
      <c r="CE22" s="30"/>
      <c r="CG22" s="27">
        <v>44300</v>
      </c>
      <c r="CH22" s="27" t="s">
        <v>174</v>
      </c>
      <c r="CI22" s="28">
        <v>1.1200000000000001</v>
      </c>
      <c r="CJ22" s="28">
        <f t="shared" si="21"/>
        <v>2.469179350605831</v>
      </c>
      <c r="CK22" s="27">
        <v>44300</v>
      </c>
      <c r="CL22" s="43">
        <v>1115.5</v>
      </c>
      <c r="CN22" s="27">
        <v>44300</v>
      </c>
      <c r="CO22" s="30">
        <f t="shared" si="22"/>
        <v>2754.3695656008044</v>
      </c>
      <c r="CQ22" s="27">
        <v>44300</v>
      </c>
      <c r="CR22" s="27" t="s">
        <v>174</v>
      </c>
      <c r="CS22" s="30"/>
      <c r="CU22" s="27">
        <v>44659</v>
      </c>
      <c r="CV22" s="27" t="s">
        <v>174</v>
      </c>
      <c r="CW22" s="28">
        <v>1.04</v>
      </c>
      <c r="CX22" s="28">
        <f t="shared" si="23"/>
        <v>2.2928093969911285</v>
      </c>
      <c r="CY22" s="27">
        <v>44659</v>
      </c>
      <c r="CZ22" s="43">
        <v>1228</v>
      </c>
      <c r="DB22" s="27">
        <v>44659</v>
      </c>
      <c r="DC22" s="30">
        <f t="shared" si="24"/>
        <v>2815.5699395051056</v>
      </c>
      <c r="DE22" s="27">
        <v>44659</v>
      </c>
      <c r="DF22" s="27" t="s">
        <v>174</v>
      </c>
      <c r="DG22" s="30"/>
      <c r="DH22" s="153"/>
      <c r="DI22" s="27">
        <v>45030</v>
      </c>
      <c r="DJ22" s="27" t="s">
        <v>174</v>
      </c>
      <c r="DK22" s="28">
        <v>0.77</v>
      </c>
      <c r="DL22" s="28">
        <f t="shared" si="25"/>
        <v>1.6975608035415086</v>
      </c>
      <c r="DM22" s="27">
        <v>45030</v>
      </c>
      <c r="DN22" s="43">
        <f>'소-미국'!DF22</f>
        <v>1307</v>
      </c>
      <c r="DP22" s="27">
        <v>45030</v>
      </c>
      <c r="DQ22" s="30">
        <f t="shared" si="26"/>
        <v>2218.7119702287519</v>
      </c>
      <c r="DS22" s="27">
        <v>45030</v>
      </c>
      <c r="DT22" s="27" t="s">
        <v>174</v>
      </c>
      <c r="DU22" s="30">
        <v>2429</v>
      </c>
      <c r="DV22" s="153" t="s">
        <v>451</v>
      </c>
      <c r="DW22" s="158"/>
      <c r="DX22" s="27">
        <v>45394</v>
      </c>
      <c r="DY22" s="27" t="s">
        <v>174</v>
      </c>
      <c r="DZ22" s="28">
        <v>1.01</v>
      </c>
      <c r="EA22" s="28">
        <f t="shared" si="27"/>
        <v>2.2266706643856153</v>
      </c>
      <c r="EB22" s="27">
        <v>45394</v>
      </c>
      <c r="EC22" s="100">
        <f>'소-미국'!DS22</f>
        <v>1385</v>
      </c>
      <c r="ED22" s="180"/>
      <c r="EE22" s="27">
        <v>45394</v>
      </c>
      <c r="EF22" s="30">
        <f t="shared" si="28"/>
        <v>3083.9388701740772</v>
      </c>
      <c r="EG22" s="180"/>
      <c r="EH22" s="27">
        <v>45394</v>
      </c>
      <c r="EI22" s="27" t="s">
        <v>174</v>
      </c>
      <c r="EJ22" s="30">
        <v>2485</v>
      </c>
      <c r="EK22" s="153"/>
      <c r="EL22" s="153"/>
      <c r="EM22" s="158"/>
      <c r="EN22" s="27">
        <v>45758</v>
      </c>
      <c r="EO22" s="27" t="s">
        <v>214</v>
      </c>
      <c r="EP22" s="28">
        <v>0.93</v>
      </c>
      <c r="EQ22" s="257">
        <f t="shared" si="29"/>
        <v>2.0503007107709132</v>
      </c>
      <c r="ER22" s="27">
        <f t="shared" si="35"/>
        <v>45758</v>
      </c>
      <c r="ES22" s="43">
        <f>'소-미국'!EG22</f>
        <v>1427.2</v>
      </c>
      <c r="EU22" s="27">
        <f t="shared" si="36"/>
        <v>45758</v>
      </c>
      <c r="EV22" s="176">
        <f t="shared" si="30"/>
        <v>2926.1891744122477</v>
      </c>
      <c r="EX22" s="27">
        <f t="shared" si="37"/>
        <v>45758</v>
      </c>
      <c r="EY22" s="27" t="s">
        <v>214</v>
      </c>
      <c r="EZ22" s="176">
        <v>2484</v>
      </c>
      <c r="FA22" s="251" t="s">
        <v>556</v>
      </c>
      <c r="FB22" s="153">
        <v>2492</v>
      </c>
      <c r="FC22" s="153"/>
      <c r="FD22" s="27">
        <v>46122</v>
      </c>
      <c r="FE22" s="383" t="s">
        <v>174</v>
      </c>
      <c r="FF22" s="428">
        <v>2472</v>
      </c>
      <c r="FG22" s="427"/>
      <c r="FH22" s="430">
        <v>0.98</v>
      </c>
      <c r="FI22" s="447">
        <f t="shared" si="31"/>
        <v>2.1605319317801017</v>
      </c>
      <c r="FJ22">
        <f>'소-미국'!EU22</f>
        <v>1485.5</v>
      </c>
      <c r="FK22" s="384">
        <f t="shared" si="38"/>
        <v>3209.4701846593412</v>
      </c>
      <c r="FL22" s="153"/>
      <c r="FM22" s="153"/>
      <c r="FN22" s="153"/>
      <c r="FO22" s="153"/>
    </row>
    <row r="23" spans="1:171">
      <c r="A23" s="27">
        <v>42109</v>
      </c>
      <c r="B23" s="120" t="s">
        <v>175</v>
      </c>
      <c r="C23" s="123">
        <v>0.67</v>
      </c>
      <c r="D23" s="28">
        <f t="shared" si="0"/>
        <v>1.477098361523131</v>
      </c>
      <c r="E23" s="44">
        <v>42109</v>
      </c>
      <c r="F23" s="46"/>
      <c r="H23" s="27">
        <f t="shared" si="32"/>
        <v>42109</v>
      </c>
      <c r="I23" s="30">
        <f t="shared" si="33"/>
        <v>0</v>
      </c>
      <c r="K23" s="27">
        <f t="shared" si="34"/>
        <v>42109</v>
      </c>
      <c r="L23" s="120" t="s">
        <v>175</v>
      </c>
      <c r="M23" s="45"/>
      <c r="O23" s="27">
        <v>42480</v>
      </c>
      <c r="P23" s="27" t="s">
        <v>175</v>
      </c>
      <c r="Q23" s="123">
        <v>0.8</v>
      </c>
      <c r="R23" s="28">
        <f t="shared" si="1"/>
        <v>1.763699536147022</v>
      </c>
      <c r="S23" s="44">
        <v>42480</v>
      </c>
      <c r="T23" s="46"/>
      <c r="V23" s="27">
        <f t="shared" si="2"/>
        <v>42480</v>
      </c>
      <c r="W23" s="30">
        <f t="shared" si="3"/>
        <v>0</v>
      </c>
      <c r="Y23" s="27">
        <f t="shared" si="4"/>
        <v>42480</v>
      </c>
      <c r="Z23" s="27" t="s">
        <v>175</v>
      </c>
      <c r="AA23" s="45"/>
      <c r="AC23" s="27">
        <v>42844</v>
      </c>
      <c r="AD23" s="27" t="s">
        <v>175</v>
      </c>
      <c r="AE23" s="123">
        <v>0.75</v>
      </c>
      <c r="AF23" s="28">
        <f t="shared" si="5"/>
        <v>1.6534683151378331</v>
      </c>
      <c r="AG23" s="44">
        <v>42844</v>
      </c>
      <c r="AH23" s="46"/>
      <c r="AJ23" s="27">
        <f t="shared" si="6"/>
        <v>42844</v>
      </c>
      <c r="AK23" s="30">
        <f t="shared" si="7"/>
        <v>0</v>
      </c>
      <c r="AM23" s="27">
        <f t="shared" si="8"/>
        <v>42844</v>
      </c>
      <c r="AN23" s="27" t="s">
        <v>175</v>
      </c>
      <c r="AO23" s="45"/>
      <c r="AQ23" s="27">
        <v>43208</v>
      </c>
      <c r="AR23" s="27" t="s">
        <v>175</v>
      </c>
      <c r="AS23" s="123">
        <v>0.66</v>
      </c>
      <c r="AT23" s="28">
        <f t="shared" si="9"/>
        <v>1.4550521173212931</v>
      </c>
      <c r="AU23" s="44">
        <v>43208</v>
      </c>
      <c r="AV23" s="46"/>
      <c r="AX23" s="27">
        <f t="shared" si="10"/>
        <v>43208</v>
      </c>
      <c r="AY23" s="30">
        <f t="shared" si="11"/>
        <v>0</v>
      </c>
      <c r="BA23" s="27">
        <f t="shared" si="12"/>
        <v>43208</v>
      </c>
      <c r="BB23" s="27" t="s">
        <v>175</v>
      </c>
      <c r="BC23" s="45"/>
      <c r="BE23" s="27">
        <v>43572</v>
      </c>
      <c r="BF23" s="27" t="s">
        <v>175</v>
      </c>
      <c r="BG23" s="123">
        <v>0.84</v>
      </c>
      <c r="BH23" s="28">
        <f t="shared" si="13"/>
        <v>1.8518845129543731</v>
      </c>
      <c r="BI23" s="44">
        <v>43572</v>
      </c>
      <c r="BJ23" s="46"/>
      <c r="BL23" s="27">
        <f t="shared" si="14"/>
        <v>43572</v>
      </c>
      <c r="BM23" s="30">
        <f t="shared" si="15"/>
        <v>0</v>
      </c>
      <c r="BO23" s="27">
        <f t="shared" si="16"/>
        <v>43572</v>
      </c>
      <c r="BP23" s="27" t="s">
        <v>175</v>
      </c>
      <c r="BQ23" s="45"/>
      <c r="BS23" s="27">
        <v>43936</v>
      </c>
      <c r="BT23" s="27" t="s">
        <v>175</v>
      </c>
      <c r="BU23" s="123">
        <v>0.54</v>
      </c>
      <c r="BV23" s="28">
        <f t="shared" si="17"/>
        <v>1.19049718689924</v>
      </c>
      <c r="BW23" s="27">
        <v>43936</v>
      </c>
      <c r="BX23" s="43">
        <v>1216</v>
      </c>
      <c r="BZ23" s="27">
        <f t="shared" si="18"/>
        <v>43936</v>
      </c>
      <c r="CA23" s="30">
        <f t="shared" si="19"/>
        <v>1447.6445792694758</v>
      </c>
      <c r="CC23" s="27">
        <f t="shared" si="20"/>
        <v>43936</v>
      </c>
      <c r="CD23" s="27" t="s">
        <v>175</v>
      </c>
      <c r="CE23" s="30"/>
      <c r="CG23" s="27">
        <v>44307</v>
      </c>
      <c r="CH23" s="27" t="s">
        <v>175</v>
      </c>
      <c r="CI23" s="28">
        <v>1.1399999999999999</v>
      </c>
      <c r="CJ23" s="28">
        <f t="shared" si="21"/>
        <v>2.5132718390095063</v>
      </c>
      <c r="CK23" s="27">
        <v>44307</v>
      </c>
      <c r="CL23" s="43">
        <v>1117</v>
      </c>
      <c r="CN23" s="27">
        <v>44307</v>
      </c>
      <c r="CO23" s="30">
        <f t="shared" si="22"/>
        <v>2807.3246441736187</v>
      </c>
      <c r="CQ23" s="27">
        <v>44307</v>
      </c>
      <c r="CR23" s="27" t="s">
        <v>175</v>
      </c>
      <c r="CS23" s="30"/>
      <c r="CU23" s="27">
        <v>44666</v>
      </c>
      <c r="CV23" s="27" t="s">
        <v>175</v>
      </c>
      <c r="CW23" s="28">
        <v>1.08</v>
      </c>
      <c r="CX23" s="28">
        <f t="shared" si="23"/>
        <v>2.38099437379848</v>
      </c>
      <c r="CY23" s="27">
        <v>44666</v>
      </c>
      <c r="CZ23" s="43">
        <v>1229.5</v>
      </c>
      <c r="DB23" s="27">
        <v>44666</v>
      </c>
      <c r="DC23" s="30">
        <f t="shared" si="24"/>
        <v>2927.4325825852311</v>
      </c>
      <c r="DE23" s="27">
        <v>44666</v>
      </c>
      <c r="DF23" s="27" t="s">
        <v>175</v>
      </c>
      <c r="DG23" s="30"/>
      <c r="DH23" s="153"/>
      <c r="DI23" s="27">
        <v>45037</v>
      </c>
      <c r="DJ23" s="27" t="s">
        <v>175</v>
      </c>
      <c r="DK23" s="28">
        <v>0.78</v>
      </c>
      <c r="DL23" s="175">
        <f t="shared" si="25"/>
        <v>1.7196070477433465</v>
      </c>
      <c r="DM23" s="27">
        <v>45037</v>
      </c>
      <c r="DN23" s="43">
        <f>'소-미국'!DF23</f>
        <v>1332</v>
      </c>
      <c r="DP23" s="27">
        <v>45037</v>
      </c>
      <c r="DQ23" s="30">
        <f t="shared" si="26"/>
        <v>2290.5165875941375</v>
      </c>
      <c r="DS23" s="27">
        <v>45037</v>
      </c>
      <c r="DT23" s="27" t="s">
        <v>175</v>
      </c>
      <c r="DU23" s="30">
        <v>2454</v>
      </c>
      <c r="DV23" s="153" t="s">
        <v>451</v>
      </c>
      <c r="DW23" s="158"/>
      <c r="DX23" s="27">
        <v>45401</v>
      </c>
      <c r="DY23" s="27" t="s">
        <v>175</v>
      </c>
      <c r="DZ23" s="28">
        <v>1.01</v>
      </c>
      <c r="EA23" s="28">
        <f t="shared" si="27"/>
        <v>2.2266706643856153</v>
      </c>
      <c r="EB23" s="27">
        <v>45401</v>
      </c>
      <c r="EC23" s="100">
        <f>'소-미국'!DS23</f>
        <v>1379</v>
      </c>
      <c r="ED23" s="180"/>
      <c r="EE23" s="27">
        <v>45401</v>
      </c>
      <c r="EF23" s="30">
        <f t="shared" si="28"/>
        <v>3070.5788461877637</v>
      </c>
      <c r="EG23" s="180"/>
      <c r="EH23" s="27">
        <v>45401</v>
      </c>
      <c r="EI23" s="27" t="s">
        <v>175</v>
      </c>
      <c r="EJ23" s="30">
        <v>2487</v>
      </c>
      <c r="EK23" s="153"/>
      <c r="EL23" s="153"/>
      <c r="EM23" s="158"/>
      <c r="EN23" s="27">
        <v>45765</v>
      </c>
      <c r="EO23" s="27" t="s">
        <v>175</v>
      </c>
      <c r="EP23" s="28">
        <v>0.93</v>
      </c>
      <c r="EQ23" s="257">
        <f t="shared" si="29"/>
        <v>2.0503007107709132</v>
      </c>
      <c r="ER23" s="27">
        <f t="shared" si="35"/>
        <v>45765</v>
      </c>
      <c r="ES23" s="43">
        <f>'소-미국'!EG23</f>
        <v>1423.8</v>
      </c>
      <c r="EU23" s="27">
        <f t="shared" si="36"/>
        <v>45765</v>
      </c>
      <c r="EV23" s="176">
        <f t="shared" si="30"/>
        <v>2919.2181519956262</v>
      </c>
      <c r="EX23" s="27">
        <f t="shared" si="37"/>
        <v>45765</v>
      </c>
      <c r="EY23" s="27" t="s">
        <v>175</v>
      </c>
      <c r="EZ23" s="176">
        <v>2371</v>
      </c>
      <c r="FA23" s="251" t="s">
        <v>556</v>
      </c>
      <c r="FB23" s="153">
        <v>2380</v>
      </c>
      <c r="FC23" s="153"/>
      <c r="FD23" s="27">
        <v>46129</v>
      </c>
      <c r="FE23" s="383" t="s">
        <v>175</v>
      </c>
      <c r="FF23" s="428">
        <v>2486</v>
      </c>
      <c r="FG23" s="427">
        <v>2502</v>
      </c>
      <c r="FH23" s="430">
        <v>0.98</v>
      </c>
      <c r="FI23" s="447">
        <f t="shared" si="31"/>
        <v>2.1605319317801017</v>
      </c>
      <c r="FJ23">
        <f>'소-미국'!EU23</f>
        <v>1467.8</v>
      </c>
      <c r="FK23" s="384">
        <f t="shared" si="38"/>
        <v>3171.228769466833</v>
      </c>
      <c r="FL23" s="153"/>
      <c r="FM23" s="153"/>
      <c r="FN23" s="153"/>
      <c r="FO23" s="153"/>
    </row>
    <row r="24" spans="1:171">
      <c r="A24" s="27">
        <v>42116</v>
      </c>
      <c r="B24" s="120" t="s">
        <v>176</v>
      </c>
      <c r="C24" s="123">
        <v>0.69</v>
      </c>
      <c r="D24" s="28">
        <f t="shared" si="0"/>
        <v>1.5211908499268063</v>
      </c>
      <c r="E24" s="44">
        <v>42116</v>
      </c>
      <c r="F24" s="46"/>
      <c r="H24" s="27">
        <f t="shared" si="32"/>
        <v>42116</v>
      </c>
      <c r="I24" s="30">
        <f t="shared" si="33"/>
        <v>0</v>
      </c>
      <c r="K24" s="27">
        <f t="shared" si="34"/>
        <v>42116</v>
      </c>
      <c r="L24" s="120" t="s">
        <v>176</v>
      </c>
      <c r="M24" s="45"/>
      <c r="O24" s="27">
        <v>42487</v>
      </c>
      <c r="P24" s="27" t="s">
        <v>176</v>
      </c>
      <c r="Q24" s="123">
        <v>0.82</v>
      </c>
      <c r="R24" s="28">
        <f t="shared" si="1"/>
        <v>1.8077920245506975</v>
      </c>
      <c r="S24" s="44">
        <v>42487</v>
      </c>
      <c r="T24" s="46"/>
      <c r="V24" s="27">
        <f t="shared" si="2"/>
        <v>42487</v>
      </c>
      <c r="W24" s="30">
        <f t="shared" si="3"/>
        <v>0</v>
      </c>
      <c r="Y24" s="27">
        <f t="shared" si="4"/>
        <v>42487</v>
      </c>
      <c r="Z24" s="27" t="s">
        <v>176</v>
      </c>
      <c r="AA24" s="45"/>
      <c r="AC24" s="27">
        <v>42851</v>
      </c>
      <c r="AD24" s="27" t="s">
        <v>176</v>
      </c>
      <c r="AE24" s="123">
        <v>0.74</v>
      </c>
      <c r="AF24" s="28">
        <f t="shared" si="5"/>
        <v>1.6314220709359954</v>
      </c>
      <c r="AG24" s="44">
        <v>42851</v>
      </c>
      <c r="AH24" s="46"/>
      <c r="AJ24" s="27">
        <f t="shared" si="6"/>
        <v>42851</v>
      </c>
      <c r="AK24" s="30">
        <f t="shared" si="7"/>
        <v>0</v>
      </c>
      <c r="AM24" s="27">
        <f t="shared" si="8"/>
        <v>42851</v>
      </c>
      <c r="AN24" s="27" t="s">
        <v>176</v>
      </c>
      <c r="AO24" s="45"/>
      <c r="AQ24" s="27">
        <v>43215</v>
      </c>
      <c r="AR24" s="27" t="s">
        <v>176</v>
      </c>
      <c r="AS24" s="123">
        <v>0.68</v>
      </c>
      <c r="AT24" s="28">
        <f t="shared" si="9"/>
        <v>1.4991446057249689</v>
      </c>
      <c r="AU24" s="44">
        <v>43215</v>
      </c>
      <c r="AV24" s="46"/>
      <c r="AX24" s="27">
        <f t="shared" si="10"/>
        <v>43215</v>
      </c>
      <c r="AY24" s="30">
        <f t="shared" si="11"/>
        <v>0</v>
      </c>
      <c r="BA24" s="27">
        <f t="shared" si="12"/>
        <v>43215</v>
      </c>
      <c r="BB24" s="27" t="s">
        <v>176</v>
      </c>
      <c r="BC24" s="45"/>
      <c r="BE24" s="27">
        <v>43579</v>
      </c>
      <c r="BF24" s="27" t="s">
        <v>176</v>
      </c>
      <c r="BG24" s="123">
        <v>0.87</v>
      </c>
      <c r="BH24" s="28">
        <f t="shared" si="13"/>
        <v>1.9180232455598865</v>
      </c>
      <c r="BI24" s="44">
        <v>43579</v>
      </c>
      <c r="BJ24" s="46"/>
      <c r="BL24" s="27">
        <f t="shared" si="14"/>
        <v>43579</v>
      </c>
      <c r="BM24" s="30">
        <f t="shared" si="15"/>
        <v>0</v>
      </c>
      <c r="BO24" s="27">
        <f t="shared" si="16"/>
        <v>43579</v>
      </c>
      <c r="BP24" s="27" t="s">
        <v>176</v>
      </c>
      <c r="BQ24" s="45"/>
      <c r="BS24" s="44">
        <v>43943</v>
      </c>
      <c r="BT24" s="27" t="s">
        <v>176</v>
      </c>
      <c r="BU24" s="123">
        <v>0.55000000000000004</v>
      </c>
      <c r="BV24" s="28">
        <f t="shared" si="17"/>
        <v>1.2125434311010777</v>
      </c>
      <c r="BW24" s="44">
        <v>43943</v>
      </c>
      <c r="BX24" s="43">
        <v>1232</v>
      </c>
      <c r="BZ24" s="27">
        <f t="shared" si="18"/>
        <v>43943</v>
      </c>
      <c r="CA24" s="30">
        <f t="shared" si="19"/>
        <v>1493.8535071165277</v>
      </c>
      <c r="CC24" s="27">
        <f t="shared" si="20"/>
        <v>43943</v>
      </c>
      <c r="CD24" s="27" t="s">
        <v>176</v>
      </c>
      <c r="CE24" s="30"/>
      <c r="CG24" s="27">
        <v>44314</v>
      </c>
      <c r="CH24" s="27" t="s">
        <v>176</v>
      </c>
      <c r="CI24" s="28">
        <v>1.0900000000000001</v>
      </c>
      <c r="CJ24" s="28">
        <f t="shared" si="21"/>
        <v>2.4030406180003179</v>
      </c>
      <c r="CK24" s="27">
        <v>44314</v>
      </c>
      <c r="CL24" s="43">
        <v>1112.2</v>
      </c>
      <c r="CN24" s="27">
        <v>44314</v>
      </c>
      <c r="CO24" s="30">
        <f t="shared" si="22"/>
        <v>2672.6617753399537</v>
      </c>
      <c r="CQ24" s="27">
        <v>44314</v>
      </c>
      <c r="CR24" s="27" t="s">
        <v>176</v>
      </c>
      <c r="CS24" s="30">
        <v>2473000</v>
      </c>
      <c r="CU24" s="27">
        <v>44673</v>
      </c>
      <c r="CV24" s="27" t="s">
        <v>176</v>
      </c>
      <c r="CW24" s="28">
        <v>1.0900000000000001</v>
      </c>
      <c r="CX24" s="28">
        <f t="shared" si="23"/>
        <v>2.4030406180003179</v>
      </c>
      <c r="CY24" s="27">
        <v>44673</v>
      </c>
      <c r="CZ24" s="43">
        <v>1265.26</v>
      </c>
      <c r="DB24" s="27">
        <v>44673</v>
      </c>
      <c r="DC24" s="30">
        <f t="shared" si="24"/>
        <v>3040.471172331082</v>
      </c>
      <c r="DE24" s="27">
        <v>44673</v>
      </c>
      <c r="DF24" s="27" t="s">
        <v>176</v>
      </c>
      <c r="DG24" s="30"/>
      <c r="DH24" s="153"/>
      <c r="DI24" s="27">
        <v>45044</v>
      </c>
      <c r="DJ24" s="27" t="s">
        <v>176</v>
      </c>
      <c r="DK24" s="28">
        <v>0.79</v>
      </c>
      <c r="DL24" s="175">
        <f t="shared" si="25"/>
        <v>1.7416532919451844</v>
      </c>
      <c r="DM24" s="27">
        <v>45044</v>
      </c>
      <c r="DN24" s="43">
        <f>'소-미국'!DF24</f>
        <v>1341</v>
      </c>
      <c r="DP24" s="27">
        <v>45044</v>
      </c>
      <c r="DQ24" s="30">
        <f t="shared" si="26"/>
        <v>2335.5570644984923</v>
      </c>
      <c r="DS24" s="27">
        <v>45044</v>
      </c>
      <c r="DT24" s="27" t="s">
        <v>176</v>
      </c>
      <c r="DU24" s="30">
        <v>2387</v>
      </c>
      <c r="DV24" s="153"/>
      <c r="DW24" s="153"/>
      <c r="DX24" s="27">
        <v>45408</v>
      </c>
      <c r="DY24" s="27" t="s">
        <v>176</v>
      </c>
      <c r="DZ24" s="28">
        <v>0.98</v>
      </c>
      <c r="EA24" s="28">
        <f t="shared" si="27"/>
        <v>2.1605319317801017</v>
      </c>
      <c r="EB24" s="27">
        <v>45408</v>
      </c>
      <c r="EC24" s="100">
        <f>'소-미국'!DS24</f>
        <v>1379</v>
      </c>
      <c r="ED24" s="180"/>
      <c r="EE24" s="27">
        <v>45408</v>
      </c>
      <c r="EF24" s="30">
        <f t="shared" si="28"/>
        <v>2979.3735339247601</v>
      </c>
      <c r="EG24" s="180"/>
      <c r="EH24" s="27">
        <v>45408</v>
      </c>
      <c r="EI24" s="27" t="s">
        <v>176</v>
      </c>
      <c r="EJ24" s="30">
        <v>2379</v>
      </c>
      <c r="EK24" s="153"/>
      <c r="EL24" s="153"/>
      <c r="EM24" s="153"/>
      <c r="EN24" s="27">
        <v>45772</v>
      </c>
      <c r="EO24" s="27" t="s">
        <v>176</v>
      </c>
      <c r="EP24" s="28">
        <v>0.96</v>
      </c>
      <c r="EQ24" s="257">
        <f t="shared" si="29"/>
        <v>2.1164394433764264</v>
      </c>
      <c r="ER24" s="27">
        <f t="shared" si="35"/>
        <v>45772</v>
      </c>
      <c r="ES24" s="43">
        <f>'소-미국'!EG24</f>
        <v>1439.5</v>
      </c>
      <c r="EU24" s="27">
        <f t="shared" si="36"/>
        <v>45772</v>
      </c>
      <c r="EV24" s="176">
        <f t="shared" si="30"/>
        <v>3046.6145787403657</v>
      </c>
      <c r="EX24" s="27">
        <f t="shared" si="37"/>
        <v>45772</v>
      </c>
      <c r="EY24" s="27" t="s">
        <v>176</v>
      </c>
      <c r="EZ24" s="176">
        <v>2430</v>
      </c>
      <c r="FA24" s="153"/>
      <c r="FB24" s="153"/>
      <c r="FC24" s="153"/>
      <c r="FD24" s="27">
        <v>46136</v>
      </c>
      <c r="FE24" s="383" t="s">
        <v>176</v>
      </c>
      <c r="FF24" s="428">
        <v>2469</v>
      </c>
      <c r="FG24" s="427"/>
      <c r="FH24" s="430">
        <v>0.99</v>
      </c>
      <c r="FI24" s="447">
        <f t="shared" si="31"/>
        <v>2.1825781759819396</v>
      </c>
      <c r="FJ24">
        <f>'소-미국'!EU24</f>
        <v>1478</v>
      </c>
      <c r="FK24" s="384">
        <f t="shared" si="38"/>
        <v>3225.8505441013067</v>
      </c>
      <c r="FL24" s="153"/>
      <c r="FM24" s="153"/>
      <c r="FN24" s="153"/>
      <c r="FO24" s="153"/>
    </row>
    <row r="25" spans="1:171">
      <c r="A25" s="27">
        <v>42123</v>
      </c>
      <c r="B25" s="120" t="s">
        <v>177</v>
      </c>
      <c r="C25" s="123">
        <v>0.72</v>
      </c>
      <c r="D25" s="28">
        <f t="shared" si="0"/>
        <v>1.5873295825323197</v>
      </c>
      <c r="E25" s="44">
        <v>42123</v>
      </c>
      <c r="F25" s="46"/>
      <c r="H25" s="27">
        <f t="shared" si="32"/>
        <v>42123</v>
      </c>
      <c r="I25" s="30">
        <f t="shared" si="33"/>
        <v>0</v>
      </c>
      <c r="K25" s="27">
        <f t="shared" si="34"/>
        <v>42123</v>
      </c>
      <c r="L25" s="120" t="s">
        <v>177</v>
      </c>
      <c r="M25" s="45"/>
      <c r="O25" s="27">
        <v>42494</v>
      </c>
      <c r="P25" s="27" t="s">
        <v>177</v>
      </c>
      <c r="Q25" s="123">
        <v>0.83</v>
      </c>
      <c r="R25" s="28">
        <f t="shared" si="1"/>
        <v>1.8298382687525352</v>
      </c>
      <c r="S25" s="44">
        <v>42494</v>
      </c>
      <c r="T25" s="46"/>
      <c r="V25" s="27">
        <f t="shared" si="2"/>
        <v>42494</v>
      </c>
      <c r="W25" s="30">
        <f t="shared" si="3"/>
        <v>0</v>
      </c>
      <c r="Y25" s="27">
        <f t="shared" si="4"/>
        <v>42494</v>
      </c>
      <c r="Z25" s="27" t="s">
        <v>177</v>
      </c>
      <c r="AA25" s="45"/>
      <c r="AC25" s="27">
        <v>42858</v>
      </c>
      <c r="AD25" s="27" t="s">
        <v>177</v>
      </c>
      <c r="AE25" s="123">
        <v>0.76</v>
      </c>
      <c r="AF25" s="28">
        <f t="shared" si="5"/>
        <v>1.675514559339671</v>
      </c>
      <c r="AG25" s="44">
        <v>42858</v>
      </c>
      <c r="AH25" s="46"/>
      <c r="AJ25" s="27">
        <f t="shared" si="6"/>
        <v>42858</v>
      </c>
      <c r="AK25" s="30">
        <f t="shared" si="7"/>
        <v>0</v>
      </c>
      <c r="AM25" s="27">
        <f t="shared" si="8"/>
        <v>42858</v>
      </c>
      <c r="AN25" s="27" t="s">
        <v>177</v>
      </c>
      <c r="AO25" s="45"/>
      <c r="AQ25" s="27">
        <v>43222</v>
      </c>
      <c r="AR25" s="27" t="s">
        <v>177</v>
      </c>
      <c r="AS25" s="123">
        <v>0.68</v>
      </c>
      <c r="AT25" s="28">
        <f t="shared" si="9"/>
        <v>1.4991446057249689</v>
      </c>
      <c r="AU25" s="44">
        <v>43222</v>
      </c>
      <c r="AV25" s="46"/>
      <c r="AX25" s="27">
        <f t="shared" si="10"/>
        <v>43222</v>
      </c>
      <c r="AY25" s="30">
        <f t="shared" si="11"/>
        <v>0</v>
      </c>
      <c r="BA25" s="27">
        <f t="shared" si="12"/>
        <v>43222</v>
      </c>
      <c r="BB25" s="27" t="s">
        <v>177</v>
      </c>
      <c r="BC25" s="45"/>
      <c r="BE25" s="27">
        <v>43586</v>
      </c>
      <c r="BF25" s="27" t="s">
        <v>177</v>
      </c>
      <c r="BG25" s="123">
        <v>0.86</v>
      </c>
      <c r="BH25" s="28">
        <f t="shared" si="13"/>
        <v>1.8959770013580486</v>
      </c>
      <c r="BI25" s="44">
        <v>43586</v>
      </c>
      <c r="BJ25" s="46"/>
      <c r="BL25" s="27">
        <f t="shared" si="14"/>
        <v>43586</v>
      </c>
      <c r="BM25" s="30">
        <f t="shared" si="15"/>
        <v>0</v>
      </c>
      <c r="BO25" s="27">
        <f t="shared" si="16"/>
        <v>43586</v>
      </c>
      <c r="BP25" s="27" t="s">
        <v>177</v>
      </c>
      <c r="BQ25" s="45"/>
      <c r="BS25" s="27">
        <v>43950</v>
      </c>
      <c r="BT25" s="27" t="s">
        <v>177</v>
      </c>
      <c r="BU25" s="123">
        <v>0.73</v>
      </c>
      <c r="BV25" s="28">
        <f t="shared" si="17"/>
        <v>1.6093758267341576</v>
      </c>
      <c r="BW25" s="27">
        <v>43950</v>
      </c>
      <c r="BX25" s="43">
        <v>1219</v>
      </c>
      <c r="BZ25" s="27">
        <f t="shared" si="18"/>
        <v>43950</v>
      </c>
      <c r="CA25" s="30">
        <f t="shared" si="19"/>
        <v>1961.8291327889381</v>
      </c>
      <c r="CC25" s="27">
        <f t="shared" si="20"/>
        <v>43950</v>
      </c>
      <c r="CD25" s="27" t="s">
        <v>177</v>
      </c>
      <c r="CE25" s="30"/>
      <c r="CG25" s="27">
        <v>44321</v>
      </c>
      <c r="CH25" s="27" t="s">
        <v>177</v>
      </c>
      <c r="CI25" s="28">
        <v>1.1200000000000001</v>
      </c>
      <c r="CJ25" s="28">
        <f t="shared" si="21"/>
        <v>2.469179350605831</v>
      </c>
      <c r="CK25" s="27">
        <v>44320</v>
      </c>
      <c r="CL25" s="43">
        <v>1126</v>
      </c>
      <c r="CN25" s="27">
        <v>44321</v>
      </c>
      <c r="CO25" s="30">
        <f t="shared" si="22"/>
        <v>2780.2959487821659</v>
      </c>
      <c r="CQ25" s="27">
        <v>44321</v>
      </c>
      <c r="CR25" s="27" t="s">
        <v>177</v>
      </c>
      <c r="CS25" s="30">
        <v>2454000</v>
      </c>
      <c r="CU25" s="27">
        <v>44680</v>
      </c>
      <c r="CV25" s="27" t="s">
        <v>177</v>
      </c>
      <c r="CW25" s="28">
        <v>1.05</v>
      </c>
      <c r="CX25" s="28">
        <f t="shared" si="23"/>
        <v>2.3148556411929664</v>
      </c>
      <c r="CY25" s="27">
        <v>44680</v>
      </c>
      <c r="CZ25" s="43">
        <v>1263</v>
      </c>
      <c r="DB25" s="27">
        <v>44680</v>
      </c>
      <c r="DC25" s="30">
        <f t="shared" si="24"/>
        <v>2923.6626748267167</v>
      </c>
      <c r="DE25" s="27">
        <v>44680</v>
      </c>
      <c r="DF25" s="27" t="s">
        <v>177</v>
      </c>
      <c r="DG25" s="30"/>
      <c r="DH25" s="153"/>
      <c r="DI25" s="27">
        <v>45051</v>
      </c>
      <c r="DJ25" s="27" t="s">
        <v>177</v>
      </c>
      <c r="DK25" s="28">
        <v>0.81</v>
      </c>
      <c r="DL25" s="175">
        <f t="shared" si="25"/>
        <v>1.7857457803488599</v>
      </c>
      <c r="DM25" s="27">
        <v>45051</v>
      </c>
      <c r="DN25" s="43">
        <f>'소-미국'!DF25</f>
        <v>1327</v>
      </c>
      <c r="DP25" s="27">
        <v>45051</v>
      </c>
      <c r="DQ25" s="30">
        <f t="shared" si="26"/>
        <v>2369.6846505229369</v>
      </c>
      <c r="DS25" s="27">
        <v>45051</v>
      </c>
      <c r="DT25" s="27" t="s">
        <v>177</v>
      </c>
      <c r="DU25" s="30">
        <v>2447</v>
      </c>
      <c r="DV25" s="153"/>
      <c r="DW25" s="153"/>
      <c r="DX25" s="27">
        <v>45415</v>
      </c>
      <c r="DY25" s="27" t="s">
        <v>177</v>
      </c>
      <c r="DZ25" s="28">
        <v>0.98</v>
      </c>
      <c r="EA25" s="28">
        <f t="shared" si="27"/>
        <v>2.1605319317801017</v>
      </c>
      <c r="EB25" s="27">
        <v>45415</v>
      </c>
      <c r="EC25" s="100">
        <f>'소-미국'!DS25</f>
        <v>1359</v>
      </c>
      <c r="ED25" s="180"/>
      <c r="EE25" s="27">
        <v>45415</v>
      </c>
      <c r="EF25" s="30">
        <f t="shared" si="28"/>
        <v>2936.1628952891583</v>
      </c>
      <c r="EG25" s="180"/>
      <c r="EH25" s="27">
        <v>45415</v>
      </c>
      <c r="EI25" s="27" t="s">
        <v>177</v>
      </c>
      <c r="EJ25" s="30">
        <v>2407</v>
      </c>
      <c r="EK25" s="153" t="s">
        <v>451</v>
      </c>
      <c r="EL25" s="153">
        <v>2406</v>
      </c>
      <c r="EM25" s="153"/>
      <c r="EN25" s="27">
        <v>45779</v>
      </c>
      <c r="EO25" s="27" t="s">
        <v>177</v>
      </c>
      <c r="EP25" s="28">
        <v>0.97</v>
      </c>
      <c r="EQ25" s="257">
        <f t="shared" si="29"/>
        <v>2.1384856875782643</v>
      </c>
      <c r="ER25" s="27">
        <f t="shared" si="35"/>
        <v>45779</v>
      </c>
      <c r="ES25" s="43">
        <f>'소-미국'!EG25</f>
        <v>1382</v>
      </c>
      <c r="EU25" s="27">
        <f t="shared" si="36"/>
        <v>45779</v>
      </c>
      <c r="EV25" s="176">
        <f t="shared" si="30"/>
        <v>2955.3872202331613</v>
      </c>
      <c r="EX25" s="27">
        <f t="shared" si="37"/>
        <v>45779</v>
      </c>
      <c r="EY25" s="27" t="s">
        <v>177</v>
      </c>
      <c r="EZ25" s="176">
        <v>2486</v>
      </c>
      <c r="FA25" s="153"/>
      <c r="FB25" s="153"/>
      <c r="FC25" s="153"/>
      <c r="FD25" s="27">
        <v>46143</v>
      </c>
      <c r="FE25" s="383" t="s">
        <v>177</v>
      </c>
      <c r="FF25" s="428">
        <v>2446</v>
      </c>
      <c r="FG25" s="427"/>
      <c r="FH25" s="430">
        <v>0.98</v>
      </c>
      <c r="FI25" s="447">
        <f t="shared" si="31"/>
        <v>2.1605319317801017</v>
      </c>
      <c r="FJ25">
        <f>'소-미국'!EU25</f>
        <v>1475.5</v>
      </c>
      <c r="FK25" s="384">
        <f t="shared" si="38"/>
        <v>3187.8648653415403</v>
      </c>
      <c r="FL25" s="153"/>
      <c r="FM25" s="153"/>
      <c r="FN25" s="153"/>
      <c r="FO25" s="153"/>
    </row>
    <row r="26" spans="1:171">
      <c r="A26" s="27">
        <v>42130</v>
      </c>
      <c r="B26" s="120" t="s">
        <v>178</v>
      </c>
      <c r="C26" s="123">
        <v>0.77</v>
      </c>
      <c r="D26" s="28">
        <f t="shared" si="0"/>
        <v>1.6975608035415086</v>
      </c>
      <c r="E26" s="44">
        <v>42130</v>
      </c>
      <c r="F26" s="46"/>
      <c r="H26" s="27">
        <f t="shared" si="32"/>
        <v>42130</v>
      </c>
      <c r="I26" s="30">
        <f t="shared" si="33"/>
        <v>0</v>
      </c>
      <c r="K26" s="27">
        <f t="shared" si="34"/>
        <v>42130</v>
      </c>
      <c r="L26" s="120" t="s">
        <v>178</v>
      </c>
      <c r="M26" s="45"/>
      <c r="O26" s="27">
        <v>42501</v>
      </c>
      <c r="P26" s="27" t="s">
        <v>178</v>
      </c>
      <c r="Q26" s="123">
        <v>0.83</v>
      </c>
      <c r="R26" s="28">
        <f t="shared" si="1"/>
        <v>1.8298382687525352</v>
      </c>
      <c r="S26" s="44">
        <v>42501</v>
      </c>
      <c r="T26" s="46"/>
      <c r="V26" s="27">
        <f t="shared" si="2"/>
        <v>42501</v>
      </c>
      <c r="W26" s="30">
        <f t="shared" si="3"/>
        <v>0</v>
      </c>
      <c r="Y26" s="27">
        <f t="shared" si="4"/>
        <v>42501</v>
      </c>
      <c r="Z26" s="27" t="s">
        <v>178</v>
      </c>
      <c r="AA26" s="45"/>
      <c r="AC26" s="27">
        <v>42865</v>
      </c>
      <c r="AD26" s="27" t="s">
        <v>178</v>
      </c>
      <c r="AE26" s="123">
        <v>0.81</v>
      </c>
      <c r="AF26" s="28">
        <f t="shared" si="5"/>
        <v>1.7857457803488599</v>
      </c>
      <c r="AG26" s="44">
        <v>42865</v>
      </c>
      <c r="AH26" s="46"/>
      <c r="AJ26" s="27">
        <f t="shared" si="6"/>
        <v>42865</v>
      </c>
      <c r="AK26" s="30">
        <f t="shared" si="7"/>
        <v>0</v>
      </c>
      <c r="AM26" s="27">
        <f t="shared" si="8"/>
        <v>42865</v>
      </c>
      <c r="AN26" s="27" t="s">
        <v>178</v>
      </c>
      <c r="AO26" s="45"/>
      <c r="AQ26" s="27">
        <v>43229</v>
      </c>
      <c r="AR26" s="27" t="s">
        <v>178</v>
      </c>
      <c r="AS26" s="123">
        <v>0.69</v>
      </c>
      <c r="AT26" s="28">
        <f t="shared" si="9"/>
        <v>1.5211908499268063</v>
      </c>
      <c r="AU26" s="44">
        <v>43229</v>
      </c>
      <c r="AV26" s="46"/>
      <c r="AX26" s="27">
        <f t="shared" si="10"/>
        <v>43229</v>
      </c>
      <c r="AY26" s="30">
        <f t="shared" si="11"/>
        <v>0</v>
      </c>
      <c r="BA26" s="27">
        <f t="shared" si="12"/>
        <v>43229</v>
      </c>
      <c r="BB26" s="27" t="s">
        <v>178</v>
      </c>
      <c r="BC26" s="45"/>
      <c r="BE26" s="27">
        <v>43593</v>
      </c>
      <c r="BF26" s="27" t="s">
        <v>178</v>
      </c>
      <c r="BG26" s="123">
        <v>0.83</v>
      </c>
      <c r="BH26" s="28">
        <f t="shared" si="13"/>
        <v>1.8298382687525352</v>
      </c>
      <c r="BI26" s="44">
        <v>43593</v>
      </c>
      <c r="BJ26" s="46"/>
      <c r="BL26" s="27">
        <f t="shared" si="14"/>
        <v>43593</v>
      </c>
      <c r="BM26" s="30">
        <f t="shared" si="15"/>
        <v>0</v>
      </c>
      <c r="BO26" s="27">
        <f t="shared" si="16"/>
        <v>43593</v>
      </c>
      <c r="BP26" s="27" t="s">
        <v>178</v>
      </c>
      <c r="BQ26" s="45"/>
      <c r="BS26" s="44">
        <v>43957</v>
      </c>
      <c r="BT26" s="27" t="s">
        <v>178</v>
      </c>
      <c r="BU26" s="123">
        <v>0.94</v>
      </c>
      <c r="BV26" s="28">
        <f t="shared" si="17"/>
        <v>2.0723469549727507</v>
      </c>
      <c r="BW26" s="44">
        <v>43957</v>
      </c>
      <c r="BX26" s="43">
        <v>1225.5</v>
      </c>
      <c r="BZ26" s="27">
        <f t="shared" si="18"/>
        <v>43957</v>
      </c>
      <c r="CA26" s="30">
        <f t="shared" si="19"/>
        <v>2539.6611933191061</v>
      </c>
      <c r="CC26" s="27">
        <f t="shared" si="20"/>
        <v>43957</v>
      </c>
      <c r="CD26" s="27" t="s">
        <v>178</v>
      </c>
      <c r="CE26" s="30"/>
      <c r="CG26" s="27">
        <v>44328</v>
      </c>
      <c r="CH26" s="27" t="s">
        <v>178</v>
      </c>
      <c r="CI26" s="28">
        <v>1.1399999999999999</v>
      </c>
      <c r="CJ26" s="28">
        <f t="shared" si="21"/>
        <v>2.5132718390095063</v>
      </c>
      <c r="CK26" s="27">
        <v>44328</v>
      </c>
      <c r="CL26" s="43">
        <v>1123.4000000000001</v>
      </c>
      <c r="CN26" s="27">
        <v>44328</v>
      </c>
      <c r="CO26" s="30">
        <f t="shared" si="22"/>
        <v>2823.4095839432798</v>
      </c>
      <c r="CQ26" s="27">
        <v>44328</v>
      </c>
      <c r="CR26" s="27" t="s">
        <v>178</v>
      </c>
      <c r="CS26" s="30">
        <v>2408000</v>
      </c>
      <c r="CU26" s="27">
        <v>44687</v>
      </c>
      <c r="CV26" s="27" t="s">
        <v>178</v>
      </c>
      <c r="CW26" s="28">
        <v>1.05</v>
      </c>
      <c r="CX26" s="28">
        <f t="shared" si="23"/>
        <v>2.3148556411929664</v>
      </c>
      <c r="CY26" s="27">
        <v>44687</v>
      </c>
      <c r="CZ26" s="43">
        <v>1270.5</v>
      </c>
      <c r="DB26" s="27">
        <v>44687</v>
      </c>
      <c r="DC26" s="30">
        <f t="shared" si="24"/>
        <v>2941.024092135664</v>
      </c>
      <c r="DE26" s="27">
        <v>44687</v>
      </c>
      <c r="DF26" s="27" t="s">
        <v>178</v>
      </c>
      <c r="DG26" s="30"/>
      <c r="DH26" s="153"/>
      <c r="DI26" s="27">
        <v>45058</v>
      </c>
      <c r="DJ26" s="27" t="s">
        <v>178</v>
      </c>
      <c r="DK26" s="28">
        <v>0.82</v>
      </c>
      <c r="DL26" s="175">
        <f t="shared" si="25"/>
        <v>1.8077920245506975</v>
      </c>
      <c r="DM26" s="27">
        <v>45058</v>
      </c>
      <c r="DN26" s="43">
        <f>'소-미국'!DF26</f>
        <v>1344</v>
      </c>
      <c r="DP26" s="27">
        <v>45058</v>
      </c>
      <c r="DQ26" s="30">
        <f t="shared" si="26"/>
        <v>2429.6724809961374</v>
      </c>
      <c r="DS26" s="27">
        <v>45058</v>
      </c>
      <c r="DT26" s="27" t="s">
        <v>178</v>
      </c>
      <c r="DU26" s="30">
        <v>2368</v>
      </c>
      <c r="DV26" s="153" t="s">
        <v>451</v>
      </c>
      <c r="DW26" s="158"/>
      <c r="DX26" s="27">
        <v>45422</v>
      </c>
      <c r="DY26" s="27" t="s">
        <v>178</v>
      </c>
      <c r="DZ26" s="28">
        <v>0.99</v>
      </c>
      <c r="EA26" s="28">
        <f t="shared" si="27"/>
        <v>2.1825781759819396</v>
      </c>
      <c r="EB26" s="27">
        <v>45422</v>
      </c>
      <c r="EC26" s="100">
        <f>'소-미국'!DS26</f>
        <v>1372.5</v>
      </c>
      <c r="ED26" s="180"/>
      <c r="EE26" s="27">
        <v>45422</v>
      </c>
      <c r="EF26" s="30">
        <f t="shared" si="28"/>
        <v>2995.5885465352121</v>
      </c>
      <c r="EG26" s="180"/>
      <c r="EH26" s="27">
        <v>45422</v>
      </c>
      <c r="EI26" s="27" t="s">
        <v>178</v>
      </c>
      <c r="EJ26" s="30">
        <v>2379</v>
      </c>
      <c r="EK26" s="153" t="s">
        <v>451</v>
      </c>
      <c r="EL26" s="153">
        <v>2390</v>
      </c>
      <c r="EM26" s="158"/>
      <c r="EN26" s="27">
        <v>45786</v>
      </c>
      <c r="EO26" s="27" t="s">
        <v>178</v>
      </c>
      <c r="EP26" s="28">
        <v>0.96</v>
      </c>
      <c r="EQ26" s="257">
        <f t="shared" si="29"/>
        <v>2.1164394433764264</v>
      </c>
      <c r="ER26" s="27">
        <f t="shared" si="35"/>
        <v>45786</v>
      </c>
      <c r="ES26" s="43">
        <f>'소-미국'!EG26</f>
        <v>1399.5</v>
      </c>
      <c r="EU26" s="27">
        <f t="shared" si="36"/>
        <v>45786</v>
      </c>
      <c r="EV26" s="176">
        <f t="shared" si="30"/>
        <v>2961.9570010053089</v>
      </c>
      <c r="EX26" s="27">
        <f t="shared" si="37"/>
        <v>45786</v>
      </c>
      <c r="EY26" s="27" t="s">
        <v>178</v>
      </c>
      <c r="EZ26" s="176">
        <v>2437</v>
      </c>
      <c r="FA26" s="153"/>
      <c r="FB26" s="153"/>
      <c r="FC26" s="153"/>
      <c r="FD26" s="27">
        <v>46150</v>
      </c>
      <c r="FE26" s="383" t="s">
        <v>178</v>
      </c>
      <c r="FF26" s="428">
        <v>2450</v>
      </c>
      <c r="FG26" s="427"/>
      <c r="FH26" s="430">
        <v>0.96</v>
      </c>
      <c r="FI26" s="447">
        <f t="shared" si="31"/>
        <v>2.1164394433764264</v>
      </c>
      <c r="FJ26">
        <f>'소-미국'!EU26</f>
        <v>1464</v>
      </c>
      <c r="FK26" s="384">
        <f t="shared" si="38"/>
        <v>3098.4673451030881</v>
      </c>
      <c r="FL26" s="153"/>
      <c r="FM26" s="153"/>
      <c r="FN26" s="153"/>
      <c r="FO26" s="153"/>
    </row>
    <row r="27" spans="1:171">
      <c r="A27" s="27">
        <v>42137</v>
      </c>
      <c r="B27" s="120" t="s">
        <v>179</v>
      </c>
      <c r="C27" s="123">
        <v>0.83</v>
      </c>
      <c r="D27" s="28">
        <f t="shared" si="0"/>
        <v>1.8298382687525352</v>
      </c>
      <c r="E27" s="44">
        <v>42137</v>
      </c>
      <c r="F27" s="46"/>
      <c r="H27" s="27">
        <f t="shared" si="32"/>
        <v>42137</v>
      </c>
      <c r="I27" s="30">
        <f t="shared" si="33"/>
        <v>0</v>
      </c>
      <c r="K27" s="27">
        <f t="shared" si="34"/>
        <v>42137</v>
      </c>
      <c r="L27" s="120" t="s">
        <v>179</v>
      </c>
      <c r="M27" s="45"/>
      <c r="O27" s="27">
        <v>42508</v>
      </c>
      <c r="P27" s="27" t="s">
        <v>179</v>
      </c>
      <c r="Q27" s="123">
        <v>0.84</v>
      </c>
      <c r="R27" s="28">
        <f t="shared" si="1"/>
        <v>1.8518845129543731</v>
      </c>
      <c r="S27" s="44">
        <v>42508</v>
      </c>
      <c r="T27" s="46"/>
      <c r="V27" s="27">
        <f t="shared" si="2"/>
        <v>42508</v>
      </c>
      <c r="W27" s="30">
        <f t="shared" si="3"/>
        <v>0</v>
      </c>
      <c r="Y27" s="27">
        <f t="shared" si="4"/>
        <v>42508</v>
      </c>
      <c r="Z27" s="27" t="s">
        <v>179</v>
      </c>
      <c r="AA27" s="45"/>
      <c r="AC27" s="27">
        <v>42872</v>
      </c>
      <c r="AD27" s="27" t="s">
        <v>179</v>
      </c>
      <c r="AE27" s="123">
        <v>0.86</v>
      </c>
      <c r="AF27" s="28">
        <f t="shared" si="5"/>
        <v>1.8959770013580486</v>
      </c>
      <c r="AG27" s="44">
        <v>42872</v>
      </c>
      <c r="AH27" s="46"/>
      <c r="AJ27" s="27">
        <f t="shared" si="6"/>
        <v>42872</v>
      </c>
      <c r="AK27" s="30">
        <f t="shared" si="7"/>
        <v>0</v>
      </c>
      <c r="AM27" s="27">
        <f t="shared" si="8"/>
        <v>42872</v>
      </c>
      <c r="AN27" s="27" t="s">
        <v>179</v>
      </c>
      <c r="AO27" s="45"/>
      <c r="AQ27" s="27">
        <v>43236</v>
      </c>
      <c r="AR27" s="27" t="s">
        <v>179</v>
      </c>
      <c r="AS27" s="123">
        <v>0.72</v>
      </c>
      <c r="AT27" s="28">
        <f t="shared" si="9"/>
        <v>1.5873295825323197</v>
      </c>
      <c r="AU27" s="44">
        <v>43236</v>
      </c>
      <c r="AV27" s="46"/>
      <c r="AX27" s="27">
        <f t="shared" si="10"/>
        <v>43236</v>
      </c>
      <c r="AY27" s="30">
        <f t="shared" si="11"/>
        <v>0</v>
      </c>
      <c r="BA27" s="27">
        <f t="shared" si="12"/>
        <v>43236</v>
      </c>
      <c r="BB27" s="27" t="s">
        <v>179</v>
      </c>
      <c r="BC27" s="45"/>
      <c r="BE27" s="27">
        <v>43600</v>
      </c>
      <c r="BF27" s="27" t="s">
        <v>179</v>
      </c>
      <c r="BG27" s="123">
        <v>0.85</v>
      </c>
      <c r="BH27" s="28">
        <f t="shared" si="13"/>
        <v>1.8739307571562109</v>
      </c>
      <c r="BI27" s="44">
        <v>43600</v>
      </c>
      <c r="BJ27" s="46"/>
      <c r="BL27" s="27">
        <f t="shared" si="14"/>
        <v>43600</v>
      </c>
      <c r="BM27" s="30">
        <f t="shared" si="15"/>
        <v>0</v>
      </c>
      <c r="BO27" s="27">
        <f t="shared" si="16"/>
        <v>43600</v>
      </c>
      <c r="BP27" s="27" t="s">
        <v>179</v>
      </c>
      <c r="BQ27" s="45"/>
      <c r="BS27" s="27">
        <v>43964</v>
      </c>
      <c r="BT27" s="27" t="s">
        <v>179</v>
      </c>
      <c r="BU27" s="123">
        <v>1.1399999999999999</v>
      </c>
      <c r="BV27" s="28">
        <f t="shared" si="17"/>
        <v>2.5132718390095063</v>
      </c>
      <c r="BW27" s="27">
        <v>43964</v>
      </c>
      <c r="BX27" s="43">
        <v>1224.5</v>
      </c>
      <c r="BZ27" s="27">
        <f t="shared" si="18"/>
        <v>43964</v>
      </c>
      <c r="CA27" s="30">
        <f t="shared" si="19"/>
        <v>3077.5013668671404</v>
      </c>
      <c r="CC27" s="27">
        <f t="shared" si="20"/>
        <v>43964</v>
      </c>
      <c r="CD27" s="27" t="s">
        <v>179</v>
      </c>
      <c r="CE27" s="30"/>
      <c r="CG27" s="27">
        <v>44335</v>
      </c>
      <c r="CH27" s="27" t="s">
        <v>179</v>
      </c>
      <c r="CI27" s="28">
        <v>1.18</v>
      </c>
      <c r="CJ27" s="28">
        <f t="shared" si="21"/>
        <v>2.6014568158168574</v>
      </c>
      <c r="CK27" s="27">
        <v>44335</v>
      </c>
      <c r="CL27" s="43">
        <v>1129</v>
      </c>
      <c r="CN27" s="27">
        <v>44335</v>
      </c>
      <c r="CO27" s="30">
        <f t="shared" si="22"/>
        <v>2937.0447450572319</v>
      </c>
      <c r="CQ27" s="27">
        <v>44335</v>
      </c>
      <c r="CR27" s="27" t="s">
        <v>179</v>
      </c>
      <c r="CS27" s="30">
        <v>2395000</v>
      </c>
      <c r="CU27" s="27">
        <v>44694</v>
      </c>
      <c r="CV27" s="27" t="s">
        <v>179</v>
      </c>
      <c r="CW27" s="28">
        <v>1.01</v>
      </c>
      <c r="CX27" s="28">
        <f t="shared" si="23"/>
        <v>2.2266706643856153</v>
      </c>
      <c r="CY27" s="27">
        <v>44694</v>
      </c>
      <c r="CZ27" s="43">
        <v>1284</v>
      </c>
      <c r="DB27" s="27">
        <v>44694</v>
      </c>
      <c r="DC27" s="30">
        <f t="shared" si="24"/>
        <v>2859.0451330711303</v>
      </c>
      <c r="DE27" s="27">
        <v>44694</v>
      </c>
      <c r="DF27" s="27" t="s">
        <v>179</v>
      </c>
      <c r="DG27" s="30"/>
      <c r="DH27" s="153"/>
      <c r="DI27" s="27">
        <v>45065</v>
      </c>
      <c r="DJ27" s="27" t="s">
        <v>179</v>
      </c>
      <c r="DK27" s="28">
        <v>0.84</v>
      </c>
      <c r="DL27" s="175">
        <f t="shared" si="25"/>
        <v>1.8518845129543731</v>
      </c>
      <c r="DM27" s="27">
        <v>45065</v>
      </c>
      <c r="DN27" s="43">
        <f>'소-미국'!DF27</f>
        <v>1328.5</v>
      </c>
      <c r="DP27" s="27">
        <v>45065</v>
      </c>
      <c r="DQ27" s="30">
        <f t="shared" si="26"/>
        <v>2460.2285754598847</v>
      </c>
      <c r="DS27" s="27">
        <v>45065</v>
      </c>
      <c r="DT27" s="27" t="s">
        <v>179</v>
      </c>
      <c r="DU27" s="30">
        <v>2397</v>
      </c>
      <c r="DV27" s="153" t="s">
        <v>451</v>
      </c>
      <c r="DW27" s="158"/>
      <c r="DX27" s="27">
        <v>45429</v>
      </c>
      <c r="DY27" s="27" t="s">
        <v>179</v>
      </c>
      <c r="DZ27" s="28">
        <v>1.01</v>
      </c>
      <c r="EA27" s="28">
        <f t="shared" si="27"/>
        <v>2.2266706643856153</v>
      </c>
      <c r="EB27" s="27">
        <v>45429</v>
      </c>
      <c r="EC27" s="100">
        <f>'소-미국'!DS27</f>
        <v>1355.5</v>
      </c>
      <c r="ED27" s="180"/>
      <c r="EE27" s="27">
        <v>45429</v>
      </c>
      <c r="EF27" s="30">
        <f t="shared" si="28"/>
        <v>3018.2520855747016</v>
      </c>
      <c r="EG27" s="180"/>
      <c r="EH27" s="27">
        <v>45429</v>
      </c>
      <c r="EI27" s="27" t="s">
        <v>179</v>
      </c>
      <c r="EJ27" s="30">
        <v>2404</v>
      </c>
      <c r="EK27" s="153"/>
      <c r="EL27" s="153"/>
      <c r="EM27" s="158"/>
      <c r="EN27" s="27">
        <v>45793</v>
      </c>
      <c r="EO27" s="27" t="s">
        <v>179</v>
      </c>
      <c r="EP27" s="28">
        <v>0.98</v>
      </c>
      <c r="EQ27" s="257">
        <f t="shared" si="29"/>
        <v>2.1605319317801017</v>
      </c>
      <c r="ER27" s="27">
        <f t="shared" si="35"/>
        <v>45793</v>
      </c>
      <c r="ES27" s="43">
        <f>'소-미국'!EG27</f>
        <v>1399</v>
      </c>
      <c r="EU27" s="27">
        <f t="shared" si="36"/>
        <v>45793</v>
      </c>
      <c r="EV27" s="176">
        <f t="shared" si="30"/>
        <v>3022.5841725603623</v>
      </c>
      <c r="EX27" s="27">
        <f t="shared" si="37"/>
        <v>45793</v>
      </c>
      <c r="EY27" s="27" t="s">
        <v>179</v>
      </c>
      <c r="EZ27" s="176">
        <v>2400</v>
      </c>
      <c r="FA27" s="251" t="s">
        <v>556</v>
      </c>
      <c r="FB27" s="153">
        <v>2409</v>
      </c>
      <c r="FC27" s="153"/>
      <c r="FD27" s="27">
        <v>46157</v>
      </c>
      <c r="FE27" s="383" t="s">
        <v>179</v>
      </c>
      <c r="FF27" s="428">
        <v>2359</v>
      </c>
      <c r="FG27" s="427">
        <v>2366</v>
      </c>
      <c r="FH27" s="430">
        <v>0.97</v>
      </c>
      <c r="FI27" s="447">
        <f t="shared" si="31"/>
        <v>2.1384856875782643</v>
      </c>
      <c r="FJ27">
        <f>'소-미국'!EU27</f>
        <v>1498</v>
      </c>
      <c r="FK27" s="384">
        <f t="shared" si="38"/>
        <v>3203.4515599922397</v>
      </c>
      <c r="FL27" s="153"/>
      <c r="FM27" s="153"/>
      <c r="FN27" s="153"/>
      <c r="FO27" s="153"/>
    </row>
    <row r="28" spans="1:171">
      <c r="A28" s="27">
        <v>42144</v>
      </c>
      <c r="B28" s="120" t="s">
        <v>180</v>
      </c>
      <c r="C28" s="123">
        <v>0.86</v>
      </c>
      <c r="D28" s="28">
        <f t="shared" si="0"/>
        <v>1.8959770013580486</v>
      </c>
      <c r="E28" s="44">
        <v>42144</v>
      </c>
      <c r="F28" s="46"/>
      <c r="H28" s="27">
        <f t="shared" si="32"/>
        <v>42144</v>
      </c>
      <c r="I28" s="30">
        <f t="shared" si="33"/>
        <v>0</v>
      </c>
      <c r="K28" s="27">
        <f t="shared" si="34"/>
        <v>42144</v>
      </c>
      <c r="L28" s="120" t="s">
        <v>180</v>
      </c>
      <c r="M28" s="45"/>
      <c r="O28" s="27">
        <v>42515</v>
      </c>
      <c r="P28" s="27" t="s">
        <v>180</v>
      </c>
      <c r="Q28" s="123">
        <v>0.84</v>
      </c>
      <c r="R28" s="28">
        <f t="shared" si="1"/>
        <v>1.8518845129543731</v>
      </c>
      <c r="S28" s="44">
        <v>42515</v>
      </c>
      <c r="T28" s="46"/>
      <c r="V28" s="27">
        <f t="shared" si="2"/>
        <v>42515</v>
      </c>
      <c r="W28" s="30">
        <f t="shared" si="3"/>
        <v>0</v>
      </c>
      <c r="Y28" s="27">
        <f t="shared" si="4"/>
        <v>42515</v>
      </c>
      <c r="Z28" s="27" t="s">
        <v>180</v>
      </c>
      <c r="AA28" s="45"/>
      <c r="AC28" s="27">
        <v>42879</v>
      </c>
      <c r="AD28" s="27" t="s">
        <v>180</v>
      </c>
      <c r="AE28" s="123">
        <v>0.9</v>
      </c>
      <c r="AF28" s="28">
        <f t="shared" si="5"/>
        <v>1.9841619781653999</v>
      </c>
      <c r="AG28" s="44">
        <v>42879</v>
      </c>
      <c r="AH28" s="46"/>
      <c r="AJ28" s="27">
        <f t="shared" si="6"/>
        <v>42879</v>
      </c>
      <c r="AK28" s="30">
        <f t="shared" si="7"/>
        <v>0</v>
      </c>
      <c r="AM28" s="27">
        <f t="shared" si="8"/>
        <v>42879</v>
      </c>
      <c r="AN28" s="27" t="s">
        <v>180</v>
      </c>
      <c r="AO28" s="45"/>
      <c r="AQ28" s="27">
        <v>43243</v>
      </c>
      <c r="AR28" s="27" t="s">
        <v>180</v>
      </c>
      <c r="AS28" s="123">
        <v>0.74</v>
      </c>
      <c r="AT28" s="28">
        <f t="shared" si="9"/>
        <v>1.6314220709359954</v>
      </c>
      <c r="AU28" s="44">
        <v>43243</v>
      </c>
      <c r="AV28" s="46"/>
      <c r="AX28" s="27">
        <f t="shared" si="10"/>
        <v>43243</v>
      </c>
      <c r="AY28" s="30">
        <f t="shared" si="11"/>
        <v>0</v>
      </c>
      <c r="BA28" s="27">
        <f t="shared" si="12"/>
        <v>43243</v>
      </c>
      <c r="BB28" s="27" t="s">
        <v>180</v>
      </c>
      <c r="BC28" s="45"/>
      <c r="BE28" s="27">
        <v>43607</v>
      </c>
      <c r="BF28" s="27" t="s">
        <v>180</v>
      </c>
      <c r="BG28" s="123">
        <v>0.87</v>
      </c>
      <c r="BH28" s="28">
        <f t="shared" si="13"/>
        <v>1.9180232455598865</v>
      </c>
      <c r="BI28" s="44">
        <v>43607</v>
      </c>
      <c r="BJ28" s="46"/>
      <c r="BL28" s="27">
        <f t="shared" si="14"/>
        <v>43607</v>
      </c>
      <c r="BM28" s="30">
        <f t="shared" si="15"/>
        <v>0</v>
      </c>
      <c r="BO28" s="27">
        <f t="shared" si="16"/>
        <v>43607</v>
      </c>
      <c r="BP28" s="27" t="s">
        <v>180</v>
      </c>
      <c r="BQ28" s="45"/>
      <c r="BS28" s="44">
        <v>43971</v>
      </c>
      <c r="BT28" s="27" t="s">
        <v>180</v>
      </c>
      <c r="BU28" s="123">
        <v>1.1499999999999999</v>
      </c>
      <c r="BV28" s="28">
        <f t="shared" si="17"/>
        <v>2.5353180832113438</v>
      </c>
      <c r="BW28" s="44">
        <v>43971</v>
      </c>
      <c r="BX28" s="43">
        <v>1229</v>
      </c>
      <c r="BZ28" s="27">
        <f t="shared" si="18"/>
        <v>43971</v>
      </c>
      <c r="CA28" s="30">
        <f t="shared" si="19"/>
        <v>3115.9059242667413</v>
      </c>
      <c r="CC28" s="27">
        <f t="shared" si="20"/>
        <v>43971</v>
      </c>
      <c r="CD28" s="27" t="s">
        <v>180</v>
      </c>
      <c r="CE28" s="30"/>
      <c r="CG28" s="27">
        <v>44342</v>
      </c>
      <c r="CH28" s="27" t="s">
        <v>180</v>
      </c>
      <c r="CI28" s="28">
        <v>1.25</v>
      </c>
      <c r="CJ28" s="28">
        <f t="shared" si="21"/>
        <v>2.7557805252297221</v>
      </c>
      <c r="CK28" s="27">
        <v>44342</v>
      </c>
      <c r="CL28" s="43">
        <v>1117</v>
      </c>
      <c r="CN28" s="27">
        <v>44342</v>
      </c>
      <c r="CO28" s="30">
        <f t="shared" si="22"/>
        <v>3078.2068466815995</v>
      </c>
      <c r="CQ28" s="27">
        <v>44342</v>
      </c>
      <c r="CR28" s="27" t="s">
        <v>180</v>
      </c>
      <c r="CS28" s="30">
        <v>2393000</v>
      </c>
      <c r="CU28" s="27">
        <v>44701</v>
      </c>
      <c r="CV28" s="27" t="s">
        <v>180</v>
      </c>
      <c r="CW28" s="28">
        <v>1.04</v>
      </c>
      <c r="CX28" s="28">
        <f t="shared" si="23"/>
        <v>2.2928093969911285</v>
      </c>
      <c r="CY28" s="27">
        <v>44701</v>
      </c>
      <c r="CZ28" s="43">
        <v>1273</v>
      </c>
      <c r="DB28" s="27">
        <v>44701</v>
      </c>
      <c r="DC28" s="30">
        <f t="shared" si="24"/>
        <v>2918.7463623697067</v>
      </c>
      <c r="DE28" s="27">
        <v>44701</v>
      </c>
      <c r="DF28" s="27" t="s">
        <v>180</v>
      </c>
      <c r="DG28" s="30"/>
      <c r="DH28" s="153"/>
      <c r="DI28" s="27">
        <v>45072</v>
      </c>
      <c r="DJ28" s="27" t="s">
        <v>180</v>
      </c>
      <c r="DK28" s="28">
        <v>0.83</v>
      </c>
      <c r="DL28" s="175">
        <f t="shared" si="25"/>
        <v>1.8298382687525352</v>
      </c>
      <c r="DM28" s="27">
        <v>45072</v>
      </c>
      <c r="DN28" s="43">
        <f>'소-미국'!DF28</f>
        <v>1328</v>
      </c>
      <c r="DP28" s="27">
        <v>45072</v>
      </c>
      <c r="DQ28" s="30">
        <f t="shared" si="26"/>
        <v>2430.0252209033665</v>
      </c>
      <c r="DS28" s="27">
        <v>45072</v>
      </c>
      <c r="DT28" s="27" t="s">
        <v>180</v>
      </c>
      <c r="DU28" s="30">
        <v>2366</v>
      </c>
      <c r="DV28" s="153" t="s">
        <v>451</v>
      </c>
      <c r="DW28" s="153"/>
      <c r="DX28" s="27">
        <v>45436</v>
      </c>
      <c r="DY28" s="27" t="s">
        <v>180</v>
      </c>
      <c r="DZ28" s="28">
        <v>1</v>
      </c>
      <c r="EA28" s="28">
        <f t="shared" si="27"/>
        <v>2.2046244201837775</v>
      </c>
      <c r="EB28" s="27">
        <v>45436</v>
      </c>
      <c r="EC28" s="100">
        <f>'소-미국'!DS28</f>
        <v>1368</v>
      </c>
      <c r="ED28" s="180"/>
      <c r="EE28" s="27">
        <v>45436</v>
      </c>
      <c r="EF28" s="30">
        <f t="shared" si="28"/>
        <v>3015.9262068114076</v>
      </c>
      <c r="EG28" s="180"/>
      <c r="EH28" s="27">
        <v>45436</v>
      </c>
      <c r="EI28" s="27" t="s">
        <v>180</v>
      </c>
      <c r="EJ28" s="30">
        <v>2362</v>
      </c>
      <c r="EK28" s="153" t="s">
        <v>451</v>
      </c>
      <c r="EL28" s="153">
        <v>2374</v>
      </c>
      <c r="EM28" s="153"/>
      <c r="EN28" s="27">
        <v>45800</v>
      </c>
      <c r="EO28" s="27" t="s">
        <v>180</v>
      </c>
      <c r="EP28" s="28">
        <v>1.01</v>
      </c>
      <c r="EQ28" s="257">
        <f t="shared" si="29"/>
        <v>2.2266706643856153</v>
      </c>
      <c r="ER28" s="27">
        <f t="shared" si="35"/>
        <v>45800</v>
      </c>
      <c r="ES28" s="43">
        <f>'소-미국'!EG28</f>
        <v>1368</v>
      </c>
      <c r="EU28" s="27">
        <f t="shared" si="36"/>
        <v>45800</v>
      </c>
      <c r="EV28" s="176">
        <f t="shared" si="30"/>
        <v>3046.0854688795216</v>
      </c>
      <c r="EX28" s="27">
        <f t="shared" si="37"/>
        <v>45800</v>
      </c>
      <c r="EY28" s="27" t="s">
        <v>180</v>
      </c>
      <c r="EZ28" s="176">
        <v>2362</v>
      </c>
      <c r="FA28" s="153"/>
      <c r="FB28" s="153"/>
      <c r="FC28" s="153"/>
      <c r="FD28" s="27">
        <v>46164</v>
      </c>
      <c r="FE28" s="383" t="s">
        <v>180</v>
      </c>
      <c r="FF28" s="428">
        <v>2326</v>
      </c>
      <c r="FG28" s="427">
        <v>2321</v>
      </c>
      <c r="FH28" s="430">
        <v>0.97</v>
      </c>
      <c r="FI28" s="447">
        <f t="shared" si="31"/>
        <v>2.1384856875782643</v>
      </c>
      <c r="FJ28">
        <f>'소-미국'!EU28</f>
        <v>1512</v>
      </c>
      <c r="FK28" s="384">
        <f t="shared" si="38"/>
        <v>3233.3903596183354</v>
      </c>
      <c r="FL28" s="153"/>
      <c r="FM28" s="153"/>
      <c r="FN28" s="153"/>
      <c r="FO28" s="153"/>
    </row>
    <row r="29" spans="1:171">
      <c r="A29" s="27">
        <v>42151</v>
      </c>
      <c r="B29" s="120" t="s">
        <v>181</v>
      </c>
      <c r="C29" s="123">
        <v>0.86</v>
      </c>
      <c r="D29" s="28">
        <f t="shared" si="0"/>
        <v>1.8959770013580486</v>
      </c>
      <c r="E29" s="44">
        <v>42151</v>
      </c>
      <c r="F29" s="46"/>
      <c r="H29" s="27">
        <f t="shared" si="32"/>
        <v>42151</v>
      </c>
      <c r="I29" s="30">
        <f t="shared" si="33"/>
        <v>0</v>
      </c>
      <c r="K29" s="27">
        <f t="shared" si="34"/>
        <v>42151</v>
      </c>
      <c r="L29" s="120" t="s">
        <v>181</v>
      </c>
      <c r="M29" s="45"/>
      <c r="O29" s="27">
        <v>42522</v>
      </c>
      <c r="P29" s="27" t="s">
        <v>181</v>
      </c>
      <c r="Q29" s="123">
        <v>0.86</v>
      </c>
      <c r="R29" s="28">
        <f t="shared" si="1"/>
        <v>1.8959770013580486</v>
      </c>
      <c r="S29" s="44">
        <v>42522</v>
      </c>
      <c r="T29" s="46"/>
      <c r="V29" s="27">
        <f t="shared" si="2"/>
        <v>42522</v>
      </c>
      <c r="W29" s="30">
        <f t="shared" si="3"/>
        <v>0</v>
      </c>
      <c r="Y29" s="27">
        <f t="shared" si="4"/>
        <v>42522</v>
      </c>
      <c r="Z29" s="27" t="s">
        <v>181</v>
      </c>
      <c r="AA29" s="45"/>
      <c r="AC29" s="27">
        <v>42886</v>
      </c>
      <c r="AD29" s="27" t="s">
        <v>181</v>
      </c>
      <c r="AE29" s="123">
        <v>0.91</v>
      </c>
      <c r="AF29" s="28">
        <f t="shared" si="5"/>
        <v>2.0062082223672375</v>
      </c>
      <c r="AG29" s="44">
        <v>42886</v>
      </c>
      <c r="AH29" s="46"/>
      <c r="AJ29" s="27">
        <f t="shared" si="6"/>
        <v>42886</v>
      </c>
      <c r="AK29" s="30">
        <f t="shared" si="7"/>
        <v>0</v>
      </c>
      <c r="AM29" s="27">
        <f t="shared" si="8"/>
        <v>42886</v>
      </c>
      <c r="AN29" s="27" t="s">
        <v>181</v>
      </c>
      <c r="AO29" s="45"/>
      <c r="AQ29" s="27">
        <v>43250</v>
      </c>
      <c r="AR29" s="27" t="s">
        <v>181</v>
      </c>
      <c r="AS29" s="123">
        <v>0.75</v>
      </c>
      <c r="AT29" s="28">
        <f t="shared" si="9"/>
        <v>1.6534683151378331</v>
      </c>
      <c r="AU29" s="44">
        <v>43250</v>
      </c>
      <c r="AV29" s="46"/>
      <c r="AX29" s="27">
        <f t="shared" si="10"/>
        <v>43250</v>
      </c>
      <c r="AY29" s="30">
        <f t="shared" si="11"/>
        <v>0</v>
      </c>
      <c r="BA29" s="27">
        <f t="shared" si="12"/>
        <v>43250</v>
      </c>
      <c r="BB29" s="27" t="s">
        <v>181</v>
      </c>
      <c r="BC29" s="45"/>
      <c r="BE29" s="27">
        <v>43614</v>
      </c>
      <c r="BF29" s="27" t="s">
        <v>181</v>
      </c>
      <c r="BG29" s="123">
        <v>0.85</v>
      </c>
      <c r="BH29" s="28">
        <f t="shared" si="13"/>
        <v>1.8739307571562109</v>
      </c>
      <c r="BI29" s="44">
        <v>43614</v>
      </c>
      <c r="BJ29" s="46"/>
      <c r="BL29" s="27">
        <f t="shared" si="14"/>
        <v>43614</v>
      </c>
      <c r="BM29" s="30">
        <f t="shared" si="15"/>
        <v>0</v>
      </c>
      <c r="BO29" s="27">
        <f t="shared" si="16"/>
        <v>43614</v>
      </c>
      <c r="BP29" s="27" t="s">
        <v>181</v>
      </c>
      <c r="BQ29" s="45"/>
      <c r="BS29" s="27">
        <v>43978</v>
      </c>
      <c r="BT29" s="27" t="s">
        <v>181</v>
      </c>
      <c r="BU29" s="123">
        <v>1</v>
      </c>
      <c r="BV29" s="28">
        <f t="shared" si="17"/>
        <v>2.2046244201837775</v>
      </c>
      <c r="BW29" s="27">
        <v>43978</v>
      </c>
      <c r="BX29" s="43">
        <v>1234.5</v>
      </c>
      <c r="BZ29" s="27">
        <f t="shared" si="18"/>
        <v>43978</v>
      </c>
      <c r="CA29" s="30">
        <f t="shared" si="19"/>
        <v>2721.6088467168734</v>
      </c>
      <c r="CC29" s="27">
        <f t="shared" si="20"/>
        <v>43978</v>
      </c>
      <c r="CD29" s="27" t="s">
        <v>181</v>
      </c>
      <c r="CE29" s="30"/>
      <c r="CG29" s="27">
        <v>44349</v>
      </c>
      <c r="CH29" s="27" t="s">
        <v>181</v>
      </c>
      <c r="CI29" s="28">
        <v>1.3</v>
      </c>
      <c r="CJ29" s="28">
        <f t="shared" si="21"/>
        <v>2.866011746238911</v>
      </c>
      <c r="CK29" s="27">
        <v>44349</v>
      </c>
      <c r="CL29" s="43">
        <v>1113.5</v>
      </c>
      <c r="CN29" s="27">
        <v>44349</v>
      </c>
      <c r="CO29" s="30">
        <f t="shared" si="22"/>
        <v>3191.3040794370272</v>
      </c>
      <c r="CQ29" s="27">
        <v>44349</v>
      </c>
      <c r="CR29" s="27" t="s">
        <v>181</v>
      </c>
      <c r="CS29" s="30">
        <v>2378000</v>
      </c>
      <c r="CU29" s="27">
        <v>44708</v>
      </c>
      <c r="CV29" s="27" t="s">
        <v>181</v>
      </c>
      <c r="CW29" s="28">
        <v>1.07</v>
      </c>
      <c r="CX29" s="28">
        <f t="shared" si="23"/>
        <v>2.3589481295966421</v>
      </c>
      <c r="CY29" s="27">
        <v>44708</v>
      </c>
      <c r="CZ29" s="43">
        <v>1256</v>
      </c>
      <c r="DB29" s="27">
        <v>44708</v>
      </c>
      <c r="DC29" s="30">
        <f t="shared" si="24"/>
        <v>2962.8388507733825</v>
      </c>
      <c r="DE29" s="27">
        <v>44708</v>
      </c>
      <c r="DF29" s="27" t="s">
        <v>181</v>
      </c>
      <c r="DG29" s="30"/>
      <c r="DH29" s="153"/>
      <c r="DI29" s="27">
        <v>45079</v>
      </c>
      <c r="DJ29" s="27" t="s">
        <v>181</v>
      </c>
      <c r="DK29" s="28">
        <v>0.85</v>
      </c>
      <c r="DL29" s="175">
        <f t="shared" si="25"/>
        <v>1.8739307571562109</v>
      </c>
      <c r="DM29" s="27">
        <v>45079</v>
      </c>
      <c r="DN29" s="43">
        <f>'소-미국'!DF29</f>
        <v>1310</v>
      </c>
      <c r="DP29" s="27">
        <v>45079</v>
      </c>
      <c r="DQ29" s="30">
        <f t="shared" si="26"/>
        <v>2454.8492918746365</v>
      </c>
      <c r="DS29" s="27">
        <v>45079</v>
      </c>
      <c r="DT29" s="27" t="s">
        <v>181</v>
      </c>
      <c r="DU29" s="30">
        <v>2028</v>
      </c>
      <c r="DV29" s="153" t="s">
        <v>451</v>
      </c>
      <c r="DW29" s="153"/>
      <c r="DX29" s="27">
        <v>45443</v>
      </c>
      <c r="DY29" s="27" t="s">
        <v>181</v>
      </c>
      <c r="DZ29" s="28">
        <v>1.03</v>
      </c>
      <c r="EA29" s="258">
        <f t="shared" si="27"/>
        <v>2.2707631527892911</v>
      </c>
      <c r="EB29" s="27">
        <v>45443</v>
      </c>
      <c r="EC29" s="100">
        <f>'소-미국'!DS29</f>
        <v>1385</v>
      </c>
      <c r="ED29" s="180"/>
      <c r="EE29" s="27">
        <v>45443</v>
      </c>
      <c r="EF29" s="30">
        <f t="shared" si="28"/>
        <v>3145.0069666131681</v>
      </c>
      <c r="EG29" s="180"/>
      <c r="EH29" s="27">
        <v>45443</v>
      </c>
      <c r="EI29" s="27" t="s">
        <v>181</v>
      </c>
      <c r="EJ29" s="30">
        <v>2155</v>
      </c>
      <c r="EK29" s="153"/>
      <c r="EL29" s="153"/>
      <c r="EM29" s="153"/>
      <c r="EN29" s="27">
        <v>45807</v>
      </c>
      <c r="EO29" s="27" t="s">
        <v>181</v>
      </c>
      <c r="EP29" s="28">
        <v>1.04</v>
      </c>
      <c r="EQ29" s="257">
        <f t="shared" si="29"/>
        <v>2.2928093969911285</v>
      </c>
      <c r="ER29" s="27">
        <f t="shared" si="35"/>
        <v>45807</v>
      </c>
      <c r="ES29" s="43">
        <f>'소-미국'!EG29</f>
        <v>1383.6</v>
      </c>
      <c r="EU29" s="27">
        <f t="shared" si="36"/>
        <v>45807</v>
      </c>
      <c r="EV29" s="176">
        <f t="shared" si="30"/>
        <v>3172.3310816769254</v>
      </c>
      <c r="EX29" s="27">
        <f t="shared" si="37"/>
        <v>45807</v>
      </c>
      <c r="EY29" s="27" t="s">
        <v>181</v>
      </c>
      <c r="EZ29" s="176">
        <v>2143</v>
      </c>
      <c r="FA29" s="251" t="s">
        <v>556</v>
      </c>
      <c r="FB29" s="153">
        <v>2163</v>
      </c>
      <c r="FC29" s="153"/>
      <c r="FD29" s="27">
        <v>46171</v>
      </c>
      <c r="FE29" s="383" t="s">
        <v>181</v>
      </c>
      <c r="FF29" s="428">
        <v>2138</v>
      </c>
      <c r="FG29" s="427">
        <v>2143</v>
      </c>
      <c r="FH29" s="430">
        <v>0.99</v>
      </c>
      <c r="FI29" s="447">
        <f t="shared" si="31"/>
        <v>2.1825781759819396</v>
      </c>
      <c r="FJ29">
        <f>'소-미국'!EU29</f>
        <v>1507.5</v>
      </c>
      <c r="FK29" s="384">
        <f t="shared" si="38"/>
        <v>3290.2366002927738</v>
      </c>
      <c r="FL29" s="153"/>
      <c r="FM29" s="153"/>
      <c r="FN29" s="153"/>
      <c r="FO29" s="153"/>
    </row>
    <row r="30" spans="1:171">
      <c r="A30" s="27">
        <v>42158</v>
      </c>
      <c r="B30" s="120" t="s">
        <v>182</v>
      </c>
      <c r="C30" s="123">
        <v>0.87</v>
      </c>
      <c r="D30" s="28">
        <f t="shared" si="0"/>
        <v>1.9180232455598865</v>
      </c>
      <c r="E30" s="44">
        <v>42158</v>
      </c>
      <c r="F30" s="46"/>
      <c r="H30" s="27">
        <f t="shared" si="32"/>
        <v>42158</v>
      </c>
      <c r="I30" s="30">
        <f t="shared" si="33"/>
        <v>0</v>
      </c>
      <c r="K30" s="27">
        <f t="shared" si="34"/>
        <v>42158</v>
      </c>
      <c r="L30" s="120" t="s">
        <v>182</v>
      </c>
      <c r="M30" s="45"/>
      <c r="O30" s="27">
        <v>42529</v>
      </c>
      <c r="P30" s="27" t="s">
        <v>182</v>
      </c>
      <c r="Q30" s="123">
        <v>0.87</v>
      </c>
      <c r="R30" s="28">
        <f t="shared" si="1"/>
        <v>1.9180232455598865</v>
      </c>
      <c r="S30" s="44">
        <v>42529</v>
      </c>
      <c r="T30" s="46"/>
      <c r="V30" s="27">
        <f t="shared" si="2"/>
        <v>42529</v>
      </c>
      <c r="W30" s="30">
        <f t="shared" si="3"/>
        <v>0</v>
      </c>
      <c r="Y30" s="27">
        <f t="shared" si="4"/>
        <v>42529</v>
      </c>
      <c r="Z30" s="27" t="s">
        <v>182</v>
      </c>
      <c r="AA30" s="45"/>
      <c r="AC30" s="27">
        <v>42893</v>
      </c>
      <c r="AD30" s="27" t="s">
        <v>182</v>
      </c>
      <c r="AE30" s="123">
        <v>0.92</v>
      </c>
      <c r="AF30" s="28">
        <f t="shared" si="5"/>
        <v>2.0282544665690754</v>
      </c>
      <c r="AG30" s="44">
        <v>42893</v>
      </c>
      <c r="AH30" s="46"/>
      <c r="AJ30" s="27">
        <f t="shared" si="6"/>
        <v>42893</v>
      </c>
      <c r="AK30" s="30">
        <f t="shared" si="7"/>
        <v>0</v>
      </c>
      <c r="AM30" s="27">
        <f t="shared" si="8"/>
        <v>42893</v>
      </c>
      <c r="AN30" s="27" t="s">
        <v>182</v>
      </c>
      <c r="AO30" s="45"/>
      <c r="AQ30" s="27">
        <v>43257</v>
      </c>
      <c r="AR30" s="27" t="s">
        <v>182</v>
      </c>
      <c r="AS30" s="123">
        <v>0.77</v>
      </c>
      <c r="AT30" s="28">
        <f t="shared" si="9"/>
        <v>1.6975608035415086</v>
      </c>
      <c r="AU30" s="44">
        <v>43257</v>
      </c>
      <c r="AV30" s="46"/>
      <c r="AX30" s="27">
        <f t="shared" si="10"/>
        <v>43257</v>
      </c>
      <c r="AY30" s="30">
        <f t="shared" si="11"/>
        <v>0</v>
      </c>
      <c r="BA30" s="27">
        <f t="shared" si="12"/>
        <v>43257</v>
      </c>
      <c r="BB30" s="27" t="s">
        <v>182</v>
      </c>
      <c r="BC30" s="45"/>
      <c r="BE30" s="27">
        <v>43621</v>
      </c>
      <c r="BF30" s="27" t="s">
        <v>182</v>
      </c>
      <c r="BG30" s="123">
        <v>0.84</v>
      </c>
      <c r="BH30" s="28">
        <f t="shared" si="13"/>
        <v>1.8518845129543731</v>
      </c>
      <c r="BI30" s="44">
        <v>43621</v>
      </c>
      <c r="BJ30" s="43">
        <v>1178</v>
      </c>
      <c r="BL30" s="27">
        <f t="shared" si="14"/>
        <v>43621</v>
      </c>
      <c r="BM30" s="30">
        <f t="shared" si="15"/>
        <v>2181.5199562602515</v>
      </c>
      <c r="BO30" s="27">
        <f t="shared" si="16"/>
        <v>43621</v>
      </c>
      <c r="BP30" s="27" t="s">
        <v>182</v>
      </c>
      <c r="BQ30" s="30"/>
      <c r="BS30" s="27">
        <v>43985</v>
      </c>
      <c r="BT30" s="27" t="s">
        <v>182</v>
      </c>
      <c r="BU30" s="123">
        <v>0.91</v>
      </c>
      <c r="BV30" s="28">
        <f t="shared" si="17"/>
        <v>2.0062082223672375</v>
      </c>
      <c r="BW30" s="44">
        <v>43985</v>
      </c>
      <c r="BX30" s="43">
        <v>1217</v>
      </c>
      <c r="BZ30" s="27">
        <f t="shared" si="18"/>
        <v>43985</v>
      </c>
      <c r="CA30" s="30">
        <f t="shared" si="19"/>
        <v>2441.5554066209279</v>
      </c>
      <c r="CC30" s="27">
        <f t="shared" si="20"/>
        <v>43985</v>
      </c>
      <c r="CD30" s="27" t="s">
        <v>182</v>
      </c>
      <c r="CE30" s="30"/>
      <c r="CG30" s="27">
        <v>44356</v>
      </c>
      <c r="CH30" s="27" t="s">
        <v>182</v>
      </c>
      <c r="CI30" s="28">
        <v>1.34</v>
      </c>
      <c r="CJ30" s="28">
        <f t="shared" si="21"/>
        <v>2.954196723046262</v>
      </c>
      <c r="CK30" s="27">
        <v>44356</v>
      </c>
      <c r="CL30" s="43">
        <v>1115.5999999999999</v>
      </c>
      <c r="CN30" s="27">
        <v>44356</v>
      </c>
      <c r="CO30" s="30">
        <f t="shared" si="22"/>
        <v>3295.7018642304097</v>
      </c>
      <c r="CQ30" s="27">
        <v>44356</v>
      </c>
      <c r="CR30" s="27" t="s">
        <v>182</v>
      </c>
      <c r="CS30" s="30">
        <v>1975000</v>
      </c>
      <c r="CU30" s="27">
        <v>44715</v>
      </c>
      <c r="CV30" s="27" t="s">
        <v>182</v>
      </c>
      <c r="CW30" s="28">
        <v>1.1000000000000001</v>
      </c>
      <c r="CX30" s="28">
        <f t="shared" si="23"/>
        <v>2.4250868622021553</v>
      </c>
      <c r="CY30" s="27">
        <v>44715</v>
      </c>
      <c r="CZ30" s="43">
        <v>1252</v>
      </c>
      <c r="DB30" s="27">
        <v>44715</v>
      </c>
      <c r="DC30" s="30">
        <f t="shared" si="24"/>
        <v>3036.2087514770983</v>
      </c>
      <c r="DE30" s="27">
        <v>44715</v>
      </c>
      <c r="DF30" s="27" t="s">
        <v>182</v>
      </c>
      <c r="DG30" s="30"/>
      <c r="DH30" s="153"/>
      <c r="DI30" s="27">
        <v>45086</v>
      </c>
      <c r="DJ30" s="27" t="s">
        <v>182</v>
      </c>
      <c r="DK30" s="28">
        <v>0.87</v>
      </c>
      <c r="DL30" s="175">
        <f t="shared" si="25"/>
        <v>1.9180232455598865</v>
      </c>
      <c r="DM30" s="27">
        <v>45086</v>
      </c>
      <c r="DN30" s="43">
        <f>'소-미국'!DF30</f>
        <v>1293.5</v>
      </c>
      <c r="DP30" s="27">
        <v>45086</v>
      </c>
      <c r="DQ30" s="30">
        <f t="shared" si="26"/>
        <v>2480.963068131713</v>
      </c>
      <c r="DS30" s="27">
        <v>45086</v>
      </c>
      <c r="DT30" s="27" t="s">
        <v>182</v>
      </c>
      <c r="DU30" s="30">
        <v>2358</v>
      </c>
      <c r="DV30" s="153" t="s">
        <v>451</v>
      </c>
      <c r="DW30" s="153"/>
      <c r="DX30" s="27">
        <v>45450</v>
      </c>
      <c r="DY30" s="27" t="s">
        <v>182</v>
      </c>
      <c r="DZ30" s="28">
        <v>1.01</v>
      </c>
      <c r="EA30" s="258">
        <f t="shared" si="27"/>
        <v>2.2266706643856153</v>
      </c>
      <c r="EB30" s="27">
        <v>45450</v>
      </c>
      <c r="EC30" s="100">
        <f>'소-미국'!DS30</f>
        <v>1381</v>
      </c>
      <c r="ED30" s="180"/>
      <c r="EE30" s="27">
        <v>45450</v>
      </c>
      <c r="EF30" s="30">
        <f t="shared" si="28"/>
        <v>3075.0321875165346</v>
      </c>
      <c r="EG30" s="180"/>
      <c r="EH30" s="27">
        <v>45450</v>
      </c>
      <c r="EI30" s="27" t="s">
        <v>182</v>
      </c>
      <c r="EJ30" s="30">
        <v>2422</v>
      </c>
      <c r="EK30" s="153"/>
      <c r="EL30" s="153"/>
      <c r="EM30" s="153"/>
      <c r="EN30" s="27">
        <v>45814</v>
      </c>
      <c r="EO30" s="27" t="s">
        <v>182</v>
      </c>
      <c r="EP30" s="28">
        <v>1.08</v>
      </c>
      <c r="EQ30" s="257">
        <f t="shared" si="29"/>
        <v>2.38099437379848</v>
      </c>
      <c r="ER30" s="27">
        <f t="shared" si="35"/>
        <v>45814</v>
      </c>
      <c r="ES30" s="43">
        <f>'소-미국'!EG30</f>
        <v>1362.7</v>
      </c>
      <c r="EU30" s="27">
        <f t="shared" si="36"/>
        <v>45814</v>
      </c>
      <c r="EV30" s="176">
        <f t="shared" si="30"/>
        <v>3244.5810331751886</v>
      </c>
      <c r="EX30" s="27">
        <f t="shared" si="37"/>
        <v>45814</v>
      </c>
      <c r="EY30" s="27" t="s">
        <v>182</v>
      </c>
      <c r="EZ30" s="176">
        <v>2355</v>
      </c>
      <c r="FA30" s="251" t="s">
        <v>556</v>
      </c>
      <c r="FB30" s="153">
        <v>2363</v>
      </c>
      <c r="FC30" s="153"/>
      <c r="FD30" s="27">
        <v>46178</v>
      </c>
      <c r="FE30" s="383" t="s">
        <v>182</v>
      </c>
      <c r="FF30" s="428">
        <v>2422</v>
      </c>
      <c r="FG30" s="427">
        <v>2428</v>
      </c>
      <c r="FH30" s="430">
        <v>1</v>
      </c>
      <c r="FI30" s="447">
        <f t="shared" si="31"/>
        <v>2.2046244201837775</v>
      </c>
      <c r="FJ30">
        <f>'소-미국'!EU30</f>
        <v>1559.5</v>
      </c>
      <c r="FK30" s="384">
        <f t="shared" si="38"/>
        <v>3438.1117832766008</v>
      </c>
      <c r="FL30" s="153"/>
      <c r="FM30" s="153"/>
      <c r="FN30" s="153"/>
      <c r="FO30" s="153"/>
    </row>
    <row r="31" spans="1:171">
      <c r="A31" s="27">
        <v>42165</v>
      </c>
      <c r="B31" s="120" t="s">
        <v>183</v>
      </c>
      <c r="C31" s="123">
        <v>0.86</v>
      </c>
      <c r="D31" s="28">
        <f t="shared" si="0"/>
        <v>1.8959770013580486</v>
      </c>
      <c r="E31" s="44">
        <v>42165</v>
      </c>
      <c r="F31" s="46"/>
      <c r="H31" s="27">
        <f t="shared" si="32"/>
        <v>42165</v>
      </c>
      <c r="I31" s="30">
        <f t="shared" si="33"/>
        <v>0</v>
      </c>
      <c r="K31" s="27">
        <f t="shared" si="34"/>
        <v>42165</v>
      </c>
      <c r="L31" s="120" t="s">
        <v>183</v>
      </c>
      <c r="M31" s="45"/>
      <c r="O31" s="27">
        <v>42536</v>
      </c>
      <c r="P31" s="27" t="s">
        <v>183</v>
      </c>
      <c r="Q31" s="123">
        <v>0.87</v>
      </c>
      <c r="R31" s="28">
        <f t="shared" si="1"/>
        <v>1.9180232455598865</v>
      </c>
      <c r="S31" s="44">
        <v>42536</v>
      </c>
      <c r="T31" s="46"/>
      <c r="V31" s="27">
        <f t="shared" si="2"/>
        <v>42536</v>
      </c>
      <c r="W31" s="30">
        <f t="shared" si="3"/>
        <v>0</v>
      </c>
      <c r="Y31" s="27">
        <f t="shared" si="4"/>
        <v>42536</v>
      </c>
      <c r="Z31" s="27" t="s">
        <v>183</v>
      </c>
      <c r="AA31" s="45"/>
      <c r="AC31" s="27">
        <v>42900</v>
      </c>
      <c r="AD31" s="27" t="s">
        <v>183</v>
      </c>
      <c r="AE31" s="123">
        <v>0.95</v>
      </c>
      <c r="AF31" s="28">
        <f t="shared" si="5"/>
        <v>2.0943931991745885</v>
      </c>
      <c r="AG31" s="44">
        <v>42900</v>
      </c>
      <c r="AH31" s="46"/>
      <c r="AJ31" s="27">
        <f t="shared" si="6"/>
        <v>42900</v>
      </c>
      <c r="AK31" s="30">
        <f t="shared" si="7"/>
        <v>0</v>
      </c>
      <c r="AM31" s="27">
        <f t="shared" si="8"/>
        <v>42900</v>
      </c>
      <c r="AN31" s="27" t="s">
        <v>183</v>
      </c>
      <c r="AO31" s="45"/>
      <c r="AQ31" s="27">
        <v>43264</v>
      </c>
      <c r="AR31" s="27" t="s">
        <v>183</v>
      </c>
      <c r="AS31" s="123">
        <v>0.78</v>
      </c>
      <c r="AT31" s="28">
        <f t="shared" si="9"/>
        <v>1.7196070477433465</v>
      </c>
      <c r="AU31" s="44">
        <v>43264</v>
      </c>
      <c r="AV31" s="46"/>
      <c r="AX31" s="27">
        <f t="shared" si="10"/>
        <v>43264</v>
      </c>
      <c r="AY31" s="30">
        <f t="shared" si="11"/>
        <v>0</v>
      </c>
      <c r="BA31" s="27">
        <f t="shared" si="12"/>
        <v>43264</v>
      </c>
      <c r="BB31" s="27" t="s">
        <v>183</v>
      </c>
      <c r="BC31" s="45"/>
      <c r="BE31" s="27">
        <v>43628</v>
      </c>
      <c r="BF31" s="27" t="s">
        <v>183</v>
      </c>
      <c r="BG31" s="123">
        <v>0.84</v>
      </c>
      <c r="BH31" s="28">
        <f t="shared" si="13"/>
        <v>1.8518845129543731</v>
      </c>
      <c r="BI31" s="44">
        <v>43628</v>
      </c>
      <c r="BJ31" s="43">
        <v>1078</v>
      </c>
      <c r="BL31" s="27">
        <f t="shared" si="14"/>
        <v>43628</v>
      </c>
      <c r="BM31" s="30">
        <f t="shared" si="15"/>
        <v>1996.3315049648143</v>
      </c>
      <c r="BO31" s="27">
        <f t="shared" si="16"/>
        <v>43628</v>
      </c>
      <c r="BP31" s="27" t="s">
        <v>183</v>
      </c>
      <c r="BQ31" s="30"/>
      <c r="BS31" s="27">
        <v>43992</v>
      </c>
      <c r="BT31" s="27" t="s">
        <v>183</v>
      </c>
      <c r="BU31" s="123">
        <v>0.76</v>
      </c>
      <c r="BV31" s="28">
        <f t="shared" si="17"/>
        <v>1.675514559339671</v>
      </c>
      <c r="BW31" s="44">
        <v>43992</v>
      </c>
      <c r="BX31" s="43">
        <v>1192.9000000000001</v>
      </c>
      <c r="BZ31" s="27">
        <f t="shared" si="18"/>
        <v>43992</v>
      </c>
      <c r="CA31" s="30">
        <f t="shared" si="19"/>
        <v>1998.7213178362936</v>
      </c>
      <c r="CC31" s="27">
        <f t="shared" si="20"/>
        <v>43992</v>
      </c>
      <c r="CD31" s="27" t="s">
        <v>183</v>
      </c>
      <c r="CE31" s="30"/>
      <c r="CG31" s="27">
        <v>44363</v>
      </c>
      <c r="CH31" s="27" t="s">
        <v>183</v>
      </c>
      <c r="CI31" s="28">
        <v>1.23</v>
      </c>
      <c r="CJ31" s="28">
        <f t="shared" si="21"/>
        <v>2.7116880368260463</v>
      </c>
      <c r="CK31" s="27">
        <v>44363</v>
      </c>
      <c r="CL31" s="43">
        <v>1117.5999999999999</v>
      </c>
      <c r="CN31" s="27">
        <v>44363</v>
      </c>
      <c r="CO31" s="30">
        <f t="shared" si="22"/>
        <v>3030.5825499567891</v>
      </c>
      <c r="CQ31" s="27">
        <v>44363</v>
      </c>
      <c r="CR31" s="27" t="s">
        <v>183</v>
      </c>
      <c r="CS31" s="30">
        <v>2457000</v>
      </c>
      <c r="CU31" s="27">
        <v>44722</v>
      </c>
      <c r="CV31" s="27" t="s">
        <v>183</v>
      </c>
      <c r="CW31" s="28">
        <v>1.08</v>
      </c>
      <c r="CX31" s="28">
        <f t="shared" si="23"/>
        <v>2.38099437379848</v>
      </c>
      <c r="CY31" s="27">
        <v>44722</v>
      </c>
      <c r="CZ31" s="43">
        <v>1280</v>
      </c>
      <c r="DB31" s="27">
        <v>44722</v>
      </c>
      <c r="DC31" s="30">
        <f t="shared" si="24"/>
        <v>3047.6727984620543</v>
      </c>
      <c r="DE31" s="27">
        <v>44722</v>
      </c>
      <c r="DF31" s="27" t="s">
        <v>183</v>
      </c>
      <c r="DG31" s="30"/>
      <c r="DH31" s="153"/>
      <c r="DI31" s="27">
        <v>45093</v>
      </c>
      <c r="DJ31" s="27" t="s">
        <v>183</v>
      </c>
      <c r="DK31" s="28">
        <v>0.9</v>
      </c>
      <c r="DL31" s="175">
        <f t="shared" si="25"/>
        <v>1.9841619781653999</v>
      </c>
      <c r="DM31" s="27">
        <v>45093</v>
      </c>
      <c r="DN31" s="43">
        <f>'소-미국'!DF31</f>
        <v>1280</v>
      </c>
      <c r="DP31" s="27">
        <v>45093</v>
      </c>
      <c r="DQ31" s="30">
        <f t="shared" si="26"/>
        <v>2539.727332051712</v>
      </c>
      <c r="DS31" s="27">
        <v>45093</v>
      </c>
      <c r="DT31" s="27" t="s">
        <v>183</v>
      </c>
      <c r="DU31" s="30">
        <v>2330</v>
      </c>
      <c r="DV31" s="153"/>
      <c r="DW31" s="153"/>
      <c r="DX31" s="27">
        <v>45457</v>
      </c>
      <c r="DY31" s="27" t="s">
        <v>183</v>
      </c>
      <c r="DZ31" s="28">
        <v>1</v>
      </c>
      <c r="EA31" s="258">
        <f t="shared" si="27"/>
        <v>2.2046244201837775</v>
      </c>
      <c r="EB31" s="27">
        <v>45457</v>
      </c>
      <c r="EC31" s="100">
        <f>'소-미국'!DS31</f>
        <v>1389</v>
      </c>
      <c r="ED31" s="180"/>
      <c r="EE31" s="27">
        <v>45457</v>
      </c>
      <c r="EF31" s="30">
        <f t="shared" si="28"/>
        <v>3062.2233196352668</v>
      </c>
      <c r="EG31" s="180"/>
      <c r="EH31" s="27">
        <v>45457</v>
      </c>
      <c r="EI31" s="27" t="s">
        <v>183</v>
      </c>
      <c r="EJ31" s="30">
        <v>2380</v>
      </c>
      <c r="EK31" s="153" t="s">
        <v>451</v>
      </c>
      <c r="EL31" s="153">
        <v>2390</v>
      </c>
      <c r="EM31" s="153"/>
      <c r="EN31" s="27">
        <v>45821</v>
      </c>
      <c r="EO31" s="27" t="s">
        <v>233</v>
      </c>
      <c r="EP31" s="28">
        <v>1.1299999999999999</v>
      </c>
      <c r="EQ31" s="257">
        <f t="shared" si="29"/>
        <v>2.4912255948076685</v>
      </c>
      <c r="ER31" s="27">
        <f t="shared" si="35"/>
        <v>45821</v>
      </c>
      <c r="ES31" s="43">
        <f>'소-미국'!EG31</f>
        <v>1368.5</v>
      </c>
      <c r="EU31" s="27">
        <f t="shared" si="36"/>
        <v>45821</v>
      </c>
      <c r="EV31" s="176">
        <f t="shared" si="30"/>
        <v>3409.2422264942943</v>
      </c>
      <c r="EX31" s="27">
        <f t="shared" si="37"/>
        <v>45821</v>
      </c>
      <c r="EY31" s="27" t="s">
        <v>233</v>
      </c>
      <c r="EZ31" s="176">
        <v>2375</v>
      </c>
      <c r="FA31" s="251" t="s">
        <v>556</v>
      </c>
      <c r="FB31" s="153">
        <v>2387</v>
      </c>
      <c r="FC31" s="153"/>
      <c r="FD31" s="27">
        <v>46185</v>
      </c>
      <c r="FE31" s="383" t="s">
        <v>183</v>
      </c>
      <c r="FF31" s="428">
        <v>2393</v>
      </c>
      <c r="FG31" s="427">
        <v>2402</v>
      </c>
      <c r="FH31" s="430">
        <v>0.96</v>
      </c>
      <c r="FI31" s="447">
        <f t="shared" si="31"/>
        <v>2.1164394433764264</v>
      </c>
      <c r="FJ31">
        <f>'소-미국'!EU31</f>
        <v>1514.7</v>
      </c>
      <c r="FK31" s="384">
        <f t="shared" si="38"/>
        <v>3205.7708248822732</v>
      </c>
      <c r="FL31" s="153"/>
      <c r="FM31" s="153"/>
      <c r="FN31" s="153"/>
      <c r="FO31" s="153"/>
    </row>
    <row r="32" spans="1:171">
      <c r="A32" s="27">
        <v>42172</v>
      </c>
      <c r="B32" s="120" t="s">
        <v>184</v>
      </c>
      <c r="C32" s="123">
        <v>0.85</v>
      </c>
      <c r="D32" s="28">
        <f t="shared" si="0"/>
        <v>1.8739307571562109</v>
      </c>
      <c r="E32" s="44">
        <v>42172</v>
      </c>
      <c r="F32" s="46"/>
      <c r="H32" s="27">
        <f t="shared" si="32"/>
        <v>42172</v>
      </c>
      <c r="I32" s="30">
        <f t="shared" si="33"/>
        <v>0</v>
      </c>
      <c r="K32" s="27">
        <f t="shared" si="34"/>
        <v>42172</v>
      </c>
      <c r="L32" s="120" t="s">
        <v>184</v>
      </c>
      <c r="M32" s="45"/>
      <c r="O32" s="27">
        <v>42543</v>
      </c>
      <c r="P32" s="27" t="s">
        <v>184</v>
      </c>
      <c r="Q32" s="123">
        <v>0.89</v>
      </c>
      <c r="R32" s="28">
        <f t="shared" si="1"/>
        <v>1.962115733963562</v>
      </c>
      <c r="S32" s="44">
        <v>42543</v>
      </c>
      <c r="T32" s="46"/>
      <c r="V32" s="27">
        <f t="shared" si="2"/>
        <v>42543</v>
      </c>
      <c r="W32" s="30">
        <f t="shared" si="3"/>
        <v>0</v>
      </c>
      <c r="Y32" s="27">
        <f t="shared" si="4"/>
        <v>42543</v>
      </c>
      <c r="Z32" s="27" t="s">
        <v>184</v>
      </c>
      <c r="AA32" s="45"/>
      <c r="AC32" s="27">
        <v>42907</v>
      </c>
      <c r="AD32" s="27" t="s">
        <v>184</v>
      </c>
      <c r="AE32" s="123">
        <v>0.99</v>
      </c>
      <c r="AF32" s="28">
        <f t="shared" si="5"/>
        <v>2.1825781759819396</v>
      </c>
      <c r="AG32" s="44">
        <v>42907</v>
      </c>
      <c r="AH32" s="46"/>
      <c r="AJ32" s="27">
        <f t="shared" si="6"/>
        <v>42907</v>
      </c>
      <c r="AK32" s="30">
        <f t="shared" si="7"/>
        <v>0</v>
      </c>
      <c r="AM32" s="27">
        <f t="shared" si="8"/>
        <v>42907</v>
      </c>
      <c r="AN32" s="27" t="s">
        <v>184</v>
      </c>
      <c r="AO32" s="45"/>
      <c r="AQ32" s="27">
        <v>43271</v>
      </c>
      <c r="AR32" s="27" t="s">
        <v>184</v>
      </c>
      <c r="AS32" s="123">
        <v>0.82</v>
      </c>
      <c r="AT32" s="28">
        <f t="shared" si="9"/>
        <v>1.8077920245506975</v>
      </c>
      <c r="AU32" s="44">
        <v>43271</v>
      </c>
      <c r="AV32" s="46"/>
      <c r="AX32" s="27">
        <f t="shared" si="10"/>
        <v>43271</v>
      </c>
      <c r="AY32" s="30">
        <f t="shared" si="11"/>
        <v>0</v>
      </c>
      <c r="BA32" s="27">
        <f t="shared" si="12"/>
        <v>43271</v>
      </c>
      <c r="BB32" s="27" t="s">
        <v>184</v>
      </c>
      <c r="BC32" s="45"/>
      <c r="BE32" s="27">
        <v>43635</v>
      </c>
      <c r="BF32" s="27" t="s">
        <v>184</v>
      </c>
      <c r="BG32" s="123">
        <v>0.83</v>
      </c>
      <c r="BH32" s="28">
        <f t="shared" si="13"/>
        <v>1.8298382687525352</v>
      </c>
      <c r="BI32" s="44">
        <v>43635</v>
      </c>
      <c r="BJ32" s="43">
        <v>1176.5</v>
      </c>
      <c r="BL32" s="27">
        <f t="shared" si="14"/>
        <v>43635</v>
      </c>
      <c r="BM32" s="30">
        <f t="shared" si="15"/>
        <v>2152.8047231873575</v>
      </c>
      <c r="BO32" s="27">
        <f t="shared" si="16"/>
        <v>43635</v>
      </c>
      <c r="BP32" s="27" t="s">
        <v>184</v>
      </c>
      <c r="BQ32" s="30"/>
      <c r="BS32" s="27">
        <v>43997</v>
      </c>
      <c r="BT32" s="27" t="s">
        <v>184</v>
      </c>
      <c r="BU32" s="123">
        <v>0.7</v>
      </c>
      <c r="BV32" s="28">
        <f t="shared" si="17"/>
        <v>1.5432370941286442</v>
      </c>
      <c r="BW32" s="44">
        <v>43996</v>
      </c>
      <c r="BX32" s="43">
        <v>1185.5</v>
      </c>
      <c r="BZ32" s="27">
        <f t="shared" si="18"/>
        <v>43997</v>
      </c>
      <c r="CA32" s="30">
        <f t="shared" si="19"/>
        <v>1829.5075750895078</v>
      </c>
      <c r="CC32" s="27">
        <f t="shared" si="20"/>
        <v>43996</v>
      </c>
      <c r="CD32" s="27" t="s">
        <v>184</v>
      </c>
      <c r="CE32" s="30"/>
      <c r="CG32" s="27">
        <v>44371</v>
      </c>
      <c r="CH32" s="27" t="s">
        <v>184</v>
      </c>
      <c r="CI32" s="28">
        <v>1.1200000000000001</v>
      </c>
      <c r="CJ32" s="28">
        <f t="shared" si="21"/>
        <v>2.469179350605831</v>
      </c>
      <c r="CK32" s="27">
        <v>44371</v>
      </c>
      <c r="CL32" s="43">
        <v>1135.7</v>
      </c>
      <c r="CN32" s="27">
        <v>44371</v>
      </c>
      <c r="CO32" s="30">
        <f t="shared" si="22"/>
        <v>2804.2469884830425</v>
      </c>
      <c r="CQ32" s="27">
        <v>44371</v>
      </c>
      <c r="CR32" s="27" t="s">
        <v>184</v>
      </c>
      <c r="CS32" s="30">
        <v>2443000</v>
      </c>
      <c r="CU32" s="27">
        <v>44729</v>
      </c>
      <c r="CV32" s="27" t="s">
        <v>184</v>
      </c>
      <c r="CW32" s="28">
        <v>1.1000000000000001</v>
      </c>
      <c r="CX32" s="28">
        <f t="shared" si="23"/>
        <v>2.4250868622021553</v>
      </c>
      <c r="CY32" s="27">
        <v>44729</v>
      </c>
      <c r="CZ32" s="43">
        <v>1295</v>
      </c>
      <c r="DB32" s="27">
        <v>44729</v>
      </c>
      <c r="DC32" s="30">
        <f t="shared" si="24"/>
        <v>3140.4874865517913</v>
      </c>
      <c r="DE32" s="27">
        <v>44729</v>
      </c>
      <c r="DF32" s="27" t="s">
        <v>184</v>
      </c>
      <c r="DG32" s="30"/>
      <c r="DH32" s="153"/>
      <c r="DI32" s="27">
        <v>45100</v>
      </c>
      <c r="DJ32" s="27" t="s">
        <v>184</v>
      </c>
      <c r="DK32" s="28">
        <v>0.96</v>
      </c>
      <c r="DL32" s="175">
        <f t="shared" si="25"/>
        <v>2.1164394433764264</v>
      </c>
      <c r="DM32" s="27">
        <v>45100</v>
      </c>
      <c r="DN32" s="43">
        <f>'소-미국'!DF32</f>
        <v>1312</v>
      </c>
      <c r="DP32" s="27">
        <v>45100</v>
      </c>
      <c r="DQ32" s="30">
        <f t="shared" si="26"/>
        <v>2776.7685497098714</v>
      </c>
      <c r="DS32" s="27">
        <v>45100</v>
      </c>
      <c r="DT32" s="27" t="s">
        <v>184</v>
      </c>
      <c r="DU32" s="30">
        <v>2372</v>
      </c>
      <c r="DV32" s="153"/>
      <c r="DW32" s="153"/>
      <c r="DX32" s="27">
        <v>45464</v>
      </c>
      <c r="DY32" s="27" t="s">
        <v>184</v>
      </c>
      <c r="DZ32" s="28">
        <v>0.98</v>
      </c>
      <c r="EA32" s="258">
        <f t="shared" si="27"/>
        <v>2.1605319317801017</v>
      </c>
      <c r="EB32" s="27">
        <v>45464</v>
      </c>
      <c r="EC32" s="100">
        <f>'소-미국'!DS32</f>
        <v>1391</v>
      </c>
      <c r="ED32" s="180"/>
      <c r="EE32" s="27">
        <v>45464</v>
      </c>
      <c r="EF32" s="30">
        <f t="shared" si="28"/>
        <v>3005.2999171061215</v>
      </c>
      <c r="EG32" s="180"/>
      <c r="EH32" s="27">
        <v>45464</v>
      </c>
      <c r="EI32" s="27" t="s">
        <v>184</v>
      </c>
      <c r="EJ32" s="30">
        <v>2419</v>
      </c>
      <c r="EK32" s="153"/>
      <c r="EL32" s="153"/>
      <c r="EM32" s="153"/>
      <c r="EN32" s="27">
        <v>45828</v>
      </c>
      <c r="EO32" s="27" t="s">
        <v>184</v>
      </c>
      <c r="EP32" s="28">
        <v>1.2</v>
      </c>
      <c r="EQ32" s="257">
        <f t="shared" si="29"/>
        <v>2.6455493042205331</v>
      </c>
      <c r="ER32" s="27">
        <f t="shared" si="35"/>
        <v>45828</v>
      </c>
      <c r="ES32" s="43">
        <f>'소-미국'!EG32</f>
        <v>1376.5</v>
      </c>
      <c r="EU32" s="27">
        <f t="shared" si="36"/>
        <v>45828</v>
      </c>
      <c r="EV32" s="176">
        <f t="shared" si="30"/>
        <v>3641.598617259564</v>
      </c>
      <c r="EX32" s="27">
        <f t="shared" si="37"/>
        <v>45828</v>
      </c>
      <c r="EY32" s="27" t="s">
        <v>184</v>
      </c>
      <c r="EZ32" s="176">
        <v>2367</v>
      </c>
      <c r="FA32" s="251" t="s">
        <v>556</v>
      </c>
      <c r="FB32" s="153">
        <v>2365</v>
      </c>
      <c r="FC32" s="153"/>
      <c r="FD32" s="27">
        <v>46192</v>
      </c>
      <c r="FE32" s="383" t="s">
        <v>184</v>
      </c>
      <c r="FF32" s="428">
        <v>2371</v>
      </c>
      <c r="FG32" s="427"/>
      <c r="FH32" s="430">
        <v>0.96</v>
      </c>
      <c r="FI32" s="447">
        <f t="shared" si="31"/>
        <v>2.1164394433764264</v>
      </c>
      <c r="FJ32">
        <f>'소-미국'!EU32</f>
        <v>1533</v>
      </c>
      <c r="FK32" s="384">
        <f t="shared" si="38"/>
        <v>3244.5016666960619</v>
      </c>
      <c r="FL32" s="153"/>
      <c r="FM32" s="153"/>
      <c r="FN32" s="153"/>
      <c r="FO32" s="153"/>
    </row>
    <row r="33" spans="1:171">
      <c r="A33" s="27">
        <v>42179</v>
      </c>
      <c r="B33" s="120" t="s">
        <v>185</v>
      </c>
      <c r="C33" s="123">
        <v>0.83</v>
      </c>
      <c r="D33" s="28">
        <f t="shared" si="0"/>
        <v>1.8298382687525352</v>
      </c>
      <c r="E33" s="44">
        <v>42179</v>
      </c>
      <c r="F33" s="46"/>
      <c r="H33" s="27">
        <f t="shared" si="32"/>
        <v>42179</v>
      </c>
      <c r="I33" s="30">
        <f t="shared" si="33"/>
        <v>0</v>
      </c>
      <c r="K33" s="27">
        <f t="shared" si="34"/>
        <v>42179</v>
      </c>
      <c r="L33" s="120" t="s">
        <v>185</v>
      </c>
      <c r="M33" s="45"/>
      <c r="O33" s="27">
        <v>42550</v>
      </c>
      <c r="P33" s="27" t="s">
        <v>185</v>
      </c>
      <c r="Q33" s="123">
        <v>0.89</v>
      </c>
      <c r="R33" s="28">
        <f t="shared" si="1"/>
        <v>1.962115733963562</v>
      </c>
      <c r="S33" s="44">
        <v>42550</v>
      </c>
      <c r="T33" s="46"/>
      <c r="V33" s="27">
        <f t="shared" si="2"/>
        <v>42550</v>
      </c>
      <c r="W33" s="30">
        <f t="shared" si="3"/>
        <v>0</v>
      </c>
      <c r="Y33" s="27">
        <f t="shared" si="4"/>
        <v>42550</v>
      </c>
      <c r="Z33" s="27" t="s">
        <v>185</v>
      </c>
      <c r="AA33" s="45"/>
      <c r="AC33" s="27">
        <v>42914</v>
      </c>
      <c r="AD33" s="27" t="s">
        <v>185</v>
      </c>
      <c r="AE33" s="123">
        <v>1.02</v>
      </c>
      <c r="AF33" s="28">
        <f t="shared" si="5"/>
        <v>2.2487169085874532</v>
      </c>
      <c r="AG33" s="44">
        <v>42914</v>
      </c>
      <c r="AH33" s="46"/>
      <c r="AJ33" s="27">
        <f t="shared" si="6"/>
        <v>42914</v>
      </c>
      <c r="AK33" s="30">
        <f t="shared" si="7"/>
        <v>0</v>
      </c>
      <c r="AM33" s="27">
        <f t="shared" si="8"/>
        <v>42914</v>
      </c>
      <c r="AN33" s="27" t="s">
        <v>185</v>
      </c>
      <c r="AO33" s="45"/>
      <c r="AQ33" s="27">
        <v>43278</v>
      </c>
      <c r="AR33" s="27" t="s">
        <v>185</v>
      </c>
      <c r="AS33" s="123">
        <v>0.85</v>
      </c>
      <c r="AT33" s="28">
        <f t="shared" si="9"/>
        <v>1.8739307571562109</v>
      </c>
      <c r="AU33" s="44">
        <v>43278</v>
      </c>
      <c r="AV33" s="46"/>
      <c r="AX33" s="27">
        <f t="shared" si="10"/>
        <v>43278</v>
      </c>
      <c r="AY33" s="30">
        <f t="shared" si="11"/>
        <v>0</v>
      </c>
      <c r="BA33" s="27">
        <f t="shared" si="12"/>
        <v>43278</v>
      </c>
      <c r="BB33" s="27" t="s">
        <v>185</v>
      </c>
      <c r="BC33" s="45"/>
      <c r="BE33" s="27">
        <v>43642</v>
      </c>
      <c r="BF33" s="27" t="s">
        <v>185</v>
      </c>
      <c r="BG33" s="123">
        <v>0.79</v>
      </c>
      <c r="BH33" s="28">
        <f t="shared" si="13"/>
        <v>1.7416532919451844</v>
      </c>
      <c r="BI33" s="44">
        <v>43642</v>
      </c>
      <c r="BJ33" s="43">
        <v>1156.5</v>
      </c>
      <c r="BL33" s="27">
        <f t="shared" si="14"/>
        <v>43642</v>
      </c>
      <c r="BM33" s="30">
        <f t="shared" si="15"/>
        <v>2014.2220321346058</v>
      </c>
      <c r="BO33" s="27">
        <f t="shared" si="16"/>
        <v>43642</v>
      </c>
      <c r="BP33" s="27" t="s">
        <v>185</v>
      </c>
      <c r="BQ33" s="30"/>
      <c r="BS33" s="27">
        <v>44006</v>
      </c>
      <c r="BT33" s="27" t="s">
        <v>185</v>
      </c>
      <c r="BU33" s="123">
        <v>0.65</v>
      </c>
      <c r="BV33" s="28">
        <f t="shared" si="17"/>
        <v>1.4330058731194555</v>
      </c>
      <c r="BW33" s="44">
        <v>44006</v>
      </c>
      <c r="BX33" s="43">
        <v>1206.2</v>
      </c>
      <c r="BZ33" s="27">
        <f t="shared" si="18"/>
        <v>44006</v>
      </c>
      <c r="CA33" s="30">
        <f t="shared" si="19"/>
        <v>1728.4916841566874</v>
      </c>
      <c r="CC33" s="27">
        <f t="shared" si="20"/>
        <v>44006</v>
      </c>
      <c r="CD33" s="27" t="s">
        <v>185</v>
      </c>
      <c r="CE33" s="30"/>
      <c r="CG33" s="27">
        <v>44377</v>
      </c>
      <c r="CH33" s="27" t="s">
        <v>185</v>
      </c>
      <c r="CI33" s="28">
        <v>1.1499999999999999</v>
      </c>
      <c r="CJ33" s="28">
        <f t="shared" si="21"/>
        <v>2.5353180832113438</v>
      </c>
      <c r="CK33" s="27">
        <v>44377</v>
      </c>
      <c r="CL33" s="43">
        <v>1128.5</v>
      </c>
      <c r="CN33" s="27">
        <v>44377</v>
      </c>
      <c r="CO33" s="30">
        <f t="shared" si="22"/>
        <v>2861.1064569040013</v>
      </c>
      <c r="CQ33" s="27">
        <v>44377</v>
      </c>
      <c r="CR33" s="27" t="s">
        <v>185</v>
      </c>
      <c r="CS33" s="30">
        <v>2641000</v>
      </c>
      <c r="CU33" s="27">
        <v>44736</v>
      </c>
      <c r="CV33" s="27" t="s">
        <v>185</v>
      </c>
      <c r="CW33" s="28">
        <v>1.1100000000000001</v>
      </c>
      <c r="CX33" s="28">
        <f t="shared" si="23"/>
        <v>2.4471331064039932</v>
      </c>
      <c r="CY33" s="27">
        <v>44736</v>
      </c>
      <c r="CZ33" s="43">
        <v>1296</v>
      </c>
      <c r="DB33" s="27">
        <v>44736</v>
      </c>
      <c r="DC33" s="30">
        <f t="shared" si="24"/>
        <v>3171.4845058995752</v>
      </c>
      <c r="DE33" s="27">
        <v>44736</v>
      </c>
      <c r="DF33" s="27" t="s">
        <v>185</v>
      </c>
      <c r="DG33" s="30"/>
      <c r="DH33" s="153"/>
      <c r="DI33" s="27">
        <v>45107</v>
      </c>
      <c r="DJ33" s="27" t="s">
        <v>185</v>
      </c>
      <c r="DK33" s="28">
        <v>1.01</v>
      </c>
      <c r="DL33" s="175">
        <f t="shared" si="25"/>
        <v>2.2266706643856153</v>
      </c>
      <c r="DM33" s="27">
        <v>45107</v>
      </c>
      <c r="DN33" s="43">
        <f>'소-미국'!DF33</f>
        <v>1319</v>
      </c>
      <c r="DP33" s="27">
        <v>45107</v>
      </c>
      <c r="DQ33" s="30">
        <f t="shared" si="26"/>
        <v>2936.9786063246265</v>
      </c>
      <c r="DS33" s="27">
        <v>45107</v>
      </c>
      <c r="DT33" s="27" t="s">
        <v>185</v>
      </c>
      <c r="DU33" s="30">
        <v>2332</v>
      </c>
      <c r="DV33" s="153"/>
      <c r="DW33" s="153"/>
      <c r="DX33" s="27">
        <v>45471</v>
      </c>
      <c r="DY33" s="27" t="s">
        <v>185</v>
      </c>
      <c r="DZ33" s="28">
        <v>0.96</v>
      </c>
      <c r="EA33" s="258">
        <f t="shared" si="27"/>
        <v>2.1164394433764264</v>
      </c>
      <c r="EB33" s="27">
        <v>45471</v>
      </c>
      <c r="EC33" s="100">
        <f>'소-미국'!DS33</f>
        <v>1382</v>
      </c>
      <c r="ED33" s="180"/>
      <c r="EE33" s="27">
        <v>45471</v>
      </c>
      <c r="EF33" s="30">
        <f t="shared" si="28"/>
        <v>2924.9193107462215</v>
      </c>
      <c r="EG33" s="180"/>
      <c r="EH33" s="27">
        <v>45471</v>
      </c>
      <c r="EI33" s="27" t="s">
        <v>185</v>
      </c>
      <c r="EJ33" s="30">
        <v>2421</v>
      </c>
      <c r="EK33" s="153"/>
      <c r="EL33" s="153"/>
      <c r="EM33" s="153"/>
      <c r="EN33" s="27">
        <v>45835</v>
      </c>
      <c r="EO33" s="27" t="s">
        <v>185</v>
      </c>
      <c r="EP33" s="28">
        <v>1.21</v>
      </c>
      <c r="EQ33" s="257">
        <f t="shared" si="29"/>
        <v>2.6675955484223706</v>
      </c>
      <c r="ER33" s="27">
        <f t="shared" si="35"/>
        <v>45835</v>
      </c>
      <c r="ES33" s="43">
        <f>'소-미국'!EG33</f>
        <v>1364</v>
      </c>
      <c r="EU33" s="27">
        <f t="shared" si="36"/>
        <v>45835</v>
      </c>
      <c r="EV33" s="176">
        <f t="shared" si="30"/>
        <v>3638.6003280481136</v>
      </c>
      <c r="EX33" s="27">
        <f t="shared" si="37"/>
        <v>45835</v>
      </c>
      <c r="EY33" s="27" t="s">
        <v>185</v>
      </c>
      <c r="EZ33" s="176">
        <v>2403</v>
      </c>
      <c r="FA33" s="251" t="s">
        <v>556</v>
      </c>
      <c r="FB33" s="153">
        <v>2408</v>
      </c>
      <c r="FC33" s="153"/>
      <c r="FD33" s="27">
        <v>46199</v>
      </c>
      <c r="FE33" s="383" t="s">
        <v>185</v>
      </c>
      <c r="FF33" s="428">
        <v>2361</v>
      </c>
      <c r="FG33" s="427">
        <v>2371</v>
      </c>
      <c r="FH33" s="430">
        <v>0.95</v>
      </c>
      <c r="FI33" s="447">
        <f t="shared" si="31"/>
        <v>2.0943931991745885</v>
      </c>
      <c r="FJ33">
        <f>'소-미국'!EU33</f>
        <v>1537.5</v>
      </c>
      <c r="FK33" s="384">
        <f t="shared" si="38"/>
        <v>3220.12954373093</v>
      </c>
      <c r="FL33" s="153"/>
      <c r="FM33" s="153"/>
      <c r="FN33" s="153"/>
      <c r="FO33" s="153"/>
    </row>
    <row r="34" spans="1:171">
      <c r="A34" s="27">
        <v>42186</v>
      </c>
      <c r="B34" s="120" t="s">
        <v>186</v>
      </c>
      <c r="C34" s="123">
        <v>0.82</v>
      </c>
      <c r="D34" s="28">
        <f t="shared" si="0"/>
        <v>1.8077920245506975</v>
      </c>
      <c r="E34" s="44">
        <v>42186</v>
      </c>
      <c r="F34" s="46"/>
      <c r="H34" s="27">
        <f t="shared" si="32"/>
        <v>42186</v>
      </c>
      <c r="I34" s="30">
        <f t="shared" si="33"/>
        <v>0</v>
      </c>
      <c r="K34" s="27">
        <f t="shared" si="34"/>
        <v>42186</v>
      </c>
      <c r="L34" s="120" t="s">
        <v>186</v>
      </c>
      <c r="M34" s="45"/>
      <c r="O34" s="27">
        <v>42557</v>
      </c>
      <c r="P34" s="27" t="s">
        <v>186</v>
      </c>
      <c r="Q34" s="123">
        <v>0.9</v>
      </c>
      <c r="R34" s="28">
        <f t="shared" si="1"/>
        <v>1.9841619781653999</v>
      </c>
      <c r="S34" s="44">
        <v>42557</v>
      </c>
      <c r="T34" s="46"/>
      <c r="V34" s="27">
        <f t="shared" si="2"/>
        <v>42557</v>
      </c>
      <c r="W34" s="30">
        <f t="shared" si="3"/>
        <v>0</v>
      </c>
      <c r="Y34" s="27">
        <f t="shared" si="4"/>
        <v>42557</v>
      </c>
      <c r="Z34" s="27" t="s">
        <v>186</v>
      </c>
      <c r="AA34" s="45"/>
      <c r="AC34" s="27">
        <v>42921</v>
      </c>
      <c r="AD34" s="27" t="s">
        <v>186</v>
      </c>
      <c r="AE34" s="123">
        <v>1.04</v>
      </c>
      <c r="AF34" s="28">
        <f t="shared" si="5"/>
        <v>2.2928093969911285</v>
      </c>
      <c r="AG34" s="44">
        <v>42921</v>
      </c>
      <c r="AH34" s="46"/>
      <c r="AJ34" s="27">
        <f t="shared" si="6"/>
        <v>42921</v>
      </c>
      <c r="AK34" s="30">
        <f t="shared" si="7"/>
        <v>0</v>
      </c>
      <c r="AM34" s="27">
        <f t="shared" si="8"/>
        <v>42921</v>
      </c>
      <c r="AN34" s="27" t="s">
        <v>186</v>
      </c>
      <c r="AO34" s="45"/>
      <c r="AQ34" s="27">
        <v>43285</v>
      </c>
      <c r="AR34" s="27" t="s">
        <v>186</v>
      </c>
      <c r="AS34" s="123">
        <v>0.87</v>
      </c>
      <c r="AT34" s="28">
        <f t="shared" si="9"/>
        <v>1.9180232455598865</v>
      </c>
      <c r="AU34" s="44">
        <v>43285</v>
      </c>
      <c r="AV34" s="46"/>
      <c r="AX34" s="27">
        <f t="shared" si="10"/>
        <v>43285</v>
      </c>
      <c r="AY34" s="30">
        <f t="shared" si="11"/>
        <v>0</v>
      </c>
      <c r="BA34" s="27">
        <f t="shared" si="12"/>
        <v>43285</v>
      </c>
      <c r="BB34" s="27" t="s">
        <v>186</v>
      </c>
      <c r="BC34" s="45"/>
      <c r="BE34" s="27">
        <v>43649</v>
      </c>
      <c r="BF34" s="27" t="s">
        <v>186</v>
      </c>
      <c r="BG34" s="123">
        <v>0.75</v>
      </c>
      <c r="BH34" s="28">
        <f t="shared" si="13"/>
        <v>1.6534683151378331</v>
      </c>
      <c r="BI34" s="44">
        <v>43649</v>
      </c>
      <c r="BJ34" s="43">
        <v>1170.5</v>
      </c>
      <c r="BL34" s="27">
        <f t="shared" si="14"/>
        <v>43649</v>
      </c>
      <c r="BM34" s="30">
        <f t="shared" si="15"/>
        <v>1935.3846628688336</v>
      </c>
      <c r="BO34" s="27">
        <f t="shared" si="16"/>
        <v>43649</v>
      </c>
      <c r="BP34" s="27" t="s">
        <v>186</v>
      </c>
      <c r="BQ34" s="30"/>
      <c r="BS34" s="27">
        <v>44013</v>
      </c>
      <c r="BT34" s="27" t="s">
        <v>186</v>
      </c>
      <c r="BU34" s="123">
        <v>0.65</v>
      </c>
      <c r="BV34" s="28">
        <f t="shared" si="17"/>
        <v>1.4330058731194555</v>
      </c>
      <c r="BW34" s="44">
        <v>44013</v>
      </c>
      <c r="BX34" s="43">
        <v>1203.5</v>
      </c>
      <c r="BZ34" s="27">
        <f t="shared" si="18"/>
        <v>44013</v>
      </c>
      <c r="CA34" s="30">
        <f t="shared" si="19"/>
        <v>1724.6225682992647</v>
      </c>
      <c r="CC34" s="27">
        <f t="shared" si="20"/>
        <v>44013</v>
      </c>
      <c r="CD34" s="27" t="s">
        <v>186</v>
      </c>
      <c r="CE34" s="30"/>
      <c r="CG34" s="27">
        <v>44384</v>
      </c>
      <c r="CH34" s="27" t="s">
        <v>186</v>
      </c>
      <c r="CI34" s="28">
        <v>1.1599999999999999</v>
      </c>
      <c r="CJ34" s="28">
        <f t="shared" si="21"/>
        <v>2.5573643274131816</v>
      </c>
      <c r="CK34" s="27">
        <v>44384</v>
      </c>
      <c r="CL34" s="43">
        <v>1137.5</v>
      </c>
      <c r="CN34" s="27">
        <v>44384</v>
      </c>
      <c r="CO34" s="30">
        <f t="shared" si="22"/>
        <v>2909.0019224324942</v>
      </c>
      <c r="CQ34" s="27">
        <v>44384</v>
      </c>
      <c r="CR34" s="27" t="s">
        <v>186</v>
      </c>
      <c r="CS34" s="30">
        <v>2282000</v>
      </c>
      <c r="CU34" s="27">
        <v>44743</v>
      </c>
      <c r="CV34" s="27" t="s">
        <v>186</v>
      </c>
      <c r="CW34" s="28">
        <v>1.08</v>
      </c>
      <c r="CX34" s="28">
        <f t="shared" si="23"/>
        <v>2.38099437379848</v>
      </c>
      <c r="CY34" s="27">
        <v>44743</v>
      </c>
      <c r="CZ34" s="43">
        <v>1298</v>
      </c>
      <c r="DB34" s="27">
        <v>44743</v>
      </c>
      <c r="DC34" s="30">
        <f t="shared" si="24"/>
        <v>3090.530697190427</v>
      </c>
      <c r="DE34" s="27">
        <v>44743</v>
      </c>
      <c r="DF34" s="27" t="s">
        <v>186</v>
      </c>
      <c r="DG34" s="30"/>
      <c r="DH34" s="153"/>
      <c r="DI34" s="27">
        <v>45114</v>
      </c>
      <c r="DJ34" s="27" t="s">
        <v>186</v>
      </c>
      <c r="DK34" s="28">
        <v>1.07</v>
      </c>
      <c r="DL34" s="175">
        <f t="shared" si="25"/>
        <v>2.3589481295966421</v>
      </c>
      <c r="DM34" s="27">
        <v>45114</v>
      </c>
      <c r="DN34" s="43">
        <f>'소-미국'!DF34</f>
        <v>1303</v>
      </c>
      <c r="DP34" s="27">
        <v>45114</v>
      </c>
      <c r="DQ34" s="30">
        <f t="shared" si="26"/>
        <v>3073.7094128644248</v>
      </c>
      <c r="DS34" s="27">
        <v>45114</v>
      </c>
      <c r="DT34" s="27" t="s">
        <v>186</v>
      </c>
      <c r="DU34" s="30">
        <v>1954</v>
      </c>
      <c r="DV34" s="153"/>
      <c r="DW34" s="153"/>
      <c r="DX34" s="27">
        <v>45478</v>
      </c>
      <c r="DY34" s="27" t="s">
        <v>186</v>
      </c>
      <c r="DZ34" s="28">
        <v>0.95</v>
      </c>
      <c r="EA34" s="258">
        <f t="shared" si="27"/>
        <v>2.0943931991745885</v>
      </c>
      <c r="EB34" s="27">
        <v>45478</v>
      </c>
      <c r="EC34" s="100">
        <f>'소-미국'!DS34</f>
        <v>1382.5</v>
      </c>
      <c r="ED34" s="180"/>
      <c r="EE34" s="27">
        <v>45478</v>
      </c>
      <c r="EF34" s="30">
        <f t="shared" si="28"/>
        <v>2895.4985978588688</v>
      </c>
      <c r="EG34" s="180"/>
      <c r="EH34" s="27">
        <v>45478</v>
      </c>
      <c r="EI34" s="27" t="s">
        <v>186</v>
      </c>
      <c r="EJ34" s="30">
        <v>2034</v>
      </c>
      <c r="EK34" s="153" t="s">
        <v>451</v>
      </c>
      <c r="EL34" s="153">
        <v>2045</v>
      </c>
      <c r="EM34" s="153"/>
      <c r="EN34" s="27">
        <v>45842</v>
      </c>
      <c r="EO34" s="27" t="s">
        <v>186</v>
      </c>
      <c r="EP34" s="28">
        <v>1.1200000000000001</v>
      </c>
      <c r="EQ34" s="257">
        <f t="shared" si="29"/>
        <v>2.469179350605831</v>
      </c>
      <c r="ER34" s="27">
        <f t="shared" si="35"/>
        <v>45842</v>
      </c>
      <c r="ES34" s="43">
        <f>'소-미국'!EG34</f>
        <v>1366.5</v>
      </c>
      <c r="EU34" s="27">
        <f t="shared" si="36"/>
        <v>45842</v>
      </c>
      <c r="EV34" s="176">
        <f t="shared" si="30"/>
        <v>3374.133582602868</v>
      </c>
      <c r="EX34" s="27">
        <f t="shared" si="37"/>
        <v>45842</v>
      </c>
      <c r="EY34" s="27" t="s">
        <v>186</v>
      </c>
      <c r="EZ34" s="176">
        <v>1846</v>
      </c>
      <c r="FA34" s="153"/>
      <c r="FB34" s="153"/>
      <c r="FC34" s="153"/>
      <c r="FD34" s="27">
        <v>46206</v>
      </c>
      <c r="FE34" s="383" t="s">
        <v>186</v>
      </c>
      <c r="FF34" s="428">
        <v>1974</v>
      </c>
      <c r="FG34" s="427"/>
      <c r="FH34" s="430">
        <v>0.96</v>
      </c>
      <c r="FI34" s="447">
        <f t="shared" si="31"/>
        <v>2.1164394433764264</v>
      </c>
      <c r="FJ34">
        <f>'소-미국'!EU34</f>
        <v>1529</v>
      </c>
      <c r="FK34" s="384">
        <f t="shared" si="38"/>
        <v>3236.0359089225558</v>
      </c>
      <c r="FL34" s="153"/>
      <c r="FM34" s="153"/>
      <c r="FN34" s="153"/>
      <c r="FO34" s="153"/>
    </row>
    <row r="35" spans="1:171">
      <c r="A35" s="27">
        <v>42193</v>
      </c>
      <c r="B35" s="120" t="s">
        <v>187</v>
      </c>
      <c r="C35" s="123">
        <v>0.81</v>
      </c>
      <c r="D35" s="28">
        <f t="shared" si="0"/>
        <v>1.7857457803488599</v>
      </c>
      <c r="E35" s="44">
        <v>42193</v>
      </c>
      <c r="F35" s="46"/>
      <c r="H35" s="27">
        <f t="shared" si="32"/>
        <v>42193</v>
      </c>
      <c r="I35" s="30">
        <f t="shared" si="33"/>
        <v>0</v>
      </c>
      <c r="K35" s="27">
        <f t="shared" si="34"/>
        <v>42193</v>
      </c>
      <c r="L35" s="120" t="s">
        <v>187</v>
      </c>
      <c r="M35" s="45"/>
      <c r="O35" s="27">
        <v>42564</v>
      </c>
      <c r="P35" s="27" t="s">
        <v>187</v>
      </c>
      <c r="Q35" s="123">
        <v>0.9</v>
      </c>
      <c r="R35" s="28">
        <f t="shared" si="1"/>
        <v>1.9841619781653999</v>
      </c>
      <c r="S35" s="44">
        <v>42564</v>
      </c>
      <c r="T35" s="46"/>
      <c r="V35" s="27">
        <f t="shared" si="2"/>
        <v>42564</v>
      </c>
      <c r="W35" s="30">
        <f t="shared" si="3"/>
        <v>0</v>
      </c>
      <c r="Y35" s="27">
        <f t="shared" si="4"/>
        <v>42564</v>
      </c>
      <c r="Z35" s="27" t="s">
        <v>187</v>
      </c>
      <c r="AA35" s="45"/>
      <c r="AC35" s="27">
        <v>42928</v>
      </c>
      <c r="AD35" s="27" t="s">
        <v>187</v>
      </c>
      <c r="AE35" s="123">
        <v>1.05</v>
      </c>
      <c r="AF35" s="28">
        <f t="shared" si="5"/>
        <v>2.3148556411929664</v>
      </c>
      <c r="AG35" s="44">
        <v>42928</v>
      </c>
      <c r="AH35" s="46"/>
      <c r="AJ35" s="27">
        <f t="shared" si="6"/>
        <v>42928</v>
      </c>
      <c r="AK35" s="30">
        <f t="shared" si="7"/>
        <v>0</v>
      </c>
      <c r="AM35" s="27">
        <f t="shared" si="8"/>
        <v>42928</v>
      </c>
      <c r="AN35" s="27" t="s">
        <v>187</v>
      </c>
      <c r="AO35" s="45"/>
      <c r="AQ35" s="27">
        <v>43292</v>
      </c>
      <c r="AR35" s="27" t="s">
        <v>187</v>
      </c>
      <c r="AS35" s="123">
        <v>0.86</v>
      </c>
      <c r="AT35" s="28">
        <f t="shared" si="9"/>
        <v>1.8959770013580486</v>
      </c>
      <c r="AU35" s="44">
        <v>43292</v>
      </c>
      <c r="AV35" s="46"/>
      <c r="AX35" s="27">
        <f t="shared" si="10"/>
        <v>43292</v>
      </c>
      <c r="AY35" s="30">
        <f t="shared" si="11"/>
        <v>0</v>
      </c>
      <c r="BA35" s="27">
        <f t="shared" si="12"/>
        <v>43292</v>
      </c>
      <c r="BB35" s="27" t="s">
        <v>187</v>
      </c>
      <c r="BC35" s="45"/>
      <c r="BE35" s="27">
        <v>43656</v>
      </c>
      <c r="BF35" s="27" t="s">
        <v>187</v>
      </c>
      <c r="BG35" s="123">
        <v>0.73</v>
      </c>
      <c r="BH35" s="28">
        <f t="shared" si="13"/>
        <v>1.6093758267341576</v>
      </c>
      <c r="BI35" s="44">
        <v>43656</v>
      </c>
      <c r="BJ35" s="43">
        <v>1181.5</v>
      </c>
      <c r="BL35" s="27">
        <f t="shared" si="14"/>
        <v>43656</v>
      </c>
      <c r="BM35" s="30">
        <f t="shared" si="15"/>
        <v>1901.4775392864071</v>
      </c>
      <c r="BO35" s="27">
        <f t="shared" si="16"/>
        <v>43656</v>
      </c>
      <c r="BP35" s="27" t="s">
        <v>187</v>
      </c>
      <c r="BQ35" s="30"/>
      <c r="BS35" s="27">
        <v>44020</v>
      </c>
      <c r="BT35" s="27" t="s">
        <v>187</v>
      </c>
      <c r="BU35" s="123">
        <v>0.65</v>
      </c>
      <c r="BV35" s="28">
        <f t="shared" si="17"/>
        <v>1.4330058731194555</v>
      </c>
      <c r="BW35" s="44">
        <v>44020</v>
      </c>
      <c r="BX35" s="43">
        <v>1195</v>
      </c>
      <c r="BZ35" s="27">
        <f t="shared" si="18"/>
        <v>44020</v>
      </c>
      <c r="CA35" s="30">
        <f t="shared" si="19"/>
        <v>1712.4420183777493</v>
      </c>
      <c r="CC35" s="27">
        <f t="shared" si="20"/>
        <v>44020</v>
      </c>
      <c r="CD35" s="27" t="s">
        <v>187</v>
      </c>
      <c r="CE35" s="30"/>
      <c r="CG35" s="27">
        <v>44391</v>
      </c>
      <c r="CH35" s="27" t="s">
        <v>187</v>
      </c>
      <c r="CI35" s="28">
        <v>1.19</v>
      </c>
      <c r="CJ35" s="28">
        <f t="shared" si="21"/>
        <v>2.6235030600186953</v>
      </c>
      <c r="CK35" s="27">
        <v>44391</v>
      </c>
      <c r="CL35" s="43">
        <v>1150</v>
      </c>
      <c r="CN35" s="27">
        <v>44391</v>
      </c>
      <c r="CO35" s="30">
        <f t="shared" si="22"/>
        <v>3017.0285190214995</v>
      </c>
      <c r="CQ35" s="27">
        <v>44391</v>
      </c>
      <c r="CR35" s="27" t="s">
        <v>187</v>
      </c>
      <c r="CS35" s="30">
        <v>1923000</v>
      </c>
      <c r="CU35" s="27">
        <v>44750</v>
      </c>
      <c r="CV35" s="27" t="s">
        <v>187</v>
      </c>
      <c r="CW35" s="28">
        <v>1.1299999999999999</v>
      </c>
      <c r="CX35" s="28">
        <f t="shared" si="23"/>
        <v>2.4912255948076685</v>
      </c>
      <c r="CY35" s="27">
        <v>44750</v>
      </c>
      <c r="CZ35" s="43">
        <v>1300</v>
      </c>
      <c r="DB35" s="27">
        <v>44750</v>
      </c>
      <c r="DC35" s="30">
        <f t="shared" si="24"/>
        <v>3238.5932732499691</v>
      </c>
      <c r="DE35" s="27">
        <v>44750</v>
      </c>
      <c r="DF35" s="27" t="s">
        <v>187</v>
      </c>
      <c r="DG35" s="30"/>
      <c r="DH35" s="153"/>
      <c r="DI35" s="27">
        <v>45121</v>
      </c>
      <c r="DJ35" s="27" t="s">
        <v>187</v>
      </c>
      <c r="DK35" s="28">
        <v>1.1100000000000001</v>
      </c>
      <c r="DL35" s="175">
        <f t="shared" si="25"/>
        <v>2.4471331064039932</v>
      </c>
      <c r="DM35" s="27">
        <v>45121</v>
      </c>
      <c r="DN35" s="43">
        <f>'소-미국'!DF35</f>
        <v>1273</v>
      </c>
      <c r="DP35" s="27">
        <v>45121</v>
      </c>
      <c r="DQ35" s="30">
        <f t="shared" si="26"/>
        <v>3115.2004444522831</v>
      </c>
      <c r="DS35" s="27">
        <v>45121</v>
      </c>
      <c r="DT35" s="27" t="s">
        <v>187</v>
      </c>
      <c r="DU35" s="30">
        <v>2328</v>
      </c>
      <c r="DV35" s="153" t="s">
        <v>451</v>
      </c>
      <c r="DW35" s="153"/>
      <c r="DX35" s="27">
        <v>45485</v>
      </c>
      <c r="DY35" s="27" t="s">
        <v>187</v>
      </c>
      <c r="DZ35" s="28">
        <v>0.96</v>
      </c>
      <c r="EA35" s="258">
        <f t="shared" si="27"/>
        <v>2.1164394433764264</v>
      </c>
      <c r="EB35" s="27">
        <v>45485</v>
      </c>
      <c r="EC35" s="100">
        <f>'소-미국'!DS35</f>
        <v>1377</v>
      </c>
      <c r="ED35" s="180"/>
      <c r="EE35" s="27">
        <v>45485</v>
      </c>
      <c r="EF35" s="30">
        <f t="shared" si="28"/>
        <v>2914.3371135293391</v>
      </c>
      <c r="EG35" s="180"/>
      <c r="EH35" s="27">
        <v>45485</v>
      </c>
      <c r="EI35" s="27" t="s">
        <v>187</v>
      </c>
      <c r="EJ35" s="30">
        <v>2364</v>
      </c>
      <c r="EK35" s="153" t="s">
        <v>451</v>
      </c>
      <c r="EL35" s="153">
        <v>2386</v>
      </c>
      <c r="EM35" s="153"/>
      <c r="EN35" s="27">
        <v>45849</v>
      </c>
      <c r="EO35" s="27" t="s">
        <v>187</v>
      </c>
      <c r="EP35" s="28">
        <v>1.1299999999999999</v>
      </c>
      <c r="EQ35" s="257">
        <f t="shared" si="29"/>
        <v>2.4912255948076685</v>
      </c>
      <c r="ER35" s="27">
        <f t="shared" si="35"/>
        <v>45849</v>
      </c>
      <c r="ES35" s="43">
        <f>'소-미국'!EG35</f>
        <v>1379.2</v>
      </c>
      <c r="EU35" s="27">
        <f t="shared" si="36"/>
        <v>45849</v>
      </c>
      <c r="EV35" s="176">
        <f t="shared" si="30"/>
        <v>3435.8983403587363</v>
      </c>
      <c r="EX35" s="27">
        <f t="shared" si="37"/>
        <v>45849</v>
      </c>
      <c r="EY35" s="27" t="s">
        <v>187</v>
      </c>
      <c r="EZ35" s="176">
        <v>2353</v>
      </c>
      <c r="FA35" s="251" t="s">
        <v>556</v>
      </c>
      <c r="FB35" s="153">
        <v>2371</v>
      </c>
      <c r="FC35" s="153"/>
      <c r="FD35" s="27">
        <v>46213</v>
      </c>
      <c r="FE35" s="383" t="s">
        <v>187</v>
      </c>
      <c r="FF35" s="428">
        <v>2364</v>
      </c>
      <c r="FG35" s="427">
        <v>2369</v>
      </c>
      <c r="FH35" s="430">
        <v>0.98</v>
      </c>
      <c r="FI35" s="447">
        <f t="shared" si="31"/>
        <v>2.1605319317801017</v>
      </c>
      <c r="FJ35">
        <f>'소-미국'!EU35</f>
        <v>1502</v>
      </c>
      <c r="FK35" s="384">
        <f t="shared" si="38"/>
        <v>3245.118961533713</v>
      </c>
      <c r="FL35" s="153"/>
      <c r="FM35" s="153"/>
      <c r="FN35" s="153"/>
      <c r="FO35" s="153"/>
    </row>
    <row r="36" spans="1:171">
      <c r="A36" s="27">
        <v>42200</v>
      </c>
      <c r="B36" s="120" t="s">
        <v>188</v>
      </c>
      <c r="C36" s="123">
        <v>0.82</v>
      </c>
      <c r="D36" s="28">
        <f t="shared" si="0"/>
        <v>1.8077920245506975</v>
      </c>
      <c r="E36" s="44">
        <v>42200</v>
      </c>
      <c r="F36" s="46"/>
      <c r="H36" s="27">
        <f t="shared" si="32"/>
        <v>42200</v>
      </c>
      <c r="I36" s="30">
        <f t="shared" si="33"/>
        <v>0</v>
      </c>
      <c r="K36" s="27">
        <f t="shared" si="34"/>
        <v>42200</v>
      </c>
      <c r="L36" s="120" t="s">
        <v>188</v>
      </c>
      <c r="M36" s="45"/>
      <c r="O36" s="27">
        <v>42571</v>
      </c>
      <c r="P36" s="27" t="s">
        <v>188</v>
      </c>
      <c r="Q36" s="123">
        <v>0.9</v>
      </c>
      <c r="R36" s="28">
        <f t="shared" si="1"/>
        <v>1.9841619781653999</v>
      </c>
      <c r="S36" s="44">
        <v>42571</v>
      </c>
      <c r="T36" s="46"/>
      <c r="V36" s="27">
        <f t="shared" si="2"/>
        <v>42571</v>
      </c>
      <c r="W36" s="30">
        <f t="shared" si="3"/>
        <v>0</v>
      </c>
      <c r="Y36" s="27">
        <f t="shared" si="4"/>
        <v>42571</v>
      </c>
      <c r="Z36" s="27" t="s">
        <v>188</v>
      </c>
      <c r="AA36" s="45"/>
      <c r="AC36" s="27">
        <v>42935</v>
      </c>
      <c r="AD36" s="27" t="s">
        <v>188</v>
      </c>
      <c r="AE36" s="123">
        <v>1.04</v>
      </c>
      <c r="AF36" s="28">
        <f t="shared" si="5"/>
        <v>2.2928093969911285</v>
      </c>
      <c r="AG36" s="44">
        <v>42935</v>
      </c>
      <c r="AH36" s="46"/>
      <c r="AJ36" s="27">
        <f t="shared" si="6"/>
        <v>42935</v>
      </c>
      <c r="AK36" s="30">
        <f t="shared" si="7"/>
        <v>0</v>
      </c>
      <c r="AM36" s="27">
        <f t="shared" si="8"/>
        <v>42935</v>
      </c>
      <c r="AN36" s="27" t="s">
        <v>188</v>
      </c>
      <c r="AO36" s="45"/>
      <c r="AQ36" s="27">
        <v>43299</v>
      </c>
      <c r="AR36" s="27" t="s">
        <v>188</v>
      </c>
      <c r="AS36" s="123">
        <v>0.84</v>
      </c>
      <c r="AT36" s="28">
        <f t="shared" si="9"/>
        <v>1.8518845129543731</v>
      </c>
      <c r="AU36" s="44">
        <v>43299</v>
      </c>
      <c r="AV36" s="46"/>
      <c r="AX36" s="27">
        <f t="shared" si="10"/>
        <v>43299</v>
      </c>
      <c r="AY36" s="30">
        <f t="shared" si="11"/>
        <v>0</v>
      </c>
      <c r="BA36" s="27">
        <f t="shared" si="12"/>
        <v>43299</v>
      </c>
      <c r="BB36" s="27" t="s">
        <v>188</v>
      </c>
      <c r="BC36" s="45"/>
      <c r="BE36" s="27">
        <v>43663</v>
      </c>
      <c r="BF36" s="27" t="s">
        <v>188</v>
      </c>
      <c r="BG36" s="123">
        <v>0.72</v>
      </c>
      <c r="BH36" s="28">
        <f t="shared" si="13"/>
        <v>1.5873295825323197</v>
      </c>
      <c r="BI36" s="44">
        <v>43663</v>
      </c>
      <c r="BJ36" s="43">
        <v>1181</v>
      </c>
      <c r="BL36" s="27">
        <f t="shared" si="14"/>
        <v>43663</v>
      </c>
      <c r="BM36" s="30">
        <f t="shared" si="15"/>
        <v>1874.6362369706696</v>
      </c>
      <c r="BO36" s="27">
        <f t="shared" si="16"/>
        <v>43663</v>
      </c>
      <c r="BP36" s="27" t="s">
        <v>188</v>
      </c>
      <c r="BQ36" s="30"/>
      <c r="BS36" s="27">
        <v>44027</v>
      </c>
      <c r="BT36" s="27" t="s">
        <v>188</v>
      </c>
      <c r="BU36" s="123">
        <v>0.66</v>
      </c>
      <c r="BV36" s="28">
        <f t="shared" si="17"/>
        <v>1.4550521173212931</v>
      </c>
      <c r="BW36" s="44">
        <v>44027</v>
      </c>
      <c r="BX36" s="43">
        <v>1201</v>
      </c>
      <c r="BZ36" s="27">
        <f t="shared" si="18"/>
        <v>44027</v>
      </c>
      <c r="CA36" s="30">
        <f t="shared" si="19"/>
        <v>1747.517592902873</v>
      </c>
      <c r="CC36" s="27">
        <f t="shared" si="20"/>
        <v>44027</v>
      </c>
      <c r="CD36" s="27" t="s">
        <v>188</v>
      </c>
      <c r="CE36" s="30"/>
      <c r="CG36" s="27">
        <v>44398</v>
      </c>
      <c r="CH36" s="27" t="s">
        <v>188</v>
      </c>
      <c r="CI36" s="28">
        <v>1.22</v>
      </c>
      <c r="CJ36" s="28">
        <f t="shared" si="21"/>
        <v>2.6896417926242084</v>
      </c>
      <c r="CK36" s="27">
        <v>44398</v>
      </c>
      <c r="CL36" s="43">
        <v>1154.5</v>
      </c>
      <c r="CN36" s="27">
        <v>44398</v>
      </c>
      <c r="CO36" s="30">
        <f t="shared" si="22"/>
        <v>3105.1914495846486</v>
      </c>
      <c r="CQ36" s="27">
        <v>44398</v>
      </c>
      <c r="CR36" s="27" t="s">
        <v>188</v>
      </c>
      <c r="CS36" s="30">
        <v>2280000</v>
      </c>
      <c r="CU36" s="27">
        <v>44757</v>
      </c>
      <c r="CV36" s="27" t="s">
        <v>188</v>
      </c>
      <c r="CW36" s="28">
        <v>1.18</v>
      </c>
      <c r="CX36" s="28">
        <f t="shared" si="23"/>
        <v>2.6014568158168574</v>
      </c>
      <c r="CY36" s="27">
        <v>44757</v>
      </c>
      <c r="CZ36" s="43">
        <v>1325</v>
      </c>
      <c r="DB36" s="27">
        <v>44757</v>
      </c>
      <c r="DC36" s="30">
        <f t="shared" si="24"/>
        <v>3446.930280957336</v>
      </c>
      <c r="DE36" s="27">
        <v>44757</v>
      </c>
      <c r="DF36" s="27" t="s">
        <v>188</v>
      </c>
      <c r="DG36" s="30"/>
      <c r="DH36" s="153"/>
      <c r="DI36" s="27">
        <v>45128</v>
      </c>
      <c r="DJ36" s="27" t="s">
        <v>188</v>
      </c>
      <c r="DK36" s="28">
        <v>1.1399999999999999</v>
      </c>
      <c r="DL36" s="175">
        <f t="shared" si="25"/>
        <v>2.5132718390095063</v>
      </c>
      <c r="DM36" s="27">
        <v>45128</v>
      </c>
      <c r="DN36" s="43">
        <f>'소-미국'!DF36</f>
        <v>1289</v>
      </c>
      <c r="DP36" s="27">
        <v>45128</v>
      </c>
      <c r="DQ36" s="30">
        <f t="shared" si="26"/>
        <v>3239.6074004832535</v>
      </c>
      <c r="DS36" s="27">
        <v>45128</v>
      </c>
      <c r="DT36" s="27" t="s">
        <v>188</v>
      </c>
      <c r="DU36" s="30">
        <v>2316</v>
      </c>
      <c r="DV36" s="153"/>
      <c r="DW36" s="153"/>
      <c r="DX36" s="27">
        <v>45492</v>
      </c>
      <c r="DY36" s="27" t="s">
        <v>188</v>
      </c>
      <c r="DZ36" s="28">
        <v>1</v>
      </c>
      <c r="EA36" s="258">
        <f t="shared" si="27"/>
        <v>2.2046244201837775</v>
      </c>
      <c r="EB36" s="27">
        <v>45492</v>
      </c>
      <c r="EC36" s="100">
        <f>'소-미국'!DS36</f>
        <v>1391.5</v>
      </c>
      <c r="ED36" s="180"/>
      <c r="EE36" s="27">
        <v>45492</v>
      </c>
      <c r="EF36" s="30">
        <f t="shared" si="28"/>
        <v>3067.7348806857262</v>
      </c>
      <c r="EG36" s="180"/>
      <c r="EH36" s="27">
        <v>45492</v>
      </c>
      <c r="EI36" s="27" t="s">
        <v>188</v>
      </c>
      <c r="EJ36" s="30">
        <v>2371</v>
      </c>
      <c r="EK36" s="153"/>
      <c r="EL36" s="153"/>
      <c r="EM36" s="153"/>
      <c r="EN36" s="27">
        <v>45856</v>
      </c>
      <c r="EO36" s="27" t="s">
        <v>188</v>
      </c>
      <c r="EP36" s="28">
        <v>1.1499999999999999</v>
      </c>
      <c r="EQ36" s="257">
        <f t="shared" si="29"/>
        <v>2.5353180832113438</v>
      </c>
      <c r="ER36" s="27">
        <f t="shared" si="35"/>
        <v>45856</v>
      </c>
      <c r="ES36" s="43">
        <f>'소-미국'!EG36</f>
        <v>1392.1</v>
      </c>
      <c r="EU36" s="27">
        <f t="shared" si="36"/>
        <v>45856</v>
      </c>
      <c r="EV36" s="176">
        <f t="shared" si="30"/>
        <v>3529.4163036385116</v>
      </c>
      <c r="EX36" s="27">
        <f t="shared" si="37"/>
        <v>45856</v>
      </c>
      <c r="EY36" s="27" t="s">
        <v>188</v>
      </c>
      <c r="EZ36" s="176">
        <v>2342</v>
      </c>
      <c r="FA36" s="153"/>
      <c r="FB36" s="153"/>
      <c r="FC36" s="153"/>
      <c r="FD36" s="27">
        <v>46220</v>
      </c>
      <c r="FE36" s="383" t="s">
        <v>188</v>
      </c>
      <c r="FF36" s="428">
        <v>2296</v>
      </c>
      <c r="FG36" s="427">
        <v>2310</v>
      </c>
      <c r="FH36" s="430">
        <v>1.02</v>
      </c>
      <c r="FI36" s="447">
        <f t="shared" si="31"/>
        <v>2.2487169085874532</v>
      </c>
      <c r="FJ36">
        <f>'소-미국'!EU36</f>
        <v>1491</v>
      </c>
      <c r="FK36" s="384">
        <f t="shared" si="38"/>
        <v>3352.836910703893</v>
      </c>
      <c r="FL36" s="153"/>
      <c r="FM36" s="153"/>
      <c r="FN36" s="153"/>
      <c r="FO36" s="153"/>
    </row>
    <row r="37" spans="1:171">
      <c r="A37" s="27">
        <v>42207</v>
      </c>
      <c r="B37" s="120" t="s">
        <v>189</v>
      </c>
      <c r="C37" s="123">
        <v>0.84</v>
      </c>
      <c r="D37" s="28">
        <f t="shared" si="0"/>
        <v>1.8518845129543731</v>
      </c>
      <c r="E37" s="44">
        <v>42207</v>
      </c>
      <c r="F37" s="46"/>
      <c r="H37" s="27">
        <f t="shared" si="32"/>
        <v>42207</v>
      </c>
      <c r="I37" s="30">
        <f t="shared" si="33"/>
        <v>0</v>
      </c>
      <c r="K37" s="27">
        <f t="shared" si="34"/>
        <v>42207</v>
      </c>
      <c r="L37" s="120" t="s">
        <v>189</v>
      </c>
      <c r="M37" s="45"/>
      <c r="O37" s="27">
        <v>42578</v>
      </c>
      <c r="P37" s="27" t="s">
        <v>189</v>
      </c>
      <c r="Q37" s="123">
        <v>0.83</v>
      </c>
      <c r="R37" s="28">
        <f t="shared" si="1"/>
        <v>1.8298382687525352</v>
      </c>
      <c r="S37" s="44">
        <v>42578</v>
      </c>
      <c r="T37" s="46"/>
      <c r="V37" s="27">
        <f t="shared" si="2"/>
        <v>42578</v>
      </c>
      <c r="W37" s="30">
        <f t="shared" si="3"/>
        <v>0</v>
      </c>
      <c r="Y37" s="27">
        <f t="shared" si="4"/>
        <v>42578</v>
      </c>
      <c r="Z37" s="27" t="s">
        <v>189</v>
      </c>
      <c r="AA37" s="45"/>
      <c r="AC37" s="27">
        <v>42942</v>
      </c>
      <c r="AD37" s="27" t="s">
        <v>189</v>
      </c>
      <c r="AE37" s="123">
        <v>1.01</v>
      </c>
      <c r="AF37" s="28">
        <f t="shared" si="5"/>
        <v>2.2266706643856153</v>
      </c>
      <c r="AG37" s="44">
        <v>42942</v>
      </c>
      <c r="AH37" s="46"/>
      <c r="AJ37" s="27">
        <f t="shared" si="6"/>
        <v>42942</v>
      </c>
      <c r="AK37" s="30">
        <f t="shared" si="7"/>
        <v>0</v>
      </c>
      <c r="AM37" s="27">
        <f t="shared" si="8"/>
        <v>42942</v>
      </c>
      <c r="AN37" s="27" t="s">
        <v>189</v>
      </c>
      <c r="AO37" s="45"/>
      <c r="AQ37" s="27">
        <v>43306</v>
      </c>
      <c r="AR37" s="27" t="s">
        <v>189</v>
      </c>
      <c r="AS37" s="123">
        <v>0.83</v>
      </c>
      <c r="AT37" s="28">
        <f t="shared" si="9"/>
        <v>1.8298382687525352</v>
      </c>
      <c r="AU37" s="44">
        <v>43306</v>
      </c>
      <c r="AV37" s="46"/>
      <c r="AX37" s="27">
        <f t="shared" si="10"/>
        <v>43306</v>
      </c>
      <c r="AY37" s="30">
        <f t="shared" si="11"/>
        <v>0</v>
      </c>
      <c r="BA37" s="27">
        <f t="shared" si="12"/>
        <v>43306</v>
      </c>
      <c r="BB37" s="27" t="s">
        <v>189</v>
      </c>
      <c r="BC37" s="45"/>
      <c r="BE37" s="27">
        <v>43670</v>
      </c>
      <c r="BF37" s="27" t="s">
        <v>189</v>
      </c>
      <c r="BG37" s="123">
        <v>0.76</v>
      </c>
      <c r="BH37" s="28">
        <f t="shared" si="13"/>
        <v>1.675514559339671</v>
      </c>
      <c r="BI37" s="44">
        <v>43670</v>
      </c>
      <c r="BJ37" s="43">
        <v>1178.5</v>
      </c>
      <c r="BL37" s="27">
        <f t="shared" si="14"/>
        <v>43670</v>
      </c>
      <c r="BM37" s="30">
        <f t="shared" si="15"/>
        <v>1974.5939081818021</v>
      </c>
      <c r="BO37" s="27">
        <f t="shared" si="16"/>
        <v>43670</v>
      </c>
      <c r="BP37" s="27" t="s">
        <v>189</v>
      </c>
      <c r="BQ37" s="30"/>
      <c r="BS37" s="27">
        <v>44034</v>
      </c>
      <c r="BT37" s="27" t="s">
        <v>189</v>
      </c>
      <c r="BU37" s="123">
        <v>0.68</v>
      </c>
      <c r="BV37" s="28">
        <f t="shared" si="17"/>
        <v>1.4991446057249689</v>
      </c>
      <c r="BW37" s="44">
        <v>44034</v>
      </c>
      <c r="BX37" s="43">
        <v>1197</v>
      </c>
      <c r="BZ37" s="27">
        <f t="shared" si="18"/>
        <v>44034</v>
      </c>
      <c r="CA37" s="30">
        <f t="shared" si="19"/>
        <v>1794.4760930527877</v>
      </c>
      <c r="CC37" s="27">
        <f t="shared" si="20"/>
        <v>44034</v>
      </c>
      <c r="CD37" s="27" t="s">
        <v>189</v>
      </c>
      <c r="CE37" s="30"/>
      <c r="CG37" s="27">
        <v>44405</v>
      </c>
      <c r="CH37" s="27" t="s">
        <v>189</v>
      </c>
      <c r="CI37" s="28">
        <v>1.24</v>
      </c>
      <c r="CJ37" s="28">
        <f t="shared" si="21"/>
        <v>2.7337342810278842</v>
      </c>
      <c r="CK37" s="27">
        <v>44405</v>
      </c>
      <c r="CL37" s="43">
        <v>1154</v>
      </c>
      <c r="CN37" s="27">
        <v>44405</v>
      </c>
      <c r="CO37" s="30">
        <f t="shared" si="22"/>
        <v>3154.7293603061785</v>
      </c>
      <c r="CQ37" s="27">
        <v>44405</v>
      </c>
      <c r="CR37" s="27" t="s">
        <v>189</v>
      </c>
      <c r="CS37" s="30">
        <v>2332000</v>
      </c>
      <c r="CU37" s="27">
        <v>44764</v>
      </c>
      <c r="CV37" s="27" t="s">
        <v>189</v>
      </c>
      <c r="CW37" s="28">
        <v>1.24</v>
      </c>
      <c r="CX37" s="28">
        <f t="shared" si="23"/>
        <v>2.7337342810278842</v>
      </c>
      <c r="CY37" s="27">
        <v>44764</v>
      </c>
      <c r="CZ37" s="43">
        <v>1310</v>
      </c>
      <c r="DB37" s="27">
        <v>44764</v>
      </c>
      <c r="DC37" s="30">
        <f t="shared" si="24"/>
        <v>3581.1919081465285</v>
      </c>
      <c r="DE37" s="27">
        <v>44764</v>
      </c>
      <c r="DF37" s="27" t="s">
        <v>189</v>
      </c>
      <c r="DG37" s="30"/>
      <c r="DH37" s="153"/>
      <c r="DI37" s="27">
        <v>45135</v>
      </c>
      <c r="DJ37" s="27" t="s">
        <v>189</v>
      </c>
      <c r="DK37" s="28">
        <v>1.1399999999999999</v>
      </c>
      <c r="DL37" s="175">
        <f t="shared" si="25"/>
        <v>2.5132718390095063</v>
      </c>
      <c r="DM37" s="27">
        <v>45135</v>
      </c>
      <c r="DN37" s="43">
        <f>'소-미국'!DF37</f>
        <v>1278</v>
      </c>
      <c r="DP37" s="27">
        <v>45135</v>
      </c>
      <c r="DQ37" s="30">
        <f t="shared" si="26"/>
        <v>3211.9614102541491</v>
      </c>
      <c r="DS37" s="27">
        <v>45135</v>
      </c>
      <c r="DT37" s="27" t="s">
        <v>189</v>
      </c>
      <c r="DU37" s="30">
        <v>2392</v>
      </c>
      <c r="DV37" s="153"/>
      <c r="DW37" s="153"/>
      <c r="DX37" s="27">
        <v>45499</v>
      </c>
      <c r="DY37" s="27" t="s">
        <v>189</v>
      </c>
      <c r="DZ37" s="28">
        <v>1.05</v>
      </c>
      <c r="EA37" s="258">
        <f t="shared" si="27"/>
        <v>2.3148556411929664</v>
      </c>
      <c r="EB37" s="27">
        <v>45499</v>
      </c>
      <c r="EC37" s="100">
        <f>'소-미국'!DS37</f>
        <v>1385.5</v>
      </c>
      <c r="ED37" s="180"/>
      <c r="EE37" s="27">
        <v>45499</v>
      </c>
      <c r="EF37" s="30">
        <f t="shared" si="28"/>
        <v>3207.2324908728551</v>
      </c>
      <c r="EG37" s="180"/>
      <c r="EH37" s="27">
        <v>45499</v>
      </c>
      <c r="EI37" s="27" t="s">
        <v>189</v>
      </c>
      <c r="EJ37" s="30">
        <v>2436</v>
      </c>
      <c r="EK37" s="153"/>
      <c r="EL37" s="153"/>
      <c r="EM37" s="153"/>
      <c r="EN37" s="27">
        <v>45863</v>
      </c>
      <c r="EO37" s="27" t="s">
        <v>189</v>
      </c>
      <c r="EP37" s="28">
        <v>1.18</v>
      </c>
      <c r="EQ37" s="257">
        <f t="shared" si="29"/>
        <v>2.6014568158168574</v>
      </c>
      <c r="ER37" s="27">
        <f t="shared" si="35"/>
        <v>45863</v>
      </c>
      <c r="ES37" s="43">
        <f>'소-미국'!EG37</f>
        <v>1384.5</v>
      </c>
      <c r="EU37" s="27">
        <f t="shared" si="36"/>
        <v>45863</v>
      </c>
      <c r="EV37" s="176">
        <f t="shared" si="30"/>
        <v>3601.7169614984391</v>
      </c>
      <c r="EX37" s="27">
        <f t="shared" si="37"/>
        <v>45863</v>
      </c>
      <c r="EY37" s="27" t="s">
        <v>189</v>
      </c>
      <c r="EZ37" s="176">
        <v>2328</v>
      </c>
      <c r="FA37" s="251" t="s">
        <v>556</v>
      </c>
      <c r="FB37" s="153">
        <v>2338</v>
      </c>
      <c r="FC37" s="153"/>
      <c r="FD37" s="27">
        <v>46227</v>
      </c>
      <c r="FE37" s="383" t="s">
        <v>189</v>
      </c>
      <c r="FF37" s="428">
        <v>2263</v>
      </c>
      <c r="FG37" s="427">
        <v>2268</v>
      </c>
      <c r="FH37" s="430">
        <v>1.04</v>
      </c>
      <c r="FI37" s="447">
        <f t="shared" si="31"/>
        <v>2.2928093969911285</v>
      </c>
      <c r="FJ37">
        <f>'소-미국'!EU37</f>
        <v>1462.5</v>
      </c>
      <c r="FK37" s="384">
        <f t="shared" si="38"/>
        <v>3353.2337430995253</v>
      </c>
      <c r="FL37" s="153"/>
      <c r="FM37" s="153"/>
      <c r="FN37" s="153"/>
      <c r="FO37" s="153"/>
    </row>
    <row r="38" spans="1:171">
      <c r="A38" s="27">
        <v>42214</v>
      </c>
      <c r="B38" s="120" t="s">
        <v>190</v>
      </c>
      <c r="C38" s="123">
        <v>0.86</v>
      </c>
      <c r="D38" s="28">
        <f t="shared" si="0"/>
        <v>1.8959770013580486</v>
      </c>
      <c r="E38" s="44">
        <v>42214</v>
      </c>
      <c r="F38" s="46"/>
      <c r="H38" s="27">
        <f t="shared" si="32"/>
        <v>42214</v>
      </c>
      <c r="I38" s="30">
        <f t="shared" si="33"/>
        <v>0</v>
      </c>
      <c r="K38" s="27">
        <f t="shared" si="34"/>
        <v>42214</v>
      </c>
      <c r="L38" s="120" t="s">
        <v>190</v>
      </c>
      <c r="M38" s="45"/>
      <c r="O38" s="27">
        <v>42585</v>
      </c>
      <c r="P38" s="27" t="s">
        <v>190</v>
      </c>
      <c r="Q38" s="123">
        <v>0.78</v>
      </c>
      <c r="R38" s="28">
        <f t="shared" si="1"/>
        <v>1.7196070477433465</v>
      </c>
      <c r="S38" s="44">
        <v>42585</v>
      </c>
      <c r="T38" s="46"/>
      <c r="V38" s="27">
        <f t="shared" si="2"/>
        <v>42585</v>
      </c>
      <c r="W38" s="30">
        <f t="shared" si="3"/>
        <v>0</v>
      </c>
      <c r="Y38" s="27">
        <f t="shared" si="4"/>
        <v>42585</v>
      </c>
      <c r="Z38" s="27" t="s">
        <v>190</v>
      </c>
      <c r="AA38" s="45"/>
      <c r="AC38" s="27">
        <v>42949</v>
      </c>
      <c r="AD38" s="27" t="s">
        <v>190</v>
      </c>
      <c r="AE38" s="123">
        <v>0.98</v>
      </c>
      <c r="AF38" s="28">
        <f t="shared" si="5"/>
        <v>2.1605319317801017</v>
      </c>
      <c r="AG38" s="44">
        <v>42949</v>
      </c>
      <c r="AH38" s="46"/>
      <c r="AJ38" s="27">
        <f t="shared" si="6"/>
        <v>42949</v>
      </c>
      <c r="AK38" s="30">
        <f t="shared" si="7"/>
        <v>0</v>
      </c>
      <c r="AM38" s="27">
        <f t="shared" si="8"/>
        <v>42949</v>
      </c>
      <c r="AN38" s="27" t="s">
        <v>190</v>
      </c>
      <c r="AO38" s="45"/>
      <c r="AQ38" s="27">
        <v>43313</v>
      </c>
      <c r="AR38" s="27" t="s">
        <v>190</v>
      </c>
      <c r="AS38" s="123">
        <v>0.78</v>
      </c>
      <c r="AT38" s="28">
        <f t="shared" si="9"/>
        <v>1.7196070477433465</v>
      </c>
      <c r="AU38" s="44">
        <v>43313</v>
      </c>
      <c r="AV38" s="46"/>
      <c r="AX38" s="27">
        <f t="shared" si="10"/>
        <v>43313</v>
      </c>
      <c r="AY38" s="30">
        <f t="shared" si="11"/>
        <v>0</v>
      </c>
      <c r="BA38" s="27">
        <f t="shared" si="12"/>
        <v>43313</v>
      </c>
      <c r="BB38" s="27" t="s">
        <v>190</v>
      </c>
      <c r="BC38" s="45"/>
      <c r="BE38" s="44">
        <v>43677</v>
      </c>
      <c r="BF38" s="27" t="s">
        <v>190</v>
      </c>
      <c r="BG38" s="123">
        <v>0.82</v>
      </c>
      <c r="BH38" s="28">
        <f t="shared" si="13"/>
        <v>1.8077920245506975</v>
      </c>
      <c r="BI38" s="44">
        <v>43677</v>
      </c>
      <c r="BJ38" s="43">
        <v>1183</v>
      </c>
      <c r="BL38" s="27">
        <f t="shared" si="14"/>
        <v>43677</v>
      </c>
      <c r="BM38" s="30">
        <f t="shared" si="15"/>
        <v>2138.6179650434751</v>
      </c>
      <c r="BO38" s="27">
        <f t="shared" si="16"/>
        <v>43677</v>
      </c>
      <c r="BP38" s="27" t="s">
        <v>190</v>
      </c>
      <c r="BQ38" s="30"/>
      <c r="BS38" s="27">
        <v>44041</v>
      </c>
      <c r="BT38" s="27" t="s">
        <v>190</v>
      </c>
      <c r="BU38" s="123">
        <v>0.7</v>
      </c>
      <c r="BV38" s="28">
        <f t="shared" si="17"/>
        <v>1.5432370941286442</v>
      </c>
      <c r="BW38" s="44">
        <v>44041</v>
      </c>
      <c r="BX38" s="43">
        <v>1194.9000000000001</v>
      </c>
      <c r="BZ38" s="27">
        <f t="shared" si="18"/>
        <v>44041</v>
      </c>
      <c r="CA38" s="30">
        <f t="shared" si="19"/>
        <v>1844.014003774317</v>
      </c>
      <c r="CC38" s="27">
        <f t="shared" si="20"/>
        <v>44041</v>
      </c>
      <c r="CD38" s="27" t="s">
        <v>190</v>
      </c>
      <c r="CE38" s="30"/>
      <c r="CG38" s="27">
        <v>44412</v>
      </c>
      <c r="CH38" s="27" t="s">
        <v>190</v>
      </c>
      <c r="CI38" s="28">
        <v>1.25</v>
      </c>
      <c r="CJ38" s="28">
        <f t="shared" si="21"/>
        <v>2.7557805252297221</v>
      </c>
      <c r="CK38" s="27">
        <v>44412</v>
      </c>
      <c r="CL38" s="43">
        <v>1144</v>
      </c>
      <c r="CN38" s="27">
        <v>44412</v>
      </c>
      <c r="CO38" s="30">
        <f t="shared" si="22"/>
        <v>3152.6129208628022</v>
      </c>
      <c r="CQ38" s="27">
        <v>44412</v>
      </c>
      <c r="CR38" s="27" t="s">
        <v>190</v>
      </c>
      <c r="CS38" s="30">
        <v>2327000</v>
      </c>
      <c r="CU38" s="27">
        <v>44771</v>
      </c>
      <c r="CV38" s="27" t="s">
        <v>190</v>
      </c>
      <c r="CW38" s="28">
        <v>1.28</v>
      </c>
      <c r="CX38" s="28">
        <f t="shared" si="23"/>
        <v>2.8219192578352352</v>
      </c>
      <c r="CY38" s="27">
        <v>44771</v>
      </c>
      <c r="CZ38" s="43">
        <v>1305</v>
      </c>
      <c r="DB38" s="27">
        <v>44771</v>
      </c>
      <c r="DC38" s="30">
        <f t="shared" si="24"/>
        <v>3682.6046314749819</v>
      </c>
      <c r="DE38" s="27">
        <v>44771</v>
      </c>
      <c r="DF38" s="27" t="s">
        <v>190</v>
      </c>
      <c r="DG38" s="30"/>
      <c r="DH38" s="153"/>
      <c r="DI38" s="27">
        <v>45142</v>
      </c>
      <c r="DJ38" s="27" t="s">
        <v>190</v>
      </c>
      <c r="DK38" s="28">
        <v>1.1499999999999999</v>
      </c>
      <c r="DL38" s="175">
        <f t="shared" si="25"/>
        <v>2.5353180832113438</v>
      </c>
      <c r="DM38" s="27">
        <v>45142</v>
      </c>
      <c r="DN38" s="43">
        <f>'소-미국'!DF38</f>
        <v>1308</v>
      </c>
      <c r="DP38" s="27">
        <v>45142</v>
      </c>
      <c r="DQ38" s="30">
        <f t="shared" si="26"/>
        <v>3316.1960528404375</v>
      </c>
      <c r="DS38" s="27">
        <v>45142</v>
      </c>
      <c r="DT38" s="27" t="s">
        <v>190</v>
      </c>
      <c r="DU38" s="30">
        <v>2338</v>
      </c>
      <c r="DV38" s="153"/>
      <c r="DW38" s="153"/>
      <c r="DX38" s="27">
        <v>45506</v>
      </c>
      <c r="DY38" s="27" t="s">
        <v>190</v>
      </c>
      <c r="DZ38" s="28">
        <v>1.05</v>
      </c>
      <c r="EA38" s="258">
        <f t="shared" si="27"/>
        <v>2.3148556411929664</v>
      </c>
      <c r="EB38" s="27">
        <v>45506</v>
      </c>
      <c r="EC38" s="100">
        <f>'소-미국'!DS38</f>
        <v>1361.5</v>
      </c>
      <c r="ED38" s="180"/>
      <c r="EE38" s="27">
        <v>45506</v>
      </c>
      <c r="EF38" s="30">
        <f t="shared" si="28"/>
        <v>3151.6759554842238</v>
      </c>
      <c r="EG38" s="180"/>
      <c r="EH38" s="27">
        <v>45506</v>
      </c>
      <c r="EI38" s="27" t="s">
        <v>190</v>
      </c>
      <c r="EJ38" s="30">
        <v>2455</v>
      </c>
      <c r="EK38" s="153"/>
      <c r="EL38" s="153"/>
      <c r="EM38" s="153"/>
      <c r="EN38" s="27">
        <v>45870</v>
      </c>
      <c r="EO38" s="27" t="s">
        <v>190</v>
      </c>
      <c r="EP38" s="28">
        <v>1.1599999999999999</v>
      </c>
      <c r="EQ38" s="257">
        <f t="shared" si="29"/>
        <v>2.5573643274131816</v>
      </c>
      <c r="ER38" s="27">
        <f t="shared" si="35"/>
        <v>45870</v>
      </c>
      <c r="ES38" s="43">
        <f>'소-미국'!EG38</f>
        <v>1391</v>
      </c>
      <c r="EU38" s="27">
        <f t="shared" si="36"/>
        <v>45870</v>
      </c>
      <c r="EV38" s="176">
        <f t="shared" si="30"/>
        <v>3557.2937794317359</v>
      </c>
      <c r="EX38" s="27">
        <f t="shared" si="37"/>
        <v>45870</v>
      </c>
      <c r="EY38" s="27" t="s">
        <v>190</v>
      </c>
      <c r="EZ38" s="176">
        <v>2336</v>
      </c>
      <c r="FA38" s="153"/>
      <c r="FB38" s="153"/>
      <c r="FC38" s="153"/>
      <c r="FD38" s="27">
        <v>46234</v>
      </c>
      <c r="FE38" s="383" t="s">
        <v>190</v>
      </c>
      <c r="FF38" s="428">
        <v>2272</v>
      </c>
      <c r="FG38" s="427">
        <v>2284</v>
      </c>
      <c r="FH38" s="430">
        <v>1.02</v>
      </c>
      <c r="FI38" s="447">
        <f t="shared" si="31"/>
        <v>2.2487169085874532</v>
      </c>
      <c r="FJ38">
        <f>'소-미국'!EU38</f>
        <v>1440</v>
      </c>
      <c r="FK38" s="384">
        <f t="shared" si="38"/>
        <v>3238.1523483659325</v>
      </c>
      <c r="FL38" s="153"/>
      <c r="FM38" s="153"/>
      <c r="FN38" s="153"/>
      <c r="FO38" s="153"/>
    </row>
    <row r="39" spans="1:171">
      <c r="A39" s="27">
        <v>42221</v>
      </c>
      <c r="B39" s="120" t="s">
        <v>191</v>
      </c>
      <c r="C39" s="123">
        <v>0.89</v>
      </c>
      <c r="D39" s="28">
        <f t="shared" si="0"/>
        <v>1.962115733963562</v>
      </c>
      <c r="E39" s="44">
        <v>42221</v>
      </c>
      <c r="F39" s="46"/>
      <c r="H39" s="27">
        <f t="shared" si="32"/>
        <v>42221</v>
      </c>
      <c r="I39" s="30">
        <f t="shared" si="33"/>
        <v>0</v>
      </c>
      <c r="K39" s="27">
        <f t="shared" si="34"/>
        <v>42221</v>
      </c>
      <c r="L39" s="120" t="s">
        <v>191</v>
      </c>
      <c r="M39" s="45"/>
      <c r="O39" s="27">
        <v>42592</v>
      </c>
      <c r="P39" s="27" t="s">
        <v>191</v>
      </c>
      <c r="Q39" s="123">
        <v>0.76</v>
      </c>
      <c r="R39" s="28">
        <f t="shared" si="1"/>
        <v>1.675514559339671</v>
      </c>
      <c r="S39" s="44">
        <v>42592</v>
      </c>
      <c r="T39" s="46"/>
      <c r="V39" s="27">
        <f t="shared" si="2"/>
        <v>42592</v>
      </c>
      <c r="W39" s="30">
        <f t="shared" si="3"/>
        <v>0</v>
      </c>
      <c r="Y39" s="27">
        <f t="shared" si="4"/>
        <v>42592</v>
      </c>
      <c r="Z39" s="27" t="s">
        <v>191</v>
      </c>
      <c r="AA39" s="45"/>
      <c r="AC39" s="27">
        <v>42956</v>
      </c>
      <c r="AD39" s="27" t="s">
        <v>191</v>
      </c>
      <c r="AE39" s="123">
        <v>0.96</v>
      </c>
      <c r="AF39" s="28">
        <f t="shared" si="5"/>
        <v>2.1164394433764264</v>
      </c>
      <c r="AG39" s="44">
        <v>42956</v>
      </c>
      <c r="AH39" s="46"/>
      <c r="AJ39" s="27">
        <f t="shared" si="6"/>
        <v>42956</v>
      </c>
      <c r="AK39" s="30">
        <f t="shared" si="7"/>
        <v>0</v>
      </c>
      <c r="AM39" s="27">
        <f t="shared" si="8"/>
        <v>42956</v>
      </c>
      <c r="AN39" s="27" t="s">
        <v>191</v>
      </c>
      <c r="AO39" s="45"/>
      <c r="AQ39" s="27">
        <v>43320</v>
      </c>
      <c r="AR39" s="27" t="s">
        <v>191</v>
      </c>
      <c r="AS39" s="123">
        <v>0.73</v>
      </c>
      <c r="AT39" s="28">
        <f t="shared" si="9"/>
        <v>1.6093758267341576</v>
      </c>
      <c r="AU39" s="44">
        <v>43320</v>
      </c>
      <c r="AV39" s="46"/>
      <c r="AX39" s="27">
        <f t="shared" si="10"/>
        <v>43320</v>
      </c>
      <c r="AY39" s="30">
        <f t="shared" si="11"/>
        <v>0</v>
      </c>
      <c r="BA39" s="27">
        <f t="shared" si="12"/>
        <v>43320</v>
      </c>
      <c r="BB39" s="27" t="s">
        <v>191</v>
      </c>
      <c r="BC39" s="45"/>
      <c r="BE39" s="27">
        <v>43684</v>
      </c>
      <c r="BF39" s="27" t="s">
        <v>191</v>
      </c>
      <c r="BG39" s="123">
        <v>0.87</v>
      </c>
      <c r="BH39" s="28">
        <f t="shared" si="13"/>
        <v>1.9180232455598865</v>
      </c>
      <c r="BI39" s="27">
        <v>43684</v>
      </c>
      <c r="BJ39" s="43">
        <v>1215.5</v>
      </c>
      <c r="BL39" s="27">
        <f t="shared" si="14"/>
        <v>43684</v>
      </c>
      <c r="BM39" s="30">
        <f t="shared" si="15"/>
        <v>2331.357254978042</v>
      </c>
      <c r="BO39" s="27">
        <f t="shared" si="16"/>
        <v>43684</v>
      </c>
      <c r="BP39" s="27" t="s">
        <v>191</v>
      </c>
      <c r="BQ39" s="30"/>
      <c r="BS39" s="27">
        <v>44048</v>
      </c>
      <c r="BT39" s="27" t="s">
        <v>191</v>
      </c>
      <c r="BU39" s="123">
        <v>0.68</v>
      </c>
      <c r="BV39" s="28">
        <f t="shared" si="17"/>
        <v>1.4991446057249689</v>
      </c>
      <c r="BW39" s="44">
        <v>44048</v>
      </c>
      <c r="BX39" s="43">
        <v>1188</v>
      </c>
      <c r="BZ39" s="27">
        <f t="shared" si="18"/>
        <v>44048</v>
      </c>
      <c r="CA39" s="30">
        <f t="shared" si="19"/>
        <v>1780.983791601263</v>
      </c>
      <c r="CC39" s="27">
        <f t="shared" si="20"/>
        <v>44048</v>
      </c>
      <c r="CD39" s="27" t="s">
        <v>191</v>
      </c>
      <c r="CE39" s="30"/>
      <c r="CG39" s="27">
        <v>44419</v>
      </c>
      <c r="CH39" s="27" t="s">
        <v>191</v>
      </c>
      <c r="CI39" s="28">
        <v>1.23</v>
      </c>
      <c r="CJ39" s="28">
        <f t="shared" si="21"/>
        <v>2.7116880368260463</v>
      </c>
      <c r="CK39" s="27">
        <v>44419</v>
      </c>
      <c r="CL39" s="43">
        <v>1157</v>
      </c>
      <c r="CN39" s="27">
        <v>44419</v>
      </c>
      <c r="CO39" s="30">
        <f t="shared" si="22"/>
        <v>3137.4230586077356</v>
      </c>
      <c r="CQ39" s="27">
        <v>44419</v>
      </c>
      <c r="CR39" s="27" t="s">
        <v>191</v>
      </c>
      <c r="CS39" s="30">
        <v>2327000</v>
      </c>
      <c r="CU39" s="27">
        <v>44778</v>
      </c>
      <c r="CV39" s="27" t="s">
        <v>191</v>
      </c>
      <c r="CW39" s="28">
        <v>1.27</v>
      </c>
      <c r="CX39" s="28">
        <f t="shared" si="23"/>
        <v>2.7998730136333974</v>
      </c>
      <c r="CY39" s="27">
        <v>44778</v>
      </c>
      <c r="CZ39" s="43">
        <v>1309</v>
      </c>
      <c r="DB39" s="27">
        <v>44778</v>
      </c>
      <c r="DC39" s="30">
        <f t="shared" si="24"/>
        <v>3665.033774846117</v>
      </c>
      <c r="DE39" s="27">
        <v>44778</v>
      </c>
      <c r="DF39" s="27" t="s">
        <v>191</v>
      </c>
      <c r="DG39" s="30"/>
      <c r="DH39" s="153"/>
      <c r="DI39" s="27">
        <v>45149</v>
      </c>
      <c r="DJ39" s="27" t="s">
        <v>191</v>
      </c>
      <c r="DK39" s="28">
        <v>1.1200000000000001</v>
      </c>
      <c r="DL39" s="175">
        <f t="shared" si="25"/>
        <v>2.469179350605831</v>
      </c>
      <c r="DM39" s="27">
        <v>45149</v>
      </c>
      <c r="DN39" s="43">
        <f>'소-미국'!DF39</f>
        <v>1332</v>
      </c>
      <c r="DP39" s="27">
        <v>45149</v>
      </c>
      <c r="DQ39" s="30">
        <f t="shared" si="26"/>
        <v>3288.9468950069668</v>
      </c>
      <c r="DS39" s="27">
        <v>45149</v>
      </c>
      <c r="DT39" s="27" t="s">
        <v>191</v>
      </c>
      <c r="DU39" s="30">
        <v>2354</v>
      </c>
      <c r="DV39" s="153"/>
      <c r="DW39" s="153"/>
      <c r="DX39" s="27">
        <v>45513</v>
      </c>
      <c r="DY39" s="27" t="s">
        <v>191</v>
      </c>
      <c r="DZ39" s="28">
        <v>1</v>
      </c>
      <c r="EA39" s="258">
        <f t="shared" si="27"/>
        <v>2.2046244201837775</v>
      </c>
      <c r="EB39" s="27">
        <v>45513</v>
      </c>
      <c r="EC39" s="100">
        <f>'소-미국'!DS39</f>
        <v>1366</v>
      </c>
      <c r="ED39" s="180"/>
      <c r="EE39" s="27">
        <v>45513</v>
      </c>
      <c r="EF39" s="30">
        <f t="shared" si="28"/>
        <v>3011.51695797104</v>
      </c>
      <c r="EG39" s="180"/>
      <c r="EH39" s="27">
        <v>45513</v>
      </c>
      <c r="EI39" s="27" t="s">
        <v>191</v>
      </c>
      <c r="EJ39" s="30">
        <v>2383</v>
      </c>
      <c r="EK39" s="153" t="s">
        <v>451</v>
      </c>
      <c r="EL39" s="153">
        <v>2372</v>
      </c>
      <c r="EM39" s="153"/>
      <c r="EN39" s="27">
        <v>45877</v>
      </c>
      <c r="EO39" s="27" t="s">
        <v>191</v>
      </c>
      <c r="EP39" s="28">
        <v>1.17</v>
      </c>
      <c r="EQ39" s="257">
        <f t="shared" si="29"/>
        <v>2.5794105716150195</v>
      </c>
      <c r="ER39" s="27">
        <f t="shared" si="35"/>
        <v>45877</v>
      </c>
      <c r="ES39" s="43">
        <f>'소-미국'!EG39</f>
        <v>1391.5</v>
      </c>
      <c r="EU39" s="27">
        <f t="shared" si="36"/>
        <v>45877</v>
      </c>
      <c r="EV39" s="176">
        <f t="shared" si="30"/>
        <v>3589.2498104022998</v>
      </c>
      <c r="EX39" s="27">
        <f t="shared" si="37"/>
        <v>45877</v>
      </c>
      <c r="EY39" s="27" t="s">
        <v>191</v>
      </c>
      <c r="EZ39" s="176">
        <v>2350</v>
      </c>
      <c r="FA39" s="153"/>
      <c r="FB39" s="153"/>
      <c r="FC39" s="153"/>
      <c r="FD39" s="27">
        <v>46241</v>
      </c>
      <c r="FE39" s="383" t="s">
        <v>191</v>
      </c>
      <c r="FF39" s="428">
        <v>2271</v>
      </c>
      <c r="FG39" s="427">
        <v>2281</v>
      </c>
      <c r="FH39" s="430">
        <v>1.01</v>
      </c>
      <c r="FI39" s="447">
        <f t="shared" si="31"/>
        <v>2.2266706643856153</v>
      </c>
      <c r="FJ39">
        <f>'소-미국'!EU39</f>
        <v>1411</v>
      </c>
      <c r="FK39" s="384">
        <f t="shared" si="38"/>
        <v>3141.8323074481032</v>
      </c>
      <c r="FL39" s="153"/>
      <c r="FM39" s="153"/>
      <c r="FN39" s="153"/>
      <c r="FO39" s="153"/>
    </row>
    <row r="40" spans="1:171">
      <c r="A40" s="27">
        <v>42228</v>
      </c>
      <c r="B40" s="120" t="s">
        <v>192</v>
      </c>
      <c r="C40" s="123">
        <v>0.9</v>
      </c>
      <c r="D40" s="28">
        <f t="shared" ref="D40:D60" si="39">C40/0.453592</f>
        <v>1.9841619781653999</v>
      </c>
      <c r="E40" s="44">
        <v>42228</v>
      </c>
      <c r="F40" s="46"/>
      <c r="H40" s="27">
        <f t="shared" si="32"/>
        <v>42228</v>
      </c>
      <c r="I40" s="30">
        <f t="shared" si="33"/>
        <v>0</v>
      </c>
      <c r="K40" s="27">
        <f t="shared" si="34"/>
        <v>42228</v>
      </c>
      <c r="L40" s="120" t="s">
        <v>192</v>
      </c>
      <c r="M40" s="45"/>
      <c r="O40" s="27">
        <v>42599</v>
      </c>
      <c r="P40" s="27" t="s">
        <v>192</v>
      </c>
      <c r="Q40" s="123">
        <v>0.75</v>
      </c>
      <c r="R40" s="28">
        <f t="shared" ref="R40:R59" si="40">Q40/0.453592</f>
        <v>1.6534683151378331</v>
      </c>
      <c r="S40" s="44">
        <v>42599</v>
      </c>
      <c r="T40" s="46"/>
      <c r="V40" s="27">
        <f t="shared" ref="V40:V59" si="41">O40</f>
        <v>42599</v>
      </c>
      <c r="W40" s="30">
        <f t="shared" ref="W40:W59" si="42">R40*$T40</f>
        <v>0</v>
      </c>
      <c r="Y40" s="27">
        <f t="shared" ref="Y40:Y59" si="43">S40</f>
        <v>42599</v>
      </c>
      <c r="Z40" s="27" t="s">
        <v>192</v>
      </c>
      <c r="AA40" s="45"/>
      <c r="AC40" s="27">
        <v>42963</v>
      </c>
      <c r="AD40" s="27" t="s">
        <v>192</v>
      </c>
      <c r="AE40" s="123">
        <v>0.92</v>
      </c>
      <c r="AF40" s="28">
        <f t="shared" ref="AF40:AF59" si="44">AE40/0.453592</f>
        <v>2.0282544665690754</v>
      </c>
      <c r="AG40" s="44">
        <v>42963</v>
      </c>
      <c r="AH40" s="46"/>
      <c r="AJ40" s="27">
        <f t="shared" ref="AJ40:AJ59" si="45">AC40</f>
        <v>42963</v>
      </c>
      <c r="AK40" s="30">
        <f t="shared" ref="AK40:AK59" si="46">AF40*$AH40</f>
        <v>0</v>
      </c>
      <c r="AM40" s="27">
        <f t="shared" ref="AM40:AM59" si="47">AG40</f>
        <v>42963</v>
      </c>
      <c r="AN40" s="27" t="s">
        <v>192</v>
      </c>
      <c r="AO40" s="45"/>
      <c r="AQ40" s="27">
        <v>43327</v>
      </c>
      <c r="AR40" s="27" t="s">
        <v>192</v>
      </c>
      <c r="AS40" s="123">
        <v>0.72</v>
      </c>
      <c r="AT40" s="28">
        <f t="shared" ref="AT40:AT59" si="48">AS40/0.453592</f>
        <v>1.5873295825323197</v>
      </c>
      <c r="AU40" s="44">
        <v>43327</v>
      </c>
      <c r="AV40" s="46"/>
      <c r="AX40" s="27">
        <f t="shared" ref="AX40:AX59" si="49">AQ40</f>
        <v>43327</v>
      </c>
      <c r="AY40" s="30">
        <f t="shared" ref="AY40:AY59" si="50">AT40*$AV40</f>
        <v>0</v>
      </c>
      <c r="BA40" s="27">
        <f t="shared" ref="BA40:BA59" si="51">AU40</f>
        <v>43327</v>
      </c>
      <c r="BB40" s="27" t="s">
        <v>192</v>
      </c>
      <c r="BC40" s="45"/>
      <c r="BE40" s="44">
        <v>43691</v>
      </c>
      <c r="BF40" s="27" t="s">
        <v>192</v>
      </c>
      <c r="BG40" s="123">
        <v>0.89</v>
      </c>
      <c r="BH40" s="28">
        <f t="shared" ref="BH40:BH59" si="52">BG40/0.453592</f>
        <v>1.962115733963562</v>
      </c>
      <c r="BI40" s="44">
        <v>43691</v>
      </c>
      <c r="BJ40" s="43">
        <v>1215</v>
      </c>
      <c r="BL40" s="27">
        <f t="shared" ref="BL40:BL59" si="53">BE40</f>
        <v>43691</v>
      </c>
      <c r="BM40" s="30">
        <f t="shared" ref="BM40:BM59" si="54">BH40*$BJ40</f>
        <v>2383.9706167657278</v>
      </c>
      <c r="BO40" s="27">
        <f t="shared" ref="BO40:BO59" si="55">BI40</f>
        <v>43691</v>
      </c>
      <c r="BP40" s="27" t="s">
        <v>192</v>
      </c>
      <c r="BQ40" s="30"/>
      <c r="BS40" s="27">
        <v>44055</v>
      </c>
      <c r="BT40" s="27" t="s">
        <v>192</v>
      </c>
      <c r="BU40" s="123">
        <v>0.68</v>
      </c>
      <c r="BV40" s="28">
        <f t="shared" ref="BV40:BV60" si="56">BU40/0.453592</f>
        <v>1.4991446057249689</v>
      </c>
      <c r="BW40" s="27">
        <v>44055</v>
      </c>
      <c r="BX40" s="43">
        <v>1184.5</v>
      </c>
      <c r="BZ40" s="27">
        <f t="shared" si="18"/>
        <v>44055</v>
      </c>
      <c r="CA40" s="30">
        <f t="shared" ref="CA40:CA60" si="57">BV40*$BX40</f>
        <v>1775.7367854812258</v>
      </c>
      <c r="CC40" s="27">
        <f t="shared" si="20"/>
        <v>44055</v>
      </c>
      <c r="CD40" s="27" t="s">
        <v>192</v>
      </c>
      <c r="CE40" s="30"/>
      <c r="CG40" s="27">
        <v>44426</v>
      </c>
      <c r="CH40" s="27" t="s">
        <v>192</v>
      </c>
      <c r="CI40" s="28">
        <v>1.2</v>
      </c>
      <c r="CJ40" s="28">
        <f t="shared" ref="CJ40:CJ59" si="58">CI40/0.453592</f>
        <v>2.6455493042205331</v>
      </c>
      <c r="CK40" s="27">
        <v>44426</v>
      </c>
      <c r="CL40" s="43">
        <v>1170.5</v>
      </c>
      <c r="CN40" s="27">
        <v>44426</v>
      </c>
      <c r="CO40" s="30">
        <f t="shared" ref="CO40:CO59" si="59">CJ40*$CL40</f>
        <v>3096.6154605901343</v>
      </c>
      <c r="CQ40" s="27">
        <v>44426</v>
      </c>
      <c r="CR40" s="27" t="s">
        <v>192</v>
      </c>
      <c r="CS40" s="30">
        <v>2415000</v>
      </c>
      <c r="CU40" s="27">
        <v>44785</v>
      </c>
      <c r="CV40" s="27" t="s">
        <v>192</v>
      </c>
      <c r="CW40" s="28">
        <v>1.23</v>
      </c>
      <c r="CX40" s="28">
        <f t="shared" ref="CX40:CX60" si="60">CW40/0.453592</f>
        <v>2.7116880368260463</v>
      </c>
      <c r="CY40" s="27">
        <v>44785</v>
      </c>
      <c r="CZ40" s="43">
        <v>1312</v>
      </c>
      <c r="DB40" s="27">
        <v>44785</v>
      </c>
      <c r="DC40" s="30">
        <f t="shared" ref="DC40:DC60" si="61">CX40*CZ40</f>
        <v>3557.7347043157729</v>
      </c>
      <c r="DE40" s="27">
        <v>44785</v>
      </c>
      <c r="DF40" s="27" t="s">
        <v>192</v>
      </c>
      <c r="DG40" s="30"/>
      <c r="DH40" s="153"/>
      <c r="DI40" s="27">
        <v>45156</v>
      </c>
      <c r="DJ40" s="27" t="s">
        <v>192</v>
      </c>
      <c r="DK40" s="28">
        <v>1.08</v>
      </c>
      <c r="DL40" s="175">
        <f t="shared" ref="DL40:DL59" si="62">DK40/0.453592</f>
        <v>2.38099437379848</v>
      </c>
      <c r="DM40" s="27">
        <v>45156</v>
      </c>
      <c r="DN40" s="43">
        <f>'소-미국'!DF40</f>
        <v>1343</v>
      </c>
      <c r="DP40" s="27">
        <v>45156</v>
      </c>
      <c r="DQ40" s="30">
        <f t="shared" ref="DQ40:DQ59" si="63">DL40*DN40</f>
        <v>3197.6754440113586</v>
      </c>
      <c r="DS40" s="27">
        <v>45156</v>
      </c>
      <c r="DT40" s="27" t="s">
        <v>192</v>
      </c>
      <c r="DU40" s="30">
        <v>2414</v>
      </c>
      <c r="DV40" s="153"/>
      <c r="DW40" s="153"/>
      <c r="DX40" s="27">
        <v>45520</v>
      </c>
      <c r="DY40" s="27" t="s">
        <v>192</v>
      </c>
      <c r="DZ40" s="28">
        <v>1</v>
      </c>
      <c r="EA40" s="258">
        <f t="shared" ref="EA40:EA59" si="64">DZ40/0.453592</f>
        <v>2.2046244201837775</v>
      </c>
      <c r="EB40" s="27">
        <v>45520</v>
      </c>
      <c r="EC40" s="100">
        <f>'소-미국'!DS40</f>
        <v>1354.5</v>
      </c>
      <c r="ED40" s="180"/>
      <c r="EE40" s="27">
        <v>45520</v>
      </c>
      <c r="EF40" s="30">
        <f t="shared" ref="EF40:EF59" si="65">EA40*EC40</f>
        <v>2986.1637771389264</v>
      </c>
      <c r="EG40" s="180"/>
      <c r="EH40" s="27">
        <v>45520</v>
      </c>
      <c r="EI40" s="27" t="s">
        <v>192</v>
      </c>
      <c r="EJ40" s="30">
        <v>2512</v>
      </c>
      <c r="EK40" s="153"/>
      <c r="EL40" s="153"/>
      <c r="EM40" s="153"/>
      <c r="EN40" s="27">
        <v>45884</v>
      </c>
      <c r="EO40" s="27" t="s">
        <v>192</v>
      </c>
      <c r="EP40" s="28">
        <v>1.1599999999999999</v>
      </c>
      <c r="EQ40" s="257">
        <f t="shared" si="29"/>
        <v>2.5573643274131816</v>
      </c>
      <c r="ER40" s="27">
        <f t="shared" si="35"/>
        <v>45884</v>
      </c>
      <c r="ES40" s="43">
        <f>'소-미국'!EG40</f>
        <v>1390</v>
      </c>
      <c r="EU40" s="27">
        <f t="shared" si="36"/>
        <v>45884</v>
      </c>
      <c r="EV40" s="176">
        <f t="shared" ref="EV40:EV59" si="66">EQ40*ES40</f>
        <v>3554.7364151043225</v>
      </c>
      <c r="EX40" s="27">
        <f t="shared" si="37"/>
        <v>45884</v>
      </c>
      <c r="EY40" s="27" t="s">
        <v>192</v>
      </c>
      <c r="EZ40" s="176">
        <v>2408</v>
      </c>
      <c r="FA40" s="251" t="s">
        <v>556</v>
      </c>
      <c r="FB40" s="153">
        <v>2417</v>
      </c>
      <c r="FC40" s="153"/>
      <c r="FD40" s="27">
        <v>46248</v>
      </c>
      <c r="FE40" s="383" t="s">
        <v>192</v>
      </c>
      <c r="FF40" s="428">
        <v>2334</v>
      </c>
      <c r="FG40" s="427"/>
      <c r="FH40" s="430">
        <v>1</v>
      </c>
      <c r="FI40" s="447">
        <f t="shared" si="31"/>
        <v>2.2046244201837775</v>
      </c>
      <c r="FJ40">
        <f>'소-미국'!EU40</f>
        <v>1417.5</v>
      </c>
      <c r="FK40" s="384">
        <f t="shared" si="38"/>
        <v>3125.0551156105043</v>
      </c>
      <c r="FL40" s="153"/>
      <c r="FM40" s="153"/>
      <c r="FN40" s="153"/>
      <c r="FO40" s="153"/>
    </row>
    <row r="41" spans="1:171">
      <c r="A41" s="27">
        <v>42235</v>
      </c>
      <c r="B41" s="120" t="s">
        <v>193</v>
      </c>
      <c r="C41" s="123">
        <v>0.89</v>
      </c>
      <c r="D41" s="28">
        <f t="shared" si="39"/>
        <v>1.962115733963562</v>
      </c>
      <c r="E41" s="44">
        <v>42235</v>
      </c>
      <c r="F41" s="46"/>
      <c r="H41" s="27">
        <f t="shared" ref="H41:H60" si="67">A41</f>
        <v>42235</v>
      </c>
      <c r="I41" s="30">
        <f t="shared" ref="I41:I60" si="68">D41*$F41</f>
        <v>0</v>
      </c>
      <c r="K41" s="27">
        <f t="shared" ref="K41:K60" si="69">E41</f>
        <v>42235</v>
      </c>
      <c r="L41" s="120" t="s">
        <v>193</v>
      </c>
      <c r="M41" s="45"/>
      <c r="O41" s="27">
        <v>42606</v>
      </c>
      <c r="P41" s="27" t="s">
        <v>193</v>
      </c>
      <c r="Q41" s="123">
        <v>0.76</v>
      </c>
      <c r="R41" s="28">
        <f t="shared" si="40"/>
        <v>1.675514559339671</v>
      </c>
      <c r="S41" s="44">
        <v>42606</v>
      </c>
      <c r="T41" s="46"/>
      <c r="V41" s="27">
        <f t="shared" si="41"/>
        <v>42606</v>
      </c>
      <c r="W41" s="30">
        <f t="shared" si="42"/>
        <v>0</v>
      </c>
      <c r="Y41" s="27">
        <f t="shared" si="43"/>
        <v>42606</v>
      </c>
      <c r="Z41" s="27" t="s">
        <v>193</v>
      </c>
      <c r="AA41" s="45"/>
      <c r="AC41" s="27">
        <v>42970</v>
      </c>
      <c r="AD41" s="27" t="s">
        <v>193</v>
      </c>
      <c r="AE41" s="123">
        <v>0.88</v>
      </c>
      <c r="AF41" s="28">
        <f t="shared" si="44"/>
        <v>1.9400694897617243</v>
      </c>
      <c r="AG41" s="44">
        <v>42970</v>
      </c>
      <c r="AH41" s="46"/>
      <c r="AJ41" s="27">
        <f t="shared" si="45"/>
        <v>42970</v>
      </c>
      <c r="AK41" s="30">
        <f t="shared" si="46"/>
        <v>0</v>
      </c>
      <c r="AM41" s="27">
        <f t="shared" si="47"/>
        <v>42970</v>
      </c>
      <c r="AN41" s="27" t="s">
        <v>193</v>
      </c>
      <c r="AO41" s="45"/>
      <c r="AQ41" s="27">
        <v>43334</v>
      </c>
      <c r="AR41" s="27" t="s">
        <v>193</v>
      </c>
      <c r="AS41" s="123">
        <v>0.69</v>
      </c>
      <c r="AT41" s="28">
        <f t="shared" si="48"/>
        <v>1.5211908499268063</v>
      </c>
      <c r="AU41" s="44">
        <v>43334</v>
      </c>
      <c r="AV41" s="46"/>
      <c r="AX41" s="27">
        <f t="shared" si="49"/>
        <v>43334</v>
      </c>
      <c r="AY41" s="30">
        <f t="shared" si="50"/>
        <v>0</v>
      </c>
      <c r="BA41" s="27">
        <f t="shared" si="51"/>
        <v>43334</v>
      </c>
      <c r="BB41" s="27" t="s">
        <v>193</v>
      </c>
      <c r="BC41" s="45"/>
      <c r="BE41" s="27">
        <v>43698</v>
      </c>
      <c r="BF41" s="27" t="s">
        <v>193</v>
      </c>
      <c r="BG41" s="123">
        <v>0.89</v>
      </c>
      <c r="BH41" s="28">
        <f t="shared" si="52"/>
        <v>1.962115733963562</v>
      </c>
      <c r="BI41" s="27">
        <v>43698</v>
      </c>
      <c r="BJ41" s="43">
        <v>1203.5</v>
      </c>
      <c r="BL41" s="27">
        <f t="shared" si="53"/>
        <v>43698</v>
      </c>
      <c r="BM41" s="30">
        <f t="shared" si="54"/>
        <v>2361.4062858251468</v>
      </c>
      <c r="BO41" s="27">
        <f t="shared" si="55"/>
        <v>43698</v>
      </c>
      <c r="BP41" s="27" t="s">
        <v>193</v>
      </c>
      <c r="BQ41" s="30"/>
      <c r="BS41" s="27">
        <v>44062</v>
      </c>
      <c r="BT41" s="27" t="s">
        <v>193</v>
      </c>
      <c r="BU41" s="123">
        <v>0.72</v>
      </c>
      <c r="BV41" s="28">
        <f t="shared" si="56"/>
        <v>1.5873295825323197</v>
      </c>
      <c r="BW41" s="27">
        <v>44062</v>
      </c>
      <c r="BX41" s="43">
        <v>1181</v>
      </c>
      <c r="BZ41" s="27">
        <f t="shared" si="18"/>
        <v>44062</v>
      </c>
      <c r="CA41" s="30">
        <f t="shared" si="57"/>
        <v>1874.6362369706696</v>
      </c>
      <c r="CC41" s="27">
        <f t="shared" si="20"/>
        <v>44062</v>
      </c>
      <c r="CD41" s="27" t="s">
        <v>193</v>
      </c>
      <c r="CE41" s="30"/>
      <c r="CG41" s="27">
        <v>44433</v>
      </c>
      <c r="CH41" s="27" t="s">
        <v>193</v>
      </c>
      <c r="CI41" s="28">
        <v>1.1399999999999999</v>
      </c>
      <c r="CJ41" s="28">
        <f t="shared" si="58"/>
        <v>2.5132718390095063</v>
      </c>
      <c r="CK41" s="27">
        <v>44433</v>
      </c>
      <c r="CL41" s="43">
        <v>1167.5</v>
      </c>
      <c r="CN41" s="27">
        <v>44433</v>
      </c>
      <c r="CO41" s="30">
        <f t="shared" si="59"/>
        <v>2934.2448720435987</v>
      </c>
      <c r="CQ41" s="27">
        <v>44433</v>
      </c>
      <c r="CR41" s="27" t="s">
        <v>193</v>
      </c>
      <c r="CS41" s="30">
        <v>2452000</v>
      </c>
      <c r="CU41" s="27">
        <v>44792</v>
      </c>
      <c r="CV41" s="27" t="s">
        <v>193</v>
      </c>
      <c r="CW41" s="28">
        <v>1.2</v>
      </c>
      <c r="CX41" s="28">
        <f t="shared" si="60"/>
        <v>2.6455493042205331</v>
      </c>
      <c r="CY41" s="27">
        <v>44792</v>
      </c>
      <c r="CZ41" s="43">
        <v>1336</v>
      </c>
      <c r="DB41" s="27">
        <v>44792</v>
      </c>
      <c r="DC41" s="30">
        <f t="shared" si="61"/>
        <v>3534.4538704386323</v>
      </c>
      <c r="DE41" s="27">
        <v>44792</v>
      </c>
      <c r="DF41" s="27" t="s">
        <v>193</v>
      </c>
      <c r="DG41" s="30"/>
      <c r="DH41" s="153"/>
      <c r="DI41" s="27">
        <v>45163</v>
      </c>
      <c r="DJ41" s="27" t="s">
        <v>193</v>
      </c>
      <c r="DK41" s="28">
        <v>1.02</v>
      </c>
      <c r="DL41" s="175">
        <f t="shared" si="62"/>
        <v>2.2487169085874532</v>
      </c>
      <c r="DM41" s="27">
        <v>45163</v>
      </c>
      <c r="DN41" s="43">
        <f>'소-미국'!DF41</f>
        <v>1327</v>
      </c>
      <c r="DP41" s="27">
        <v>45163</v>
      </c>
      <c r="DQ41" s="30">
        <f t="shared" si="63"/>
        <v>2984.0473376955506</v>
      </c>
      <c r="DS41" s="27">
        <v>45163</v>
      </c>
      <c r="DT41" s="27" t="s">
        <v>193</v>
      </c>
      <c r="DU41" s="30">
        <v>2495</v>
      </c>
      <c r="DV41" s="153" t="s">
        <v>451</v>
      </c>
      <c r="DW41" s="153"/>
      <c r="DX41" s="27">
        <v>45527</v>
      </c>
      <c r="DY41" s="27" t="s">
        <v>193</v>
      </c>
      <c r="DZ41" s="28">
        <v>0.97</v>
      </c>
      <c r="EA41" s="258">
        <f t="shared" si="64"/>
        <v>2.1384856875782643</v>
      </c>
      <c r="EB41" s="27">
        <v>45527</v>
      </c>
      <c r="EC41" s="100">
        <f>'소-미국'!DS41</f>
        <v>1329</v>
      </c>
      <c r="ED41" s="180"/>
      <c r="EE41" s="27">
        <v>45527</v>
      </c>
      <c r="EF41" s="30">
        <f t="shared" si="65"/>
        <v>2842.0474787915132</v>
      </c>
      <c r="EG41" s="180"/>
      <c r="EH41" s="27">
        <v>45527</v>
      </c>
      <c r="EI41" s="27" t="s">
        <v>193</v>
      </c>
      <c r="EJ41" s="30">
        <v>2503</v>
      </c>
      <c r="EK41" s="153"/>
      <c r="EL41" s="153"/>
      <c r="EM41" s="153"/>
      <c r="EN41" s="27">
        <v>45891</v>
      </c>
      <c r="EO41" s="27" t="s">
        <v>193</v>
      </c>
      <c r="EP41" s="28">
        <v>1.1299999999999999</v>
      </c>
      <c r="EQ41" s="257">
        <f t="shared" si="29"/>
        <v>2.4912255948076685</v>
      </c>
      <c r="ER41" s="27">
        <f t="shared" si="35"/>
        <v>45891</v>
      </c>
      <c r="ES41" s="43">
        <f>'소-미국'!EG41</f>
        <v>1385.9</v>
      </c>
      <c r="EU41" s="27">
        <f t="shared" si="36"/>
        <v>45891</v>
      </c>
      <c r="EV41" s="176">
        <f t="shared" si="66"/>
        <v>3452.5895518439479</v>
      </c>
      <c r="EX41" s="27">
        <f t="shared" si="37"/>
        <v>45891</v>
      </c>
      <c r="EY41" s="27" t="s">
        <v>193</v>
      </c>
      <c r="EZ41" s="176">
        <v>2411</v>
      </c>
      <c r="FA41" s="251" t="s">
        <v>556</v>
      </c>
      <c r="FB41" s="153">
        <v>2419</v>
      </c>
      <c r="FC41" s="153"/>
      <c r="FD41" s="27">
        <v>46255</v>
      </c>
      <c r="FE41" s="383" t="s">
        <v>193</v>
      </c>
      <c r="FF41" s="428"/>
      <c r="FG41" s="427"/>
      <c r="FH41" s="430"/>
      <c r="FI41" s="447"/>
      <c r="FJ41">
        <f>'소-미국'!EU41</f>
        <v>0</v>
      </c>
      <c r="FK41" s="384">
        <f t="shared" si="38"/>
        <v>0</v>
      </c>
      <c r="FL41" s="153"/>
      <c r="FM41" s="153"/>
      <c r="FN41" s="153"/>
      <c r="FO41" s="153"/>
    </row>
    <row r="42" spans="1:171">
      <c r="A42" s="27">
        <v>42242</v>
      </c>
      <c r="B42" s="120" t="s">
        <v>194</v>
      </c>
      <c r="C42" s="123">
        <v>0.86</v>
      </c>
      <c r="D42" s="28">
        <f t="shared" si="39"/>
        <v>1.8959770013580486</v>
      </c>
      <c r="E42" s="44">
        <v>42242</v>
      </c>
      <c r="F42" s="46"/>
      <c r="H42" s="27">
        <f t="shared" si="67"/>
        <v>42242</v>
      </c>
      <c r="I42" s="30">
        <f t="shared" si="68"/>
        <v>0</v>
      </c>
      <c r="K42" s="27">
        <f t="shared" si="69"/>
        <v>42242</v>
      </c>
      <c r="L42" s="120" t="s">
        <v>194</v>
      </c>
      <c r="M42" s="45"/>
      <c r="O42" s="27">
        <v>42613</v>
      </c>
      <c r="P42" s="27" t="s">
        <v>194</v>
      </c>
      <c r="Q42" s="123">
        <v>0.78</v>
      </c>
      <c r="R42" s="28">
        <f t="shared" si="40"/>
        <v>1.7196070477433465</v>
      </c>
      <c r="S42" s="44">
        <v>42613</v>
      </c>
      <c r="T42" s="46"/>
      <c r="V42" s="27">
        <f t="shared" si="41"/>
        <v>42613</v>
      </c>
      <c r="W42" s="30">
        <f t="shared" si="42"/>
        <v>0</v>
      </c>
      <c r="Y42" s="27">
        <f t="shared" si="43"/>
        <v>42613</v>
      </c>
      <c r="Z42" s="27" t="s">
        <v>194</v>
      </c>
      <c r="AA42" s="45"/>
      <c r="AC42" s="27">
        <v>42977</v>
      </c>
      <c r="AD42" s="27" t="s">
        <v>194</v>
      </c>
      <c r="AE42" s="123">
        <v>0.85</v>
      </c>
      <c r="AF42" s="28">
        <f t="shared" si="44"/>
        <v>1.8739307571562109</v>
      </c>
      <c r="AG42" s="44">
        <v>42977</v>
      </c>
      <c r="AH42" s="46"/>
      <c r="AJ42" s="27">
        <f t="shared" si="45"/>
        <v>42977</v>
      </c>
      <c r="AK42" s="30">
        <f t="shared" si="46"/>
        <v>0</v>
      </c>
      <c r="AM42" s="27">
        <f t="shared" si="47"/>
        <v>42977</v>
      </c>
      <c r="AN42" s="27" t="s">
        <v>194</v>
      </c>
      <c r="AO42" s="45"/>
      <c r="AQ42" s="27">
        <v>43341</v>
      </c>
      <c r="AR42" s="27" t="s">
        <v>194</v>
      </c>
      <c r="AS42" s="123">
        <v>0.66</v>
      </c>
      <c r="AT42" s="28">
        <f t="shared" si="48"/>
        <v>1.4550521173212931</v>
      </c>
      <c r="AU42" s="44">
        <v>43341</v>
      </c>
      <c r="AV42" s="46"/>
      <c r="AX42" s="27">
        <f t="shared" si="49"/>
        <v>43341</v>
      </c>
      <c r="AY42" s="30">
        <f t="shared" si="50"/>
        <v>0</v>
      </c>
      <c r="BA42" s="27">
        <f t="shared" si="51"/>
        <v>43341</v>
      </c>
      <c r="BB42" s="27" t="s">
        <v>194</v>
      </c>
      <c r="BC42" s="45"/>
      <c r="BE42" s="44">
        <v>43705</v>
      </c>
      <c r="BF42" s="27" t="s">
        <v>194</v>
      </c>
      <c r="BG42" s="123">
        <v>0.82</v>
      </c>
      <c r="BH42" s="28">
        <f t="shared" si="52"/>
        <v>1.8077920245506975</v>
      </c>
      <c r="BI42" s="44">
        <v>43705</v>
      </c>
      <c r="BJ42" s="43">
        <v>1214.5</v>
      </c>
      <c r="BL42" s="27">
        <f t="shared" si="53"/>
        <v>43705</v>
      </c>
      <c r="BM42" s="30">
        <f t="shared" si="54"/>
        <v>2195.563413816822</v>
      </c>
      <c r="BO42" s="27">
        <f t="shared" si="55"/>
        <v>43705</v>
      </c>
      <c r="BP42" s="27" t="s">
        <v>194</v>
      </c>
      <c r="BQ42" s="30"/>
      <c r="BS42" s="27">
        <v>44069</v>
      </c>
      <c r="BT42" s="27" t="s">
        <v>194</v>
      </c>
      <c r="BU42" s="123">
        <v>0.75</v>
      </c>
      <c r="BV42" s="28">
        <f t="shared" si="56"/>
        <v>1.6534683151378331</v>
      </c>
      <c r="BW42" s="27">
        <v>44069</v>
      </c>
      <c r="BX42" s="43">
        <v>1187</v>
      </c>
      <c r="BZ42" s="27">
        <f t="shared" si="18"/>
        <v>44069</v>
      </c>
      <c r="CA42" s="30">
        <f t="shared" si="57"/>
        <v>1962.6668900686079</v>
      </c>
      <c r="CC42" s="27">
        <f t="shared" si="20"/>
        <v>44069</v>
      </c>
      <c r="CD42" s="27" t="s">
        <v>194</v>
      </c>
      <c r="CE42" s="30"/>
      <c r="CG42" s="27">
        <v>44440</v>
      </c>
      <c r="CH42" s="27" t="s">
        <v>194</v>
      </c>
      <c r="CI42" s="28">
        <v>1.0900000000000001</v>
      </c>
      <c r="CJ42" s="28">
        <f t="shared" si="58"/>
        <v>2.4030406180003179</v>
      </c>
      <c r="CK42" s="27">
        <v>44440</v>
      </c>
      <c r="CL42" s="43">
        <v>1159.5</v>
      </c>
      <c r="CN42" s="27">
        <v>44440</v>
      </c>
      <c r="CO42" s="30">
        <f t="shared" si="59"/>
        <v>2786.3255965713684</v>
      </c>
      <c r="CQ42" s="27">
        <v>44440</v>
      </c>
      <c r="CR42" s="27" t="s">
        <v>194</v>
      </c>
      <c r="CS42" s="30">
        <v>2444000</v>
      </c>
      <c r="CU42" s="27">
        <v>44799</v>
      </c>
      <c r="CV42" s="27" t="s">
        <v>194</v>
      </c>
      <c r="CW42" s="28">
        <v>1.06</v>
      </c>
      <c r="CX42" s="28">
        <f t="shared" si="60"/>
        <v>2.3369018853948043</v>
      </c>
      <c r="CY42" s="27">
        <v>44799</v>
      </c>
      <c r="CZ42" s="43">
        <v>1343</v>
      </c>
      <c r="DB42" s="27">
        <v>44799</v>
      </c>
      <c r="DC42" s="30">
        <f t="shared" si="61"/>
        <v>3138.4592320852221</v>
      </c>
      <c r="DE42" s="27">
        <v>44799</v>
      </c>
      <c r="DF42" s="27" t="s">
        <v>194</v>
      </c>
      <c r="DG42" s="30"/>
      <c r="DH42" s="153"/>
      <c r="DI42" s="27">
        <v>45170</v>
      </c>
      <c r="DJ42" s="27" t="s">
        <v>194</v>
      </c>
      <c r="DK42" s="28">
        <v>0.93</v>
      </c>
      <c r="DL42" s="175">
        <f t="shared" si="62"/>
        <v>2.0503007107709132</v>
      </c>
      <c r="DM42" s="27">
        <v>45170</v>
      </c>
      <c r="DN42" s="43">
        <f>'소-미국'!DF42</f>
        <v>1321.5</v>
      </c>
      <c r="DP42" s="27">
        <v>45170</v>
      </c>
      <c r="DQ42" s="30">
        <f t="shared" si="63"/>
        <v>2709.4723892837619</v>
      </c>
      <c r="DS42" s="27">
        <v>45170</v>
      </c>
      <c r="DT42" s="27" t="s">
        <v>194</v>
      </c>
      <c r="DU42" s="30">
        <v>2381</v>
      </c>
      <c r="DV42" s="153" t="s">
        <v>451</v>
      </c>
      <c r="DW42" s="153"/>
      <c r="DX42" s="27">
        <v>45534</v>
      </c>
      <c r="DY42" s="27" t="s">
        <v>194</v>
      </c>
      <c r="DZ42" s="28">
        <v>0.96</v>
      </c>
      <c r="EA42" s="258">
        <f t="shared" si="64"/>
        <v>2.1164394433764264</v>
      </c>
      <c r="EB42" s="27">
        <v>45534</v>
      </c>
      <c r="EC42" s="100">
        <f>'소-미국'!DS42</f>
        <v>1339</v>
      </c>
      <c r="ED42" s="180"/>
      <c r="EE42" s="27">
        <v>45534</v>
      </c>
      <c r="EF42" s="30">
        <f t="shared" si="65"/>
        <v>2833.912414681035</v>
      </c>
      <c r="EG42" s="180"/>
      <c r="EH42" s="27">
        <v>45534</v>
      </c>
      <c r="EI42" s="27" t="s">
        <v>194</v>
      </c>
      <c r="EJ42" s="30">
        <v>2429</v>
      </c>
      <c r="EK42" s="153"/>
      <c r="EL42" s="153"/>
      <c r="EM42" s="153"/>
      <c r="EN42" s="27">
        <v>45898</v>
      </c>
      <c r="EO42" s="27" t="s">
        <v>194</v>
      </c>
      <c r="EP42" s="28">
        <v>1.1299999999999999</v>
      </c>
      <c r="EQ42" s="257">
        <f t="shared" si="29"/>
        <v>2.4912255948076685</v>
      </c>
      <c r="ER42" s="27">
        <f t="shared" si="35"/>
        <v>45898</v>
      </c>
      <c r="ES42" s="43">
        <f>'소-미국'!EG42</f>
        <v>1391.5</v>
      </c>
      <c r="EU42" s="27">
        <f t="shared" si="36"/>
        <v>45898</v>
      </c>
      <c r="EV42" s="176">
        <f t="shared" si="66"/>
        <v>3466.5404151748708</v>
      </c>
      <c r="EX42" s="27">
        <f t="shared" si="37"/>
        <v>45898</v>
      </c>
      <c r="EY42" s="27" t="s">
        <v>194</v>
      </c>
      <c r="EZ42" s="176">
        <v>2382</v>
      </c>
      <c r="FA42" s="251" t="s">
        <v>556</v>
      </c>
      <c r="FB42" s="153">
        <v>2391</v>
      </c>
      <c r="FC42" s="153"/>
      <c r="FD42" s="27">
        <v>46262</v>
      </c>
      <c r="FE42" s="383" t="s">
        <v>194</v>
      </c>
      <c r="FF42" s="428"/>
      <c r="FG42" s="427"/>
      <c r="FH42" s="430"/>
      <c r="FI42" s="447"/>
      <c r="FJ42">
        <f>'소-미국'!EU42</f>
        <v>0</v>
      </c>
      <c r="FK42" s="384">
        <f t="shared" si="38"/>
        <v>0</v>
      </c>
      <c r="FL42" s="153"/>
      <c r="FM42" s="153"/>
      <c r="FN42" s="153"/>
      <c r="FO42" s="153"/>
    </row>
    <row r="43" spans="1:171">
      <c r="A43" s="27">
        <v>42249</v>
      </c>
      <c r="B43" s="120" t="s">
        <v>195</v>
      </c>
      <c r="C43" s="123">
        <v>0.86</v>
      </c>
      <c r="D43" s="28">
        <f t="shared" si="39"/>
        <v>1.8959770013580486</v>
      </c>
      <c r="E43" s="44">
        <v>42249</v>
      </c>
      <c r="F43" s="46"/>
      <c r="H43" s="27">
        <f t="shared" si="67"/>
        <v>42249</v>
      </c>
      <c r="I43" s="30">
        <f t="shared" si="68"/>
        <v>0</v>
      </c>
      <c r="K43" s="27">
        <f t="shared" si="69"/>
        <v>42249</v>
      </c>
      <c r="L43" s="120" t="s">
        <v>195</v>
      </c>
      <c r="M43" s="45"/>
      <c r="O43" s="27">
        <v>42620</v>
      </c>
      <c r="P43" s="27" t="s">
        <v>195</v>
      </c>
      <c r="Q43" s="123">
        <v>0.81</v>
      </c>
      <c r="R43" s="28">
        <f t="shared" si="40"/>
        <v>1.7857457803488599</v>
      </c>
      <c r="S43" s="44">
        <v>42620</v>
      </c>
      <c r="T43" s="46"/>
      <c r="V43" s="27">
        <f t="shared" si="41"/>
        <v>42620</v>
      </c>
      <c r="W43" s="30">
        <f t="shared" si="42"/>
        <v>0</v>
      </c>
      <c r="Y43" s="27">
        <f t="shared" si="43"/>
        <v>42620</v>
      </c>
      <c r="Z43" s="27" t="s">
        <v>195</v>
      </c>
      <c r="AA43" s="45"/>
      <c r="AC43" s="27">
        <v>42984</v>
      </c>
      <c r="AD43" s="27" t="s">
        <v>195</v>
      </c>
      <c r="AE43" s="123">
        <v>0.83</v>
      </c>
      <c r="AF43" s="28">
        <f t="shared" si="44"/>
        <v>1.8298382687525352</v>
      </c>
      <c r="AG43" s="44">
        <v>42984</v>
      </c>
      <c r="AH43" s="46"/>
      <c r="AJ43" s="27">
        <f t="shared" si="45"/>
        <v>42984</v>
      </c>
      <c r="AK43" s="30">
        <f t="shared" si="46"/>
        <v>0</v>
      </c>
      <c r="AM43" s="27">
        <f t="shared" si="47"/>
        <v>42984</v>
      </c>
      <c r="AN43" s="27" t="s">
        <v>195</v>
      </c>
      <c r="AO43" s="45"/>
      <c r="AQ43" s="27">
        <v>43348</v>
      </c>
      <c r="AR43" s="27" t="s">
        <v>195</v>
      </c>
      <c r="AS43" s="123">
        <v>0.66</v>
      </c>
      <c r="AT43" s="28">
        <f t="shared" si="48"/>
        <v>1.4550521173212931</v>
      </c>
      <c r="AU43" s="44">
        <v>43348</v>
      </c>
      <c r="AV43" s="46"/>
      <c r="AX43" s="27">
        <f t="shared" si="49"/>
        <v>43348</v>
      </c>
      <c r="AY43" s="30">
        <f t="shared" si="50"/>
        <v>0</v>
      </c>
      <c r="BA43" s="27">
        <f t="shared" si="51"/>
        <v>43348</v>
      </c>
      <c r="BB43" s="27" t="s">
        <v>195</v>
      </c>
      <c r="BC43" s="45"/>
      <c r="BE43" s="27">
        <v>43712</v>
      </c>
      <c r="BF43" s="27" t="s">
        <v>195</v>
      </c>
      <c r="BG43" s="123">
        <v>0.74</v>
      </c>
      <c r="BH43" s="28">
        <f t="shared" si="52"/>
        <v>1.6314220709359954</v>
      </c>
      <c r="BI43" s="27">
        <v>43712</v>
      </c>
      <c r="BJ43" s="43">
        <v>1207</v>
      </c>
      <c r="BL43" s="27">
        <f t="shared" si="53"/>
        <v>43712</v>
      </c>
      <c r="BM43" s="30">
        <f t="shared" si="54"/>
        <v>1969.1264396197464</v>
      </c>
      <c r="BO43" s="27">
        <f t="shared" si="55"/>
        <v>43712</v>
      </c>
      <c r="BP43" s="27" t="s">
        <v>195</v>
      </c>
      <c r="BQ43" s="30"/>
      <c r="BS43" s="27">
        <v>44076</v>
      </c>
      <c r="BT43" s="27" t="s">
        <v>195</v>
      </c>
      <c r="BU43" s="123">
        <v>0.73</v>
      </c>
      <c r="BV43" s="28">
        <f t="shared" si="56"/>
        <v>1.6093758267341576</v>
      </c>
      <c r="BW43" s="27">
        <v>44076</v>
      </c>
      <c r="BX43" s="43">
        <v>1187</v>
      </c>
      <c r="BZ43" s="27">
        <f t="shared" si="18"/>
        <v>44076</v>
      </c>
      <c r="CA43" s="30">
        <f t="shared" si="57"/>
        <v>1910.329106333445</v>
      </c>
      <c r="CC43" s="27">
        <f t="shared" si="20"/>
        <v>44076</v>
      </c>
      <c r="CD43" s="27" t="s">
        <v>195</v>
      </c>
      <c r="CE43" s="30"/>
      <c r="CG43" s="27">
        <v>44447</v>
      </c>
      <c r="CH43" s="27" t="s">
        <v>195</v>
      </c>
      <c r="CI43" s="28">
        <v>1.07</v>
      </c>
      <c r="CJ43" s="28">
        <f t="shared" si="58"/>
        <v>2.3589481295966421</v>
      </c>
      <c r="CK43" s="44">
        <v>44447</v>
      </c>
      <c r="CL43" s="43">
        <v>1167</v>
      </c>
      <c r="CN43" s="44">
        <v>44447</v>
      </c>
      <c r="CO43" s="30">
        <f t="shared" si="59"/>
        <v>2752.8924672392814</v>
      </c>
      <c r="CQ43" s="44">
        <v>44447</v>
      </c>
      <c r="CR43" s="27" t="s">
        <v>195</v>
      </c>
      <c r="CS43" s="30">
        <v>2398000</v>
      </c>
      <c r="CU43" s="27">
        <v>44806</v>
      </c>
      <c r="CV43" s="27" t="s">
        <v>195</v>
      </c>
      <c r="CW43" s="28">
        <v>1.02</v>
      </c>
      <c r="CX43" s="28">
        <f t="shared" si="60"/>
        <v>2.2487169085874532</v>
      </c>
      <c r="CY43" s="27">
        <v>44806</v>
      </c>
      <c r="CZ43" s="43">
        <v>1363</v>
      </c>
      <c r="DB43" s="27">
        <v>44806</v>
      </c>
      <c r="DC43" s="30">
        <f t="shared" si="61"/>
        <v>3065.0011464046988</v>
      </c>
      <c r="DE43" s="27">
        <v>44806</v>
      </c>
      <c r="DF43" s="27" t="s">
        <v>195</v>
      </c>
      <c r="DG43" s="30"/>
      <c r="DH43" s="153"/>
      <c r="DI43" s="27">
        <v>45177</v>
      </c>
      <c r="DJ43" s="27" t="s">
        <v>195</v>
      </c>
      <c r="DK43" s="28">
        <v>0.97</v>
      </c>
      <c r="DL43" s="175">
        <f t="shared" si="62"/>
        <v>2.1384856875782643</v>
      </c>
      <c r="DM43" s="27">
        <v>45177</v>
      </c>
      <c r="DN43" s="43">
        <f>'소-미국'!DF43</f>
        <v>1337</v>
      </c>
      <c r="DP43" s="27">
        <v>45177</v>
      </c>
      <c r="DQ43" s="30">
        <f t="shared" si="63"/>
        <v>2859.1553642921394</v>
      </c>
      <c r="DS43" s="27">
        <v>45177</v>
      </c>
      <c r="DT43" s="27" t="s">
        <v>195</v>
      </c>
      <c r="DU43" s="30">
        <v>2234</v>
      </c>
      <c r="DV43" s="153"/>
      <c r="DW43" s="153"/>
      <c r="DX43" s="27">
        <v>45541</v>
      </c>
      <c r="DY43" s="27" t="s">
        <v>195</v>
      </c>
      <c r="DZ43" s="28">
        <v>0.96</v>
      </c>
      <c r="EA43" s="258">
        <f t="shared" si="64"/>
        <v>2.1164394433764264</v>
      </c>
      <c r="EB43" s="27">
        <v>45541</v>
      </c>
      <c r="EC43" s="100">
        <f>'소-미국'!DS43</f>
        <v>1339.5</v>
      </c>
      <c r="ED43" s="180"/>
      <c r="EE43" s="27">
        <v>45541</v>
      </c>
      <c r="EF43" s="30">
        <f t="shared" si="65"/>
        <v>2834.9706344027231</v>
      </c>
      <c r="EG43" s="180"/>
      <c r="EH43" s="27">
        <v>45541</v>
      </c>
      <c r="EI43" s="27" t="s">
        <v>195</v>
      </c>
      <c r="EJ43" s="30">
        <v>2327</v>
      </c>
      <c r="EK43" s="153"/>
      <c r="EL43" s="153"/>
      <c r="EM43" s="153"/>
      <c r="EN43" s="27">
        <v>45905</v>
      </c>
      <c r="EO43" s="27" t="s">
        <v>195</v>
      </c>
      <c r="EP43" s="28">
        <v>1.1499999999999999</v>
      </c>
      <c r="EQ43" s="257">
        <f t="shared" si="29"/>
        <v>2.5353180832113438</v>
      </c>
      <c r="ER43" s="27">
        <f t="shared" si="35"/>
        <v>45905</v>
      </c>
      <c r="ES43" s="43">
        <f>'소-미국'!EG43</f>
        <v>1391</v>
      </c>
      <c r="EU43" s="27">
        <f t="shared" si="36"/>
        <v>45905</v>
      </c>
      <c r="EV43" s="176">
        <f t="shared" si="66"/>
        <v>3526.627453746979</v>
      </c>
      <c r="EX43" s="27">
        <f t="shared" si="37"/>
        <v>45905</v>
      </c>
      <c r="EY43" s="27" t="s">
        <v>195</v>
      </c>
      <c r="EZ43" s="176">
        <v>2314</v>
      </c>
      <c r="FA43" s="251" t="s">
        <v>556</v>
      </c>
      <c r="FB43" s="153">
        <v>2319</v>
      </c>
      <c r="FC43" s="153"/>
      <c r="FD43" s="27">
        <v>46269</v>
      </c>
      <c r="FE43" s="383" t="s">
        <v>195</v>
      </c>
      <c r="FF43" s="428"/>
      <c r="FG43" s="427"/>
      <c r="FH43" s="430"/>
      <c r="FI43" s="447"/>
      <c r="FJ43">
        <f>'소-미국'!EU43</f>
        <v>0</v>
      </c>
      <c r="FK43" s="384">
        <f t="shared" si="38"/>
        <v>0</v>
      </c>
      <c r="FL43" s="153"/>
      <c r="FM43" s="153"/>
      <c r="FN43" s="153"/>
      <c r="FO43" s="153"/>
    </row>
    <row r="44" spans="1:171">
      <c r="A44" s="27">
        <v>42256</v>
      </c>
      <c r="B44" s="120" t="s">
        <v>196</v>
      </c>
      <c r="C44" s="123">
        <v>0.85</v>
      </c>
      <c r="D44" s="28">
        <f t="shared" si="39"/>
        <v>1.8739307571562109</v>
      </c>
      <c r="E44" s="44">
        <v>42256</v>
      </c>
      <c r="F44" s="46"/>
      <c r="H44" s="27">
        <f t="shared" si="67"/>
        <v>42256</v>
      </c>
      <c r="I44" s="30">
        <f t="shared" si="68"/>
        <v>0</v>
      </c>
      <c r="K44" s="27">
        <f t="shared" si="69"/>
        <v>42256</v>
      </c>
      <c r="L44" s="120" t="s">
        <v>196</v>
      </c>
      <c r="M44" s="45"/>
      <c r="O44" s="27">
        <v>42627</v>
      </c>
      <c r="P44" s="27" t="s">
        <v>196</v>
      </c>
      <c r="Q44" s="123">
        <v>0.81</v>
      </c>
      <c r="R44" s="28">
        <f t="shared" si="40"/>
        <v>1.7857457803488599</v>
      </c>
      <c r="S44" s="44">
        <v>42627</v>
      </c>
      <c r="T44" s="46"/>
      <c r="V44" s="27">
        <f t="shared" si="41"/>
        <v>42627</v>
      </c>
      <c r="W44" s="30">
        <f t="shared" si="42"/>
        <v>0</v>
      </c>
      <c r="Y44" s="27">
        <f t="shared" si="43"/>
        <v>42627</v>
      </c>
      <c r="Z44" s="27" t="s">
        <v>196</v>
      </c>
      <c r="AA44" s="45"/>
      <c r="AC44" s="27">
        <v>42991</v>
      </c>
      <c r="AD44" s="27" t="s">
        <v>196</v>
      </c>
      <c r="AE44" s="123">
        <v>0.8</v>
      </c>
      <c r="AF44" s="28">
        <f t="shared" si="44"/>
        <v>1.763699536147022</v>
      </c>
      <c r="AG44" s="44">
        <v>42991</v>
      </c>
      <c r="AH44" s="46"/>
      <c r="AJ44" s="27">
        <f t="shared" si="45"/>
        <v>42991</v>
      </c>
      <c r="AK44" s="30">
        <f t="shared" si="46"/>
        <v>0</v>
      </c>
      <c r="AM44" s="27">
        <f t="shared" si="47"/>
        <v>42991</v>
      </c>
      <c r="AN44" s="27" t="s">
        <v>196</v>
      </c>
      <c r="AO44" s="45"/>
      <c r="AQ44" s="27">
        <v>43355</v>
      </c>
      <c r="AR44" s="27" t="s">
        <v>196</v>
      </c>
      <c r="AS44" s="123">
        <v>0.68</v>
      </c>
      <c r="AT44" s="28">
        <f t="shared" si="48"/>
        <v>1.4991446057249689</v>
      </c>
      <c r="AU44" s="44">
        <v>43355</v>
      </c>
      <c r="AV44" s="46"/>
      <c r="AX44" s="27">
        <f t="shared" si="49"/>
        <v>43355</v>
      </c>
      <c r="AY44" s="30">
        <f t="shared" si="50"/>
        <v>0</v>
      </c>
      <c r="BA44" s="27">
        <f t="shared" si="51"/>
        <v>43355</v>
      </c>
      <c r="BB44" s="27" t="s">
        <v>196</v>
      </c>
      <c r="BC44" s="45"/>
      <c r="BE44" s="44">
        <v>43719</v>
      </c>
      <c r="BF44" s="27" t="s">
        <v>196</v>
      </c>
      <c r="BG44" s="123">
        <v>0.73</v>
      </c>
      <c r="BH44" s="28">
        <f t="shared" si="52"/>
        <v>1.6093758267341576</v>
      </c>
      <c r="BI44" s="44">
        <v>43719</v>
      </c>
      <c r="BJ44" s="43">
        <v>1194.5</v>
      </c>
      <c r="BL44" s="27">
        <f t="shared" si="53"/>
        <v>43719</v>
      </c>
      <c r="BM44" s="30">
        <f t="shared" si="54"/>
        <v>1922.3994250339513</v>
      </c>
      <c r="BO44" s="27">
        <f t="shared" si="55"/>
        <v>43719</v>
      </c>
      <c r="BP44" s="27" t="s">
        <v>196</v>
      </c>
      <c r="BQ44" s="30"/>
      <c r="BS44" s="27">
        <v>44083</v>
      </c>
      <c r="BT44" s="27" t="s">
        <v>196</v>
      </c>
      <c r="BU44" s="123">
        <v>0.76</v>
      </c>
      <c r="BV44" s="28">
        <f t="shared" si="56"/>
        <v>1.675514559339671</v>
      </c>
      <c r="BW44" s="27">
        <v>44083</v>
      </c>
      <c r="BX44" s="43">
        <v>1187.5</v>
      </c>
      <c r="BZ44" s="27">
        <f t="shared" si="18"/>
        <v>44083</v>
      </c>
      <c r="CA44" s="30">
        <f t="shared" si="57"/>
        <v>1989.6735392158594</v>
      </c>
      <c r="CC44" s="27">
        <f t="shared" si="20"/>
        <v>44083</v>
      </c>
      <c r="CD44" s="27" t="s">
        <v>196</v>
      </c>
      <c r="CE44" s="30"/>
      <c r="CG44" s="27">
        <v>44454</v>
      </c>
      <c r="CH44" s="27" t="s">
        <v>196</v>
      </c>
      <c r="CI44" s="28">
        <v>1.05</v>
      </c>
      <c r="CJ44" s="28">
        <f t="shared" si="58"/>
        <v>2.3148556411929664</v>
      </c>
      <c r="CK44" s="27">
        <v>44454</v>
      </c>
      <c r="CL44" s="43">
        <v>1168</v>
      </c>
      <c r="CN44" s="27">
        <v>44454</v>
      </c>
      <c r="CO44" s="30">
        <f t="shared" si="59"/>
        <v>2703.7513889133847</v>
      </c>
      <c r="CQ44" s="27">
        <v>44454</v>
      </c>
      <c r="CR44" s="27" t="s">
        <v>196</v>
      </c>
      <c r="CS44" s="30">
        <v>2274000</v>
      </c>
      <c r="CU44" s="27">
        <v>44813</v>
      </c>
      <c r="CV44" s="27" t="s">
        <v>196</v>
      </c>
      <c r="CW44" s="28">
        <v>1.03</v>
      </c>
      <c r="CX44" s="28">
        <f t="shared" si="60"/>
        <v>2.2707631527892911</v>
      </c>
      <c r="CY44" s="27">
        <v>44813</v>
      </c>
      <c r="CZ44" s="43">
        <v>1379</v>
      </c>
      <c r="DB44" s="27">
        <v>44813</v>
      </c>
      <c r="DC44" s="30">
        <f t="shared" si="61"/>
        <v>3131.3823876964325</v>
      </c>
      <c r="DE44" s="27">
        <v>44813</v>
      </c>
      <c r="DF44" s="27" t="s">
        <v>196</v>
      </c>
      <c r="DG44" s="30"/>
      <c r="DH44" s="153"/>
      <c r="DI44" s="27">
        <v>45184</v>
      </c>
      <c r="DJ44" s="27" t="s">
        <v>196</v>
      </c>
      <c r="DK44" s="28">
        <v>0.99</v>
      </c>
      <c r="DL44" s="175">
        <f t="shared" si="62"/>
        <v>2.1825781759819396</v>
      </c>
      <c r="DM44" s="27">
        <v>45184</v>
      </c>
      <c r="DN44" s="43">
        <f>'소-미국'!DF44</f>
        <v>1331</v>
      </c>
      <c r="DP44" s="27">
        <v>45184</v>
      </c>
      <c r="DQ44" s="30">
        <f t="shared" si="63"/>
        <v>2905.0115522319616</v>
      </c>
      <c r="DS44" s="27">
        <v>45184</v>
      </c>
      <c r="DT44" s="27" t="s">
        <v>196</v>
      </c>
      <c r="DU44" s="30">
        <v>2531</v>
      </c>
      <c r="DV44" s="187"/>
      <c r="DW44" s="187"/>
      <c r="DX44" s="27">
        <v>45548</v>
      </c>
      <c r="DY44" s="27" t="s">
        <v>196</v>
      </c>
      <c r="DZ44" s="28">
        <v>0.94</v>
      </c>
      <c r="EA44" s="258">
        <f t="shared" si="64"/>
        <v>2.0723469549727507</v>
      </c>
      <c r="EB44" s="27">
        <v>45548</v>
      </c>
      <c r="EC44" s="100">
        <f>'소-미국'!DS44</f>
        <v>1332</v>
      </c>
      <c r="ED44" s="180"/>
      <c r="EE44" s="27">
        <v>45548</v>
      </c>
      <c r="EF44" s="30">
        <f t="shared" si="65"/>
        <v>2760.3661440237038</v>
      </c>
      <c r="EG44" s="180"/>
      <c r="EH44" s="27">
        <v>45548</v>
      </c>
      <c r="EI44" s="27" t="s">
        <v>196</v>
      </c>
      <c r="EJ44" s="30">
        <v>2565</v>
      </c>
      <c r="EK44" s="153" t="s">
        <v>451</v>
      </c>
      <c r="EL44" s="153">
        <v>2571</v>
      </c>
      <c r="EM44" s="187"/>
      <c r="EN44" s="27">
        <v>45912</v>
      </c>
      <c r="EO44" s="27" t="s">
        <v>196</v>
      </c>
      <c r="EP44" s="28">
        <v>1.1499999999999999</v>
      </c>
      <c r="EQ44" s="257">
        <f t="shared" si="29"/>
        <v>2.5353180832113438</v>
      </c>
      <c r="ER44" s="27">
        <f t="shared" si="35"/>
        <v>45912</v>
      </c>
      <c r="ES44" s="43">
        <f>'소-미국'!EG44</f>
        <v>1394</v>
      </c>
      <c r="EU44" s="27">
        <f t="shared" si="36"/>
        <v>45912</v>
      </c>
      <c r="EV44" s="176">
        <f t="shared" si="66"/>
        <v>3534.2334079966131</v>
      </c>
      <c r="EX44" s="27">
        <f t="shared" si="37"/>
        <v>45912</v>
      </c>
      <c r="EY44" s="27" t="s">
        <v>196</v>
      </c>
      <c r="EZ44" s="176">
        <v>2508</v>
      </c>
      <c r="FA44" s="251" t="s">
        <v>556</v>
      </c>
      <c r="FB44" s="153">
        <v>2514</v>
      </c>
      <c r="FC44" s="153"/>
      <c r="FD44" s="27">
        <v>46276</v>
      </c>
      <c r="FE44" s="383" t="s">
        <v>196</v>
      </c>
      <c r="FF44" s="428"/>
      <c r="FG44" s="427"/>
      <c r="FH44" s="430"/>
      <c r="FI44" s="447"/>
      <c r="FJ44">
        <f>'소-미국'!EU44</f>
        <v>0</v>
      </c>
      <c r="FK44" s="384">
        <f t="shared" si="38"/>
        <v>0</v>
      </c>
      <c r="FL44" s="153"/>
      <c r="FM44" s="153"/>
      <c r="FN44" s="153"/>
      <c r="FO44" s="153"/>
    </row>
    <row r="45" spans="1:171">
      <c r="A45" s="27">
        <v>42263</v>
      </c>
      <c r="B45" s="120" t="s">
        <v>197</v>
      </c>
      <c r="C45" s="123">
        <v>0.84</v>
      </c>
      <c r="D45" s="28">
        <f t="shared" si="39"/>
        <v>1.8518845129543731</v>
      </c>
      <c r="E45" s="44">
        <v>42263</v>
      </c>
      <c r="F45" s="46"/>
      <c r="H45" s="27">
        <f t="shared" si="67"/>
        <v>42263</v>
      </c>
      <c r="I45" s="30">
        <f t="shared" si="68"/>
        <v>0</v>
      </c>
      <c r="K45" s="27">
        <f t="shared" si="69"/>
        <v>42263</v>
      </c>
      <c r="L45" s="120" t="s">
        <v>197</v>
      </c>
      <c r="M45" s="45"/>
      <c r="O45" s="27">
        <v>42634</v>
      </c>
      <c r="P45" s="27" t="s">
        <v>197</v>
      </c>
      <c r="Q45" s="123">
        <v>0.79</v>
      </c>
      <c r="R45" s="28">
        <f t="shared" si="40"/>
        <v>1.7416532919451844</v>
      </c>
      <c r="S45" s="44">
        <v>42634</v>
      </c>
      <c r="T45" s="46"/>
      <c r="V45" s="27">
        <f t="shared" si="41"/>
        <v>42634</v>
      </c>
      <c r="W45" s="30">
        <f t="shared" si="42"/>
        <v>0</v>
      </c>
      <c r="Y45" s="27">
        <f t="shared" si="43"/>
        <v>42634</v>
      </c>
      <c r="Z45" s="27" t="s">
        <v>197</v>
      </c>
      <c r="AA45" s="45"/>
      <c r="AC45" s="27">
        <v>42998</v>
      </c>
      <c r="AD45" s="27" t="s">
        <v>197</v>
      </c>
      <c r="AE45" s="123">
        <v>0.75</v>
      </c>
      <c r="AF45" s="28">
        <f t="shared" si="44"/>
        <v>1.6534683151378331</v>
      </c>
      <c r="AG45" s="44">
        <v>42998</v>
      </c>
      <c r="AH45" s="46"/>
      <c r="AJ45" s="27">
        <f t="shared" si="45"/>
        <v>42998</v>
      </c>
      <c r="AK45" s="30">
        <f t="shared" si="46"/>
        <v>0</v>
      </c>
      <c r="AM45" s="27">
        <f t="shared" si="47"/>
        <v>42998</v>
      </c>
      <c r="AN45" s="27" t="s">
        <v>197</v>
      </c>
      <c r="AO45" s="45"/>
      <c r="AQ45" s="27">
        <v>43362</v>
      </c>
      <c r="AR45" s="27" t="s">
        <v>197</v>
      </c>
      <c r="AS45" s="123">
        <v>0.71</v>
      </c>
      <c r="AT45" s="28">
        <f t="shared" si="48"/>
        <v>1.5652833383304821</v>
      </c>
      <c r="AU45" s="44">
        <v>43362</v>
      </c>
      <c r="AV45" s="46"/>
      <c r="AX45" s="27">
        <f t="shared" si="49"/>
        <v>43362</v>
      </c>
      <c r="AY45" s="30">
        <f t="shared" si="50"/>
        <v>0</v>
      </c>
      <c r="BA45" s="27">
        <f t="shared" si="51"/>
        <v>43362</v>
      </c>
      <c r="BB45" s="27" t="s">
        <v>197</v>
      </c>
      <c r="BC45" s="45"/>
      <c r="BE45" s="27">
        <v>43726</v>
      </c>
      <c r="BF45" s="27" t="s">
        <v>197</v>
      </c>
      <c r="BG45" s="123">
        <v>0.71</v>
      </c>
      <c r="BH45" s="28">
        <f t="shared" si="52"/>
        <v>1.5652833383304821</v>
      </c>
      <c r="BI45" s="27">
        <v>43726</v>
      </c>
      <c r="BJ45" s="43">
        <v>1192</v>
      </c>
      <c r="BL45" s="27">
        <f t="shared" si="53"/>
        <v>43726</v>
      </c>
      <c r="BM45" s="30">
        <f t="shared" si="54"/>
        <v>1865.8177392899347</v>
      </c>
      <c r="BO45" s="27">
        <f t="shared" si="55"/>
        <v>43726</v>
      </c>
      <c r="BP45" s="27" t="s">
        <v>197</v>
      </c>
      <c r="BQ45" s="30"/>
      <c r="BS45" s="27">
        <v>44090</v>
      </c>
      <c r="BT45" s="27" t="s">
        <v>197</v>
      </c>
      <c r="BU45" s="123">
        <v>0.81</v>
      </c>
      <c r="BV45" s="28">
        <f t="shared" si="56"/>
        <v>1.7857457803488599</v>
      </c>
      <c r="BW45" s="27">
        <v>44090</v>
      </c>
      <c r="BX45" s="43">
        <v>1173.5</v>
      </c>
      <c r="BZ45" s="27">
        <v>44090</v>
      </c>
      <c r="CA45" s="30">
        <f t="shared" si="57"/>
        <v>2095.5726732393869</v>
      </c>
      <c r="CC45" s="27">
        <v>44090</v>
      </c>
      <c r="CD45" s="27" t="s">
        <v>197</v>
      </c>
      <c r="CE45" s="30"/>
      <c r="CG45" s="27">
        <v>44462</v>
      </c>
      <c r="CH45" s="27" t="s">
        <v>197</v>
      </c>
      <c r="CI45" s="28">
        <v>1.06</v>
      </c>
      <c r="CJ45" s="28">
        <f t="shared" si="58"/>
        <v>2.3369018853948043</v>
      </c>
      <c r="CK45" s="44">
        <v>44462</v>
      </c>
      <c r="CL45" s="43">
        <v>1182</v>
      </c>
      <c r="CN45" s="44">
        <v>44462</v>
      </c>
      <c r="CO45" s="30">
        <f t="shared" si="59"/>
        <v>2762.2180285366585</v>
      </c>
      <c r="CQ45" s="44">
        <v>44462</v>
      </c>
      <c r="CR45" s="27" t="s">
        <v>197</v>
      </c>
      <c r="CS45" s="30">
        <v>2537000</v>
      </c>
      <c r="CU45" s="27">
        <v>44820</v>
      </c>
      <c r="CV45" s="27" t="s">
        <v>197</v>
      </c>
      <c r="CW45" s="28">
        <v>1.06</v>
      </c>
      <c r="CX45" s="28">
        <f t="shared" si="60"/>
        <v>2.3369018853948043</v>
      </c>
      <c r="CY45" s="27">
        <v>44820</v>
      </c>
      <c r="CZ45" s="43">
        <v>1390</v>
      </c>
      <c r="DB45" s="27">
        <v>44820</v>
      </c>
      <c r="DC45" s="30">
        <f t="shared" si="61"/>
        <v>3248.2936206987779</v>
      </c>
      <c r="DE45" s="27">
        <v>44820</v>
      </c>
      <c r="DF45" s="27" t="s">
        <v>197</v>
      </c>
      <c r="DG45" s="30"/>
      <c r="DH45" s="153"/>
      <c r="DI45" s="27">
        <v>45191</v>
      </c>
      <c r="DJ45" s="27" t="s">
        <v>197</v>
      </c>
      <c r="DK45" s="28">
        <v>0.99</v>
      </c>
      <c r="DL45" s="175">
        <f t="shared" si="62"/>
        <v>2.1825781759819396</v>
      </c>
      <c r="DM45" s="27">
        <v>45191</v>
      </c>
      <c r="DN45" s="43">
        <f>'소-미국'!DF45</f>
        <v>1336.5</v>
      </c>
      <c r="DP45" s="27">
        <v>45191</v>
      </c>
      <c r="DQ45" s="30">
        <f t="shared" si="63"/>
        <v>2917.0157321998622</v>
      </c>
      <c r="DS45" s="27">
        <v>45191</v>
      </c>
      <c r="DT45" s="27" t="s">
        <v>197</v>
      </c>
      <c r="DU45" s="30">
        <v>2537</v>
      </c>
      <c r="DV45" s="153"/>
      <c r="DW45" s="153"/>
      <c r="DX45" s="27">
        <v>45555</v>
      </c>
      <c r="DY45" s="27" t="s">
        <v>197</v>
      </c>
      <c r="DZ45" s="28">
        <v>0.95</v>
      </c>
      <c r="EA45" s="258">
        <f t="shared" si="64"/>
        <v>2.0943931991745885</v>
      </c>
      <c r="EB45" s="27">
        <v>45555</v>
      </c>
      <c r="EC45" s="100">
        <f>'소-미국'!DS45</f>
        <v>1336</v>
      </c>
      <c r="ED45" s="180"/>
      <c r="EE45" s="27">
        <v>45555</v>
      </c>
      <c r="EF45" s="30">
        <f t="shared" si="65"/>
        <v>2798.1093140972503</v>
      </c>
      <c r="EG45" s="180"/>
      <c r="EH45" s="27">
        <v>45555</v>
      </c>
      <c r="EI45" s="27" t="s">
        <v>197</v>
      </c>
      <c r="EJ45" s="30">
        <v>2506</v>
      </c>
      <c r="EK45" s="153"/>
      <c r="EL45" s="153"/>
      <c r="EM45" s="153"/>
      <c r="EN45" s="27">
        <v>45919</v>
      </c>
      <c r="EO45" s="27" t="s">
        <v>197</v>
      </c>
      <c r="EP45" s="28">
        <v>1.1200000000000001</v>
      </c>
      <c r="EQ45" s="257">
        <f t="shared" si="29"/>
        <v>2.469179350605831</v>
      </c>
      <c r="ER45" s="27">
        <f t="shared" si="35"/>
        <v>45919</v>
      </c>
      <c r="ES45" s="43">
        <f>'소-미국'!EG45</f>
        <v>1399</v>
      </c>
      <c r="EU45" s="27">
        <f t="shared" si="36"/>
        <v>45919</v>
      </c>
      <c r="EV45" s="176">
        <f t="shared" si="66"/>
        <v>3454.3819114975577</v>
      </c>
      <c r="EX45" s="27">
        <f t="shared" si="37"/>
        <v>45919</v>
      </c>
      <c r="EY45" s="27" t="s">
        <v>197</v>
      </c>
      <c r="EZ45" s="176">
        <v>2588</v>
      </c>
      <c r="FA45" s="251" t="s">
        <v>556</v>
      </c>
      <c r="FB45" s="153">
        <v>2593</v>
      </c>
      <c r="FC45" s="153"/>
      <c r="FD45" s="27">
        <v>46283</v>
      </c>
      <c r="FE45" s="383" t="s">
        <v>197</v>
      </c>
      <c r="FF45" s="428"/>
      <c r="FG45" s="427"/>
      <c r="FH45" s="430"/>
      <c r="FI45" s="447"/>
      <c r="FJ45">
        <f>'소-미국'!EU45</f>
        <v>0</v>
      </c>
      <c r="FK45" s="384">
        <f t="shared" si="38"/>
        <v>0</v>
      </c>
      <c r="FL45" s="153"/>
      <c r="FM45" s="153"/>
      <c r="FN45" s="153"/>
      <c r="FO45" s="153"/>
    </row>
    <row r="46" spans="1:171">
      <c r="A46" s="27">
        <v>42270</v>
      </c>
      <c r="B46" s="120" t="s">
        <v>198</v>
      </c>
      <c r="C46" s="123">
        <v>0.83</v>
      </c>
      <c r="D46" s="28">
        <f t="shared" si="39"/>
        <v>1.8298382687525352</v>
      </c>
      <c r="E46" s="44">
        <v>42270</v>
      </c>
      <c r="F46" s="46"/>
      <c r="H46" s="27">
        <f t="shared" si="67"/>
        <v>42270</v>
      </c>
      <c r="I46" s="30">
        <f t="shared" si="68"/>
        <v>0</v>
      </c>
      <c r="K46" s="27">
        <f t="shared" si="69"/>
        <v>42270</v>
      </c>
      <c r="L46" s="120" t="s">
        <v>198</v>
      </c>
      <c r="M46" s="45"/>
      <c r="O46" s="27">
        <v>42641</v>
      </c>
      <c r="P46" s="27" t="s">
        <v>198</v>
      </c>
      <c r="Q46" s="123">
        <v>0.76</v>
      </c>
      <c r="R46" s="28">
        <f t="shared" si="40"/>
        <v>1.675514559339671</v>
      </c>
      <c r="S46" s="44">
        <v>42641</v>
      </c>
      <c r="T46" s="46"/>
      <c r="V46" s="27">
        <f t="shared" si="41"/>
        <v>42641</v>
      </c>
      <c r="W46" s="30">
        <f t="shared" si="42"/>
        <v>0</v>
      </c>
      <c r="Y46" s="27">
        <f t="shared" si="43"/>
        <v>42641</v>
      </c>
      <c r="Z46" s="27" t="s">
        <v>198</v>
      </c>
      <c r="AA46" s="45"/>
      <c r="AC46" s="27">
        <v>43005</v>
      </c>
      <c r="AD46" s="27" t="s">
        <v>198</v>
      </c>
      <c r="AE46" s="123">
        <v>0.73</v>
      </c>
      <c r="AF46" s="28">
        <f t="shared" si="44"/>
        <v>1.6093758267341576</v>
      </c>
      <c r="AG46" s="44">
        <v>43005</v>
      </c>
      <c r="AH46" s="46"/>
      <c r="AJ46" s="27">
        <f t="shared" si="45"/>
        <v>43005</v>
      </c>
      <c r="AK46" s="30">
        <f t="shared" si="46"/>
        <v>0</v>
      </c>
      <c r="AM46" s="27">
        <f t="shared" si="47"/>
        <v>43005</v>
      </c>
      <c r="AN46" s="27" t="s">
        <v>198</v>
      </c>
      <c r="AO46" s="45"/>
      <c r="AQ46" s="27">
        <v>43369</v>
      </c>
      <c r="AR46" s="27" t="s">
        <v>198</v>
      </c>
      <c r="AS46" s="123">
        <v>0.78</v>
      </c>
      <c r="AT46" s="28">
        <f t="shared" si="48"/>
        <v>1.7196070477433465</v>
      </c>
      <c r="AU46" s="44">
        <v>43369</v>
      </c>
      <c r="AV46" s="46"/>
      <c r="AX46" s="27">
        <f t="shared" si="49"/>
        <v>43369</v>
      </c>
      <c r="AY46" s="30">
        <f t="shared" si="50"/>
        <v>0</v>
      </c>
      <c r="BA46" s="27">
        <f t="shared" si="51"/>
        <v>43369</v>
      </c>
      <c r="BB46" s="27" t="s">
        <v>198</v>
      </c>
      <c r="BC46" s="45"/>
      <c r="BE46" s="44">
        <v>43733</v>
      </c>
      <c r="BF46" s="27" t="s">
        <v>198</v>
      </c>
      <c r="BG46" s="123">
        <v>0.69</v>
      </c>
      <c r="BH46" s="28">
        <f t="shared" si="52"/>
        <v>1.5211908499268063</v>
      </c>
      <c r="BI46" s="44">
        <v>43733</v>
      </c>
      <c r="BJ46" s="43">
        <v>1200.5</v>
      </c>
      <c r="BL46" s="27">
        <f t="shared" si="53"/>
        <v>43733</v>
      </c>
      <c r="BM46" s="30">
        <f t="shared" si="54"/>
        <v>1826.189615337131</v>
      </c>
      <c r="BO46" s="27">
        <f t="shared" si="55"/>
        <v>43733</v>
      </c>
      <c r="BP46" s="27" t="s">
        <v>198</v>
      </c>
      <c r="BQ46" s="30"/>
      <c r="BS46" s="27">
        <v>44097</v>
      </c>
      <c r="BT46" s="27" t="s">
        <v>198</v>
      </c>
      <c r="BU46" s="123">
        <v>0.84</v>
      </c>
      <c r="BV46" s="28">
        <f t="shared" si="56"/>
        <v>1.8518845129543731</v>
      </c>
      <c r="BW46" s="27">
        <v>44097</v>
      </c>
      <c r="BX46" s="43">
        <v>1164.8</v>
      </c>
      <c r="BZ46" s="27">
        <v>44097</v>
      </c>
      <c r="CA46" s="30">
        <f t="shared" si="57"/>
        <v>2157.0750806892538</v>
      </c>
      <c r="CC46" s="27">
        <v>44097</v>
      </c>
      <c r="CD46" s="27" t="s">
        <v>198</v>
      </c>
      <c r="CE46" s="30"/>
      <c r="CG46" s="27">
        <v>44469</v>
      </c>
      <c r="CH46" s="27" t="s">
        <v>198</v>
      </c>
      <c r="CI46" s="28">
        <v>1.1299999999999999</v>
      </c>
      <c r="CJ46" s="28">
        <f t="shared" si="58"/>
        <v>2.4912255948076685</v>
      </c>
      <c r="CK46" s="27">
        <v>44469</v>
      </c>
      <c r="CL46" s="43">
        <v>1185</v>
      </c>
      <c r="CN46" s="27">
        <v>44469</v>
      </c>
      <c r="CO46" s="30">
        <f t="shared" si="59"/>
        <v>2952.1023298470873</v>
      </c>
      <c r="CQ46" s="27">
        <v>44469</v>
      </c>
      <c r="CR46" s="27" t="s">
        <v>198</v>
      </c>
      <c r="CS46" s="30">
        <v>2578000</v>
      </c>
      <c r="CU46" s="27">
        <v>44827</v>
      </c>
      <c r="CV46" s="27" t="s">
        <v>198</v>
      </c>
      <c r="CW46" s="28">
        <v>1.03</v>
      </c>
      <c r="CX46" s="28">
        <f t="shared" si="60"/>
        <v>2.2707631527892911</v>
      </c>
      <c r="CY46" s="27">
        <v>44827</v>
      </c>
      <c r="CZ46" s="43">
        <v>1423</v>
      </c>
      <c r="DB46" s="27">
        <v>44827</v>
      </c>
      <c r="DC46" s="30">
        <f t="shared" si="61"/>
        <v>3231.2959664191612</v>
      </c>
      <c r="DE46" s="27">
        <v>44827</v>
      </c>
      <c r="DF46" s="27" t="s">
        <v>198</v>
      </c>
      <c r="DG46" s="30"/>
      <c r="DH46" s="153"/>
      <c r="DI46" s="27">
        <v>45198</v>
      </c>
      <c r="DJ46" s="27" t="s">
        <v>198</v>
      </c>
      <c r="DK46" s="28">
        <v>0.98</v>
      </c>
      <c r="DL46" s="175">
        <f t="shared" si="62"/>
        <v>2.1605319317801017</v>
      </c>
      <c r="DM46" s="27">
        <v>45198</v>
      </c>
      <c r="DN46" s="43">
        <f>'소-미국'!DF46</f>
        <v>1361</v>
      </c>
      <c r="DP46" s="27">
        <v>45198</v>
      </c>
      <c r="DQ46" s="30">
        <f t="shared" si="63"/>
        <v>2940.4839591527184</v>
      </c>
      <c r="DS46" s="27">
        <v>45198</v>
      </c>
      <c r="DT46" s="27" t="s">
        <v>198</v>
      </c>
      <c r="DU46" s="30">
        <v>2599</v>
      </c>
      <c r="DV46" s="153" t="s">
        <v>451</v>
      </c>
      <c r="DW46" s="153"/>
      <c r="DX46" s="27">
        <v>45562</v>
      </c>
      <c r="DY46" s="27" t="s">
        <v>198</v>
      </c>
      <c r="DZ46" s="28">
        <v>0.95</v>
      </c>
      <c r="EA46" s="258">
        <f t="shared" si="64"/>
        <v>2.0943931991745885</v>
      </c>
      <c r="EB46" s="27">
        <v>45562</v>
      </c>
      <c r="EC46" s="100">
        <f>'소-미국'!DS46</f>
        <v>1312</v>
      </c>
      <c r="ED46" s="180"/>
      <c r="EE46" s="27">
        <v>45562</v>
      </c>
      <c r="EF46" s="30">
        <f t="shared" si="65"/>
        <v>2747.8438773170601</v>
      </c>
      <c r="EG46" s="180"/>
      <c r="EH46" s="27">
        <v>45562</v>
      </c>
      <c r="EI46" s="27" t="s">
        <v>198</v>
      </c>
      <c r="EJ46" s="30">
        <v>2552</v>
      </c>
      <c r="EK46" s="153" t="s">
        <v>451</v>
      </c>
      <c r="EL46" s="153">
        <v>2569</v>
      </c>
      <c r="EM46" s="153"/>
      <c r="EN46" s="27">
        <v>45926</v>
      </c>
      <c r="EO46" s="27" t="s">
        <v>198</v>
      </c>
      <c r="EP46" s="28">
        <v>1.1200000000000001</v>
      </c>
      <c r="EQ46" s="257">
        <f t="shared" si="29"/>
        <v>2.469179350605831</v>
      </c>
      <c r="ER46" s="27">
        <f t="shared" si="35"/>
        <v>45926</v>
      </c>
      <c r="ES46" s="43">
        <f>'소-미국'!EG46</f>
        <v>1410.5</v>
      </c>
      <c r="EU46" s="27">
        <f t="shared" si="36"/>
        <v>45926</v>
      </c>
      <c r="EV46" s="176">
        <f t="shared" si="66"/>
        <v>3482.7774740295249</v>
      </c>
      <c r="EX46" s="27">
        <f t="shared" si="37"/>
        <v>45926</v>
      </c>
      <c r="EY46" s="27" t="s">
        <v>198</v>
      </c>
      <c r="EZ46" s="176">
        <v>2537</v>
      </c>
      <c r="FA46" s="153"/>
      <c r="FB46" s="153"/>
      <c r="FC46" s="153"/>
      <c r="FD46" s="27">
        <v>46290</v>
      </c>
      <c r="FE46" s="383" t="s">
        <v>198</v>
      </c>
      <c r="FF46" s="428"/>
      <c r="FG46" s="427"/>
      <c r="FH46" s="430"/>
      <c r="FI46" s="447"/>
      <c r="FJ46">
        <f>'소-미국'!EU46</f>
        <v>0</v>
      </c>
      <c r="FK46" s="384">
        <f t="shared" si="38"/>
        <v>0</v>
      </c>
      <c r="FL46" s="153"/>
      <c r="FM46" s="153"/>
      <c r="FN46" s="153"/>
      <c r="FO46" s="153"/>
    </row>
    <row r="47" spans="1:171">
      <c r="A47" s="27">
        <v>42277</v>
      </c>
      <c r="B47" s="120" t="s">
        <v>199</v>
      </c>
      <c r="C47" s="123">
        <v>0.85</v>
      </c>
      <c r="D47" s="28">
        <f t="shared" si="39"/>
        <v>1.8739307571562109</v>
      </c>
      <c r="E47" s="44">
        <v>42277</v>
      </c>
      <c r="F47" s="46"/>
      <c r="H47" s="27">
        <f t="shared" si="67"/>
        <v>42277</v>
      </c>
      <c r="I47" s="30">
        <f t="shared" si="68"/>
        <v>0</v>
      </c>
      <c r="K47" s="27">
        <f t="shared" si="69"/>
        <v>42277</v>
      </c>
      <c r="L47" s="120" t="s">
        <v>199</v>
      </c>
      <c r="M47" s="45"/>
      <c r="O47" s="27">
        <v>42648</v>
      </c>
      <c r="P47" s="27" t="s">
        <v>199</v>
      </c>
      <c r="Q47" s="123">
        <v>0.73</v>
      </c>
      <c r="R47" s="28">
        <f t="shared" si="40"/>
        <v>1.6093758267341576</v>
      </c>
      <c r="S47" s="44">
        <v>42648</v>
      </c>
      <c r="T47" s="46"/>
      <c r="V47" s="27">
        <f t="shared" si="41"/>
        <v>42648</v>
      </c>
      <c r="W47" s="30">
        <f t="shared" si="42"/>
        <v>0</v>
      </c>
      <c r="Y47" s="27">
        <f t="shared" si="43"/>
        <v>42648</v>
      </c>
      <c r="Z47" s="27" t="s">
        <v>199</v>
      </c>
      <c r="AA47" s="45"/>
      <c r="AC47" s="27">
        <v>43012</v>
      </c>
      <c r="AD47" s="27" t="s">
        <v>199</v>
      </c>
      <c r="AE47" s="123">
        <v>0.73</v>
      </c>
      <c r="AF47" s="28">
        <f t="shared" si="44"/>
        <v>1.6093758267341576</v>
      </c>
      <c r="AG47" s="44">
        <v>43012</v>
      </c>
      <c r="AH47" s="46"/>
      <c r="AJ47" s="27">
        <f t="shared" si="45"/>
        <v>43012</v>
      </c>
      <c r="AK47" s="30">
        <f t="shared" si="46"/>
        <v>0</v>
      </c>
      <c r="AM47" s="27">
        <f t="shared" si="47"/>
        <v>43012</v>
      </c>
      <c r="AN47" s="27" t="s">
        <v>199</v>
      </c>
      <c r="AO47" s="45"/>
      <c r="AQ47" s="27">
        <v>43376</v>
      </c>
      <c r="AR47" s="27" t="s">
        <v>199</v>
      </c>
      <c r="AS47" s="123">
        <v>0.8</v>
      </c>
      <c r="AT47" s="28">
        <f t="shared" si="48"/>
        <v>1.763699536147022</v>
      </c>
      <c r="AU47" s="44">
        <v>43376</v>
      </c>
      <c r="AV47" s="46"/>
      <c r="AX47" s="27">
        <f t="shared" si="49"/>
        <v>43376</v>
      </c>
      <c r="AY47" s="30">
        <f t="shared" si="50"/>
        <v>0</v>
      </c>
      <c r="BA47" s="27">
        <f t="shared" si="51"/>
        <v>43376</v>
      </c>
      <c r="BB47" s="27" t="s">
        <v>199</v>
      </c>
      <c r="BC47" s="45"/>
      <c r="BE47" s="27">
        <v>43740</v>
      </c>
      <c r="BF47" s="27" t="s">
        <v>199</v>
      </c>
      <c r="BG47" s="123">
        <v>0.71</v>
      </c>
      <c r="BH47" s="28">
        <f t="shared" si="52"/>
        <v>1.5652833383304821</v>
      </c>
      <c r="BI47" s="27">
        <v>43740</v>
      </c>
      <c r="BJ47" s="43">
        <v>1207</v>
      </c>
      <c r="BL47" s="27">
        <f t="shared" si="53"/>
        <v>43740</v>
      </c>
      <c r="BM47" s="30">
        <f t="shared" si="54"/>
        <v>1889.2969893648919</v>
      </c>
      <c r="BO47" s="27">
        <f t="shared" si="55"/>
        <v>43740</v>
      </c>
      <c r="BP47" s="27" t="s">
        <v>199</v>
      </c>
      <c r="BQ47" s="30"/>
      <c r="BS47" s="27">
        <v>44104</v>
      </c>
      <c r="BT47" s="27" t="s">
        <v>199</v>
      </c>
      <c r="BU47" s="123">
        <v>0.9</v>
      </c>
      <c r="BV47" s="28">
        <f t="shared" si="56"/>
        <v>1.9841619781653999</v>
      </c>
      <c r="BW47" s="27">
        <v>44104</v>
      </c>
      <c r="BX47" s="43">
        <v>1169</v>
      </c>
      <c r="BZ47" s="27">
        <v>44104</v>
      </c>
      <c r="CA47" s="30">
        <f t="shared" si="57"/>
        <v>2319.4853524753526</v>
      </c>
      <c r="CC47" s="27">
        <v>44104</v>
      </c>
      <c r="CD47" s="27" t="s">
        <v>199</v>
      </c>
      <c r="CE47" s="30"/>
      <c r="CG47" s="27">
        <v>44476</v>
      </c>
      <c r="CH47" s="27" t="s">
        <v>199</v>
      </c>
      <c r="CI47" s="28">
        <v>1.1100000000000001</v>
      </c>
      <c r="CJ47" s="28">
        <f t="shared" si="58"/>
        <v>2.4471331064039932</v>
      </c>
      <c r="CK47" s="27">
        <v>44476</v>
      </c>
      <c r="CL47" s="28">
        <v>1196.5</v>
      </c>
      <c r="CN47" s="27">
        <v>44476</v>
      </c>
      <c r="CO47" s="30">
        <f t="shared" si="59"/>
        <v>2927.9947618123779</v>
      </c>
      <c r="CQ47" s="27">
        <v>44476</v>
      </c>
      <c r="CR47" s="27" t="s">
        <v>199</v>
      </c>
      <c r="CS47" s="30">
        <v>2524000</v>
      </c>
      <c r="CU47" s="27">
        <v>44834</v>
      </c>
      <c r="CV47" s="27" t="s">
        <v>199</v>
      </c>
      <c r="CW47" s="28">
        <v>1</v>
      </c>
      <c r="CX47" s="28">
        <f t="shared" si="60"/>
        <v>2.2046244201837775</v>
      </c>
      <c r="CY47" s="27">
        <v>44834</v>
      </c>
      <c r="CZ47" s="28">
        <v>1439</v>
      </c>
      <c r="DB47" s="27">
        <v>44834</v>
      </c>
      <c r="DC47" s="30">
        <f t="shared" si="61"/>
        <v>3172.4545406444558</v>
      </c>
      <c r="DE47" s="27">
        <v>44834</v>
      </c>
      <c r="DF47" s="27" t="s">
        <v>199</v>
      </c>
      <c r="DG47" s="30"/>
      <c r="DH47" s="153"/>
      <c r="DI47" s="27">
        <v>45205</v>
      </c>
      <c r="DJ47" s="27" t="s">
        <v>199</v>
      </c>
      <c r="DK47" s="28">
        <v>0.95</v>
      </c>
      <c r="DL47" s="175">
        <f t="shared" si="62"/>
        <v>2.0943931991745885</v>
      </c>
      <c r="DM47" s="27">
        <v>45205</v>
      </c>
      <c r="DN47" s="43">
        <f>'소-미국'!DF47</f>
        <v>1352</v>
      </c>
      <c r="DP47" s="27">
        <v>45205</v>
      </c>
      <c r="DQ47" s="30">
        <f t="shared" si="63"/>
        <v>2831.6196052840437</v>
      </c>
      <c r="DS47" s="27">
        <v>45205</v>
      </c>
      <c r="DT47" s="27" t="s">
        <v>199</v>
      </c>
      <c r="DU47" s="30">
        <v>2562</v>
      </c>
      <c r="DV47" s="153" t="s">
        <v>451</v>
      </c>
      <c r="DW47" s="153"/>
      <c r="DX47" s="27">
        <v>45569</v>
      </c>
      <c r="DY47" s="27" t="s">
        <v>199</v>
      </c>
      <c r="DZ47" s="28">
        <v>0.95</v>
      </c>
      <c r="EA47" s="258">
        <f t="shared" si="64"/>
        <v>2.0943931991745885</v>
      </c>
      <c r="EB47" s="27">
        <v>45569</v>
      </c>
      <c r="EC47" s="100">
        <f>'소-미국'!DS47</f>
        <v>1348.7</v>
      </c>
      <c r="ED47" s="180"/>
      <c r="EE47" s="27">
        <v>45569</v>
      </c>
      <c r="EF47" s="30">
        <f t="shared" si="65"/>
        <v>2824.7081077267676</v>
      </c>
      <c r="EG47" s="180"/>
      <c r="EH47" s="27">
        <v>45569</v>
      </c>
      <c r="EI47" s="27" t="s">
        <v>199</v>
      </c>
      <c r="EJ47" s="30">
        <v>2586</v>
      </c>
      <c r="EK47" s="153"/>
      <c r="EL47" s="153"/>
      <c r="EM47" s="153"/>
      <c r="EN47" s="27">
        <v>45933</v>
      </c>
      <c r="EO47" s="27" t="s">
        <v>199</v>
      </c>
      <c r="EP47" s="28">
        <v>1.0900000000000001</v>
      </c>
      <c r="EQ47" s="257">
        <f t="shared" si="29"/>
        <v>2.4030406180003179</v>
      </c>
      <c r="ER47" s="27">
        <f t="shared" si="35"/>
        <v>45933</v>
      </c>
      <c r="ES47" s="43">
        <f>'소-미국'!EG47</f>
        <v>1424.7</v>
      </c>
      <c r="EU47" s="27">
        <f t="shared" si="36"/>
        <v>45933</v>
      </c>
      <c r="EV47" s="176">
        <f t="shared" si="66"/>
        <v>3423.611968465053</v>
      </c>
      <c r="EX47" s="27">
        <f t="shared" si="37"/>
        <v>45933</v>
      </c>
      <c r="EY47" s="27" t="s">
        <v>199</v>
      </c>
      <c r="EZ47" s="176"/>
      <c r="FA47" s="251" t="s">
        <v>606</v>
      </c>
      <c r="FB47" s="153"/>
      <c r="FC47" s="153"/>
      <c r="FD47" s="27">
        <v>46297</v>
      </c>
      <c r="FE47" s="383" t="s">
        <v>199</v>
      </c>
      <c r="FF47" s="428"/>
      <c r="FG47" s="427"/>
      <c r="FH47" s="430"/>
      <c r="FI47" s="447"/>
      <c r="FJ47">
        <f>'소-미국'!EU47</f>
        <v>0</v>
      </c>
      <c r="FK47" s="384">
        <f t="shared" si="38"/>
        <v>0</v>
      </c>
      <c r="FL47" s="153"/>
      <c r="FM47" s="153"/>
      <c r="FN47" s="153"/>
      <c r="FO47" s="153"/>
    </row>
    <row r="48" spans="1:171">
      <c r="A48" s="27">
        <v>42284</v>
      </c>
      <c r="B48" s="120" t="s">
        <v>200</v>
      </c>
      <c r="C48" s="123">
        <v>0.88</v>
      </c>
      <c r="D48" s="28">
        <f t="shared" si="39"/>
        <v>1.9400694897617243</v>
      </c>
      <c r="E48" s="44">
        <v>42284</v>
      </c>
      <c r="F48" s="46"/>
      <c r="H48" s="27">
        <f t="shared" si="67"/>
        <v>42284</v>
      </c>
      <c r="I48" s="30">
        <f t="shared" si="68"/>
        <v>0</v>
      </c>
      <c r="K48" s="27">
        <f t="shared" si="69"/>
        <v>42284</v>
      </c>
      <c r="L48" s="120" t="s">
        <v>200</v>
      </c>
      <c r="M48" s="45"/>
      <c r="O48" s="27">
        <v>42655</v>
      </c>
      <c r="P48" s="27" t="s">
        <v>200</v>
      </c>
      <c r="Q48" s="123">
        <v>0.73</v>
      </c>
      <c r="R48" s="28">
        <f t="shared" si="40"/>
        <v>1.6093758267341576</v>
      </c>
      <c r="S48" s="44">
        <v>42655</v>
      </c>
      <c r="T48" s="46"/>
      <c r="V48" s="27">
        <f t="shared" si="41"/>
        <v>42655</v>
      </c>
      <c r="W48" s="30">
        <f t="shared" si="42"/>
        <v>0</v>
      </c>
      <c r="Y48" s="27">
        <f t="shared" si="43"/>
        <v>42655</v>
      </c>
      <c r="Z48" s="27" t="s">
        <v>200</v>
      </c>
      <c r="AA48" s="45"/>
      <c r="AC48" s="27">
        <v>43019</v>
      </c>
      <c r="AD48" s="27" t="s">
        <v>200</v>
      </c>
      <c r="AE48" s="123">
        <v>0.74</v>
      </c>
      <c r="AF48" s="28">
        <f t="shared" si="44"/>
        <v>1.6314220709359954</v>
      </c>
      <c r="AG48" s="44">
        <v>43019</v>
      </c>
      <c r="AH48" s="46"/>
      <c r="AJ48" s="27">
        <f t="shared" si="45"/>
        <v>43019</v>
      </c>
      <c r="AK48" s="30">
        <f t="shared" si="46"/>
        <v>0</v>
      </c>
      <c r="AM48" s="27">
        <f t="shared" si="47"/>
        <v>43019</v>
      </c>
      <c r="AN48" s="27" t="s">
        <v>200</v>
      </c>
      <c r="AO48" s="45"/>
      <c r="AQ48" s="27">
        <v>43383</v>
      </c>
      <c r="AR48" s="27" t="s">
        <v>200</v>
      </c>
      <c r="AS48" s="123">
        <v>0.8</v>
      </c>
      <c r="AT48" s="28">
        <f t="shared" si="48"/>
        <v>1.763699536147022</v>
      </c>
      <c r="AU48" s="44">
        <v>43383</v>
      </c>
      <c r="AV48" s="46"/>
      <c r="AX48" s="27">
        <f t="shared" si="49"/>
        <v>43383</v>
      </c>
      <c r="AY48" s="30">
        <f t="shared" si="50"/>
        <v>0</v>
      </c>
      <c r="BA48" s="27">
        <f t="shared" si="51"/>
        <v>43383</v>
      </c>
      <c r="BB48" s="27" t="s">
        <v>200</v>
      </c>
      <c r="BC48" s="45"/>
      <c r="BE48" s="44">
        <v>43747</v>
      </c>
      <c r="BF48" s="27" t="s">
        <v>200</v>
      </c>
      <c r="BG48" s="123">
        <v>0.75</v>
      </c>
      <c r="BH48" s="28">
        <f t="shared" si="52"/>
        <v>1.6534683151378331</v>
      </c>
      <c r="BI48" s="44">
        <v>43746</v>
      </c>
      <c r="BJ48" s="43">
        <v>1196.5</v>
      </c>
      <c r="BL48" s="27">
        <f t="shared" si="53"/>
        <v>43747</v>
      </c>
      <c r="BM48" s="30">
        <f t="shared" si="54"/>
        <v>1978.3748390624173</v>
      </c>
      <c r="BO48" s="27">
        <f t="shared" si="55"/>
        <v>43746</v>
      </c>
      <c r="BP48" s="27" t="s">
        <v>200</v>
      </c>
      <c r="BQ48" s="30"/>
      <c r="BS48" s="27">
        <v>44111</v>
      </c>
      <c r="BT48" s="27" t="s">
        <v>200</v>
      </c>
      <c r="BU48" s="123">
        <v>0.93</v>
      </c>
      <c r="BV48" s="28">
        <f t="shared" si="56"/>
        <v>2.0503007107709132</v>
      </c>
      <c r="BW48" s="27">
        <v>44111</v>
      </c>
      <c r="BX48" s="43">
        <v>1161.7</v>
      </c>
      <c r="BZ48" s="27">
        <v>44111</v>
      </c>
      <c r="CA48" s="30">
        <f t="shared" si="57"/>
        <v>2381.8343357025701</v>
      </c>
      <c r="CC48" s="27">
        <v>44111</v>
      </c>
      <c r="CD48" s="27" t="s">
        <v>200</v>
      </c>
      <c r="CE48" s="30"/>
      <c r="CG48" s="27">
        <v>44483</v>
      </c>
      <c r="CH48" s="27" t="s">
        <v>200</v>
      </c>
      <c r="CI48" s="43">
        <v>1.05</v>
      </c>
      <c r="CJ48" s="28">
        <f t="shared" si="58"/>
        <v>2.3148556411929664</v>
      </c>
      <c r="CK48" s="27">
        <v>44483</v>
      </c>
      <c r="CL48" s="43">
        <v>1192.5</v>
      </c>
      <c r="CN48" s="27">
        <v>44483</v>
      </c>
      <c r="CO48" s="30">
        <f t="shared" si="59"/>
        <v>2760.4653521226123</v>
      </c>
      <c r="CQ48" s="27">
        <v>44483</v>
      </c>
      <c r="CR48" s="27" t="s">
        <v>200</v>
      </c>
      <c r="CS48" s="30">
        <v>2597000</v>
      </c>
      <c r="CU48" s="27">
        <v>44841</v>
      </c>
      <c r="CV48" s="27" t="s">
        <v>200</v>
      </c>
      <c r="CW48" s="28">
        <v>1</v>
      </c>
      <c r="CX48" s="28">
        <f t="shared" si="60"/>
        <v>2.2046244201837775</v>
      </c>
      <c r="CY48" s="27">
        <v>44841</v>
      </c>
      <c r="CZ48" s="43">
        <v>1429</v>
      </c>
      <c r="DB48" s="27">
        <v>44841</v>
      </c>
      <c r="DC48" s="30">
        <f t="shared" si="61"/>
        <v>3150.4082964426179</v>
      </c>
      <c r="DE48" s="27">
        <v>44841</v>
      </c>
      <c r="DF48" s="27" t="s">
        <v>200</v>
      </c>
      <c r="DG48" s="30"/>
      <c r="DH48" s="153"/>
      <c r="DI48" s="27">
        <v>45212</v>
      </c>
      <c r="DJ48" s="27" t="s">
        <v>200</v>
      </c>
      <c r="DK48" s="28">
        <v>0.93</v>
      </c>
      <c r="DL48" s="175">
        <f t="shared" si="62"/>
        <v>2.0503007107709132</v>
      </c>
      <c r="DM48" s="27">
        <v>45212</v>
      </c>
      <c r="DN48" s="43">
        <f>'소-미국'!DF48</f>
        <v>1355</v>
      </c>
      <c r="DP48" s="27">
        <v>45212</v>
      </c>
      <c r="DQ48" s="30">
        <f t="shared" si="63"/>
        <v>2778.1574630945875</v>
      </c>
      <c r="DS48" s="27">
        <v>45212</v>
      </c>
      <c r="DT48" s="27" t="s">
        <v>200</v>
      </c>
      <c r="DU48" s="30">
        <v>2609</v>
      </c>
      <c r="DV48" s="153"/>
      <c r="DW48" s="153"/>
      <c r="DX48" s="27">
        <v>45576</v>
      </c>
      <c r="DY48" s="27" t="s">
        <v>200</v>
      </c>
      <c r="DZ48" s="28">
        <v>0.95</v>
      </c>
      <c r="EA48" s="258">
        <f t="shared" si="64"/>
        <v>2.0943931991745885</v>
      </c>
      <c r="EB48" s="27">
        <v>45576</v>
      </c>
      <c r="EC48" s="100">
        <f>'소-미국'!DS48</f>
        <v>1351.5</v>
      </c>
      <c r="ED48" s="180"/>
      <c r="EE48" s="27">
        <v>45576</v>
      </c>
      <c r="EF48" s="30">
        <f t="shared" si="65"/>
        <v>2830.5724086844566</v>
      </c>
      <c r="EG48" s="180"/>
      <c r="EH48" s="27">
        <v>45576</v>
      </c>
      <c r="EI48" s="27" t="s">
        <v>200</v>
      </c>
      <c r="EJ48" s="30">
        <v>2584</v>
      </c>
      <c r="EK48" s="153"/>
      <c r="EL48" s="153"/>
      <c r="EM48" s="153"/>
      <c r="EN48" s="27">
        <v>45940</v>
      </c>
      <c r="EO48" s="27" t="s">
        <v>200</v>
      </c>
      <c r="EP48" s="28">
        <v>1.05</v>
      </c>
      <c r="EQ48" s="257">
        <f t="shared" si="29"/>
        <v>2.3148556411929664</v>
      </c>
      <c r="ER48" s="27">
        <f t="shared" si="35"/>
        <v>45940</v>
      </c>
      <c r="ES48" s="43">
        <f>'소-미국'!EG48</f>
        <v>1436</v>
      </c>
      <c r="EU48" s="27">
        <f t="shared" si="36"/>
        <v>45940</v>
      </c>
      <c r="EV48" s="176">
        <f t="shared" si="66"/>
        <v>3324.1327007530999</v>
      </c>
      <c r="EX48" s="27">
        <f t="shared" si="37"/>
        <v>45940</v>
      </c>
      <c r="EY48" s="27" t="s">
        <v>200</v>
      </c>
      <c r="EZ48" s="176">
        <v>2577</v>
      </c>
      <c r="FA48" s="153"/>
      <c r="FB48" s="153"/>
      <c r="FC48" s="153"/>
      <c r="FD48" s="27">
        <v>46304</v>
      </c>
      <c r="FE48" s="383" t="s">
        <v>200</v>
      </c>
      <c r="FF48" s="428"/>
      <c r="FG48" s="427"/>
      <c r="FH48" s="430"/>
      <c r="FI48" s="447"/>
      <c r="FJ48">
        <f>'소-미국'!EU48</f>
        <v>0</v>
      </c>
      <c r="FK48" s="384">
        <f t="shared" si="38"/>
        <v>0</v>
      </c>
      <c r="FL48" s="153"/>
      <c r="FM48" s="153"/>
      <c r="FN48" s="153"/>
      <c r="FO48" s="153"/>
    </row>
    <row r="49" spans="1:171">
      <c r="A49" s="27">
        <v>42291</v>
      </c>
      <c r="B49" s="120" t="s">
        <v>201</v>
      </c>
      <c r="C49" s="123">
        <v>0.89</v>
      </c>
      <c r="D49" s="28">
        <f t="shared" si="39"/>
        <v>1.962115733963562</v>
      </c>
      <c r="E49" s="44">
        <v>42291</v>
      </c>
      <c r="F49" s="46"/>
      <c r="H49" s="27">
        <f t="shared" si="67"/>
        <v>42291</v>
      </c>
      <c r="I49" s="30">
        <f t="shared" si="68"/>
        <v>0</v>
      </c>
      <c r="K49" s="27">
        <f t="shared" si="69"/>
        <v>42291</v>
      </c>
      <c r="L49" s="120" t="s">
        <v>201</v>
      </c>
      <c r="M49" s="45"/>
      <c r="O49" s="27">
        <v>42662</v>
      </c>
      <c r="P49" s="27" t="s">
        <v>201</v>
      </c>
      <c r="Q49" s="123">
        <v>0.73</v>
      </c>
      <c r="R49" s="28">
        <f t="shared" si="40"/>
        <v>1.6093758267341576</v>
      </c>
      <c r="S49" s="44">
        <v>42662</v>
      </c>
      <c r="T49" s="46"/>
      <c r="V49" s="27">
        <f t="shared" si="41"/>
        <v>42662</v>
      </c>
      <c r="W49" s="30">
        <f t="shared" si="42"/>
        <v>0</v>
      </c>
      <c r="Y49" s="27">
        <f t="shared" si="43"/>
        <v>42662</v>
      </c>
      <c r="Z49" s="27" t="s">
        <v>201</v>
      </c>
      <c r="AA49" s="45"/>
      <c r="AC49" s="27">
        <v>43026</v>
      </c>
      <c r="AD49" s="27" t="s">
        <v>201</v>
      </c>
      <c r="AE49" s="123">
        <v>0.75</v>
      </c>
      <c r="AF49" s="28">
        <f t="shared" si="44"/>
        <v>1.6534683151378331</v>
      </c>
      <c r="AG49" s="44">
        <v>43026</v>
      </c>
      <c r="AH49" s="46"/>
      <c r="AJ49" s="27">
        <f t="shared" si="45"/>
        <v>43026</v>
      </c>
      <c r="AK49" s="30">
        <f t="shared" si="46"/>
        <v>0</v>
      </c>
      <c r="AM49" s="27">
        <f t="shared" si="47"/>
        <v>43026</v>
      </c>
      <c r="AN49" s="27" t="s">
        <v>201</v>
      </c>
      <c r="AO49" s="45"/>
      <c r="AQ49" s="27">
        <v>43390</v>
      </c>
      <c r="AR49" s="27" t="s">
        <v>201</v>
      </c>
      <c r="AS49" s="123">
        <v>0.79</v>
      </c>
      <c r="AT49" s="28">
        <f t="shared" si="48"/>
        <v>1.7416532919451844</v>
      </c>
      <c r="AU49" s="44">
        <v>43390</v>
      </c>
      <c r="AV49" s="46"/>
      <c r="AX49" s="27">
        <f t="shared" si="49"/>
        <v>43390</v>
      </c>
      <c r="AY49" s="30">
        <f t="shared" si="50"/>
        <v>0</v>
      </c>
      <c r="BA49" s="27">
        <f t="shared" si="51"/>
        <v>43390</v>
      </c>
      <c r="BB49" s="27" t="s">
        <v>201</v>
      </c>
      <c r="BC49" s="45"/>
      <c r="BE49" s="27">
        <v>43754</v>
      </c>
      <c r="BF49" s="27" t="s">
        <v>201</v>
      </c>
      <c r="BG49" s="123">
        <v>0.77</v>
      </c>
      <c r="BH49" s="28">
        <f t="shared" si="52"/>
        <v>1.6975608035415086</v>
      </c>
      <c r="BI49" s="27">
        <v>43754</v>
      </c>
      <c r="BJ49" s="43">
        <v>1189.5</v>
      </c>
      <c r="BL49" s="27">
        <f t="shared" si="53"/>
        <v>43754</v>
      </c>
      <c r="BM49" s="30">
        <f t="shared" si="54"/>
        <v>2019.2485758126245</v>
      </c>
      <c r="BO49" s="27">
        <f t="shared" si="55"/>
        <v>43754</v>
      </c>
      <c r="BP49" s="27" t="s">
        <v>201</v>
      </c>
      <c r="BQ49" s="30"/>
      <c r="BS49" s="27">
        <v>44118</v>
      </c>
      <c r="BT49" s="27" t="s">
        <v>201</v>
      </c>
      <c r="BU49" s="123">
        <v>0.95</v>
      </c>
      <c r="BV49" s="28">
        <f t="shared" si="56"/>
        <v>2.0943931991745885</v>
      </c>
      <c r="BW49" s="27">
        <v>44118</v>
      </c>
      <c r="BX49" s="43">
        <v>1146.5</v>
      </c>
      <c r="BZ49" s="27">
        <v>44118</v>
      </c>
      <c r="CA49" s="30">
        <f t="shared" si="57"/>
        <v>2401.2218028536658</v>
      </c>
      <c r="CC49" s="27">
        <v>44118</v>
      </c>
      <c r="CD49" s="27" t="s">
        <v>201</v>
      </c>
      <c r="CE49" s="30"/>
      <c r="CG49" s="95">
        <v>44490</v>
      </c>
      <c r="CH49" s="27" t="s">
        <v>201</v>
      </c>
      <c r="CI49" s="28">
        <v>0.99</v>
      </c>
      <c r="CJ49" s="28">
        <f t="shared" si="58"/>
        <v>2.1825781759819396</v>
      </c>
      <c r="CK49" s="95">
        <v>44490</v>
      </c>
      <c r="CL49" s="43">
        <v>1175</v>
      </c>
      <c r="CN49" s="95">
        <v>44490</v>
      </c>
      <c r="CO49" s="30">
        <f t="shared" si="59"/>
        <v>2564.5293567787789</v>
      </c>
      <c r="CQ49" s="95">
        <v>44490</v>
      </c>
      <c r="CR49" s="27" t="s">
        <v>201</v>
      </c>
      <c r="CS49" s="135">
        <v>2637000</v>
      </c>
      <c r="CU49" s="27">
        <v>44848</v>
      </c>
      <c r="CV49" s="27" t="s">
        <v>201</v>
      </c>
      <c r="CW49" s="43">
        <v>1.03</v>
      </c>
      <c r="CX49" s="28">
        <f t="shared" si="60"/>
        <v>2.2707631527892911</v>
      </c>
      <c r="CY49" s="27">
        <v>44848</v>
      </c>
      <c r="CZ49" s="43">
        <v>1442.5</v>
      </c>
      <c r="DB49" s="27">
        <v>44848</v>
      </c>
      <c r="DC49" s="30">
        <f t="shared" si="61"/>
        <v>3275.5758478985522</v>
      </c>
      <c r="DE49" s="27">
        <v>44848</v>
      </c>
      <c r="DF49" s="27" t="s">
        <v>201</v>
      </c>
      <c r="DG49" s="135"/>
      <c r="DH49" s="154"/>
      <c r="DI49" s="27">
        <v>45219</v>
      </c>
      <c r="DJ49" s="27" t="s">
        <v>201</v>
      </c>
      <c r="DK49" s="43">
        <v>0.89</v>
      </c>
      <c r="DL49" s="175">
        <f t="shared" si="62"/>
        <v>1.962115733963562</v>
      </c>
      <c r="DM49" s="27">
        <v>45219</v>
      </c>
      <c r="DN49" s="43">
        <f>'소-미국'!DF49</f>
        <v>1353</v>
      </c>
      <c r="DP49" s="27">
        <v>45219</v>
      </c>
      <c r="DQ49" s="30">
        <f t="shared" si="63"/>
        <v>2654.7425880526994</v>
      </c>
      <c r="DS49" s="27">
        <v>45219</v>
      </c>
      <c r="DT49" s="27" t="s">
        <v>201</v>
      </c>
      <c r="DU49" s="135">
        <v>2610</v>
      </c>
      <c r="DV49" s="154"/>
      <c r="DW49" s="154"/>
      <c r="DX49" s="27">
        <v>45583</v>
      </c>
      <c r="DY49" s="27" t="s">
        <v>201</v>
      </c>
      <c r="DZ49" s="43">
        <v>0.95</v>
      </c>
      <c r="EA49" s="258">
        <f t="shared" si="64"/>
        <v>2.0943931991745885</v>
      </c>
      <c r="EB49" s="27">
        <v>45583</v>
      </c>
      <c r="EC49" s="100">
        <f>'소-미국'!DS49</f>
        <v>1369.5</v>
      </c>
      <c r="ED49" s="180"/>
      <c r="EE49" s="27">
        <v>45583</v>
      </c>
      <c r="EF49" s="30">
        <f t="shared" si="65"/>
        <v>2868.2714862695989</v>
      </c>
      <c r="EG49" s="180"/>
      <c r="EH49" s="27">
        <v>45583</v>
      </c>
      <c r="EI49" s="27" t="s">
        <v>201</v>
      </c>
      <c r="EJ49" s="30">
        <v>2602</v>
      </c>
      <c r="EK49" s="153" t="s">
        <v>451</v>
      </c>
      <c r="EL49" s="154">
        <v>2613</v>
      </c>
      <c r="EM49" s="154"/>
      <c r="EN49" s="27">
        <v>45947</v>
      </c>
      <c r="EO49" s="27" t="s">
        <v>201</v>
      </c>
      <c r="EP49" s="43">
        <v>1.03</v>
      </c>
      <c r="EQ49" s="257">
        <f t="shared" si="29"/>
        <v>2.2707631527892911</v>
      </c>
      <c r="ER49" s="27">
        <f t="shared" si="35"/>
        <v>45947</v>
      </c>
      <c r="ES49" s="43">
        <f>'소-미국'!EG49</f>
        <v>1423.8</v>
      </c>
      <c r="EU49" s="27">
        <f t="shared" si="36"/>
        <v>45947</v>
      </c>
      <c r="EV49" s="176">
        <f t="shared" si="66"/>
        <v>3233.1125769413925</v>
      </c>
      <c r="EX49" s="27">
        <f t="shared" si="37"/>
        <v>45947</v>
      </c>
      <c r="EY49" s="27" t="s">
        <v>201</v>
      </c>
      <c r="EZ49" s="176">
        <v>2588</v>
      </c>
      <c r="FA49" s="153"/>
      <c r="FB49" s="153"/>
      <c r="FC49" s="153"/>
      <c r="FD49" s="27">
        <v>46311</v>
      </c>
      <c r="FE49" s="383" t="s">
        <v>201</v>
      </c>
      <c r="FF49" s="428"/>
      <c r="FG49" s="427"/>
      <c r="FH49" s="430"/>
      <c r="FI49" s="447"/>
      <c r="FJ49">
        <f>'소-미국'!EU49</f>
        <v>0</v>
      </c>
      <c r="FK49" s="384">
        <f t="shared" si="38"/>
        <v>0</v>
      </c>
      <c r="FL49" s="153"/>
      <c r="FM49" s="153"/>
      <c r="FN49" s="153"/>
      <c r="FO49" s="154"/>
    </row>
    <row r="50" spans="1:171">
      <c r="A50" s="27">
        <v>42298</v>
      </c>
      <c r="B50" s="120" t="s">
        <v>202</v>
      </c>
      <c r="C50" s="123">
        <v>0.88</v>
      </c>
      <c r="D50" s="28">
        <f t="shared" si="39"/>
        <v>1.9400694897617243</v>
      </c>
      <c r="E50" s="44">
        <v>42298</v>
      </c>
      <c r="F50" s="46"/>
      <c r="H50" s="27">
        <f t="shared" si="67"/>
        <v>42298</v>
      </c>
      <c r="I50" s="30">
        <f t="shared" si="68"/>
        <v>0</v>
      </c>
      <c r="K50" s="27">
        <f t="shared" si="69"/>
        <v>42298</v>
      </c>
      <c r="L50" s="120" t="s">
        <v>202</v>
      </c>
      <c r="M50" s="45"/>
      <c r="O50" s="27">
        <v>42669</v>
      </c>
      <c r="P50" s="27" t="s">
        <v>202</v>
      </c>
      <c r="Q50" s="123">
        <v>0.73</v>
      </c>
      <c r="R50" s="28">
        <f t="shared" si="40"/>
        <v>1.6093758267341576</v>
      </c>
      <c r="S50" s="44">
        <v>42669</v>
      </c>
      <c r="T50" s="46"/>
      <c r="V50" s="27">
        <f t="shared" si="41"/>
        <v>42669</v>
      </c>
      <c r="W50" s="30">
        <f t="shared" si="42"/>
        <v>0</v>
      </c>
      <c r="Y50" s="27">
        <f t="shared" si="43"/>
        <v>42669</v>
      </c>
      <c r="Z50" s="27" t="s">
        <v>202</v>
      </c>
      <c r="AA50" s="45"/>
      <c r="AC50" s="27">
        <v>43033</v>
      </c>
      <c r="AD50" s="27" t="s">
        <v>202</v>
      </c>
      <c r="AE50" s="123">
        <v>0.77</v>
      </c>
      <c r="AF50" s="28">
        <f t="shared" si="44"/>
        <v>1.6975608035415086</v>
      </c>
      <c r="AG50" s="44">
        <v>43033</v>
      </c>
      <c r="AH50" s="46"/>
      <c r="AJ50" s="27">
        <f t="shared" si="45"/>
        <v>43033</v>
      </c>
      <c r="AK50" s="30">
        <f t="shared" si="46"/>
        <v>0</v>
      </c>
      <c r="AM50" s="27">
        <f t="shared" si="47"/>
        <v>43033</v>
      </c>
      <c r="AN50" s="27" t="s">
        <v>202</v>
      </c>
      <c r="AO50" s="45"/>
      <c r="AQ50" s="27">
        <v>43397</v>
      </c>
      <c r="AR50" s="27" t="s">
        <v>202</v>
      </c>
      <c r="AS50" s="123">
        <v>0.79</v>
      </c>
      <c r="AT50" s="28">
        <f t="shared" si="48"/>
        <v>1.7416532919451844</v>
      </c>
      <c r="AU50" s="44">
        <v>43397</v>
      </c>
      <c r="AV50" s="46"/>
      <c r="AX50" s="27">
        <f t="shared" si="49"/>
        <v>43397</v>
      </c>
      <c r="AY50" s="30">
        <f t="shared" si="50"/>
        <v>0</v>
      </c>
      <c r="BA50" s="27">
        <f t="shared" si="51"/>
        <v>43397</v>
      </c>
      <c r="BB50" s="27" t="s">
        <v>202</v>
      </c>
      <c r="BC50" s="45"/>
      <c r="BE50" s="44">
        <v>43761</v>
      </c>
      <c r="BF50" s="27" t="s">
        <v>202</v>
      </c>
      <c r="BG50" s="123">
        <v>0.77</v>
      </c>
      <c r="BH50" s="28">
        <f t="shared" si="52"/>
        <v>1.6975608035415086</v>
      </c>
      <c r="BI50" s="44">
        <v>43761</v>
      </c>
      <c r="BJ50" s="43">
        <v>1173</v>
      </c>
      <c r="BL50" s="27">
        <f t="shared" si="53"/>
        <v>43761</v>
      </c>
      <c r="BM50" s="30">
        <f t="shared" si="54"/>
        <v>1991.2388225541897</v>
      </c>
      <c r="BO50" s="27">
        <f t="shared" si="55"/>
        <v>43761</v>
      </c>
      <c r="BP50" s="27" t="s">
        <v>202</v>
      </c>
      <c r="BQ50" s="30"/>
      <c r="BS50" s="27">
        <v>44125</v>
      </c>
      <c r="BT50" s="27" t="s">
        <v>202</v>
      </c>
      <c r="BU50" s="28">
        <v>0.97</v>
      </c>
      <c r="BV50" s="28">
        <f t="shared" si="56"/>
        <v>2.1384856875782643</v>
      </c>
      <c r="BW50" s="27">
        <v>44125</v>
      </c>
      <c r="BX50" s="43">
        <v>1133.5</v>
      </c>
      <c r="BZ50" s="27">
        <v>44125</v>
      </c>
      <c r="CA50" s="30">
        <f t="shared" si="57"/>
        <v>2423.9735268699624</v>
      </c>
      <c r="CC50" s="27">
        <v>44125</v>
      </c>
      <c r="CD50" s="27" t="s">
        <v>202</v>
      </c>
      <c r="CE50" s="30"/>
      <c r="CG50" s="95">
        <v>44497</v>
      </c>
      <c r="CH50" s="27" t="s">
        <v>202</v>
      </c>
      <c r="CI50" s="28">
        <v>0.95</v>
      </c>
      <c r="CJ50" s="28">
        <f t="shared" si="58"/>
        <v>2.0943931991745885</v>
      </c>
      <c r="CK50" s="95">
        <v>44497</v>
      </c>
      <c r="CL50" s="100">
        <v>1173.5</v>
      </c>
      <c r="CN50" s="95">
        <v>44497</v>
      </c>
      <c r="CO50" s="30">
        <f t="shared" si="59"/>
        <v>2457.7704192313795</v>
      </c>
      <c r="CQ50" s="95">
        <v>44497</v>
      </c>
      <c r="CR50" s="27" t="s">
        <v>202</v>
      </c>
      <c r="CS50" s="30">
        <v>2606000</v>
      </c>
      <c r="CU50" s="27">
        <v>44855</v>
      </c>
      <c r="CV50" s="27" t="s">
        <v>202</v>
      </c>
      <c r="CW50" s="28">
        <v>1.02</v>
      </c>
      <c r="CX50" s="28">
        <f t="shared" si="60"/>
        <v>2.2487169085874532</v>
      </c>
      <c r="CY50" s="27">
        <v>44855</v>
      </c>
      <c r="CZ50" s="100">
        <v>1438</v>
      </c>
      <c r="DB50" s="27">
        <v>44855</v>
      </c>
      <c r="DC50" s="30">
        <f t="shared" si="61"/>
        <v>3233.6549145487579</v>
      </c>
      <c r="DE50" s="27">
        <v>44855</v>
      </c>
      <c r="DF50" s="27" t="s">
        <v>202</v>
      </c>
      <c r="DG50" s="30"/>
      <c r="DH50" s="153"/>
      <c r="DI50" s="27">
        <v>45226</v>
      </c>
      <c r="DJ50" s="27" t="s">
        <v>202</v>
      </c>
      <c r="DK50" s="28">
        <v>0.87</v>
      </c>
      <c r="DL50" s="175">
        <f t="shared" si="62"/>
        <v>1.9180232455598865</v>
      </c>
      <c r="DM50" s="27">
        <v>45226</v>
      </c>
      <c r="DN50" s="43">
        <f>'소-미국'!DF50</f>
        <v>1358</v>
      </c>
      <c r="DP50" s="27">
        <v>45226</v>
      </c>
      <c r="DQ50" s="30">
        <f t="shared" si="63"/>
        <v>2604.6755674703259</v>
      </c>
      <c r="DS50" s="27">
        <v>45226</v>
      </c>
      <c r="DT50" s="27" t="s">
        <v>202</v>
      </c>
      <c r="DU50" s="30">
        <v>2614</v>
      </c>
      <c r="DV50" s="153"/>
      <c r="DW50" s="153"/>
      <c r="DX50" s="27">
        <v>45590</v>
      </c>
      <c r="DY50" s="27" t="s">
        <v>202</v>
      </c>
      <c r="DZ50" s="28">
        <v>0.98</v>
      </c>
      <c r="EA50" s="258">
        <f t="shared" si="64"/>
        <v>2.1605319317801017</v>
      </c>
      <c r="EB50" s="27">
        <v>45590</v>
      </c>
      <c r="EC50" s="100">
        <f>'소-미국'!DS50</f>
        <v>1390.5</v>
      </c>
      <c r="ED50" s="180"/>
      <c r="EE50" s="27">
        <v>45590</v>
      </c>
      <c r="EF50" s="30">
        <f t="shared" si="65"/>
        <v>3004.2196511402312</v>
      </c>
      <c r="EG50" s="180"/>
      <c r="EH50" s="27">
        <v>45590</v>
      </c>
      <c r="EI50" s="27" t="s">
        <v>202</v>
      </c>
      <c r="EJ50" s="30">
        <v>2593</v>
      </c>
      <c r="EK50" s="153"/>
      <c r="EL50" s="153"/>
      <c r="EM50" s="153"/>
      <c r="EN50" s="27">
        <v>45954</v>
      </c>
      <c r="EO50" s="27" t="s">
        <v>202</v>
      </c>
      <c r="EP50" s="28">
        <v>1.01</v>
      </c>
      <c r="EQ50" s="257">
        <f t="shared" si="29"/>
        <v>2.2266706643856153</v>
      </c>
      <c r="ER50" s="27">
        <f t="shared" si="35"/>
        <v>45954</v>
      </c>
      <c r="ES50" s="43">
        <f>'소-미국'!EG50</f>
        <v>1439.7</v>
      </c>
      <c r="EU50" s="27">
        <f t="shared" si="36"/>
        <v>45954</v>
      </c>
      <c r="EV50" s="176">
        <f t="shared" si="66"/>
        <v>3205.7377555159705</v>
      </c>
      <c r="EX50" s="27">
        <f t="shared" si="37"/>
        <v>45954</v>
      </c>
      <c r="EY50" s="27" t="s">
        <v>202</v>
      </c>
      <c r="EZ50" s="176">
        <v>2584</v>
      </c>
      <c r="FA50" s="153"/>
      <c r="FB50" s="153"/>
      <c r="FC50" s="153"/>
      <c r="FD50" s="27">
        <v>46318</v>
      </c>
      <c r="FE50" s="383" t="s">
        <v>202</v>
      </c>
      <c r="FF50" s="428"/>
      <c r="FG50" s="427"/>
      <c r="FH50" s="430"/>
      <c r="FI50" s="447"/>
      <c r="FJ50">
        <f>'소-미국'!EU50</f>
        <v>0</v>
      </c>
      <c r="FK50" s="384">
        <f t="shared" si="38"/>
        <v>0</v>
      </c>
      <c r="FL50" s="153"/>
      <c r="FM50" s="153"/>
      <c r="FN50" s="153"/>
      <c r="FO50" s="153"/>
    </row>
    <row r="51" spans="1:171">
      <c r="A51" s="27">
        <v>42305</v>
      </c>
      <c r="B51" s="120" t="s">
        <v>203</v>
      </c>
      <c r="C51" s="123">
        <v>0.83</v>
      </c>
      <c r="D51" s="28">
        <f t="shared" si="39"/>
        <v>1.8298382687525352</v>
      </c>
      <c r="E51" s="44">
        <v>42305</v>
      </c>
      <c r="F51" s="46"/>
      <c r="H51" s="27">
        <f t="shared" si="67"/>
        <v>42305</v>
      </c>
      <c r="I51" s="30">
        <f t="shared" si="68"/>
        <v>0</v>
      </c>
      <c r="K51" s="27">
        <f t="shared" si="69"/>
        <v>42305</v>
      </c>
      <c r="L51" s="120" t="s">
        <v>203</v>
      </c>
      <c r="M51" s="45"/>
      <c r="O51" s="27">
        <v>42676</v>
      </c>
      <c r="P51" s="27" t="s">
        <v>203</v>
      </c>
      <c r="Q51" s="123">
        <v>0.74</v>
      </c>
      <c r="R51" s="28">
        <f t="shared" si="40"/>
        <v>1.6314220709359954</v>
      </c>
      <c r="S51" s="44">
        <v>42676</v>
      </c>
      <c r="T51" s="46"/>
      <c r="V51" s="27">
        <f t="shared" si="41"/>
        <v>42676</v>
      </c>
      <c r="W51" s="30">
        <f t="shared" si="42"/>
        <v>0</v>
      </c>
      <c r="Y51" s="27">
        <f t="shared" si="43"/>
        <v>42676</v>
      </c>
      <c r="Z51" s="27" t="s">
        <v>203</v>
      </c>
      <c r="AA51" s="45"/>
      <c r="AC51" s="27">
        <v>43040</v>
      </c>
      <c r="AD51" s="27" t="s">
        <v>203</v>
      </c>
      <c r="AE51" s="123">
        <v>0.79</v>
      </c>
      <c r="AF51" s="28">
        <f t="shared" si="44"/>
        <v>1.7416532919451844</v>
      </c>
      <c r="AG51" s="44">
        <v>43040</v>
      </c>
      <c r="AH51" s="46"/>
      <c r="AJ51" s="27">
        <f t="shared" si="45"/>
        <v>43040</v>
      </c>
      <c r="AK51" s="30">
        <f t="shared" si="46"/>
        <v>0</v>
      </c>
      <c r="AM51" s="27">
        <f t="shared" si="47"/>
        <v>43040</v>
      </c>
      <c r="AN51" s="27" t="s">
        <v>203</v>
      </c>
      <c r="AO51" s="45"/>
      <c r="AQ51" s="27">
        <v>43404</v>
      </c>
      <c r="AR51" s="27" t="s">
        <v>203</v>
      </c>
      <c r="AS51" s="123">
        <v>0.78</v>
      </c>
      <c r="AT51" s="28">
        <f t="shared" si="48"/>
        <v>1.7196070477433465</v>
      </c>
      <c r="AU51" s="44">
        <v>43404</v>
      </c>
      <c r="AV51" s="46"/>
      <c r="AX51" s="27">
        <f t="shared" si="49"/>
        <v>43404</v>
      </c>
      <c r="AY51" s="30">
        <f t="shared" si="50"/>
        <v>0</v>
      </c>
      <c r="BA51" s="27">
        <f t="shared" si="51"/>
        <v>43404</v>
      </c>
      <c r="BB51" s="27" t="s">
        <v>203</v>
      </c>
      <c r="BC51" s="45"/>
      <c r="BE51" s="27">
        <v>43768</v>
      </c>
      <c r="BF51" s="27" t="s">
        <v>203</v>
      </c>
      <c r="BG51" s="123">
        <v>0.76</v>
      </c>
      <c r="BH51" s="28">
        <f t="shared" si="52"/>
        <v>1.675514559339671</v>
      </c>
      <c r="BI51" s="27">
        <v>43768</v>
      </c>
      <c r="BJ51" s="43">
        <v>1166.5</v>
      </c>
      <c r="BL51" s="27">
        <f t="shared" si="53"/>
        <v>43768</v>
      </c>
      <c r="BM51" s="30">
        <f t="shared" si="54"/>
        <v>1954.4877334697262</v>
      </c>
      <c r="BO51" s="27">
        <f t="shared" si="55"/>
        <v>43768</v>
      </c>
      <c r="BP51" s="27" t="s">
        <v>203</v>
      </c>
      <c r="BQ51" s="30"/>
      <c r="BS51" s="27">
        <v>44132</v>
      </c>
      <c r="BT51" s="27" t="s">
        <v>203</v>
      </c>
      <c r="BU51" s="28">
        <v>0.97</v>
      </c>
      <c r="BV51" s="28">
        <f t="shared" si="56"/>
        <v>2.1384856875782643</v>
      </c>
      <c r="BW51" s="27">
        <v>44132</v>
      </c>
      <c r="BX51" s="43">
        <v>1133.5</v>
      </c>
      <c r="BZ51" s="27">
        <v>44132</v>
      </c>
      <c r="CA51" s="30">
        <f t="shared" si="57"/>
        <v>2423.9735268699624</v>
      </c>
      <c r="CC51" s="27"/>
      <c r="CD51" s="27" t="s">
        <v>203</v>
      </c>
      <c r="CE51" s="30"/>
      <c r="CG51" s="95">
        <v>44503</v>
      </c>
      <c r="CH51" s="27" t="s">
        <v>203</v>
      </c>
      <c r="CI51" s="28">
        <v>0.96</v>
      </c>
      <c r="CJ51" s="28">
        <f t="shared" si="58"/>
        <v>2.1164394433764264</v>
      </c>
      <c r="CK51" s="95">
        <v>44503</v>
      </c>
      <c r="CL51" s="100">
        <v>1182</v>
      </c>
      <c r="CN51" s="95">
        <v>44503</v>
      </c>
      <c r="CO51" s="30">
        <f t="shared" si="59"/>
        <v>2501.631422070936</v>
      </c>
      <c r="CQ51" s="95">
        <v>44503</v>
      </c>
      <c r="CR51" s="27" t="s">
        <v>203</v>
      </c>
      <c r="CS51" s="30">
        <v>2551000</v>
      </c>
      <c r="CU51" s="27">
        <v>44862</v>
      </c>
      <c r="CV51" s="27" t="s">
        <v>203</v>
      </c>
      <c r="CW51" s="28">
        <v>1</v>
      </c>
      <c r="CX51" s="28">
        <f t="shared" si="60"/>
        <v>2.2046244201837775</v>
      </c>
      <c r="CY51" s="27">
        <v>44862</v>
      </c>
      <c r="CZ51" s="100">
        <v>1425.5</v>
      </c>
      <c r="DB51" s="27">
        <v>44862</v>
      </c>
      <c r="DC51" s="30">
        <f t="shared" si="61"/>
        <v>3142.6921109719747</v>
      </c>
      <c r="DE51" s="27">
        <v>44862</v>
      </c>
      <c r="DF51" s="27" t="s">
        <v>203</v>
      </c>
      <c r="DG51" s="30"/>
      <c r="DH51" s="153"/>
      <c r="DI51" s="27">
        <v>45233</v>
      </c>
      <c r="DJ51" s="27" t="s">
        <v>203</v>
      </c>
      <c r="DK51" s="28">
        <v>0.87</v>
      </c>
      <c r="DL51" s="175">
        <f t="shared" si="62"/>
        <v>1.9180232455598865</v>
      </c>
      <c r="DM51" s="27">
        <v>45233</v>
      </c>
      <c r="DN51" s="43">
        <f>'소-미국'!DF51</f>
        <v>1312</v>
      </c>
      <c r="DP51" s="27">
        <v>45233</v>
      </c>
      <c r="DQ51" s="30">
        <f t="shared" si="63"/>
        <v>2516.4464981745709</v>
      </c>
      <c r="DS51" s="27">
        <v>45233</v>
      </c>
      <c r="DT51" s="27" t="s">
        <v>203</v>
      </c>
      <c r="DU51" s="30">
        <v>2671</v>
      </c>
      <c r="DV51" s="153" t="s">
        <v>451</v>
      </c>
      <c r="DW51" s="153"/>
      <c r="DX51" s="27">
        <v>45597</v>
      </c>
      <c r="DY51" s="27" t="s">
        <v>203</v>
      </c>
      <c r="DZ51" s="28">
        <v>1.02</v>
      </c>
      <c r="EA51" s="258">
        <f t="shared" si="64"/>
        <v>2.2487169085874532</v>
      </c>
      <c r="EB51" s="27">
        <v>45597</v>
      </c>
      <c r="EC51" s="100">
        <f>'소-미국'!DS51</f>
        <v>1380.5</v>
      </c>
      <c r="ED51" s="180"/>
      <c r="EE51" s="27">
        <v>45597</v>
      </c>
      <c r="EF51" s="30">
        <f t="shared" si="65"/>
        <v>3104.3536923049792</v>
      </c>
      <c r="EG51" s="180"/>
      <c r="EH51" s="27">
        <v>45597</v>
      </c>
      <c r="EI51" s="27" t="s">
        <v>203</v>
      </c>
      <c r="EJ51" s="30">
        <v>2653</v>
      </c>
      <c r="EK51" s="153"/>
      <c r="EL51" s="153"/>
      <c r="EM51" s="153"/>
      <c r="EN51" s="27">
        <v>45961</v>
      </c>
      <c r="EO51" s="27" t="s">
        <v>203</v>
      </c>
      <c r="EP51" s="28">
        <v>1.01</v>
      </c>
      <c r="EQ51" s="257">
        <f t="shared" si="29"/>
        <v>2.2266706643856153</v>
      </c>
      <c r="ER51" s="27">
        <f t="shared" si="35"/>
        <v>45961</v>
      </c>
      <c r="ES51" s="43">
        <f>'소-미국'!EG51</f>
        <v>1431.2</v>
      </c>
      <c r="EU51" s="27">
        <f t="shared" si="36"/>
        <v>45961</v>
      </c>
      <c r="EV51" s="176">
        <f t="shared" si="66"/>
        <v>3186.8110548686927</v>
      </c>
      <c r="EX51" s="27">
        <f t="shared" si="37"/>
        <v>45961</v>
      </c>
      <c r="EY51" s="27" t="s">
        <v>203</v>
      </c>
      <c r="EZ51" s="176">
        <v>2572</v>
      </c>
      <c r="FA51" s="251" t="s">
        <v>556</v>
      </c>
      <c r="FB51" s="153">
        <v>2583</v>
      </c>
      <c r="FC51" s="153"/>
      <c r="FD51" s="27">
        <v>46325</v>
      </c>
      <c r="FE51" s="383" t="s">
        <v>203</v>
      </c>
      <c r="FF51" s="428"/>
      <c r="FG51" s="427"/>
      <c r="FH51" s="430"/>
      <c r="FI51" s="447"/>
      <c r="FJ51">
        <f>'소-미국'!EU51</f>
        <v>0</v>
      </c>
      <c r="FK51" s="384">
        <f t="shared" si="38"/>
        <v>0</v>
      </c>
      <c r="FL51" s="153"/>
      <c r="FM51" s="153"/>
      <c r="FN51" s="153"/>
      <c r="FO51" s="153"/>
    </row>
    <row r="52" spans="1:171">
      <c r="A52" s="27">
        <v>42312</v>
      </c>
      <c r="B52" s="120" t="s">
        <v>204</v>
      </c>
      <c r="C52" s="123">
        <v>0.77</v>
      </c>
      <c r="D52" s="28">
        <f t="shared" si="39"/>
        <v>1.6975608035415086</v>
      </c>
      <c r="E52" s="44">
        <v>42312</v>
      </c>
      <c r="F52" s="46"/>
      <c r="H52" s="27">
        <f t="shared" si="67"/>
        <v>42312</v>
      </c>
      <c r="I52" s="30">
        <f t="shared" si="68"/>
        <v>0</v>
      </c>
      <c r="K52" s="27">
        <f t="shared" si="69"/>
        <v>42312</v>
      </c>
      <c r="L52" s="120" t="s">
        <v>204</v>
      </c>
      <c r="M52" s="45"/>
      <c r="O52" s="27">
        <v>42683</v>
      </c>
      <c r="P52" s="27" t="s">
        <v>204</v>
      </c>
      <c r="Q52" s="123">
        <v>0.74</v>
      </c>
      <c r="R52" s="28">
        <f t="shared" si="40"/>
        <v>1.6314220709359954</v>
      </c>
      <c r="S52" s="44">
        <v>42683</v>
      </c>
      <c r="T52" s="46"/>
      <c r="V52" s="27">
        <f t="shared" si="41"/>
        <v>42683</v>
      </c>
      <c r="W52" s="30">
        <f t="shared" si="42"/>
        <v>0</v>
      </c>
      <c r="Y52" s="27">
        <f t="shared" si="43"/>
        <v>42683</v>
      </c>
      <c r="Z52" s="27" t="s">
        <v>204</v>
      </c>
      <c r="AA52" s="45"/>
      <c r="AC52" s="27">
        <v>43047</v>
      </c>
      <c r="AD52" s="27" t="s">
        <v>204</v>
      </c>
      <c r="AE52" s="123">
        <v>0.81</v>
      </c>
      <c r="AF52" s="28">
        <f t="shared" si="44"/>
        <v>1.7857457803488599</v>
      </c>
      <c r="AG52" s="44">
        <v>43047</v>
      </c>
      <c r="AH52" s="46"/>
      <c r="AJ52" s="27">
        <f t="shared" si="45"/>
        <v>43047</v>
      </c>
      <c r="AK52" s="30">
        <f t="shared" si="46"/>
        <v>0</v>
      </c>
      <c r="AM52" s="27">
        <f t="shared" si="47"/>
        <v>43047</v>
      </c>
      <c r="AN52" s="27" t="s">
        <v>204</v>
      </c>
      <c r="AO52" s="45"/>
      <c r="AQ52" s="27">
        <v>43411</v>
      </c>
      <c r="AR52" s="27" t="s">
        <v>204</v>
      </c>
      <c r="AS52" s="123">
        <v>0.76</v>
      </c>
      <c r="AT52" s="28">
        <f t="shared" si="48"/>
        <v>1.675514559339671</v>
      </c>
      <c r="AU52" s="44">
        <v>43411</v>
      </c>
      <c r="AV52" s="46"/>
      <c r="AX52" s="27">
        <f t="shared" si="49"/>
        <v>43411</v>
      </c>
      <c r="AY52" s="30">
        <f t="shared" si="50"/>
        <v>0</v>
      </c>
      <c r="BA52" s="27">
        <f t="shared" si="51"/>
        <v>43411</v>
      </c>
      <c r="BB52" s="27" t="s">
        <v>204</v>
      </c>
      <c r="BC52" s="45"/>
      <c r="BE52" s="44">
        <v>43775</v>
      </c>
      <c r="BF52" s="27" t="s">
        <v>204</v>
      </c>
      <c r="BG52" s="123">
        <v>0.76</v>
      </c>
      <c r="BH52" s="28">
        <f t="shared" si="52"/>
        <v>1.675514559339671</v>
      </c>
      <c r="BI52" s="44">
        <v>43775</v>
      </c>
      <c r="BJ52" s="43">
        <v>1158.5</v>
      </c>
      <c r="BL52" s="27">
        <f t="shared" si="53"/>
        <v>43775</v>
      </c>
      <c r="BM52" s="30">
        <f t="shared" si="54"/>
        <v>1941.0836169950089</v>
      </c>
      <c r="BO52" s="27">
        <f t="shared" si="55"/>
        <v>43775</v>
      </c>
      <c r="BP52" s="27" t="s">
        <v>204</v>
      </c>
      <c r="BQ52" s="30"/>
      <c r="BS52" s="27">
        <v>44139</v>
      </c>
      <c r="BT52" s="27" t="s">
        <v>204</v>
      </c>
      <c r="BU52" s="28">
        <v>0.87</v>
      </c>
      <c r="BV52" s="28">
        <f t="shared" si="56"/>
        <v>1.9180232455598865</v>
      </c>
      <c r="BW52" s="27">
        <v>44139</v>
      </c>
      <c r="BX52" s="43">
        <v>1140</v>
      </c>
      <c r="BZ52" s="27">
        <v>44139</v>
      </c>
      <c r="CA52" s="30">
        <f t="shared" si="57"/>
        <v>2186.5464999382707</v>
      </c>
      <c r="CC52" s="27"/>
      <c r="CD52" s="27" t="s">
        <v>204</v>
      </c>
      <c r="CE52" s="30"/>
      <c r="CG52" s="95">
        <v>44511</v>
      </c>
      <c r="CH52" s="27" t="s">
        <v>204</v>
      </c>
      <c r="CI52" s="28">
        <v>0.94</v>
      </c>
      <c r="CJ52" s="28">
        <f t="shared" si="58"/>
        <v>2.0723469549727507</v>
      </c>
      <c r="CK52" s="95">
        <v>44511</v>
      </c>
      <c r="CL52" s="100">
        <v>1179</v>
      </c>
      <c r="CN52" s="95">
        <v>44511</v>
      </c>
      <c r="CO52" s="30">
        <f t="shared" si="59"/>
        <v>2443.297059912873</v>
      </c>
      <c r="CQ52" s="95">
        <v>44511</v>
      </c>
      <c r="CR52" s="27" t="s">
        <v>204</v>
      </c>
      <c r="CS52" s="30">
        <v>2611000</v>
      </c>
      <c r="CU52" s="27">
        <v>44869</v>
      </c>
      <c r="CV52" s="27" t="s">
        <v>204</v>
      </c>
      <c r="CW52" s="28">
        <v>0.97</v>
      </c>
      <c r="CX52" s="28">
        <f t="shared" si="60"/>
        <v>2.1384856875782643</v>
      </c>
      <c r="CY52" s="27">
        <v>44869</v>
      </c>
      <c r="CZ52" s="100">
        <v>1411</v>
      </c>
      <c r="DB52" s="27">
        <v>44869</v>
      </c>
      <c r="DC52" s="30">
        <f t="shared" si="61"/>
        <v>3017.4033051729311</v>
      </c>
      <c r="DE52" s="27">
        <v>44869</v>
      </c>
      <c r="DF52" s="27" t="s">
        <v>204</v>
      </c>
      <c r="DG52" s="30"/>
      <c r="DH52" s="153"/>
      <c r="DI52" s="27">
        <v>45240</v>
      </c>
      <c r="DJ52" s="27" t="s">
        <v>204</v>
      </c>
      <c r="DK52" s="28">
        <v>0.88</v>
      </c>
      <c r="DL52" s="175">
        <f t="shared" si="62"/>
        <v>1.9400694897617243</v>
      </c>
      <c r="DM52" s="27">
        <v>45240</v>
      </c>
      <c r="DN52" s="43">
        <f>'소-미국'!DF52</f>
        <v>1320.5</v>
      </c>
      <c r="DP52" s="27">
        <v>45240</v>
      </c>
      <c r="DQ52" s="30">
        <f t="shared" si="63"/>
        <v>2561.8617612303569</v>
      </c>
      <c r="DS52" s="27">
        <v>45240</v>
      </c>
      <c r="DT52" s="27" t="s">
        <v>204</v>
      </c>
      <c r="DU52" s="30">
        <v>2577</v>
      </c>
      <c r="DV52" s="153" t="s">
        <v>451</v>
      </c>
      <c r="DW52" s="153"/>
      <c r="DX52" s="27">
        <v>45604</v>
      </c>
      <c r="DY52" s="27" t="s">
        <v>204</v>
      </c>
      <c r="DZ52" s="28">
        <v>1.02</v>
      </c>
      <c r="EA52" s="258">
        <f t="shared" si="64"/>
        <v>2.2487169085874532</v>
      </c>
      <c r="EB52" s="27">
        <v>45604</v>
      </c>
      <c r="EC52" s="100">
        <f>'소-미국'!DS52</f>
        <v>1399.5</v>
      </c>
      <c r="ED52" s="180"/>
      <c r="EE52" s="27">
        <v>45604</v>
      </c>
      <c r="EF52" s="30">
        <f t="shared" si="65"/>
        <v>3147.0793135681406</v>
      </c>
      <c r="EG52" s="180"/>
      <c r="EH52" s="27">
        <v>45604</v>
      </c>
      <c r="EI52" s="27" t="s">
        <v>204</v>
      </c>
      <c r="EJ52" s="30">
        <v>2605</v>
      </c>
      <c r="EK52" s="153"/>
      <c r="EL52" s="153"/>
      <c r="EM52" s="153"/>
      <c r="EN52" s="27">
        <v>45968</v>
      </c>
      <c r="EO52" s="27" t="s">
        <v>204</v>
      </c>
      <c r="EP52" s="28">
        <v>0.99</v>
      </c>
      <c r="EQ52" s="257">
        <f t="shared" si="29"/>
        <v>2.1825781759819396</v>
      </c>
      <c r="ER52" s="27">
        <f t="shared" si="35"/>
        <v>45968</v>
      </c>
      <c r="ES52" s="43">
        <f>'소-미국'!EG52</f>
        <v>1460</v>
      </c>
      <c r="EU52" s="27">
        <f t="shared" si="36"/>
        <v>45968</v>
      </c>
      <c r="EV52" s="176">
        <f t="shared" si="66"/>
        <v>3186.5641369336317</v>
      </c>
      <c r="EX52" s="27">
        <f t="shared" si="37"/>
        <v>45968</v>
      </c>
      <c r="EY52" s="27" t="s">
        <v>204</v>
      </c>
      <c r="EZ52" s="176">
        <v>2633</v>
      </c>
      <c r="FA52" s="153"/>
      <c r="FB52" s="153"/>
      <c r="FC52" s="153"/>
      <c r="FD52" s="27">
        <v>46332</v>
      </c>
      <c r="FE52" s="383" t="s">
        <v>204</v>
      </c>
      <c r="FF52" s="428"/>
      <c r="FG52" s="427"/>
      <c r="FH52" s="430"/>
      <c r="FI52" s="447"/>
      <c r="FJ52">
        <f>'소-미국'!EU52</f>
        <v>0</v>
      </c>
      <c r="FK52" s="384">
        <f t="shared" si="38"/>
        <v>0</v>
      </c>
      <c r="FL52" s="153"/>
      <c r="FM52" s="153"/>
      <c r="FN52" s="153"/>
      <c r="FO52" s="153"/>
    </row>
    <row r="53" spans="1:171">
      <c r="A53" s="27">
        <v>42319</v>
      </c>
      <c r="B53" s="120" t="s">
        <v>205</v>
      </c>
      <c r="C53" s="123">
        <v>0.75</v>
      </c>
      <c r="D53" s="28">
        <f t="shared" si="39"/>
        <v>1.6534683151378331</v>
      </c>
      <c r="E53" s="44">
        <v>42319</v>
      </c>
      <c r="F53" s="46"/>
      <c r="H53" s="27">
        <f t="shared" si="67"/>
        <v>42319</v>
      </c>
      <c r="I53" s="30">
        <f t="shared" si="68"/>
        <v>0</v>
      </c>
      <c r="K53" s="27">
        <f t="shared" si="69"/>
        <v>42319</v>
      </c>
      <c r="L53" s="120" t="s">
        <v>205</v>
      </c>
      <c r="M53" s="45"/>
      <c r="O53" s="27">
        <v>42690</v>
      </c>
      <c r="P53" s="27" t="s">
        <v>205</v>
      </c>
      <c r="Q53" s="123">
        <v>0.74</v>
      </c>
      <c r="R53" s="28">
        <f t="shared" si="40"/>
        <v>1.6314220709359954</v>
      </c>
      <c r="S53" s="44">
        <v>42690</v>
      </c>
      <c r="T53" s="46"/>
      <c r="V53" s="27">
        <f t="shared" si="41"/>
        <v>42690</v>
      </c>
      <c r="W53" s="30">
        <f t="shared" si="42"/>
        <v>0</v>
      </c>
      <c r="Y53" s="27">
        <f t="shared" si="43"/>
        <v>42690</v>
      </c>
      <c r="Z53" s="27" t="s">
        <v>205</v>
      </c>
      <c r="AA53" s="45"/>
      <c r="AC53" s="27">
        <v>43054</v>
      </c>
      <c r="AD53" s="27" t="s">
        <v>205</v>
      </c>
      <c r="AE53" s="123">
        <v>0.81</v>
      </c>
      <c r="AF53" s="28">
        <f t="shared" si="44"/>
        <v>1.7857457803488599</v>
      </c>
      <c r="AG53" s="44">
        <v>43054</v>
      </c>
      <c r="AH53" s="46"/>
      <c r="AJ53" s="27">
        <f t="shared" si="45"/>
        <v>43054</v>
      </c>
      <c r="AK53" s="30">
        <f t="shared" si="46"/>
        <v>0</v>
      </c>
      <c r="AM53" s="27">
        <f t="shared" si="47"/>
        <v>43054</v>
      </c>
      <c r="AN53" s="27" t="s">
        <v>205</v>
      </c>
      <c r="AO53" s="45"/>
      <c r="AQ53" s="27">
        <v>43418</v>
      </c>
      <c r="AR53" s="27" t="s">
        <v>205</v>
      </c>
      <c r="AS53" s="123">
        <v>0.73</v>
      </c>
      <c r="AT53" s="28">
        <f t="shared" si="48"/>
        <v>1.6093758267341576</v>
      </c>
      <c r="AU53" s="44">
        <v>43418</v>
      </c>
      <c r="AV53" s="46"/>
      <c r="AX53" s="27">
        <f t="shared" si="49"/>
        <v>43418</v>
      </c>
      <c r="AY53" s="30">
        <f t="shared" si="50"/>
        <v>0</v>
      </c>
      <c r="BA53" s="27">
        <f t="shared" si="51"/>
        <v>43418</v>
      </c>
      <c r="BB53" s="27" t="s">
        <v>205</v>
      </c>
      <c r="BC53" s="45"/>
      <c r="BE53" s="27">
        <v>43782</v>
      </c>
      <c r="BF53" s="27" t="s">
        <v>205</v>
      </c>
      <c r="BG53" s="123">
        <v>0.81</v>
      </c>
      <c r="BH53" s="28">
        <f t="shared" si="52"/>
        <v>1.7857457803488599</v>
      </c>
      <c r="BI53" s="27">
        <v>43782</v>
      </c>
      <c r="BJ53" s="43">
        <v>1169.5</v>
      </c>
      <c r="BL53" s="27">
        <f t="shared" si="53"/>
        <v>43782</v>
      </c>
      <c r="BM53" s="30">
        <f t="shared" si="54"/>
        <v>2088.4296901179919</v>
      </c>
      <c r="BO53" s="27">
        <f t="shared" si="55"/>
        <v>43782</v>
      </c>
      <c r="BP53" s="27" t="s">
        <v>205</v>
      </c>
      <c r="BQ53" s="30"/>
      <c r="BS53" s="27">
        <v>44146</v>
      </c>
      <c r="BT53" s="27" t="s">
        <v>205</v>
      </c>
      <c r="BU53" s="28">
        <v>0.84</v>
      </c>
      <c r="BV53" s="28">
        <f t="shared" si="56"/>
        <v>1.8518845129543731</v>
      </c>
      <c r="BW53" s="27">
        <v>44146</v>
      </c>
      <c r="BX53" s="43">
        <v>1113</v>
      </c>
      <c r="BZ53" s="27">
        <v>44146</v>
      </c>
      <c r="CA53" s="30">
        <f t="shared" si="57"/>
        <v>2061.1474629182171</v>
      </c>
      <c r="CC53" s="27"/>
      <c r="CD53" s="27" t="s">
        <v>205</v>
      </c>
      <c r="CE53" s="30"/>
      <c r="CG53" s="95">
        <v>44518</v>
      </c>
      <c r="CH53" s="27" t="s">
        <v>205</v>
      </c>
      <c r="CI53" s="28">
        <v>0.89</v>
      </c>
      <c r="CJ53" s="28">
        <f t="shared" si="58"/>
        <v>1.962115733963562</v>
      </c>
      <c r="CK53" s="95">
        <v>44518</v>
      </c>
      <c r="CL53" s="100">
        <v>1182.5</v>
      </c>
      <c r="CN53" s="95">
        <v>44518</v>
      </c>
      <c r="CO53" s="30">
        <f t="shared" si="59"/>
        <v>2320.2018554119122</v>
      </c>
      <c r="CQ53" s="95">
        <v>44518</v>
      </c>
      <c r="CR53" s="27" t="s">
        <v>205</v>
      </c>
      <c r="CS53" s="30">
        <v>2614000</v>
      </c>
      <c r="CU53" s="27">
        <v>44876</v>
      </c>
      <c r="CV53" s="27" t="s">
        <v>205</v>
      </c>
      <c r="CW53" s="28">
        <v>0.96</v>
      </c>
      <c r="CX53" s="28">
        <f t="shared" si="60"/>
        <v>2.1164394433764264</v>
      </c>
      <c r="CY53" s="27">
        <v>44876</v>
      </c>
      <c r="CZ53" s="100">
        <v>1319</v>
      </c>
      <c r="DB53" s="27">
        <v>44876</v>
      </c>
      <c r="DC53" s="30">
        <f t="shared" si="61"/>
        <v>2791.5836258135064</v>
      </c>
      <c r="DE53" s="27">
        <v>44876</v>
      </c>
      <c r="DF53" s="27" t="s">
        <v>205</v>
      </c>
      <c r="DG53" s="30"/>
      <c r="DH53" s="153"/>
      <c r="DI53" s="27">
        <v>45247</v>
      </c>
      <c r="DJ53" s="27" t="s">
        <v>205</v>
      </c>
      <c r="DK53" s="28">
        <v>0.87</v>
      </c>
      <c r="DL53" s="175">
        <f t="shared" si="62"/>
        <v>1.9180232455598865</v>
      </c>
      <c r="DM53" s="27">
        <v>45247</v>
      </c>
      <c r="DN53" s="43">
        <f>'소-미국'!DF53</f>
        <v>1296.5</v>
      </c>
      <c r="DP53" s="27">
        <v>45247</v>
      </c>
      <c r="DQ53" s="30">
        <f t="shared" si="63"/>
        <v>2486.7171378683929</v>
      </c>
      <c r="DS53" s="27">
        <v>45247</v>
      </c>
      <c r="DT53" s="27" t="s">
        <v>205</v>
      </c>
      <c r="DU53" s="30">
        <v>2644</v>
      </c>
      <c r="DV53" s="153" t="s">
        <v>451</v>
      </c>
      <c r="DW53" s="153"/>
      <c r="DX53" s="27">
        <v>45611</v>
      </c>
      <c r="DY53" s="27" t="s">
        <v>205</v>
      </c>
      <c r="DZ53" s="28">
        <v>0.98</v>
      </c>
      <c r="EA53" s="258">
        <f t="shared" si="64"/>
        <v>2.1605319317801017</v>
      </c>
      <c r="EB53" s="27">
        <v>45611</v>
      </c>
      <c r="EC53" s="100">
        <f>'소-미국'!DS53</f>
        <v>1396</v>
      </c>
      <c r="ED53" s="180"/>
      <c r="EE53" s="27">
        <v>45611</v>
      </c>
      <c r="EF53" s="30">
        <f t="shared" si="65"/>
        <v>3016.1025767650221</v>
      </c>
      <c r="EG53" s="180"/>
      <c r="EH53" s="27">
        <v>45611</v>
      </c>
      <c r="EI53" s="27" t="s">
        <v>205</v>
      </c>
      <c r="EJ53" s="30">
        <v>2638</v>
      </c>
      <c r="EK53" s="153" t="s">
        <v>451</v>
      </c>
      <c r="EL53" s="153">
        <v>2633</v>
      </c>
      <c r="EM53" s="153"/>
      <c r="EN53" s="27">
        <v>45975</v>
      </c>
      <c r="EO53" s="27" t="s">
        <v>205</v>
      </c>
      <c r="EP53" s="28">
        <v>0.97</v>
      </c>
      <c r="EQ53" s="257">
        <f t="shared" si="29"/>
        <v>2.1384856875782643</v>
      </c>
      <c r="ER53" s="27">
        <f t="shared" si="35"/>
        <v>45975</v>
      </c>
      <c r="ES53" s="43">
        <f>'소-미국'!EG53</f>
        <v>1455.5</v>
      </c>
      <c r="EU53" s="27">
        <f t="shared" si="36"/>
        <v>45975</v>
      </c>
      <c r="EV53" s="176">
        <f t="shared" si="66"/>
        <v>3112.5659182701638</v>
      </c>
      <c r="EX53" s="27">
        <f t="shared" si="37"/>
        <v>45975</v>
      </c>
      <c r="EY53" s="27" t="s">
        <v>205</v>
      </c>
      <c r="EZ53" s="176">
        <v>2701</v>
      </c>
      <c r="FA53" s="251" t="s">
        <v>556</v>
      </c>
      <c r="FB53" s="153">
        <v>2716</v>
      </c>
      <c r="FC53" s="153"/>
      <c r="FD53" s="27">
        <v>46339</v>
      </c>
      <c r="FE53" s="383" t="s">
        <v>205</v>
      </c>
      <c r="FF53" s="428"/>
      <c r="FG53" s="427"/>
      <c r="FH53" s="430"/>
      <c r="FI53" s="447"/>
      <c r="FJ53">
        <f>'소-미국'!EU53</f>
        <v>0</v>
      </c>
      <c r="FK53" s="384">
        <f t="shared" si="38"/>
        <v>0</v>
      </c>
      <c r="FL53" s="153"/>
      <c r="FM53" s="153"/>
      <c r="FN53" s="153"/>
      <c r="FO53" s="153"/>
    </row>
    <row r="54" spans="1:171">
      <c r="A54" s="27">
        <v>42326</v>
      </c>
      <c r="B54" s="120" t="s">
        <v>206</v>
      </c>
      <c r="C54" s="123">
        <v>0.73</v>
      </c>
      <c r="D54" s="28">
        <f t="shared" si="39"/>
        <v>1.6093758267341576</v>
      </c>
      <c r="E54" s="44">
        <v>42326</v>
      </c>
      <c r="F54" s="46"/>
      <c r="H54" s="27">
        <f t="shared" si="67"/>
        <v>42326</v>
      </c>
      <c r="I54" s="30">
        <f t="shared" si="68"/>
        <v>0</v>
      </c>
      <c r="K54" s="27">
        <f t="shared" si="69"/>
        <v>42326</v>
      </c>
      <c r="L54" s="120" t="s">
        <v>206</v>
      </c>
      <c r="M54" s="45"/>
      <c r="O54" s="27">
        <v>42697</v>
      </c>
      <c r="P54" s="27" t="s">
        <v>206</v>
      </c>
      <c r="Q54" s="123">
        <v>0.74</v>
      </c>
      <c r="R54" s="28">
        <f t="shared" si="40"/>
        <v>1.6314220709359954</v>
      </c>
      <c r="S54" s="44">
        <v>42697</v>
      </c>
      <c r="T54" s="46"/>
      <c r="V54" s="27">
        <f t="shared" si="41"/>
        <v>42697</v>
      </c>
      <c r="W54" s="30">
        <f t="shared" si="42"/>
        <v>0</v>
      </c>
      <c r="Y54" s="27">
        <f t="shared" si="43"/>
        <v>42697</v>
      </c>
      <c r="Z54" s="27" t="s">
        <v>206</v>
      </c>
      <c r="AA54" s="45"/>
      <c r="AC54" s="27">
        <v>43061</v>
      </c>
      <c r="AD54" s="27" t="s">
        <v>206</v>
      </c>
      <c r="AE54" s="123">
        <v>0.82</v>
      </c>
      <c r="AF54" s="28">
        <f t="shared" si="44"/>
        <v>1.8077920245506975</v>
      </c>
      <c r="AG54" s="44">
        <v>43061</v>
      </c>
      <c r="AH54" s="46"/>
      <c r="AJ54" s="27">
        <f t="shared" si="45"/>
        <v>43061</v>
      </c>
      <c r="AK54" s="30">
        <f t="shared" si="46"/>
        <v>0</v>
      </c>
      <c r="AM54" s="27">
        <f t="shared" si="47"/>
        <v>43061</v>
      </c>
      <c r="AN54" s="27" t="s">
        <v>206</v>
      </c>
      <c r="AO54" s="45"/>
      <c r="AQ54" s="27">
        <v>43425</v>
      </c>
      <c r="AR54" s="27" t="s">
        <v>206</v>
      </c>
      <c r="AS54" s="123">
        <v>0.69</v>
      </c>
      <c r="AT54" s="28">
        <f t="shared" si="48"/>
        <v>1.5211908499268063</v>
      </c>
      <c r="AU54" s="44">
        <v>43425</v>
      </c>
      <c r="AV54" s="46"/>
      <c r="AX54" s="27">
        <f t="shared" si="49"/>
        <v>43425</v>
      </c>
      <c r="AY54" s="30">
        <f t="shared" si="50"/>
        <v>0</v>
      </c>
      <c r="BA54" s="27">
        <f t="shared" si="51"/>
        <v>43425</v>
      </c>
      <c r="BB54" s="27" t="s">
        <v>206</v>
      </c>
      <c r="BC54" s="45"/>
      <c r="BE54" s="44">
        <v>43789</v>
      </c>
      <c r="BF54" s="27" t="s">
        <v>206</v>
      </c>
      <c r="BG54" s="123">
        <v>0.87</v>
      </c>
      <c r="BH54" s="28">
        <f t="shared" si="52"/>
        <v>1.9180232455598865</v>
      </c>
      <c r="BI54" s="44">
        <v>43789</v>
      </c>
      <c r="BJ54" s="43">
        <v>1170.5</v>
      </c>
      <c r="BL54" s="27">
        <f t="shared" si="53"/>
        <v>43789</v>
      </c>
      <c r="BM54" s="30">
        <f t="shared" si="54"/>
        <v>2245.0462089278471</v>
      </c>
      <c r="BO54" s="27">
        <f t="shared" si="55"/>
        <v>43789</v>
      </c>
      <c r="BP54" s="27" t="s">
        <v>206</v>
      </c>
      <c r="BQ54" s="30"/>
      <c r="BS54" s="27">
        <v>44153</v>
      </c>
      <c r="BT54" s="27" t="s">
        <v>206</v>
      </c>
      <c r="BU54" s="28">
        <v>0.83</v>
      </c>
      <c r="BV54" s="28">
        <f t="shared" si="56"/>
        <v>1.8298382687525352</v>
      </c>
      <c r="BW54" s="27">
        <v>44153</v>
      </c>
      <c r="BX54" s="43">
        <v>1103.5</v>
      </c>
      <c r="BZ54" s="27">
        <v>44153</v>
      </c>
      <c r="CA54" s="30">
        <f t="shared" si="57"/>
        <v>2019.2265295684226</v>
      </c>
      <c r="CC54" s="27"/>
      <c r="CD54" s="27" t="s">
        <v>206</v>
      </c>
      <c r="CE54" s="30"/>
      <c r="CG54" s="95">
        <v>44524</v>
      </c>
      <c r="CH54" s="27" t="s">
        <v>206</v>
      </c>
      <c r="CI54" s="28">
        <v>0.85</v>
      </c>
      <c r="CJ54" s="28">
        <f t="shared" si="58"/>
        <v>1.8739307571562109</v>
      </c>
      <c r="CK54" s="95">
        <v>44524</v>
      </c>
      <c r="CL54" s="100">
        <v>1186.5</v>
      </c>
      <c r="CN54" s="95">
        <v>44524</v>
      </c>
      <c r="CO54" s="30">
        <f t="shared" si="59"/>
        <v>2223.4188433658442</v>
      </c>
      <c r="CQ54" s="95">
        <v>44524</v>
      </c>
      <c r="CR54" s="27" t="s">
        <v>206</v>
      </c>
      <c r="CS54" s="30">
        <v>2635000</v>
      </c>
      <c r="CU54" s="27">
        <v>44883</v>
      </c>
      <c r="CV54" s="27" t="s">
        <v>206</v>
      </c>
      <c r="CW54" s="28">
        <v>0.94</v>
      </c>
      <c r="CX54" s="28">
        <f t="shared" si="60"/>
        <v>2.0723469549727507</v>
      </c>
      <c r="CY54" s="27">
        <v>44883</v>
      </c>
      <c r="CZ54" s="100">
        <v>1343</v>
      </c>
      <c r="DB54" s="27">
        <v>44883</v>
      </c>
      <c r="DC54" s="30">
        <f t="shared" si="61"/>
        <v>2783.1619605284041</v>
      </c>
      <c r="DE54" s="27">
        <v>44883</v>
      </c>
      <c r="DF54" s="27" t="s">
        <v>206</v>
      </c>
      <c r="DG54" s="30"/>
      <c r="DH54" s="153"/>
      <c r="DI54" s="27">
        <v>45254</v>
      </c>
      <c r="DJ54" s="27" t="s">
        <v>206</v>
      </c>
      <c r="DK54" s="28">
        <v>0.85</v>
      </c>
      <c r="DL54" s="175">
        <f t="shared" si="62"/>
        <v>1.8739307571562109</v>
      </c>
      <c r="DM54" s="27">
        <v>45254</v>
      </c>
      <c r="DN54" s="43">
        <f>'소-미국'!DF54</f>
        <v>1306</v>
      </c>
      <c r="DP54" s="27">
        <v>45254</v>
      </c>
      <c r="DQ54" s="30">
        <f t="shared" si="63"/>
        <v>2447.3535688460115</v>
      </c>
      <c r="DS54" s="27">
        <v>45254</v>
      </c>
      <c r="DT54" s="27" t="s">
        <v>206</v>
      </c>
      <c r="DU54" s="30">
        <v>2225</v>
      </c>
      <c r="DV54" s="153" t="s">
        <v>451</v>
      </c>
      <c r="DW54" s="153"/>
      <c r="DX54" s="27">
        <v>45618</v>
      </c>
      <c r="DY54" s="27" t="s">
        <v>206</v>
      </c>
      <c r="DZ54" s="28">
        <v>0.94</v>
      </c>
      <c r="EA54" s="258">
        <f t="shared" si="64"/>
        <v>2.0723469549727507</v>
      </c>
      <c r="EB54" s="27">
        <v>45618</v>
      </c>
      <c r="EC54" s="100">
        <f>'소-미국'!DS54</f>
        <v>1405.5</v>
      </c>
      <c r="ED54" s="180"/>
      <c r="EE54" s="27">
        <v>45618</v>
      </c>
      <c r="EF54" s="30">
        <f t="shared" si="65"/>
        <v>2912.6836452142011</v>
      </c>
      <c r="EG54" s="180"/>
      <c r="EH54" s="27">
        <v>45618</v>
      </c>
      <c r="EI54" s="27" t="s">
        <v>206</v>
      </c>
      <c r="EJ54" s="30">
        <v>2565</v>
      </c>
      <c r="EK54" s="153"/>
      <c r="EL54" s="153"/>
      <c r="EM54" s="153"/>
      <c r="EN54" s="27">
        <v>45982</v>
      </c>
      <c r="EO54" s="27" t="s">
        <v>206</v>
      </c>
      <c r="EP54" s="28">
        <v>0.94</v>
      </c>
      <c r="EQ54" s="257">
        <f t="shared" si="29"/>
        <v>2.0723469549727507</v>
      </c>
      <c r="ER54" s="27">
        <f t="shared" si="35"/>
        <v>45982</v>
      </c>
      <c r="ES54" s="43">
        <f>'소-미국'!EG54</f>
        <v>1472</v>
      </c>
      <c r="EU54" s="27">
        <f t="shared" si="36"/>
        <v>45982</v>
      </c>
      <c r="EV54" s="176">
        <f t="shared" si="66"/>
        <v>3050.4947177198892</v>
      </c>
      <c r="EX54" s="27">
        <f t="shared" si="37"/>
        <v>45982</v>
      </c>
      <c r="EY54" s="27" t="s">
        <v>206</v>
      </c>
      <c r="EZ54" s="176">
        <v>2609</v>
      </c>
      <c r="FA54" s="251" t="s">
        <v>556</v>
      </c>
      <c r="FB54" s="153">
        <v>2603</v>
      </c>
      <c r="FC54" s="153"/>
      <c r="FD54" s="27">
        <v>46346</v>
      </c>
      <c r="FE54" s="383" t="s">
        <v>206</v>
      </c>
      <c r="FF54" s="428"/>
      <c r="FG54" s="427"/>
      <c r="FH54" s="430"/>
      <c r="FI54" s="447"/>
      <c r="FJ54">
        <f>'소-미국'!EU54</f>
        <v>0</v>
      </c>
      <c r="FK54" s="384">
        <f t="shared" si="38"/>
        <v>0</v>
      </c>
      <c r="FL54" s="153"/>
      <c r="FM54" s="153"/>
      <c r="FN54" s="153"/>
      <c r="FO54" s="153"/>
    </row>
    <row r="55" spans="1:171">
      <c r="A55" s="27">
        <v>42333</v>
      </c>
      <c r="B55" s="120" t="s">
        <v>207</v>
      </c>
      <c r="C55" s="123">
        <v>0.73</v>
      </c>
      <c r="D55" s="28">
        <f t="shared" si="39"/>
        <v>1.6093758267341576</v>
      </c>
      <c r="E55" s="44">
        <v>42333</v>
      </c>
      <c r="F55" s="46"/>
      <c r="H55" s="27">
        <f t="shared" si="67"/>
        <v>42333</v>
      </c>
      <c r="I55" s="30">
        <f t="shared" si="68"/>
        <v>0</v>
      </c>
      <c r="K55" s="27">
        <f t="shared" si="69"/>
        <v>42333</v>
      </c>
      <c r="L55" s="120" t="s">
        <v>207</v>
      </c>
      <c r="M55" s="45"/>
      <c r="O55" s="27">
        <v>42704</v>
      </c>
      <c r="P55" s="27" t="s">
        <v>207</v>
      </c>
      <c r="Q55" s="123">
        <v>0.74</v>
      </c>
      <c r="R55" s="28">
        <f t="shared" si="40"/>
        <v>1.6314220709359954</v>
      </c>
      <c r="S55" s="44">
        <v>42704</v>
      </c>
      <c r="T55" s="46"/>
      <c r="V55" s="27">
        <f t="shared" si="41"/>
        <v>42704</v>
      </c>
      <c r="W55" s="30">
        <f t="shared" si="42"/>
        <v>0</v>
      </c>
      <c r="Y55" s="27">
        <f t="shared" si="43"/>
        <v>42704</v>
      </c>
      <c r="Z55" s="27" t="s">
        <v>207</v>
      </c>
      <c r="AA55" s="45"/>
      <c r="AC55" s="27">
        <v>43068</v>
      </c>
      <c r="AD55" s="27" t="s">
        <v>207</v>
      </c>
      <c r="AE55" s="123">
        <v>0.83</v>
      </c>
      <c r="AF55" s="28">
        <f t="shared" si="44"/>
        <v>1.8298382687525352</v>
      </c>
      <c r="AG55" s="44">
        <v>43068</v>
      </c>
      <c r="AH55" s="46"/>
      <c r="AJ55" s="27">
        <f t="shared" si="45"/>
        <v>43068</v>
      </c>
      <c r="AK55" s="30">
        <f t="shared" si="46"/>
        <v>0</v>
      </c>
      <c r="AM55" s="27">
        <f t="shared" si="47"/>
        <v>43068</v>
      </c>
      <c r="AN55" s="27" t="s">
        <v>207</v>
      </c>
      <c r="AO55" s="45"/>
      <c r="AQ55" s="27">
        <v>43432</v>
      </c>
      <c r="AR55" s="27" t="s">
        <v>207</v>
      </c>
      <c r="AS55" s="123">
        <v>0.67</v>
      </c>
      <c r="AT55" s="28">
        <f t="shared" si="48"/>
        <v>1.477098361523131</v>
      </c>
      <c r="AU55" s="44">
        <v>43432</v>
      </c>
      <c r="AV55" s="46"/>
      <c r="AX55" s="27">
        <f t="shared" si="49"/>
        <v>43432</v>
      </c>
      <c r="AY55" s="30">
        <f t="shared" si="50"/>
        <v>0</v>
      </c>
      <c r="BA55" s="27">
        <f t="shared" si="51"/>
        <v>43432</v>
      </c>
      <c r="BB55" s="27" t="s">
        <v>207</v>
      </c>
      <c r="BC55" s="45"/>
      <c r="BE55" s="27">
        <v>43796</v>
      </c>
      <c r="BF55" s="27" t="s">
        <v>207</v>
      </c>
      <c r="BG55" s="123">
        <v>0.85</v>
      </c>
      <c r="BH55" s="28">
        <f t="shared" si="52"/>
        <v>1.8739307571562109</v>
      </c>
      <c r="BI55" s="27">
        <v>43796</v>
      </c>
      <c r="BJ55" s="43">
        <v>1177.5</v>
      </c>
      <c r="BL55" s="27">
        <f t="shared" si="53"/>
        <v>43796</v>
      </c>
      <c r="BM55" s="30">
        <f t="shared" si="54"/>
        <v>2206.5534665514383</v>
      </c>
      <c r="BO55" s="27">
        <f t="shared" si="55"/>
        <v>43796</v>
      </c>
      <c r="BP55" s="27" t="s">
        <v>207</v>
      </c>
      <c r="BQ55" s="30"/>
      <c r="BS55" s="27">
        <v>44160</v>
      </c>
      <c r="BT55" s="27" t="s">
        <v>207</v>
      </c>
      <c r="BU55" s="28">
        <v>0.79</v>
      </c>
      <c r="BV55" s="28">
        <f t="shared" si="56"/>
        <v>1.7416532919451844</v>
      </c>
      <c r="BW55" s="27">
        <v>44160</v>
      </c>
      <c r="BX55" s="43">
        <v>1107</v>
      </c>
      <c r="BZ55" s="27">
        <v>44160</v>
      </c>
      <c r="CA55" s="30">
        <f t="shared" si="57"/>
        <v>1928.0101941833191</v>
      </c>
      <c r="CC55" s="27"/>
      <c r="CD55" s="27" t="s">
        <v>207</v>
      </c>
      <c r="CE55" s="30"/>
      <c r="CG55" s="95">
        <v>44531</v>
      </c>
      <c r="CH55" s="27" t="s">
        <v>207</v>
      </c>
      <c r="CI55" s="28">
        <v>0.85</v>
      </c>
      <c r="CJ55" s="28">
        <f t="shared" si="58"/>
        <v>1.8739307571562109</v>
      </c>
      <c r="CK55" s="95">
        <v>44531</v>
      </c>
      <c r="CL55" s="100">
        <v>1180.5</v>
      </c>
      <c r="CN55" s="95">
        <v>44531</v>
      </c>
      <c r="CO55" s="30">
        <f t="shared" si="59"/>
        <v>2212.1752588229069</v>
      </c>
      <c r="CQ55" s="95">
        <v>44531</v>
      </c>
      <c r="CR55" s="27" t="s">
        <v>207</v>
      </c>
      <c r="CS55" s="30">
        <v>2261000</v>
      </c>
      <c r="CU55" s="27">
        <v>44890</v>
      </c>
      <c r="CV55" s="27" t="s">
        <v>207</v>
      </c>
      <c r="CW55" s="28">
        <v>0.9</v>
      </c>
      <c r="CX55" s="28">
        <f t="shared" si="60"/>
        <v>1.9841619781653999</v>
      </c>
      <c r="CY55" s="27">
        <v>44890</v>
      </c>
      <c r="CZ55" s="100">
        <v>1338</v>
      </c>
      <c r="DB55" s="27">
        <v>44890</v>
      </c>
      <c r="DC55" s="30">
        <f t="shared" si="61"/>
        <v>2654.8087267853052</v>
      </c>
      <c r="DE55" s="27">
        <v>44890</v>
      </c>
      <c r="DF55" s="27" t="s">
        <v>207</v>
      </c>
      <c r="DG55" s="30"/>
      <c r="DH55" s="153"/>
      <c r="DI55" s="27">
        <v>45261</v>
      </c>
      <c r="DJ55" s="27" t="s">
        <v>207</v>
      </c>
      <c r="DK55" s="28">
        <v>0.85</v>
      </c>
      <c r="DL55" s="175">
        <f t="shared" si="62"/>
        <v>1.8739307571562109</v>
      </c>
      <c r="DM55" s="27">
        <v>45261</v>
      </c>
      <c r="DN55" s="43">
        <f>'소-미국'!DF55</f>
        <v>1299</v>
      </c>
      <c r="DP55" s="27">
        <v>45261</v>
      </c>
      <c r="DQ55" s="30">
        <f t="shared" si="63"/>
        <v>2434.2360535459179</v>
      </c>
      <c r="DS55" s="27">
        <v>45261</v>
      </c>
      <c r="DT55" s="27" t="s">
        <v>207</v>
      </c>
      <c r="DU55" s="30">
        <v>2695</v>
      </c>
      <c r="DV55" s="153" t="s">
        <v>451</v>
      </c>
      <c r="DW55" s="153"/>
      <c r="DX55" s="27">
        <v>45625</v>
      </c>
      <c r="DY55" s="27" t="s">
        <v>207</v>
      </c>
      <c r="DZ55" s="28">
        <v>0.91</v>
      </c>
      <c r="EA55" s="258">
        <f t="shared" si="64"/>
        <v>2.0062082223672375</v>
      </c>
      <c r="EB55" s="27">
        <v>45625</v>
      </c>
      <c r="EC55" s="100">
        <f>'소-미국'!DS55</f>
        <v>1396.5</v>
      </c>
      <c r="ED55" s="180"/>
      <c r="EE55" s="27">
        <v>45625</v>
      </c>
      <c r="EF55" s="30">
        <f t="shared" si="65"/>
        <v>2801.6697825358474</v>
      </c>
      <c r="EG55" s="180"/>
      <c r="EH55" s="27">
        <v>45625</v>
      </c>
      <c r="EI55" s="27" t="s">
        <v>207</v>
      </c>
      <c r="EJ55" s="30">
        <v>2283</v>
      </c>
      <c r="EK55" s="153" t="s">
        <v>451</v>
      </c>
      <c r="EL55" s="153">
        <v>2293</v>
      </c>
      <c r="EM55" s="153"/>
      <c r="EN55" s="27">
        <v>45989</v>
      </c>
      <c r="EO55" s="27" t="s">
        <v>207</v>
      </c>
      <c r="EP55" s="28">
        <v>0.94</v>
      </c>
      <c r="EQ55" s="257">
        <f t="shared" si="29"/>
        <v>2.0723469549727507</v>
      </c>
      <c r="ER55" s="27">
        <f t="shared" si="35"/>
        <v>45989</v>
      </c>
      <c r="ES55" s="43">
        <f>'소-미국'!EG55</f>
        <v>1470.5</v>
      </c>
      <c r="EU55" s="27">
        <f t="shared" si="36"/>
        <v>45989</v>
      </c>
      <c r="EV55" s="176">
        <f t="shared" si="66"/>
        <v>3047.3861972874297</v>
      </c>
      <c r="EX55" s="27">
        <f t="shared" si="37"/>
        <v>45989</v>
      </c>
      <c r="EY55" s="27" t="s">
        <v>207</v>
      </c>
      <c r="EZ55" s="176">
        <v>2086</v>
      </c>
      <c r="FA55" s="251" t="s">
        <v>556</v>
      </c>
      <c r="FB55" s="153">
        <v>2163</v>
      </c>
      <c r="FC55" s="153"/>
      <c r="FD55" s="27">
        <v>46353</v>
      </c>
      <c r="FE55" s="383" t="s">
        <v>207</v>
      </c>
      <c r="FF55" s="428"/>
      <c r="FG55" s="427"/>
      <c r="FH55" s="430"/>
      <c r="FI55" s="447"/>
      <c r="FJ55">
        <f>'소-미국'!EU55</f>
        <v>0</v>
      </c>
      <c r="FK55" s="384">
        <f t="shared" si="38"/>
        <v>0</v>
      </c>
      <c r="FL55" s="153"/>
      <c r="FM55" s="153"/>
      <c r="FN55" s="153"/>
      <c r="FO55" s="153"/>
    </row>
    <row r="56" spans="1:171">
      <c r="A56" s="27">
        <v>42340</v>
      </c>
      <c r="B56" s="120" t="s">
        <v>208</v>
      </c>
      <c r="C56" s="123">
        <v>0.73</v>
      </c>
      <c r="D56" s="28">
        <f t="shared" si="39"/>
        <v>1.6093758267341576</v>
      </c>
      <c r="E56" s="44">
        <v>42340</v>
      </c>
      <c r="F56" s="46"/>
      <c r="H56" s="27">
        <f t="shared" si="67"/>
        <v>42340</v>
      </c>
      <c r="I56" s="30">
        <f t="shared" si="68"/>
        <v>0</v>
      </c>
      <c r="K56" s="27">
        <f t="shared" si="69"/>
        <v>42340</v>
      </c>
      <c r="L56" s="120" t="s">
        <v>208</v>
      </c>
      <c r="M56" s="45"/>
      <c r="O56" s="27">
        <v>42711</v>
      </c>
      <c r="P56" s="27" t="s">
        <v>208</v>
      </c>
      <c r="Q56" s="123">
        <v>0.75</v>
      </c>
      <c r="R56" s="28">
        <f t="shared" si="40"/>
        <v>1.6534683151378331</v>
      </c>
      <c r="S56" s="44">
        <v>42711</v>
      </c>
      <c r="T56" s="46"/>
      <c r="V56" s="27">
        <f t="shared" si="41"/>
        <v>42711</v>
      </c>
      <c r="W56" s="30">
        <f t="shared" si="42"/>
        <v>0</v>
      </c>
      <c r="Y56" s="27">
        <f t="shared" si="43"/>
        <v>42711</v>
      </c>
      <c r="Z56" s="27" t="s">
        <v>208</v>
      </c>
      <c r="AA56" s="45"/>
      <c r="AC56" s="27">
        <v>43075</v>
      </c>
      <c r="AD56" s="27" t="s">
        <v>208</v>
      </c>
      <c r="AE56" s="123">
        <v>0.84</v>
      </c>
      <c r="AF56" s="28">
        <f t="shared" si="44"/>
        <v>1.8518845129543731</v>
      </c>
      <c r="AG56" s="44">
        <v>43075</v>
      </c>
      <c r="AH56" s="46"/>
      <c r="AJ56" s="27">
        <f t="shared" si="45"/>
        <v>43075</v>
      </c>
      <c r="AK56" s="30">
        <f t="shared" si="46"/>
        <v>0</v>
      </c>
      <c r="AM56" s="27">
        <f t="shared" si="47"/>
        <v>43075</v>
      </c>
      <c r="AN56" s="27" t="s">
        <v>208</v>
      </c>
      <c r="AO56" s="45"/>
      <c r="AQ56" s="27">
        <v>43439</v>
      </c>
      <c r="AR56" s="27" t="s">
        <v>208</v>
      </c>
      <c r="AS56" s="123">
        <v>0.68</v>
      </c>
      <c r="AT56" s="28">
        <f t="shared" si="48"/>
        <v>1.4991446057249689</v>
      </c>
      <c r="AU56" s="44">
        <v>43439</v>
      </c>
      <c r="AV56" s="46"/>
      <c r="AX56" s="27">
        <f t="shared" si="49"/>
        <v>43439</v>
      </c>
      <c r="AY56" s="30">
        <f t="shared" si="50"/>
        <v>0</v>
      </c>
      <c r="BA56" s="27">
        <f t="shared" si="51"/>
        <v>43439</v>
      </c>
      <c r="BB56" s="27" t="s">
        <v>208</v>
      </c>
      <c r="BC56" s="45"/>
      <c r="BE56" s="44">
        <v>43803</v>
      </c>
      <c r="BF56" s="27" t="s">
        <v>208</v>
      </c>
      <c r="BG56" s="123">
        <v>0.82</v>
      </c>
      <c r="BH56" s="28">
        <f t="shared" si="52"/>
        <v>1.8077920245506975</v>
      </c>
      <c r="BI56" s="44">
        <v>43803</v>
      </c>
      <c r="BJ56" s="43">
        <v>1193</v>
      </c>
      <c r="BL56" s="27">
        <f t="shared" si="53"/>
        <v>43803</v>
      </c>
      <c r="BM56" s="30">
        <f t="shared" si="54"/>
        <v>2156.695885288982</v>
      </c>
      <c r="BO56" s="27">
        <f t="shared" si="55"/>
        <v>43803</v>
      </c>
      <c r="BP56" s="27" t="s">
        <v>208</v>
      </c>
      <c r="BQ56" s="30"/>
      <c r="BS56" s="27">
        <v>44167</v>
      </c>
      <c r="BT56" s="27" t="s">
        <v>208</v>
      </c>
      <c r="BU56" s="28">
        <v>0.78</v>
      </c>
      <c r="BV56" s="28">
        <f t="shared" si="56"/>
        <v>1.7196070477433465</v>
      </c>
      <c r="BW56" s="27">
        <v>44167</v>
      </c>
      <c r="BX56" s="43">
        <v>1103</v>
      </c>
      <c r="BZ56" s="27">
        <v>44167</v>
      </c>
      <c r="CA56" s="30">
        <f t="shared" si="57"/>
        <v>1896.7265736609111</v>
      </c>
      <c r="CC56" s="27"/>
      <c r="CD56" s="27" t="s">
        <v>208</v>
      </c>
      <c r="CE56" s="30"/>
      <c r="CG56" s="95">
        <v>44538</v>
      </c>
      <c r="CH56" s="27" t="s">
        <v>208</v>
      </c>
      <c r="CI56" s="43">
        <v>0.86</v>
      </c>
      <c r="CJ56" s="28">
        <f t="shared" si="58"/>
        <v>1.8959770013580486</v>
      </c>
      <c r="CK56" s="95">
        <v>44538</v>
      </c>
      <c r="CL56" s="100">
        <v>1177</v>
      </c>
      <c r="CN56" s="95">
        <v>44538</v>
      </c>
      <c r="CO56" s="30">
        <f t="shared" si="59"/>
        <v>2231.564930598423</v>
      </c>
      <c r="CQ56" s="95">
        <v>44538</v>
      </c>
      <c r="CR56" s="27" t="s">
        <v>208</v>
      </c>
      <c r="CS56" s="30">
        <v>2667000</v>
      </c>
      <c r="CU56" s="27">
        <v>44897</v>
      </c>
      <c r="CV56" s="27" t="s">
        <v>208</v>
      </c>
      <c r="CW56" s="28">
        <v>0.88</v>
      </c>
      <c r="CX56" s="28">
        <f t="shared" si="60"/>
        <v>1.9400694897617243</v>
      </c>
      <c r="CY56" s="27">
        <v>44897</v>
      </c>
      <c r="CZ56" s="100">
        <v>1302</v>
      </c>
      <c r="DB56" s="27">
        <v>44897</v>
      </c>
      <c r="DC56" s="30">
        <f t="shared" si="61"/>
        <v>2525.9704756697652</v>
      </c>
      <c r="DE56" s="27">
        <v>44897</v>
      </c>
      <c r="DF56" s="27" t="s">
        <v>208</v>
      </c>
      <c r="DG56" s="30"/>
      <c r="DH56" s="153"/>
      <c r="DI56" s="27">
        <v>45268</v>
      </c>
      <c r="DJ56" s="27" t="s">
        <v>208</v>
      </c>
      <c r="DK56" s="28">
        <v>0.84</v>
      </c>
      <c r="DL56" s="175">
        <f t="shared" si="62"/>
        <v>1.8518845129543731</v>
      </c>
      <c r="DM56" s="27">
        <v>45268</v>
      </c>
      <c r="DN56" s="43">
        <f>'소-미국'!DF56</f>
        <v>1320</v>
      </c>
      <c r="DP56" s="27">
        <v>45268</v>
      </c>
      <c r="DQ56" s="30">
        <f t="shared" si="63"/>
        <v>2444.4875570997724</v>
      </c>
      <c r="DS56" s="27">
        <v>45268</v>
      </c>
      <c r="DT56" s="27" t="s">
        <v>208</v>
      </c>
      <c r="DU56" s="30">
        <v>2674</v>
      </c>
      <c r="DV56" s="153" t="s">
        <v>451</v>
      </c>
      <c r="DW56" s="153"/>
      <c r="DX56" s="27">
        <v>45632</v>
      </c>
      <c r="DY56" s="27" t="s">
        <v>208</v>
      </c>
      <c r="DZ56" s="28">
        <v>0.9</v>
      </c>
      <c r="EA56" s="258">
        <f t="shared" si="64"/>
        <v>1.9841619781653999</v>
      </c>
      <c r="EB56" s="27">
        <v>45632</v>
      </c>
      <c r="EC56" s="100">
        <f>'소-미국'!DS56</f>
        <v>1424</v>
      </c>
      <c r="ED56" s="180"/>
      <c r="EE56" s="27">
        <v>45632</v>
      </c>
      <c r="EF56" s="30">
        <f t="shared" si="65"/>
        <v>2825.4466569075294</v>
      </c>
      <c r="EG56" s="180"/>
      <c r="EH56" s="27">
        <v>45632</v>
      </c>
      <c r="EI56" s="27" t="s">
        <v>208</v>
      </c>
      <c r="EJ56" s="30">
        <v>2602</v>
      </c>
      <c r="EK56" s="153"/>
      <c r="EL56" s="153"/>
      <c r="EM56" s="153"/>
      <c r="EN56" s="27">
        <v>45996</v>
      </c>
      <c r="EO56" s="27" t="s">
        <v>208</v>
      </c>
      <c r="EP56" s="28">
        <v>0.95</v>
      </c>
      <c r="EQ56" s="257">
        <f t="shared" si="29"/>
        <v>2.0943931991745885</v>
      </c>
      <c r="ER56" s="27">
        <f t="shared" si="35"/>
        <v>45996</v>
      </c>
      <c r="ES56" s="43">
        <f>'소-미국'!EG56</f>
        <v>1475</v>
      </c>
      <c r="EU56" s="27">
        <f t="shared" si="36"/>
        <v>45996</v>
      </c>
      <c r="EV56" s="176">
        <f t="shared" si="66"/>
        <v>3089.229968782518</v>
      </c>
      <c r="EX56" s="27">
        <f t="shared" si="37"/>
        <v>45996</v>
      </c>
      <c r="EY56" s="27" t="s">
        <v>208</v>
      </c>
      <c r="EZ56" s="176">
        <v>2697</v>
      </c>
      <c r="FA56" s="251" t="s">
        <v>556</v>
      </c>
      <c r="FB56" s="153">
        <v>2702</v>
      </c>
      <c r="FC56" s="153"/>
      <c r="FD56" s="27">
        <v>46360</v>
      </c>
      <c r="FE56" s="383" t="s">
        <v>208</v>
      </c>
      <c r="FF56" s="428"/>
      <c r="FG56" s="427"/>
      <c r="FH56" s="430"/>
      <c r="FI56" s="447"/>
      <c r="FJ56">
        <f>'소-미국'!EU56</f>
        <v>0</v>
      </c>
      <c r="FK56" s="384">
        <f t="shared" si="38"/>
        <v>0</v>
      </c>
      <c r="FL56" s="153"/>
      <c r="FM56" s="153"/>
      <c r="FN56" s="153"/>
      <c r="FO56" s="153"/>
    </row>
    <row r="57" spans="1:171">
      <c r="A57" s="27">
        <v>42347</v>
      </c>
      <c r="B57" s="120" t="s">
        <v>209</v>
      </c>
      <c r="C57" s="123">
        <v>0.73</v>
      </c>
      <c r="D57" s="28">
        <f t="shared" si="39"/>
        <v>1.6093758267341576</v>
      </c>
      <c r="E57" s="44">
        <v>42347</v>
      </c>
      <c r="F57" s="46"/>
      <c r="H57" s="27">
        <f t="shared" si="67"/>
        <v>42347</v>
      </c>
      <c r="I57" s="30">
        <f t="shared" si="68"/>
        <v>0</v>
      </c>
      <c r="K57" s="27">
        <f t="shared" si="69"/>
        <v>42347</v>
      </c>
      <c r="L57" s="120" t="s">
        <v>209</v>
      </c>
      <c r="M57" s="45"/>
      <c r="O57" s="27">
        <v>42718</v>
      </c>
      <c r="P57" s="27" t="s">
        <v>209</v>
      </c>
      <c r="Q57" s="123">
        <v>0.77</v>
      </c>
      <c r="R57" s="28">
        <f t="shared" si="40"/>
        <v>1.6975608035415086</v>
      </c>
      <c r="S57" s="44">
        <v>42718</v>
      </c>
      <c r="T57" s="46"/>
      <c r="V57" s="27">
        <f t="shared" si="41"/>
        <v>42718</v>
      </c>
      <c r="W57" s="30">
        <f t="shared" si="42"/>
        <v>0</v>
      </c>
      <c r="Y57" s="27">
        <f t="shared" si="43"/>
        <v>42718</v>
      </c>
      <c r="Z57" s="27" t="s">
        <v>209</v>
      </c>
      <c r="AA57" s="45"/>
      <c r="AC57" s="27">
        <v>43082</v>
      </c>
      <c r="AD57" s="27" t="s">
        <v>209</v>
      </c>
      <c r="AE57" s="123">
        <v>0.79</v>
      </c>
      <c r="AF57" s="28">
        <f t="shared" si="44"/>
        <v>1.7416532919451844</v>
      </c>
      <c r="AG57" s="44">
        <v>43082</v>
      </c>
      <c r="AH57" s="46"/>
      <c r="AJ57" s="27">
        <f t="shared" si="45"/>
        <v>43082</v>
      </c>
      <c r="AK57" s="30">
        <f t="shared" si="46"/>
        <v>0</v>
      </c>
      <c r="AM57" s="27">
        <f t="shared" si="47"/>
        <v>43082</v>
      </c>
      <c r="AN57" s="27" t="s">
        <v>209</v>
      </c>
      <c r="AO57" s="45"/>
      <c r="AQ57" s="27">
        <v>43446</v>
      </c>
      <c r="AR57" s="27" t="s">
        <v>209</v>
      </c>
      <c r="AS57" s="123">
        <v>0.72</v>
      </c>
      <c r="AT57" s="28">
        <f t="shared" si="48"/>
        <v>1.5873295825323197</v>
      </c>
      <c r="AU57" s="44">
        <v>43446</v>
      </c>
      <c r="AV57" s="46"/>
      <c r="AX57" s="27">
        <f t="shared" si="49"/>
        <v>43446</v>
      </c>
      <c r="AY57" s="30">
        <f t="shared" si="50"/>
        <v>0</v>
      </c>
      <c r="BA57" s="27">
        <f t="shared" si="51"/>
        <v>43446</v>
      </c>
      <c r="BB57" s="27" t="s">
        <v>209</v>
      </c>
      <c r="BC57" s="45"/>
      <c r="BE57" s="27">
        <v>43810</v>
      </c>
      <c r="BF57" s="27" t="s">
        <v>209</v>
      </c>
      <c r="BG57" s="123">
        <v>0.82</v>
      </c>
      <c r="BH57" s="28">
        <f t="shared" si="52"/>
        <v>1.8077920245506975</v>
      </c>
      <c r="BI57" s="27">
        <v>43810</v>
      </c>
      <c r="BJ57" s="43">
        <v>1194.7</v>
      </c>
      <c r="BL57" s="27">
        <f t="shared" si="53"/>
        <v>43810</v>
      </c>
      <c r="BM57" s="30">
        <f t="shared" si="54"/>
        <v>2159.7691317307185</v>
      </c>
      <c r="BO57" s="27">
        <f t="shared" si="55"/>
        <v>43810</v>
      </c>
      <c r="BP57" s="27" t="s">
        <v>209</v>
      </c>
      <c r="BQ57" s="30"/>
      <c r="BS57" s="27">
        <v>44174</v>
      </c>
      <c r="BT57" s="27" t="s">
        <v>209</v>
      </c>
      <c r="BU57" s="28">
        <v>0.78</v>
      </c>
      <c r="BV57" s="28">
        <f t="shared" si="56"/>
        <v>1.7196070477433465</v>
      </c>
      <c r="BW57" s="27">
        <v>44174</v>
      </c>
      <c r="BX57" s="43">
        <v>1085</v>
      </c>
      <c r="BZ57" s="27">
        <v>44174</v>
      </c>
      <c r="CA57" s="30">
        <f t="shared" si="57"/>
        <v>1865.773646801531</v>
      </c>
      <c r="CC57" s="27"/>
      <c r="CD57" s="27" t="s">
        <v>209</v>
      </c>
      <c r="CE57" s="30"/>
      <c r="CG57" s="95">
        <v>44545</v>
      </c>
      <c r="CH57" s="27" t="s">
        <v>209</v>
      </c>
      <c r="CI57" s="43">
        <v>0.88</v>
      </c>
      <c r="CJ57" s="28">
        <f t="shared" si="58"/>
        <v>1.9400694897617243</v>
      </c>
      <c r="CK57" s="95">
        <v>44545</v>
      </c>
      <c r="CL57" s="43">
        <v>1186.9000000000001</v>
      </c>
      <c r="CN57" s="95">
        <v>44545</v>
      </c>
      <c r="CO57" s="30">
        <f t="shared" si="59"/>
        <v>2302.6684773981906</v>
      </c>
      <c r="CQ57" s="95">
        <v>44545</v>
      </c>
      <c r="CR57" s="27" t="s">
        <v>209</v>
      </c>
      <c r="CS57" s="30">
        <v>2601000</v>
      </c>
      <c r="CU57" s="27">
        <v>44904</v>
      </c>
      <c r="CV57" s="27" t="s">
        <v>209</v>
      </c>
      <c r="CW57" s="43">
        <v>0.87</v>
      </c>
      <c r="CX57" s="28">
        <f t="shared" si="60"/>
        <v>1.9180232455598865</v>
      </c>
      <c r="CY57" s="27">
        <v>44904</v>
      </c>
      <c r="CZ57" s="43">
        <v>1306</v>
      </c>
      <c r="DB57" s="27">
        <v>44904</v>
      </c>
      <c r="DC57" s="30">
        <f t="shared" si="61"/>
        <v>2504.9383587012117</v>
      </c>
      <c r="DE57" s="27">
        <v>44904</v>
      </c>
      <c r="DF57" s="27" t="s">
        <v>209</v>
      </c>
      <c r="DG57" s="30"/>
      <c r="DH57" s="153"/>
      <c r="DI57" s="27">
        <v>45275</v>
      </c>
      <c r="DJ57" s="27" t="s">
        <v>209</v>
      </c>
      <c r="DK57" s="28">
        <v>0.84</v>
      </c>
      <c r="DL57" s="175">
        <f t="shared" si="62"/>
        <v>1.8518845129543731</v>
      </c>
      <c r="DM57" s="27">
        <v>45275</v>
      </c>
      <c r="DN57" s="43">
        <f>'소-미국'!DF57</f>
        <v>1304</v>
      </c>
      <c r="DP57" s="27">
        <v>45275</v>
      </c>
      <c r="DQ57" s="30">
        <f t="shared" si="63"/>
        <v>2414.8574048925025</v>
      </c>
      <c r="DS57" s="27">
        <v>45275</v>
      </c>
      <c r="DT57" s="27" t="s">
        <v>209</v>
      </c>
      <c r="DU57" s="30">
        <v>2682</v>
      </c>
      <c r="DV57" s="153" t="s">
        <v>451</v>
      </c>
      <c r="DW57" s="153"/>
      <c r="DX57" s="27">
        <v>45639</v>
      </c>
      <c r="DY57" s="27" t="s">
        <v>209</v>
      </c>
      <c r="DZ57" s="28">
        <v>0.93</v>
      </c>
      <c r="EA57" s="258">
        <f t="shared" si="64"/>
        <v>2.0503007107709132</v>
      </c>
      <c r="EB57" s="27">
        <v>45639</v>
      </c>
      <c r="EC57" s="100">
        <f>'소-미국'!DS57</f>
        <v>1436.2</v>
      </c>
      <c r="ED57" s="180"/>
      <c r="EE57" s="27">
        <v>45639</v>
      </c>
      <c r="EF57" s="30">
        <f t="shared" si="65"/>
        <v>2944.6418808091857</v>
      </c>
      <c r="EG57" s="180"/>
      <c r="EH57" s="27">
        <v>45639</v>
      </c>
      <c r="EI57" s="27" t="s">
        <v>209</v>
      </c>
      <c r="EJ57" s="30">
        <v>2560</v>
      </c>
      <c r="EK57" s="153" t="s">
        <v>451</v>
      </c>
      <c r="EL57" s="153">
        <v>2573</v>
      </c>
      <c r="EM57" s="153"/>
      <c r="EN57" s="27">
        <v>46003</v>
      </c>
      <c r="EO57" s="27" t="s">
        <v>209</v>
      </c>
      <c r="EP57" s="28">
        <v>0.97</v>
      </c>
      <c r="EQ57" s="257">
        <f t="shared" si="29"/>
        <v>2.1384856875782643</v>
      </c>
      <c r="ER57" s="27">
        <f t="shared" si="35"/>
        <v>46003</v>
      </c>
      <c r="ES57" s="43">
        <f>'소-미국'!EG57</f>
        <v>1477.5</v>
      </c>
      <c r="EU57" s="27">
        <f t="shared" si="36"/>
        <v>46003</v>
      </c>
      <c r="EV57" s="176">
        <f t="shared" si="66"/>
        <v>3159.6126033968853</v>
      </c>
      <c r="EX57" s="27">
        <f t="shared" si="37"/>
        <v>46003</v>
      </c>
      <c r="EY57" s="27" t="s">
        <v>209</v>
      </c>
      <c r="EZ57" s="176">
        <v>2722</v>
      </c>
      <c r="FA57" s="251" t="s">
        <v>556</v>
      </c>
      <c r="FB57" s="153">
        <v>2727</v>
      </c>
      <c r="FC57" s="153"/>
      <c r="FD57" s="27">
        <v>46367</v>
      </c>
      <c r="FE57" s="383" t="s">
        <v>209</v>
      </c>
      <c r="FF57" s="428"/>
      <c r="FG57" s="427"/>
      <c r="FH57" s="430"/>
      <c r="FI57" s="447"/>
      <c r="FJ57">
        <f>'소-미국'!EU57</f>
        <v>0</v>
      </c>
      <c r="FK57" s="384">
        <f t="shared" si="38"/>
        <v>0</v>
      </c>
      <c r="FL57" s="153"/>
      <c r="FM57" s="153"/>
      <c r="FN57" s="153"/>
      <c r="FO57" s="153"/>
    </row>
    <row r="58" spans="1:171">
      <c r="A58" s="27">
        <v>42354</v>
      </c>
      <c r="B58" s="120" t="s">
        <v>210</v>
      </c>
      <c r="C58" s="123">
        <v>0.74</v>
      </c>
      <c r="D58" s="28">
        <f t="shared" si="39"/>
        <v>1.6314220709359954</v>
      </c>
      <c r="E58" s="44">
        <v>42354</v>
      </c>
      <c r="F58" s="46"/>
      <c r="H58" s="27">
        <f t="shared" si="67"/>
        <v>42354</v>
      </c>
      <c r="I58" s="30">
        <f t="shared" si="68"/>
        <v>0</v>
      </c>
      <c r="K58" s="27">
        <f t="shared" si="69"/>
        <v>42354</v>
      </c>
      <c r="L58" s="120" t="s">
        <v>210</v>
      </c>
      <c r="M58" s="45"/>
      <c r="O58" s="27">
        <v>42725</v>
      </c>
      <c r="P58" s="27" t="s">
        <v>210</v>
      </c>
      <c r="Q58" s="123">
        <v>0.8</v>
      </c>
      <c r="R58" s="28">
        <f t="shared" si="40"/>
        <v>1.763699536147022</v>
      </c>
      <c r="S58" s="44">
        <v>42725</v>
      </c>
      <c r="T58" s="46"/>
      <c r="V58" s="27">
        <f t="shared" si="41"/>
        <v>42725</v>
      </c>
      <c r="W58" s="30">
        <f t="shared" si="42"/>
        <v>0</v>
      </c>
      <c r="Y58" s="27">
        <f t="shared" si="43"/>
        <v>42725</v>
      </c>
      <c r="Z58" s="27" t="s">
        <v>210</v>
      </c>
      <c r="AA58" s="45"/>
      <c r="AC58" s="27">
        <v>43089</v>
      </c>
      <c r="AD58" s="27" t="s">
        <v>210</v>
      </c>
      <c r="AE58" s="123">
        <v>0.77</v>
      </c>
      <c r="AF58" s="28">
        <f t="shared" si="44"/>
        <v>1.6975608035415086</v>
      </c>
      <c r="AG58" s="44">
        <v>43089</v>
      </c>
      <c r="AH58" s="46"/>
      <c r="AJ58" s="27">
        <f t="shared" si="45"/>
        <v>43089</v>
      </c>
      <c r="AK58" s="30">
        <f t="shared" si="46"/>
        <v>0</v>
      </c>
      <c r="AM58" s="27">
        <f t="shared" si="47"/>
        <v>43089</v>
      </c>
      <c r="AN58" s="27" t="s">
        <v>210</v>
      </c>
      <c r="AO58" s="45"/>
      <c r="AQ58" s="27">
        <v>43453</v>
      </c>
      <c r="AR58" s="27" t="s">
        <v>210</v>
      </c>
      <c r="AS58" s="123">
        <v>0.73</v>
      </c>
      <c r="AT58" s="28">
        <f t="shared" si="48"/>
        <v>1.6093758267341576</v>
      </c>
      <c r="AU58" s="44">
        <v>43453</v>
      </c>
      <c r="AV58" s="46"/>
      <c r="AX58" s="27">
        <f t="shared" si="49"/>
        <v>43453</v>
      </c>
      <c r="AY58" s="30">
        <f t="shared" si="50"/>
        <v>0</v>
      </c>
      <c r="BA58" s="27">
        <f t="shared" si="51"/>
        <v>43453</v>
      </c>
      <c r="BB58" s="27" t="s">
        <v>210</v>
      </c>
      <c r="BC58" s="45"/>
      <c r="BE58" s="44">
        <v>43817</v>
      </c>
      <c r="BF58" s="27" t="s">
        <v>210</v>
      </c>
      <c r="BG58" s="123">
        <v>0.82</v>
      </c>
      <c r="BH58" s="28">
        <f t="shared" si="52"/>
        <v>1.8077920245506975</v>
      </c>
      <c r="BI58" s="44">
        <v>43817</v>
      </c>
      <c r="BJ58" s="43">
        <v>1168.5</v>
      </c>
      <c r="BL58" s="27">
        <f t="shared" si="53"/>
        <v>43817</v>
      </c>
      <c r="BM58" s="30">
        <f t="shared" si="54"/>
        <v>2112.40498068749</v>
      </c>
      <c r="BO58" s="27">
        <f t="shared" si="55"/>
        <v>43817</v>
      </c>
      <c r="BP58" s="27" t="s">
        <v>210</v>
      </c>
      <c r="BQ58" s="30"/>
      <c r="BS58" s="27">
        <v>44181</v>
      </c>
      <c r="BT58" s="27" t="s">
        <v>210</v>
      </c>
      <c r="BU58" s="28">
        <v>0.78</v>
      </c>
      <c r="BV58" s="28">
        <f t="shared" si="56"/>
        <v>1.7196070477433465</v>
      </c>
      <c r="BW58" s="27">
        <v>44181</v>
      </c>
      <c r="BX58" s="43">
        <v>1091</v>
      </c>
      <c r="BZ58" s="27">
        <v>44181</v>
      </c>
      <c r="CA58" s="30">
        <f t="shared" si="57"/>
        <v>1876.0912890879911</v>
      </c>
      <c r="CC58" s="27"/>
      <c r="CD58" s="27" t="s">
        <v>210</v>
      </c>
      <c r="CE58" s="30"/>
      <c r="CG58" s="95">
        <v>44552</v>
      </c>
      <c r="CH58" s="27" t="s">
        <v>210</v>
      </c>
      <c r="CI58" s="43">
        <v>0.87</v>
      </c>
      <c r="CJ58" s="28">
        <f t="shared" si="58"/>
        <v>1.9180232455598865</v>
      </c>
      <c r="CK58" s="95">
        <v>44552</v>
      </c>
      <c r="CL58" s="43">
        <v>1192</v>
      </c>
      <c r="CN58" s="95">
        <v>44552</v>
      </c>
      <c r="CO58" s="30">
        <f t="shared" si="59"/>
        <v>2286.2837087073844</v>
      </c>
      <c r="CQ58" s="95">
        <v>44552</v>
      </c>
      <c r="CR58" s="27" t="s">
        <v>210</v>
      </c>
      <c r="CS58" s="30">
        <v>2645000</v>
      </c>
      <c r="CU58" s="27">
        <v>44911</v>
      </c>
      <c r="CV58" s="27" t="s">
        <v>210</v>
      </c>
      <c r="CW58" s="43">
        <v>0.87</v>
      </c>
      <c r="CX58" s="28">
        <f t="shared" si="60"/>
        <v>1.9180232455598865</v>
      </c>
      <c r="CY58" s="27">
        <v>44911</v>
      </c>
      <c r="CZ58" s="43">
        <v>1310</v>
      </c>
      <c r="DB58" s="27">
        <v>44911</v>
      </c>
      <c r="DC58" s="30">
        <f t="shared" si="61"/>
        <v>2512.6104516834512</v>
      </c>
      <c r="DE58" s="27">
        <v>44911</v>
      </c>
      <c r="DF58" s="27" t="s">
        <v>210</v>
      </c>
      <c r="DG58" s="30"/>
      <c r="DH58" s="153"/>
      <c r="DI58" s="27">
        <v>45282</v>
      </c>
      <c r="DJ58" s="27" t="s">
        <v>210</v>
      </c>
      <c r="DK58" s="43">
        <v>0.82</v>
      </c>
      <c r="DL58" s="175">
        <f t="shared" si="62"/>
        <v>1.8077920245506975</v>
      </c>
      <c r="DM58" s="27">
        <v>45282</v>
      </c>
      <c r="DN58" s="43">
        <f>'소-미국'!DF58</f>
        <v>1303</v>
      </c>
      <c r="DP58" s="27">
        <v>45282</v>
      </c>
      <c r="DQ58" s="30">
        <f t="shared" si="63"/>
        <v>2355.5530079895589</v>
      </c>
      <c r="DS58" s="27">
        <v>45282</v>
      </c>
      <c r="DT58" s="27" t="s">
        <v>210</v>
      </c>
      <c r="DU58" s="30">
        <v>2420</v>
      </c>
      <c r="DV58" s="153" t="s">
        <v>451</v>
      </c>
      <c r="DW58" s="153"/>
      <c r="DX58" s="27">
        <v>45646</v>
      </c>
      <c r="DY58" s="27" t="s">
        <v>210</v>
      </c>
      <c r="DZ58" s="43">
        <v>0.96</v>
      </c>
      <c r="EA58" s="258">
        <f t="shared" si="64"/>
        <v>2.1164394433764264</v>
      </c>
      <c r="EB58" s="27">
        <v>45646</v>
      </c>
      <c r="EC58" s="100">
        <f>'소-미국'!DS58</f>
        <v>1449.5</v>
      </c>
      <c r="ED58" s="180"/>
      <c r="EE58" s="27">
        <v>45646</v>
      </c>
      <c r="EF58" s="30">
        <f t="shared" si="65"/>
        <v>3067.77897317413</v>
      </c>
      <c r="EG58" s="180"/>
      <c r="EH58" s="27">
        <v>45646</v>
      </c>
      <c r="EI58" s="27" t="s">
        <v>210</v>
      </c>
      <c r="EJ58" s="30">
        <v>2581</v>
      </c>
      <c r="EK58" s="153"/>
      <c r="EL58" s="153"/>
      <c r="EM58" s="153"/>
      <c r="EN58" s="27">
        <v>46010</v>
      </c>
      <c r="EO58" s="27" t="s">
        <v>210</v>
      </c>
      <c r="EP58" s="43">
        <v>0.99</v>
      </c>
      <c r="EQ58" s="177">
        <f t="shared" si="29"/>
        <v>2.1825781759819396</v>
      </c>
      <c r="ER58" s="27">
        <f t="shared" si="35"/>
        <v>46010</v>
      </c>
      <c r="ES58" s="43">
        <f>'소-미국'!EG58</f>
        <v>1481</v>
      </c>
      <c r="EU58" s="27">
        <f t="shared" si="36"/>
        <v>46010</v>
      </c>
      <c r="EV58" s="176">
        <f t="shared" si="66"/>
        <v>3232.3982786292527</v>
      </c>
      <c r="EX58" s="27">
        <f t="shared" si="37"/>
        <v>46010</v>
      </c>
      <c r="EY58" s="27" t="s">
        <v>210</v>
      </c>
      <c r="EZ58" s="176">
        <v>2686</v>
      </c>
      <c r="FA58" s="251" t="s">
        <v>556</v>
      </c>
      <c r="FB58" s="153">
        <v>2683</v>
      </c>
      <c r="FC58" s="153"/>
      <c r="FD58" s="376">
        <v>46374</v>
      </c>
      <c r="FE58" s="383" t="s">
        <v>210</v>
      </c>
      <c r="FF58" s="428"/>
      <c r="FG58" s="427"/>
      <c r="FH58" s="430"/>
      <c r="FI58" s="447"/>
      <c r="FJ58">
        <f>'소-미국'!EU58</f>
        <v>0</v>
      </c>
      <c r="FK58" s="384">
        <f t="shared" si="38"/>
        <v>0</v>
      </c>
      <c r="FL58" s="153"/>
      <c r="FM58" s="153"/>
      <c r="FN58" s="153"/>
      <c r="FO58" s="153"/>
    </row>
    <row r="59" spans="1:171">
      <c r="A59" s="27">
        <v>42361</v>
      </c>
      <c r="B59" s="120" t="s">
        <v>211</v>
      </c>
      <c r="C59" s="123">
        <v>0.7</v>
      </c>
      <c r="D59" s="28">
        <f t="shared" si="39"/>
        <v>1.5432370941286442</v>
      </c>
      <c r="E59" s="44">
        <v>42361</v>
      </c>
      <c r="F59" s="46"/>
      <c r="H59" s="27">
        <f t="shared" si="67"/>
        <v>42361</v>
      </c>
      <c r="I59" s="30">
        <f t="shared" si="68"/>
        <v>0</v>
      </c>
      <c r="K59" s="27">
        <f t="shared" si="69"/>
        <v>42361</v>
      </c>
      <c r="L59" s="120" t="s">
        <v>211</v>
      </c>
      <c r="M59" s="45"/>
      <c r="O59" s="27">
        <v>42732</v>
      </c>
      <c r="P59" s="27" t="s">
        <v>211</v>
      </c>
      <c r="Q59" s="123">
        <v>0.82</v>
      </c>
      <c r="R59" s="28">
        <f t="shared" si="40"/>
        <v>1.8077920245506975</v>
      </c>
      <c r="S59" s="44">
        <v>42732</v>
      </c>
      <c r="T59" s="46"/>
      <c r="V59" s="27">
        <f t="shared" si="41"/>
        <v>42732</v>
      </c>
      <c r="W59" s="30">
        <f t="shared" si="42"/>
        <v>0</v>
      </c>
      <c r="Y59" s="27">
        <f t="shared" si="43"/>
        <v>42732</v>
      </c>
      <c r="Z59" s="27" t="s">
        <v>211</v>
      </c>
      <c r="AA59" s="45"/>
      <c r="AC59" s="27">
        <v>43096</v>
      </c>
      <c r="AD59" s="27" t="s">
        <v>211</v>
      </c>
      <c r="AE59" s="123">
        <v>0.77</v>
      </c>
      <c r="AF59" s="28">
        <f t="shared" si="44"/>
        <v>1.6975608035415086</v>
      </c>
      <c r="AG59" s="44">
        <v>43096</v>
      </c>
      <c r="AH59" s="46"/>
      <c r="AJ59" s="27">
        <f t="shared" si="45"/>
        <v>43096</v>
      </c>
      <c r="AK59" s="30">
        <f t="shared" si="46"/>
        <v>0</v>
      </c>
      <c r="AM59" s="27">
        <f t="shared" si="47"/>
        <v>43096</v>
      </c>
      <c r="AN59" s="27" t="s">
        <v>211</v>
      </c>
      <c r="AO59" s="45"/>
      <c r="AQ59" s="27">
        <v>43460</v>
      </c>
      <c r="AR59" s="27" t="s">
        <v>211</v>
      </c>
      <c r="AS59" s="123">
        <v>0.71</v>
      </c>
      <c r="AT59" s="28">
        <f t="shared" si="48"/>
        <v>1.5652833383304821</v>
      </c>
      <c r="AU59" s="44">
        <v>43460</v>
      </c>
      <c r="AV59" s="46"/>
      <c r="AX59" s="27">
        <f t="shared" si="49"/>
        <v>43460</v>
      </c>
      <c r="AY59" s="30">
        <f t="shared" si="50"/>
        <v>0</v>
      </c>
      <c r="BA59" s="27">
        <f t="shared" si="51"/>
        <v>43460</v>
      </c>
      <c r="BB59" s="27" t="s">
        <v>211</v>
      </c>
      <c r="BC59" s="45"/>
      <c r="BE59" s="27">
        <v>43824</v>
      </c>
      <c r="BF59" s="27" t="s">
        <v>211</v>
      </c>
      <c r="BG59" s="123">
        <v>0.78</v>
      </c>
      <c r="BH59" s="28">
        <f t="shared" si="52"/>
        <v>1.7196070477433465</v>
      </c>
      <c r="BI59" s="27">
        <v>43823</v>
      </c>
      <c r="BJ59" s="43">
        <v>1164</v>
      </c>
      <c r="BL59" s="27">
        <f t="shared" si="53"/>
        <v>43824</v>
      </c>
      <c r="BM59" s="30">
        <f t="shared" si="54"/>
        <v>2001.6226035732552</v>
      </c>
      <c r="BO59" s="27">
        <f t="shared" si="55"/>
        <v>43823</v>
      </c>
      <c r="BP59" s="27" t="s">
        <v>211</v>
      </c>
      <c r="BQ59" s="30"/>
      <c r="BS59" s="27">
        <v>44188</v>
      </c>
      <c r="BT59" s="27" t="s">
        <v>211</v>
      </c>
      <c r="BU59" s="28">
        <v>0.74</v>
      </c>
      <c r="BV59" s="28">
        <f t="shared" si="56"/>
        <v>1.6314220709359954</v>
      </c>
      <c r="BW59" s="27">
        <v>44188</v>
      </c>
      <c r="BX59" s="43">
        <v>1108.9000000000001</v>
      </c>
      <c r="BZ59" s="27">
        <v>44188</v>
      </c>
      <c r="CA59" s="30">
        <f t="shared" si="57"/>
        <v>1809.0839344609255</v>
      </c>
      <c r="CC59" s="27"/>
      <c r="CD59" s="27" t="s">
        <v>211</v>
      </c>
      <c r="CE59" s="30"/>
      <c r="CG59" s="95">
        <v>44559</v>
      </c>
      <c r="CH59" s="27" t="s">
        <v>211</v>
      </c>
      <c r="CI59" s="43">
        <v>0.87</v>
      </c>
      <c r="CJ59" s="28">
        <f t="shared" si="58"/>
        <v>1.9180232455598865</v>
      </c>
      <c r="CK59" s="95">
        <v>44559</v>
      </c>
      <c r="CL59" s="43">
        <v>1187</v>
      </c>
      <c r="CN59" s="95">
        <v>44559</v>
      </c>
      <c r="CO59" s="30">
        <f t="shared" si="59"/>
        <v>2276.6935924795853</v>
      </c>
      <c r="CQ59" s="95">
        <v>44559</v>
      </c>
      <c r="CR59" s="27" t="s">
        <v>211</v>
      </c>
      <c r="CS59" s="30"/>
      <c r="CU59" s="27">
        <v>44918</v>
      </c>
      <c r="CV59" s="27" t="s">
        <v>211</v>
      </c>
      <c r="CW59" s="43">
        <v>0.86</v>
      </c>
      <c r="CX59" s="28">
        <f t="shared" si="60"/>
        <v>1.8959770013580486</v>
      </c>
      <c r="CY59" s="27">
        <v>44918</v>
      </c>
      <c r="CZ59" s="43">
        <v>1284</v>
      </c>
      <c r="DB59" s="27">
        <v>44918</v>
      </c>
      <c r="DC59" s="30">
        <f t="shared" si="61"/>
        <v>2434.4344697437346</v>
      </c>
      <c r="DE59" s="27">
        <v>44918</v>
      </c>
      <c r="DF59" s="27" t="s">
        <v>211</v>
      </c>
      <c r="DG59" s="30"/>
      <c r="DH59" s="153"/>
      <c r="DI59" s="27">
        <v>45289</v>
      </c>
      <c r="DJ59" s="27" t="s">
        <v>211</v>
      </c>
      <c r="DK59" s="43">
        <v>0.83</v>
      </c>
      <c r="DL59" s="175">
        <f t="shared" si="62"/>
        <v>1.8298382687525352</v>
      </c>
      <c r="DM59" s="27">
        <v>45289</v>
      </c>
      <c r="DN59" s="43">
        <f>'소-미국'!DF59</f>
        <v>1299</v>
      </c>
      <c r="DP59" s="27">
        <v>45289</v>
      </c>
      <c r="DQ59" s="30">
        <f t="shared" si="63"/>
        <v>2376.9599111095431</v>
      </c>
      <c r="DS59" s="27">
        <v>45289</v>
      </c>
      <c r="DT59" s="27" t="s">
        <v>211</v>
      </c>
      <c r="DU59" s="30">
        <v>2221</v>
      </c>
      <c r="DV59" s="153" t="s">
        <v>451</v>
      </c>
      <c r="DW59" s="153"/>
      <c r="DX59" s="27">
        <v>45653</v>
      </c>
      <c r="DY59" s="27" t="s">
        <v>211</v>
      </c>
      <c r="DZ59" s="43">
        <v>0.95</v>
      </c>
      <c r="EA59" s="258">
        <f t="shared" si="64"/>
        <v>2.0943931991745885</v>
      </c>
      <c r="EB59" s="27">
        <v>45653</v>
      </c>
      <c r="EC59" s="100">
        <f>'소-미국'!DS59</f>
        <v>1476</v>
      </c>
      <c r="ED59" s="180"/>
      <c r="EE59" s="27">
        <v>45653</v>
      </c>
      <c r="EF59" s="30">
        <f t="shared" si="65"/>
        <v>3091.3243619816926</v>
      </c>
      <c r="EG59" s="180"/>
      <c r="EH59" s="27">
        <v>45653</v>
      </c>
      <c r="EI59" s="27" t="s">
        <v>211</v>
      </c>
      <c r="EJ59" s="30">
        <v>2051</v>
      </c>
      <c r="EK59" s="153"/>
      <c r="EL59" s="153"/>
      <c r="EM59" s="153"/>
      <c r="EN59" s="27">
        <v>46017</v>
      </c>
      <c r="EO59" s="27" t="s">
        <v>211</v>
      </c>
      <c r="EP59" s="43">
        <v>0.97</v>
      </c>
      <c r="EQ59" s="175">
        <f t="shared" si="29"/>
        <v>2.1384856875782643</v>
      </c>
      <c r="ER59" s="27">
        <f t="shared" si="35"/>
        <v>46017</v>
      </c>
      <c r="ES59" s="43">
        <f>'소-미국'!EG59</f>
        <v>1445</v>
      </c>
      <c r="EU59" s="27">
        <f t="shared" si="36"/>
        <v>46017</v>
      </c>
      <c r="EV59" s="30">
        <f t="shared" si="66"/>
        <v>3090.111818550592</v>
      </c>
      <c r="EX59" s="27">
        <f t="shared" si="37"/>
        <v>46017</v>
      </c>
      <c r="EY59" s="27" t="s">
        <v>211</v>
      </c>
      <c r="EZ59" s="30">
        <v>1978</v>
      </c>
      <c r="FA59" s="153"/>
      <c r="FB59" s="153"/>
      <c r="FC59" s="153"/>
      <c r="FD59" s="379">
        <v>46381</v>
      </c>
      <c r="FE59" s="426" t="s">
        <v>211</v>
      </c>
      <c r="FF59" s="428"/>
      <c r="FG59" s="427"/>
      <c r="FH59" s="430"/>
      <c r="FI59" s="447"/>
      <c r="FJ59">
        <f>'소-미국'!EU59</f>
        <v>0</v>
      </c>
      <c r="FK59" s="384">
        <v>22</v>
      </c>
      <c r="FL59" s="153"/>
      <c r="FM59" s="153"/>
      <c r="FN59" s="153"/>
      <c r="FO59" s="153"/>
    </row>
    <row r="60" spans="1:171">
      <c r="A60" s="27">
        <v>42368</v>
      </c>
      <c r="B60" s="120" t="s">
        <v>212</v>
      </c>
      <c r="C60" s="123">
        <v>0.69</v>
      </c>
      <c r="D60" s="28">
        <f t="shared" si="39"/>
        <v>1.5211908499268063</v>
      </c>
      <c r="E60" s="44">
        <v>42368</v>
      </c>
      <c r="F60" s="46"/>
      <c r="H60" s="27">
        <f t="shared" si="67"/>
        <v>42368</v>
      </c>
      <c r="I60" s="30">
        <f t="shared" si="68"/>
        <v>0</v>
      </c>
      <c r="K60" s="27">
        <f t="shared" si="69"/>
        <v>42368</v>
      </c>
      <c r="L60" s="120" t="s">
        <v>212</v>
      </c>
      <c r="M60" s="45"/>
      <c r="BS60" s="27">
        <v>44195</v>
      </c>
      <c r="BT60" s="27" t="s">
        <v>213</v>
      </c>
      <c r="BU60" s="28">
        <v>0.7</v>
      </c>
      <c r="BV60" s="28">
        <f t="shared" si="56"/>
        <v>1.5432370941286442</v>
      </c>
      <c r="BW60" s="27">
        <v>44195</v>
      </c>
      <c r="BX60" s="43">
        <v>1087.5</v>
      </c>
      <c r="BZ60" s="27">
        <v>44195</v>
      </c>
      <c r="CA60" s="30">
        <f t="shared" si="57"/>
        <v>1678.2703398649005</v>
      </c>
      <c r="CC60" s="27"/>
      <c r="CD60" s="27" t="s">
        <v>213</v>
      </c>
      <c r="CE60" s="30"/>
      <c r="CU60" s="27">
        <v>44925</v>
      </c>
      <c r="CV60" s="27" t="s">
        <v>418</v>
      </c>
      <c r="CW60" s="43">
        <v>0.89</v>
      </c>
      <c r="CX60" s="28">
        <f t="shared" si="60"/>
        <v>1.962115733963562</v>
      </c>
      <c r="CY60" s="27">
        <v>44925</v>
      </c>
      <c r="CZ60" s="43">
        <v>1284</v>
      </c>
      <c r="DB60" s="27">
        <v>44925</v>
      </c>
      <c r="DC60" s="30">
        <f t="shared" si="61"/>
        <v>2519.3566024092138</v>
      </c>
      <c r="DE60" s="27">
        <v>44925</v>
      </c>
      <c r="DF60" s="27" t="s">
        <v>418</v>
      </c>
      <c r="DG60" s="30"/>
      <c r="DH60" s="153"/>
      <c r="DI60" s="27"/>
      <c r="DJ60" s="27"/>
      <c r="DK60" s="43"/>
      <c r="DL60" s="28"/>
      <c r="DM60" s="27"/>
      <c r="DN60" s="43"/>
      <c r="DP60" s="27"/>
      <c r="DQ60" s="30"/>
      <c r="DS60" s="27"/>
      <c r="DT60" s="27"/>
      <c r="DU60" s="30"/>
      <c r="DV60" s="153"/>
      <c r="DW60" s="153"/>
      <c r="DX60" s="27"/>
      <c r="DY60" s="27"/>
      <c r="DZ60" s="43"/>
      <c r="EA60" s="28"/>
      <c r="EB60" s="27"/>
      <c r="EC60" s="43"/>
      <c r="EE60" s="27"/>
      <c r="EF60" s="30"/>
      <c r="EH60" s="27"/>
      <c r="EI60" s="27"/>
      <c r="EJ60" s="30"/>
      <c r="EK60" s="153"/>
      <c r="EL60" s="153"/>
      <c r="EM60" s="153"/>
      <c r="EN60" s="27"/>
      <c r="EO60" s="27"/>
      <c r="EP60" s="43"/>
      <c r="EQ60" s="28"/>
      <c r="ER60" s="27"/>
      <c r="ES60" s="43"/>
      <c r="EU60" s="27"/>
      <c r="EV60" s="30"/>
      <c r="EX60" s="27"/>
      <c r="EY60" s="27"/>
      <c r="EZ60" s="30"/>
      <c r="FA60" s="153"/>
      <c r="FB60" s="153"/>
      <c r="FC60" s="153"/>
      <c r="FD60" s="153"/>
      <c r="FE60" s="153"/>
      <c r="FF60" s="153"/>
      <c r="FG60" s="153"/>
      <c r="FH60" s="153"/>
      <c r="FI60" s="153"/>
      <c r="FJ60" s="153"/>
      <c r="FK60" s="153"/>
      <c r="FL60" s="153"/>
      <c r="FM60" s="153"/>
      <c r="FN60" s="153"/>
      <c r="FO60" s="153"/>
    </row>
    <row r="326" spans="25:25">
      <c r="Y326" t="s">
        <v>217</v>
      </c>
    </row>
    <row r="327" spans="25:25">
      <c r="Y327" t="s">
        <v>218</v>
      </c>
    </row>
    <row r="328" spans="25:25">
      <c r="Y328" t="s">
        <v>219</v>
      </c>
    </row>
    <row r="329" spans="25:25">
      <c r="Y329" t="s">
        <v>220</v>
      </c>
    </row>
    <row r="330" spans="25:25">
      <c r="Y330" t="s">
        <v>221</v>
      </c>
    </row>
    <row r="331" spans="25:25">
      <c r="Y331" t="s">
        <v>222</v>
      </c>
    </row>
    <row r="332" spans="25:25">
      <c r="Y332" t="s">
        <v>223</v>
      </c>
    </row>
    <row r="333" spans="25:25">
      <c r="Y333" t="s">
        <v>224</v>
      </c>
    </row>
    <row r="334" spans="25:25">
      <c r="Y334" t="s">
        <v>225</v>
      </c>
    </row>
    <row r="335" spans="25:25">
      <c r="Y335" t="s">
        <v>226</v>
      </c>
    </row>
    <row r="336" spans="25:25">
      <c r="Y336" t="s">
        <v>227</v>
      </c>
    </row>
    <row r="337" spans="25:25">
      <c r="Y337" t="s">
        <v>228</v>
      </c>
    </row>
  </sheetData>
  <mergeCells count="105">
    <mergeCell ref="EU6:EU7"/>
    <mergeCell ref="EV6:EV7"/>
    <mergeCell ref="EX6:EY6"/>
    <mergeCell ref="EZ6:EZ7"/>
    <mergeCell ref="EN6:EO6"/>
    <mergeCell ref="EP6:EP7"/>
    <mergeCell ref="EQ6:EQ7"/>
    <mergeCell ref="ER6:ER7"/>
    <mergeCell ref="ES6:ES7"/>
    <mergeCell ref="DX6:DY6"/>
    <mergeCell ref="DZ6:DZ7"/>
    <mergeCell ref="EA6:EA7"/>
    <mergeCell ref="EB6:EB7"/>
    <mergeCell ref="EC6:EC7"/>
    <mergeCell ref="EE6:EE7"/>
    <mergeCell ref="EF6:EF7"/>
    <mergeCell ref="EH6:EI6"/>
    <mergeCell ref="EJ6:EJ7"/>
    <mergeCell ref="DI6:DJ6"/>
    <mergeCell ref="DK6:DK7"/>
    <mergeCell ref="DL6:DL7"/>
    <mergeCell ref="DM6:DM7"/>
    <mergeCell ref="DN6:DN7"/>
    <mergeCell ref="DP6:DP7"/>
    <mergeCell ref="DQ6:DQ7"/>
    <mergeCell ref="DS6:DT6"/>
    <mergeCell ref="DU6:DU7"/>
    <mergeCell ref="CU6:CV6"/>
    <mergeCell ref="CW6:CW7"/>
    <mergeCell ref="CX6:CX7"/>
    <mergeCell ref="CY6:CY7"/>
    <mergeCell ref="CZ6:CZ7"/>
    <mergeCell ref="DB6:DB7"/>
    <mergeCell ref="DC6:DC7"/>
    <mergeCell ref="DE6:DF6"/>
    <mergeCell ref="DG6:DG7"/>
    <mergeCell ref="CG6:CH6"/>
    <mergeCell ref="CI6:CI7"/>
    <mergeCell ref="CJ6:CJ7"/>
    <mergeCell ref="CK6:CK7"/>
    <mergeCell ref="CL6:CL7"/>
    <mergeCell ref="CN6:CN7"/>
    <mergeCell ref="CO6:CO7"/>
    <mergeCell ref="CQ6:CR6"/>
    <mergeCell ref="CS6:CS7"/>
    <mergeCell ref="BS6:BT6"/>
    <mergeCell ref="BU6:BU7"/>
    <mergeCell ref="BV6:BV7"/>
    <mergeCell ref="BW6:BW7"/>
    <mergeCell ref="BX6:BX7"/>
    <mergeCell ref="BZ6:BZ7"/>
    <mergeCell ref="CA6:CA7"/>
    <mergeCell ref="CC6:CD6"/>
    <mergeCell ref="CE6:CE7"/>
    <mergeCell ref="BE6:BF6"/>
    <mergeCell ref="BG6:BG7"/>
    <mergeCell ref="BH6:BH7"/>
    <mergeCell ref="BI6:BI7"/>
    <mergeCell ref="BJ6:BJ7"/>
    <mergeCell ref="BL6:BL7"/>
    <mergeCell ref="BM6:BM7"/>
    <mergeCell ref="BO6:BP6"/>
    <mergeCell ref="BQ6:BQ7"/>
    <mergeCell ref="AQ6:AR6"/>
    <mergeCell ref="AS6:AS7"/>
    <mergeCell ref="AT6:AT7"/>
    <mergeCell ref="AU6:AU7"/>
    <mergeCell ref="AV6:AV7"/>
    <mergeCell ref="AX6:AX7"/>
    <mergeCell ref="AY6:AY7"/>
    <mergeCell ref="BA6:BB6"/>
    <mergeCell ref="BC6:BC7"/>
    <mergeCell ref="AC6:AD6"/>
    <mergeCell ref="AE6:AE7"/>
    <mergeCell ref="AF6:AF7"/>
    <mergeCell ref="AG6:AG7"/>
    <mergeCell ref="AH6:AH7"/>
    <mergeCell ref="AJ6:AJ7"/>
    <mergeCell ref="AK6:AK7"/>
    <mergeCell ref="AM6:AN6"/>
    <mergeCell ref="AO6:AO7"/>
    <mergeCell ref="FF6:FF7"/>
    <mergeCell ref="FH6:FH7"/>
    <mergeCell ref="FI6:FI7"/>
    <mergeCell ref="FJ6:FJ7"/>
    <mergeCell ref="FK6:FK7"/>
    <mergeCell ref="FD6:FE6"/>
    <mergeCell ref="A6:B6"/>
    <mergeCell ref="C6:C7"/>
    <mergeCell ref="D6:D7"/>
    <mergeCell ref="E6:E7"/>
    <mergeCell ref="F6:F7"/>
    <mergeCell ref="H6:H7"/>
    <mergeCell ref="I6:I7"/>
    <mergeCell ref="K6:L6"/>
    <mergeCell ref="M6:M7"/>
    <mergeCell ref="O6:P6"/>
    <mergeCell ref="Q6:Q7"/>
    <mergeCell ref="R6:R7"/>
    <mergeCell ref="S6:S7"/>
    <mergeCell ref="T6:T7"/>
    <mergeCell ref="V6:V7"/>
    <mergeCell ref="W6:W7"/>
    <mergeCell ref="Y6:Z6"/>
    <mergeCell ref="AA6:AA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D61"/>
  <sheetViews>
    <sheetView topLeftCell="LG1" workbookViewId="0">
      <pane xSplit="1" ySplit="7" topLeftCell="LH21" activePane="bottomRight" state="frozen"/>
      <selection activeCell="LG1" sqref="LG1"/>
      <selection pane="topRight" activeCell="LH1" sqref="LH1"/>
      <selection pane="bottomLeft" activeCell="LG8" sqref="LG8"/>
      <selection pane="bottomRight" activeCell="LL41" sqref="LL41"/>
    </sheetView>
    <sheetView topLeftCell="LD16" workbookViewId="1">
      <selection activeCell="LK40" sqref="LK40"/>
    </sheetView>
  </sheetViews>
  <sheetFormatPr defaultRowHeight="16.5"/>
  <cols>
    <col min="1" max="2" width="12.75" customWidth="1"/>
    <col min="3" max="7" width="9.125" customWidth="1"/>
    <col min="8" max="8" width="11.5" customWidth="1"/>
    <col min="9" max="9" width="15" style="29" customWidth="1"/>
    <col min="10" max="10" width="9" customWidth="1"/>
    <col min="11" max="12" width="13.25" customWidth="1"/>
    <col min="13" max="15" width="11.25" customWidth="1"/>
    <col min="16" max="16" width="9.375" customWidth="1"/>
    <col min="17" max="17" width="9" customWidth="1"/>
    <col min="18" max="19" width="13.625" customWidth="1"/>
    <col min="20" max="24" width="9" customWidth="1"/>
    <col min="25" max="26" width="14.25" style="29" customWidth="1"/>
    <col min="27" max="27" width="12.625" style="29" customWidth="1"/>
    <col min="28" max="30" width="9" customWidth="1"/>
    <col min="31" max="32" width="12.75" customWidth="1"/>
    <col min="33" max="37" width="9.125" customWidth="1"/>
    <col min="38" max="38" width="11.5" customWidth="1"/>
    <col min="39" max="39" width="15" customWidth="1"/>
    <col min="40" max="40" width="9" customWidth="1"/>
    <col min="41" max="42" width="13.25" customWidth="1"/>
    <col min="43" max="45" width="11.25" customWidth="1"/>
    <col min="46" max="46" width="9.375" customWidth="1"/>
    <col min="47" max="47" width="9" customWidth="1"/>
    <col min="48" max="49" width="13.625" customWidth="1"/>
    <col min="50" max="54" width="9" customWidth="1"/>
    <col min="55" max="56" width="14.25" customWidth="1"/>
    <col min="57" max="57" width="12.625" customWidth="1"/>
    <col min="58" max="60" width="9" customWidth="1"/>
    <col min="61" max="62" width="12.75" customWidth="1"/>
    <col min="63" max="67" width="9.125" customWidth="1"/>
    <col min="68" max="68" width="11.5" customWidth="1"/>
    <col min="69" max="69" width="15" customWidth="1"/>
    <col min="70" max="70" width="9" customWidth="1"/>
    <col min="71" max="72" width="13.25" customWidth="1"/>
    <col min="73" max="75" width="11.25" customWidth="1"/>
    <col min="76" max="76" width="9.375" customWidth="1"/>
    <col min="77" max="77" width="9" customWidth="1"/>
    <col min="78" max="79" width="13.625" customWidth="1"/>
    <col min="80" max="84" width="9" customWidth="1"/>
    <col min="85" max="86" width="14.25" customWidth="1"/>
    <col min="87" max="87" width="12.625" customWidth="1"/>
    <col min="88" max="90" width="9" customWidth="1"/>
    <col min="91" max="92" width="12.75" customWidth="1"/>
    <col min="93" max="97" width="9.125" customWidth="1"/>
    <col min="98" max="98" width="11.5" customWidth="1"/>
    <col min="99" max="99" width="15" customWidth="1"/>
    <col min="100" max="100" width="9" customWidth="1"/>
    <col min="101" max="102" width="13.25" customWidth="1"/>
    <col min="103" max="105" width="11.25" customWidth="1"/>
    <col min="106" max="106" width="9.375" customWidth="1"/>
    <col min="107" max="107" width="9" customWidth="1"/>
    <col min="108" max="109" width="13.625" customWidth="1"/>
    <col min="110" max="114" width="9" customWidth="1"/>
    <col min="115" max="116" width="14.25" customWidth="1"/>
    <col min="117" max="117" width="12.625" customWidth="1"/>
    <col min="118" max="120" width="9" customWidth="1"/>
    <col min="121" max="122" width="12.75" customWidth="1"/>
    <col min="123" max="127" width="9.125" customWidth="1"/>
    <col min="128" max="128" width="11.5" customWidth="1"/>
    <col min="129" max="129" width="15" customWidth="1"/>
    <col min="130" max="130" width="9" customWidth="1"/>
    <col min="131" max="132" width="13.25" customWidth="1"/>
    <col min="133" max="135" width="11.25" customWidth="1"/>
    <col min="136" max="136" width="9.375" customWidth="1"/>
    <col min="137" max="137" width="9" customWidth="1"/>
    <col min="138" max="139" width="13.625" customWidth="1"/>
    <col min="140" max="144" width="9" customWidth="1"/>
    <col min="145" max="146" width="14.25" customWidth="1"/>
    <col min="147" max="147" width="12.625" customWidth="1"/>
    <col min="148" max="150" width="9" customWidth="1"/>
    <col min="151" max="152" width="12.75" customWidth="1"/>
    <col min="153" max="157" width="9.125" customWidth="1"/>
    <col min="158" max="158" width="11.5" customWidth="1"/>
    <col min="159" max="159" width="15" customWidth="1"/>
    <col min="160" max="160" width="9" customWidth="1"/>
    <col min="161" max="162" width="13.25" customWidth="1"/>
    <col min="163" max="165" width="11.25" customWidth="1"/>
    <col min="166" max="166" width="9.375" customWidth="1"/>
    <col min="167" max="167" width="9" customWidth="1"/>
    <col min="168" max="169" width="13.625" customWidth="1"/>
    <col min="170" max="174" width="9" customWidth="1"/>
    <col min="175" max="176" width="14.25" customWidth="1"/>
    <col min="177" max="177" width="12.625" customWidth="1"/>
    <col min="178" max="180" width="9" customWidth="1"/>
    <col min="181" max="181" width="12.75" style="29" customWidth="1"/>
    <col min="182" max="182" width="12.75" customWidth="1"/>
    <col min="183" max="188" width="9.125" style="29" customWidth="1"/>
    <col min="189" max="189" width="11.5" style="29" customWidth="1"/>
    <col min="190" max="190" width="15" style="29" customWidth="1"/>
    <col min="191" max="191" width="9" customWidth="1"/>
    <col min="192" max="192" width="13.25" style="29" customWidth="1"/>
    <col min="193" max="193" width="13.25" customWidth="1"/>
    <col min="194" max="196" width="11.25" customWidth="1"/>
    <col min="197" max="197" width="9.375" customWidth="1"/>
    <col min="198" max="198" width="9" customWidth="1"/>
    <col min="199" max="199" width="13.625" style="29" customWidth="1"/>
    <col min="200" max="200" width="13.625" customWidth="1"/>
    <col min="201" max="205" width="9" customWidth="1"/>
    <col min="206" max="207" width="14.25" customWidth="1"/>
    <col min="208" max="211" width="9" customWidth="1"/>
    <col min="212" max="212" width="12.75" style="29" customWidth="1"/>
    <col min="213" max="213" width="12.75" customWidth="1"/>
    <col min="214" max="219" width="9.125" style="29" customWidth="1"/>
    <col min="220" max="220" width="11.5" style="29" customWidth="1"/>
    <col min="221" max="221" width="15" style="29" customWidth="1"/>
    <col min="222" max="222" width="9" customWidth="1"/>
    <col min="223" max="223" width="13.25" style="29" customWidth="1"/>
    <col min="224" max="224" width="13.25" customWidth="1"/>
    <col min="225" max="227" width="11.25" customWidth="1"/>
    <col min="228" max="228" width="9.375" customWidth="1"/>
    <col min="229" max="229" width="9" customWidth="1"/>
    <col min="230" max="230" width="13.625" style="29" customWidth="1"/>
    <col min="231" max="231" width="13.625" customWidth="1"/>
    <col min="232" max="236" width="9" customWidth="1"/>
    <col min="237" max="238" width="14.25" customWidth="1"/>
    <col min="239" max="242" width="9" customWidth="1"/>
    <col min="243" max="243" width="21" customWidth="1"/>
    <col min="244" max="250" width="9" customWidth="1"/>
    <col min="251" max="251" width="12.25" customWidth="1"/>
    <col min="252" max="252" width="13.625" customWidth="1"/>
    <col min="253" max="253" width="9" customWidth="1"/>
    <col min="254" max="254" width="18.875" customWidth="1"/>
    <col min="255" max="255" width="9" customWidth="1"/>
    <col min="256" max="259" width="10.25" customWidth="1"/>
    <col min="260" max="260" width="9" customWidth="1"/>
    <col min="261" max="261" width="15.5" customWidth="1"/>
    <col min="262" max="267" width="9" customWidth="1"/>
    <col min="268" max="268" width="12.375" customWidth="1"/>
    <col min="269" max="273" width="9" customWidth="1"/>
    <col min="274" max="274" width="21" customWidth="1"/>
    <col min="275" max="281" width="9" customWidth="1"/>
    <col min="282" max="282" width="12.25" customWidth="1"/>
    <col min="283" max="283" width="13.625" customWidth="1"/>
    <col min="284" max="284" width="9" customWidth="1"/>
    <col min="285" max="285" width="18.875" customWidth="1"/>
    <col min="286" max="286" width="9" customWidth="1"/>
    <col min="287" max="290" width="10.25" customWidth="1"/>
    <col min="291" max="291" width="9" customWidth="1"/>
    <col min="292" max="292" width="15.5" customWidth="1"/>
    <col min="293" max="298" width="9" customWidth="1"/>
    <col min="299" max="299" width="12.375" customWidth="1"/>
    <col min="300" max="304" width="9" customWidth="1"/>
    <col min="305" max="305" width="11.375" customWidth="1"/>
    <col min="306" max="308" width="9" customWidth="1"/>
    <col min="309" max="309" width="10.75" customWidth="1"/>
    <col min="310" max="311" width="9" customWidth="1"/>
    <col min="312" max="312" width="12" customWidth="1"/>
    <col min="313" max="313" width="9" customWidth="1"/>
    <col min="314" max="314" width="9" style="180" customWidth="1"/>
    <col min="315" max="315" width="9" customWidth="1"/>
    <col min="316" max="316" width="11.25" customWidth="1"/>
    <col min="317" max="319" width="9" customWidth="1"/>
    <col min="320" max="320" width="10.75" customWidth="1"/>
    <col min="321" max="324" width="9" customWidth="1"/>
    <col min="325" max="325" width="10.375" customWidth="1"/>
    <col min="326" max="326" width="9" style="440" customWidth="1"/>
    <col min="327" max="342" width="9" customWidth="1"/>
  </cols>
  <sheetData>
    <row r="1" spans="1:342">
      <c r="A1" s="93" t="s">
        <v>94</v>
      </c>
      <c r="B1" s="93"/>
    </row>
    <row r="3" spans="1:342">
      <c r="JQ3" s="180" t="s">
        <v>514</v>
      </c>
      <c r="KV3" s="224" t="s">
        <v>514</v>
      </c>
      <c r="LK3" s="224" t="s">
        <v>514</v>
      </c>
    </row>
    <row r="4" spans="1:342">
      <c r="A4" s="116">
        <v>2015</v>
      </c>
      <c r="AE4" s="116">
        <v>2016</v>
      </c>
      <c r="AM4" s="29"/>
      <c r="BC4" s="29"/>
      <c r="BD4" s="29"/>
      <c r="BE4" s="29"/>
      <c r="BI4" s="116">
        <v>2017</v>
      </c>
      <c r="BQ4" s="29"/>
      <c r="CG4" s="29"/>
      <c r="CH4" s="29"/>
      <c r="CI4" s="29"/>
      <c r="CM4" s="116">
        <v>2018</v>
      </c>
      <c r="CU4" s="29"/>
      <c r="DK4" s="29"/>
      <c r="DL4" s="29"/>
      <c r="DM4" s="29"/>
      <c r="DQ4" s="116">
        <v>2019</v>
      </c>
      <c r="DY4" s="29"/>
      <c r="EO4" s="29"/>
      <c r="EP4" s="29"/>
      <c r="EQ4" s="29"/>
      <c r="EU4" s="116">
        <v>2020</v>
      </c>
      <c r="FC4" s="29"/>
      <c r="FS4" s="29"/>
      <c r="FT4" s="29"/>
      <c r="FU4" s="29"/>
      <c r="FY4" s="116">
        <v>2021</v>
      </c>
      <c r="GX4" s="29"/>
      <c r="GY4" s="29"/>
      <c r="GZ4" s="29"/>
      <c r="HD4" s="116">
        <v>2022</v>
      </c>
      <c r="IC4" s="29"/>
      <c r="ID4" s="29"/>
      <c r="IE4" s="29"/>
      <c r="II4" s="116">
        <v>2023</v>
      </c>
      <c r="IK4" s="29"/>
      <c r="IL4" s="29"/>
      <c r="IM4" s="29"/>
      <c r="IN4" s="29"/>
      <c r="IO4" s="29"/>
      <c r="IP4" s="29"/>
      <c r="IQ4" s="29"/>
      <c r="IR4" s="29"/>
      <c r="IT4" s="29"/>
      <c r="JA4" s="29"/>
      <c r="JH4" s="29"/>
      <c r="JI4" s="29"/>
      <c r="JJ4" s="29"/>
      <c r="JN4" s="116">
        <v>2024</v>
      </c>
      <c r="JP4" s="29"/>
      <c r="JQ4" s="231">
        <v>1</v>
      </c>
      <c r="JR4" s="29"/>
      <c r="JS4" s="29"/>
      <c r="JT4" s="29"/>
      <c r="JU4" s="29"/>
      <c r="JV4" s="29"/>
      <c r="JW4" s="29"/>
      <c r="JY4" s="29"/>
      <c r="KF4" s="29"/>
      <c r="KH4" s="231">
        <v>2</v>
      </c>
      <c r="KM4" s="29"/>
      <c r="KN4" s="29"/>
      <c r="KO4" s="29"/>
      <c r="KS4" s="116">
        <v>2025</v>
      </c>
      <c r="KU4" s="29"/>
      <c r="KV4" s="220">
        <v>1</v>
      </c>
      <c r="LB4" s="231"/>
      <c r="LD4" s="29"/>
      <c r="LF4" s="231">
        <v>2</v>
      </c>
      <c r="LH4" s="116">
        <v>2026</v>
      </c>
      <c r="LK4" s="220">
        <v>1</v>
      </c>
    </row>
    <row r="5" spans="1:342">
      <c r="A5" t="s">
        <v>34</v>
      </c>
      <c r="K5" t="s">
        <v>36</v>
      </c>
      <c r="R5" t="s">
        <v>33</v>
      </c>
      <c r="Y5" s="29" t="s">
        <v>88</v>
      </c>
      <c r="AE5" t="s">
        <v>34</v>
      </c>
      <c r="AM5" s="29"/>
      <c r="AO5" t="s">
        <v>36</v>
      </c>
      <c r="AV5" t="s">
        <v>33</v>
      </c>
      <c r="BC5" s="29" t="s">
        <v>88</v>
      </c>
      <c r="BD5" s="29"/>
      <c r="BE5" s="29"/>
      <c r="BI5" t="s">
        <v>34</v>
      </c>
      <c r="BQ5" s="29"/>
      <c r="BS5" t="s">
        <v>36</v>
      </c>
      <c r="BZ5" t="s">
        <v>33</v>
      </c>
      <c r="CG5" s="29" t="s">
        <v>88</v>
      </c>
      <c r="CH5" s="29"/>
      <c r="CI5" s="29"/>
      <c r="CM5" t="s">
        <v>34</v>
      </c>
      <c r="CU5" s="29"/>
      <c r="CW5" t="s">
        <v>36</v>
      </c>
      <c r="DD5" t="s">
        <v>33</v>
      </c>
      <c r="DK5" s="29" t="s">
        <v>88</v>
      </c>
      <c r="DL5" s="29"/>
      <c r="DM5" s="29"/>
      <c r="DQ5" t="s">
        <v>34</v>
      </c>
      <c r="DY5" s="29"/>
      <c r="EA5" t="s">
        <v>36</v>
      </c>
      <c r="EH5" t="s">
        <v>33</v>
      </c>
      <c r="EO5" s="29" t="s">
        <v>88</v>
      </c>
      <c r="EP5" s="29"/>
      <c r="EQ5" s="29"/>
      <c r="EU5" t="s">
        <v>34</v>
      </c>
      <c r="FC5" s="29"/>
      <c r="FE5" t="s">
        <v>36</v>
      </c>
      <c r="FL5" t="s">
        <v>33</v>
      </c>
      <c r="FS5" s="29" t="s">
        <v>88</v>
      </c>
      <c r="FT5" s="29"/>
      <c r="FU5" s="29"/>
      <c r="FY5" s="116" t="s">
        <v>34</v>
      </c>
      <c r="GJ5" s="116" t="s">
        <v>36</v>
      </c>
      <c r="GQ5" s="116" t="s">
        <v>33</v>
      </c>
      <c r="GX5" s="29" t="s">
        <v>88</v>
      </c>
      <c r="GY5" s="29"/>
      <c r="GZ5" s="29"/>
      <c r="HD5" s="116" t="s">
        <v>34</v>
      </c>
      <c r="HO5" s="116" t="s">
        <v>36</v>
      </c>
      <c r="HV5" s="116" t="s">
        <v>33</v>
      </c>
      <c r="IC5" s="29" t="s">
        <v>88</v>
      </c>
      <c r="ID5" s="29"/>
      <c r="IE5" s="29"/>
      <c r="II5" s="116" t="s">
        <v>34</v>
      </c>
      <c r="IK5" s="29"/>
      <c r="IL5" s="29"/>
      <c r="IM5" s="29"/>
      <c r="IN5" s="29"/>
      <c r="IO5" s="29"/>
      <c r="IP5" s="29"/>
      <c r="IQ5" s="29"/>
      <c r="IR5" s="29"/>
      <c r="IT5" s="116" t="s">
        <v>36</v>
      </c>
      <c r="JA5" s="116" t="s">
        <v>33</v>
      </c>
      <c r="JH5" s="29" t="s">
        <v>88</v>
      </c>
      <c r="JI5" s="29"/>
      <c r="JJ5" s="29"/>
      <c r="JN5" s="116" t="s">
        <v>34</v>
      </c>
      <c r="JP5" s="29"/>
      <c r="JQ5" s="227"/>
      <c r="JR5" s="29"/>
      <c r="JS5" s="29"/>
      <c r="JT5" s="29"/>
      <c r="JU5" s="29"/>
      <c r="JV5" s="29"/>
      <c r="JW5" s="29" t="s">
        <v>489</v>
      </c>
      <c r="JY5" s="116" t="s">
        <v>36</v>
      </c>
      <c r="KF5" s="116" t="s">
        <v>33</v>
      </c>
      <c r="KH5" s="180"/>
      <c r="KM5" s="29" t="s">
        <v>88</v>
      </c>
      <c r="KN5" s="29"/>
      <c r="KO5" s="29"/>
      <c r="KS5" s="116" t="s">
        <v>34</v>
      </c>
      <c r="KU5" s="29"/>
      <c r="KV5" s="29"/>
      <c r="KW5" s="29"/>
      <c r="KX5" s="29" t="s">
        <v>489</v>
      </c>
      <c r="KZ5" s="116" t="s">
        <v>36</v>
      </c>
      <c r="LD5" s="116" t="s">
        <v>33</v>
      </c>
      <c r="LF5" s="180"/>
      <c r="LH5" s="116" t="s">
        <v>34</v>
      </c>
      <c r="LK5" s="29"/>
      <c r="LL5" s="236" t="s">
        <v>690</v>
      </c>
      <c r="LM5" s="116" t="s">
        <v>36</v>
      </c>
    </row>
    <row r="6" spans="1:342">
      <c r="A6" s="551" t="s">
        <v>32</v>
      </c>
      <c r="B6" s="552"/>
      <c r="C6" s="553" t="s">
        <v>29</v>
      </c>
      <c r="D6" s="553" t="s">
        <v>68</v>
      </c>
      <c r="E6" s="553" t="s">
        <v>31</v>
      </c>
      <c r="F6" s="553" t="s">
        <v>30</v>
      </c>
      <c r="G6" s="553" t="s">
        <v>55</v>
      </c>
      <c r="H6" s="553" t="s">
        <v>37</v>
      </c>
      <c r="I6" s="555" t="s">
        <v>38</v>
      </c>
      <c r="K6" s="551" t="s">
        <v>32</v>
      </c>
      <c r="L6" s="552"/>
      <c r="M6" s="553" t="s">
        <v>29</v>
      </c>
      <c r="N6" s="553" t="s">
        <v>31</v>
      </c>
      <c r="O6" s="553" t="s">
        <v>30</v>
      </c>
      <c r="P6" s="553" t="s">
        <v>55</v>
      </c>
      <c r="R6" s="551" t="s">
        <v>32</v>
      </c>
      <c r="S6" s="552"/>
      <c r="T6" s="553" t="s">
        <v>29</v>
      </c>
      <c r="U6" s="553" t="s">
        <v>31</v>
      </c>
      <c r="V6" s="553" t="s">
        <v>30</v>
      </c>
      <c r="W6" s="553" t="s">
        <v>55</v>
      </c>
      <c r="Y6" s="559" t="s">
        <v>86</v>
      </c>
      <c r="Z6" s="559"/>
      <c r="AA6" s="576" t="s">
        <v>87</v>
      </c>
      <c r="AB6" s="559" t="s">
        <v>92</v>
      </c>
      <c r="AC6" s="559" t="s">
        <v>93</v>
      </c>
      <c r="AE6" s="551" t="s">
        <v>32</v>
      </c>
      <c r="AF6" s="552"/>
      <c r="AG6" s="553" t="s">
        <v>29</v>
      </c>
      <c r="AH6" s="553" t="s">
        <v>68</v>
      </c>
      <c r="AI6" s="553" t="s">
        <v>31</v>
      </c>
      <c r="AJ6" s="553" t="s">
        <v>30</v>
      </c>
      <c r="AK6" s="553" t="s">
        <v>55</v>
      </c>
      <c r="AL6" s="553" t="s">
        <v>37</v>
      </c>
      <c r="AM6" s="555" t="s">
        <v>38</v>
      </c>
      <c r="AO6" s="551" t="s">
        <v>32</v>
      </c>
      <c r="AP6" s="552"/>
      <c r="AQ6" s="553" t="s">
        <v>29</v>
      </c>
      <c r="AR6" s="553" t="s">
        <v>31</v>
      </c>
      <c r="AS6" s="553" t="s">
        <v>30</v>
      </c>
      <c r="AT6" s="553" t="s">
        <v>55</v>
      </c>
      <c r="AV6" s="551" t="s">
        <v>32</v>
      </c>
      <c r="AW6" s="552"/>
      <c r="AX6" s="553" t="s">
        <v>29</v>
      </c>
      <c r="AY6" s="553" t="s">
        <v>31</v>
      </c>
      <c r="AZ6" s="553" t="s">
        <v>30</v>
      </c>
      <c r="BA6" s="553" t="s">
        <v>55</v>
      </c>
      <c r="BC6" s="559" t="s">
        <v>32</v>
      </c>
      <c r="BD6" s="559"/>
      <c r="BE6" s="576" t="s">
        <v>29</v>
      </c>
      <c r="BF6" s="559" t="s">
        <v>31</v>
      </c>
      <c r="BG6" s="559" t="s">
        <v>30</v>
      </c>
      <c r="BI6" s="551" t="s">
        <v>32</v>
      </c>
      <c r="BJ6" s="552"/>
      <c r="BK6" s="553" t="s">
        <v>29</v>
      </c>
      <c r="BL6" s="553" t="s">
        <v>68</v>
      </c>
      <c r="BM6" s="553" t="s">
        <v>31</v>
      </c>
      <c r="BN6" s="553" t="s">
        <v>30</v>
      </c>
      <c r="BO6" s="553" t="s">
        <v>55</v>
      </c>
      <c r="BP6" s="553" t="s">
        <v>37</v>
      </c>
      <c r="BQ6" s="555" t="s">
        <v>38</v>
      </c>
      <c r="BS6" s="551" t="s">
        <v>32</v>
      </c>
      <c r="BT6" s="552"/>
      <c r="BU6" s="553" t="s">
        <v>29</v>
      </c>
      <c r="BV6" s="553" t="s">
        <v>31</v>
      </c>
      <c r="BW6" s="553" t="s">
        <v>30</v>
      </c>
      <c r="BX6" s="553" t="s">
        <v>55</v>
      </c>
      <c r="BZ6" s="551" t="s">
        <v>32</v>
      </c>
      <c r="CA6" s="552"/>
      <c r="CB6" s="553" t="s">
        <v>29</v>
      </c>
      <c r="CC6" s="553" t="s">
        <v>31</v>
      </c>
      <c r="CD6" s="553" t="s">
        <v>30</v>
      </c>
      <c r="CE6" s="553" t="s">
        <v>55</v>
      </c>
      <c r="CG6" s="559" t="s">
        <v>32</v>
      </c>
      <c r="CH6" s="559"/>
      <c r="CI6" s="576" t="s">
        <v>29</v>
      </c>
      <c r="CJ6" s="559" t="s">
        <v>31</v>
      </c>
      <c r="CK6" s="559" t="s">
        <v>30</v>
      </c>
      <c r="CM6" s="551" t="s">
        <v>32</v>
      </c>
      <c r="CN6" s="552"/>
      <c r="CO6" s="553" t="s">
        <v>29</v>
      </c>
      <c r="CP6" s="553" t="s">
        <v>68</v>
      </c>
      <c r="CQ6" s="553" t="s">
        <v>31</v>
      </c>
      <c r="CR6" s="553" t="s">
        <v>30</v>
      </c>
      <c r="CS6" s="553" t="s">
        <v>55</v>
      </c>
      <c r="CT6" s="553" t="s">
        <v>37</v>
      </c>
      <c r="CU6" s="555" t="s">
        <v>38</v>
      </c>
      <c r="CW6" s="551" t="s">
        <v>32</v>
      </c>
      <c r="CX6" s="552"/>
      <c r="CY6" s="553" t="s">
        <v>29</v>
      </c>
      <c r="CZ6" s="553" t="s">
        <v>31</v>
      </c>
      <c r="DA6" s="553" t="s">
        <v>30</v>
      </c>
      <c r="DB6" s="553" t="s">
        <v>55</v>
      </c>
      <c r="DD6" s="551" t="s">
        <v>32</v>
      </c>
      <c r="DE6" s="552"/>
      <c r="DF6" s="553" t="s">
        <v>29</v>
      </c>
      <c r="DG6" s="553" t="s">
        <v>31</v>
      </c>
      <c r="DH6" s="553" t="s">
        <v>30</v>
      </c>
      <c r="DI6" s="553" t="s">
        <v>55</v>
      </c>
      <c r="DK6" s="559" t="s">
        <v>32</v>
      </c>
      <c r="DL6" s="559"/>
      <c r="DM6" s="576" t="s">
        <v>29</v>
      </c>
      <c r="DN6" s="559" t="s">
        <v>31</v>
      </c>
      <c r="DO6" s="559" t="s">
        <v>30</v>
      </c>
      <c r="DQ6" s="551" t="s">
        <v>32</v>
      </c>
      <c r="DR6" s="552"/>
      <c r="DS6" s="553" t="s">
        <v>29</v>
      </c>
      <c r="DT6" s="553" t="s">
        <v>68</v>
      </c>
      <c r="DU6" s="553" t="s">
        <v>31</v>
      </c>
      <c r="DV6" s="553" t="s">
        <v>30</v>
      </c>
      <c r="DW6" s="553" t="s">
        <v>55</v>
      </c>
      <c r="DX6" s="553" t="s">
        <v>37</v>
      </c>
      <c r="DY6" s="555" t="s">
        <v>38</v>
      </c>
      <c r="EA6" s="551" t="s">
        <v>32</v>
      </c>
      <c r="EB6" s="552"/>
      <c r="EC6" s="553" t="s">
        <v>29</v>
      </c>
      <c r="ED6" s="553" t="s">
        <v>31</v>
      </c>
      <c r="EE6" s="553" t="s">
        <v>30</v>
      </c>
      <c r="EF6" s="553" t="s">
        <v>55</v>
      </c>
      <c r="EH6" s="551" t="s">
        <v>32</v>
      </c>
      <c r="EI6" s="552"/>
      <c r="EJ6" s="553" t="s">
        <v>29</v>
      </c>
      <c r="EK6" s="553" t="s">
        <v>31</v>
      </c>
      <c r="EL6" s="553" t="s">
        <v>30</v>
      </c>
      <c r="EM6" s="553" t="s">
        <v>55</v>
      </c>
      <c r="EO6" s="559" t="s">
        <v>32</v>
      </c>
      <c r="EP6" s="559"/>
      <c r="EQ6" s="576" t="s">
        <v>29</v>
      </c>
      <c r="ER6" s="559" t="s">
        <v>31</v>
      </c>
      <c r="ES6" s="559" t="s">
        <v>30</v>
      </c>
      <c r="EU6" s="551" t="s">
        <v>32</v>
      </c>
      <c r="EV6" s="552"/>
      <c r="EW6" s="553" t="s">
        <v>29</v>
      </c>
      <c r="EX6" s="553" t="s">
        <v>68</v>
      </c>
      <c r="EY6" s="553" t="s">
        <v>31</v>
      </c>
      <c r="EZ6" s="553" t="s">
        <v>30</v>
      </c>
      <c r="FA6" s="553" t="s">
        <v>55</v>
      </c>
      <c r="FB6" s="553" t="s">
        <v>37</v>
      </c>
      <c r="FC6" s="555" t="s">
        <v>38</v>
      </c>
      <c r="FE6" s="551" t="s">
        <v>32</v>
      </c>
      <c r="FF6" s="552"/>
      <c r="FG6" s="553" t="s">
        <v>29</v>
      </c>
      <c r="FH6" s="553" t="s">
        <v>31</v>
      </c>
      <c r="FI6" s="553" t="s">
        <v>30</v>
      </c>
      <c r="FJ6" s="553" t="s">
        <v>55</v>
      </c>
      <c r="FL6" s="551" t="s">
        <v>32</v>
      </c>
      <c r="FM6" s="552"/>
      <c r="FN6" s="553" t="s">
        <v>29</v>
      </c>
      <c r="FO6" s="553" t="s">
        <v>31</v>
      </c>
      <c r="FP6" s="553" t="s">
        <v>30</v>
      </c>
      <c r="FQ6" s="553" t="s">
        <v>55</v>
      </c>
      <c r="FS6" s="559" t="s">
        <v>32</v>
      </c>
      <c r="FT6" s="559"/>
      <c r="FU6" s="576" t="s">
        <v>29</v>
      </c>
      <c r="FV6" s="559" t="s">
        <v>31</v>
      </c>
      <c r="FW6" s="559" t="s">
        <v>30</v>
      </c>
      <c r="FY6" s="551" t="s">
        <v>32</v>
      </c>
      <c r="FZ6" s="552"/>
      <c r="GA6" s="553" t="s">
        <v>29</v>
      </c>
      <c r="GB6" s="553" t="s">
        <v>68</v>
      </c>
      <c r="GC6" s="553" t="s">
        <v>31</v>
      </c>
      <c r="GD6" s="553" t="s">
        <v>68</v>
      </c>
      <c r="GE6" s="553" t="s">
        <v>30</v>
      </c>
      <c r="GF6" s="553" t="s">
        <v>55</v>
      </c>
      <c r="GG6" s="553" t="s">
        <v>37</v>
      </c>
      <c r="GH6" s="555" t="s">
        <v>38</v>
      </c>
      <c r="GJ6" s="551" t="s">
        <v>32</v>
      </c>
      <c r="GK6" s="552"/>
      <c r="GL6" s="553" t="s">
        <v>29</v>
      </c>
      <c r="GM6" s="553" t="s">
        <v>31</v>
      </c>
      <c r="GN6" s="553" t="s">
        <v>30</v>
      </c>
      <c r="GO6" s="553" t="s">
        <v>55</v>
      </c>
      <c r="GQ6" s="551" t="s">
        <v>32</v>
      </c>
      <c r="GR6" s="552"/>
      <c r="GS6" s="553" t="s">
        <v>29</v>
      </c>
      <c r="GT6" s="553" t="s">
        <v>31</v>
      </c>
      <c r="GU6" s="553" t="s">
        <v>30</v>
      </c>
      <c r="GV6" s="553" t="s">
        <v>55</v>
      </c>
      <c r="GX6" s="559" t="s">
        <v>32</v>
      </c>
      <c r="GY6" s="559"/>
      <c r="GZ6" s="560" t="s">
        <v>29</v>
      </c>
      <c r="HA6" s="559" t="s">
        <v>31</v>
      </c>
      <c r="HB6" s="559" t="s">
        <v>30</v>
      </c>
      <c r="HD6" s="551" t="s">
        <v>32</v>
      </c>
      <c r="HE6" s="552"/>
      <c r="HF6" s="553" t="s">
        <v>29</v>
      </c>
      <c r="HG6" s="577" t="s">
        <v>68</v>
      </c>
      <c r="HH6" s="553" t="s">
        <v>31</v>
      </c>
      <c r="HI6" s="553" t="s">
        <v>68</v>
      </c>
      <c r="HJ6" s="553" t="s">
        <v>30</v>
      </c>
      <c r="HK6" s="553" t="s">
        <v>55</v>
      </c>
      <c r="HL6" s="553" t="s">
        <v>37</v>
      </c>
      <c r="HM6" s="555" t="s">
        <v>38</v>
      </c>
      <c r="HO6" s="551" t="s">
        <v>32</v>
      </c>
      <c r="HP6" s="552"/>
      <c r="HQ6" s="553" t="s">
        <v>29</v>
      </c>
      <c r="HR6" s="553" t="s">
        <v>31</v>
      </c>
      <c r="HS6" s="553" t="s">
        <v>30</v>
      </c>
      <c r="HT6" s="553" t="s">
        <v>55</v>
      </c>
      <c r="HV6" s="551" t="s">
        <v>32</v>
      </c>
      <c r="HW6" s="552"/>
      <c r="HX6" s="553" t="s">
        <v>29</v>
      </c>
      <c r="HY6" s="553" t="s">
        <v>31</v>
      </c>
      <c r="HZ6" s="553" t="s">
        <v>30</v>
      </c>
      <c r="IA6" s="553" t="s">
        <v>55</v>
      </c>
      <c r="IC6" s="559" t="s">
        <v>32</v>
      </c>
      <c r="ID6" s="559"/>
      <c r="IE6" s="560" t="s">
        <v>29</v>
      </c>
      <c r="IF6" s="559" t="s">
        <v>31</v>
      </c>
      <c r="IG6" s="559" t="s">
        <v>30</v>
      </c>
      <c r="IH6" s="152"/>
      <c r="II6" s="551" t="s">
        <v>32</v>
      </c>
      <c r="IJ6" s="552"/>
      <c r="IK6" s="553" t="s">
        <v>29</v>
      </c>
      <c r="IL6" s="577" t="s">
        <v>68</v>
      </c>
      <c r="IM6" s="553" t="s">
        <v>31</v>
      </c>
      <c r="IN6" s="553" t="s">
        <v>68</v>
      </c>
      <c r="IO6" s="553" t="s">
        <v>30</v>
      </c>
      <c r="IP6" s="553" t="s">
        <v>55</v>
      </c>
      <c r="IQ6" s="553" t="s">
        <v>37</v>
      </c>
      <c r="IR6" s="555" t="s">
        <v>38</v>
      </c>
      <c r="IT6" s="551" t="s">
        <v>32</v>
      </c>
      <c r="IU6" s="552"/>
      <c r="IV6" s="553" t="s">
        <v>29</v>
      </c>
      <c r="IW6" s="553" t="s">
        <v>31</v>
      </c>
      <c r="IX6" s="553" t="s">
        <v>30</v>
      </c>
      <c r="IY6" s="553" t="s">
        <v>55</v>
      </c>
      <c r="JA6" s="551" t="s">
        <v>32</v>
      </c>
      <c r="JB6" s="552"/>
      <c r="JC6" s="553" t="s">
        <v>29</v>
      </c>
      <c r="JD6" s="553" t="s">
        <v>31</v>
      </c>
      <c r="JE6" s="553" t="s">
        <v>30</v>
      </c>
      <c r="JF6" s="553" t="s">
        <v>55</v>
      </c>
      <c r="JH6" s="559" t="s">
        <v>32</v>
      </c>
      <c r="JI6" s="559"/>
      <c r="JJ6" s="560" t="s">
        <v>29</v>
      </c>
      <c r="JK6" s="559" t="s">
        <v>31</v>
      </c>
      <c r="JL6" s="559" t="s">
        <v>30</v>
      </c>
      <c r="JM6" s="152"/>
      <c r="JN6" s="551" t="s">
        <v>32</v>
      </c>
      <c r="JO6" s="552"/>
      <c r="JP6" s="553" t="s">
        <v>29</v>
      </c>
      <c r="JQ6" s="577" t="s">
        <v>68</v>
      </c>
      <c r="JR6" s="553" t="s">
        <v>31</v>
      </c>
      <c r="JS6" s="553" t="s">
        <v>68</v>
      </c>
      <c r="JT6" s="553" t="s">
        <v>30</v>
      </c>
      <c r="JU6" s="553" t="s">
        <v>55</v>
      </c>
      <c r="JV6" s="553" t="s">
        <v>37</v>
      </c>
      <c r="JW6" s="555" t="s">
        <v>38</v>
      </c>
      <c r="JY6" s="551" t="s">
        <v>32</v>
      </c>
      <c r="JZ6" s="552"/>
      <c r="KA6" s="553" t="s">
        <v>29</v>
      </c>
      <c r="KB6" s="553" t="s">
        <v>31</v>
      </c>
      <c r="KC6" s="553" t="s">
        <v>30</v>
      </c>
      <c r="KD6" s="553" t="s">
        <v>55</v>
      </c>
      <c r="KF6" s="551" t="s">
        <v>32</v>
      </c>
      <c r="KG6" s="552"/>
      <c r="KH6" s="553" t="s">
        <v>29</v>
      </c>
      <c r="KI6" s="553" t="s">
        <v>31</v>
      </c>
      <c r="KJ6" s="553" t="s">
        <v>30</v>
      </c>
      <c r="KK6" s="553" t="s">
        <v>55</v>
      </c>
      <c r="KM6" s="559" t="s">
        <v>32</v>
      </c>
      <c r="KN6" s="559"/>
      <c r="KO6" s="560" t="s">
        <v>29</v>
      </c>
      <c r="KP6" s="559" t="s">
        <v>31</v>
      </c>
      <c r="KQ6" s="559" t="s">
        <v>30</v>
      </c>
      <c r="KR6" s="152"/>
      <c r="KS6" s="551" t="s">
        <v>86</v>
      </c>
      <c r="KT6" s="552"/>
      <c r="KU6" s="553" t="s">
        <v>87</v>
      </c>
      <c r="KV6" s="579" t="s">
        <v>68</v>
      </c>
      <c r="KW6" s="553" t="s">
        <v>37</v>
      </c>
      <c r="KX6" s="555" t="s">
        <v>38</v>
      </c>
      <c r="KY6" s="152"/>
      <c r="KZ6" s="551" t="s">
        <v>86</v>
      </c>
      <c r="LA6" s="552"/>
      <c r="LB6" s="553" t="s">
        <v>87</v>
      </c>
      <c r="LC6" s="152"/>
      <c r="LD6" s="551" t="s">
        <v>0</v>
      </c>
      <c r="LE6" s="552"/>
      <c r="LF6" s="581" t="s">
        <v>29</v>
      </c>
      <c r="LG6" s="152"/>
      <c r="LH6" s="551" t="s">
        <v>0</v>
      </c>
      <c r="LI6" s="552"/>
      <c r="LJ6" s="553" t="s">
        <v>29</v>
      </c>
      <c r="LK6" s="570" t="s">
        <v>68</v>
      </c>
      <c r="LL6" s="555" t="s">
        <v>38</v>
      </c>
      <c r="LM6" s="572" t="s">
        <v>692</v>
      </c>
      <c r="LN6" s="574" t="s">
        <v>691</v>
      </c>
      <c r="LO6" s="152"/>
      <c r="LP6" s="152"/>
      <c r="LQ6" s="152"/>
      <c r="LR6" s="152"/>
      <c r="LS6" s="152"/>
      <c r="LT6" s="152"/>
      <c r="LU6" s="152"/>
      <c r="LV6" s="152"/>
      <c r="LW6" s="152"/>
      <c r="LX6" s="152"/>
      <c r="LY6" s="152"/>
      <c r="LZ6" s="152"/>
      <c r="MA6" s="152"/>
      <c r="MB6" s="152"/>
      <c r="MC6" s="152"/>
      <c r="MD6" s="152"/>
    </row>
    <row r="7" spans="1:342">
      <c r="A7" s="45" t="s">
        <v>170</v>
      </c>
      <c r="B7" s="45" t="s">
        <v>171</v>
      </c>
      <c r="C7" s="554"/>
      <c r="D7" s="554"/>
      <c r="E7" s="554"/>
      <c r="F7" s="554"/>
      <c r="G7" s="554"/>
      <c r="H7" s="554"/>
      <c r="I7" s="556"/>
      <c r="K7" s="45" t="s">
        <v>170</v>
      </c>
      <c r="L7" s="45" t="s">
        <v>171</v>
      </c>
      <c r="M7" s="554"/>
      <c r="N7" s="554"/>
      <c r="O7" s="554"/>
      <c r="P7" s="554"/>
      <c r="R7" s="45" t="s">
        <v>170</v>
      </c>
      <c r="S7" s="45" t="s">
        <v>171</v>
      </c>
      <c r="T7" s="554"/>
      <c r="U7" s="554"/>
      <c r="V7" s="554"/>
      <c r="W7" s="554"/>
      <c r="Y7" s="45" t="s">
        <v>170</v>
      </c>
      <c r="Z7" s="45" t="s">
        <v>171</v>
      </c>
      <c r="AA7" s="576"/>
      <c r="AB7" s="559"/>
      <c r="AC7" s="559"/>
      <c r="AE7" s="45" t="s">
        <v>170</v>
      </c>
      <c r="AF7" s="45" t="s">
        <v>171</v>
      </c>
      <c r="AG7" s="554"/>
      <c r="AH7" s="554"/>
      <c r="AI7" s="554"/>
      <c r="AJ7" s="554"/>
      <c r="AK7" s="554"/>
      <c r="AL7" s="554"/>
      <c r="AM7" s="556"/>
      <c r="AO7" s="45" t="s">
        <v>170</v>
      </c>
      <c r="AP7" s="45" t="s">
        <v>171</v>
      </c>
      <c r="AQ7" s="554"/>
      <c r="AR7" s="554"/>
      <c r="AS7" s="554"/>
      <c r="AT7" s="554"/>
      <c r="AV7" s="45" t="s">
        <v>170</v>
      </c>
      <c r="AW7" s="45" t="s">
        <v>171</v>
      </c>
      <c r="AX7" s="554"/>
      <c r="AY7" s="554"/>
      <c r="AZ7" s="554"/>
      <c r="BA7" s="554"/>
      <c r="BC7" s="45" t="s">
        <v>170</v>
      </c>
      <c r="BD7" s="45" t="s">
        <v>171</v>
      </c>
      <c r="BE7" s="576"/>
      <c r="BF7" s="559"/>
      <c r="BG7" s="559"/>
      <c r="BI7" s="45" t="s">
        <v>170</v>
      </c>
      <c r="BJ7" s="45" t="s">
        <v>171</v>
      </c>
      <c r="BK7" s="554"/>
      <c r="BL7" s="554"/>
      <c r="BM7" s="554"/>
      <c r="BN7" s="554"/>
      <c r="BO7" s="554"/>
      <c r="BP7" s="554"/>
      <c r="BQ7" s="556"/>
      <c r="BS7" s="45" t="s">
        <v>170</v>
      </c>
      <c r="BT7" s="45" t="s">
        <v>171</v>
      </c>
      <c r="BU7" s="554"/>
      <c r="BV7" s="554"/>
      <c r="BW7" s="554"/>
      <c r="BX7" s="554"/>
      <c r="BZ7" s="45" t="s">
        <v>170</v>
      </c>
      <c r="CA7" s="45" t="s">
        <v>171</v>
      </c>
      <c r="CB7" s="554"/>
      <c r="CC7" s="554"/>
      <c r="CD7" s="554"/>
      <c r="CE7" s="554"/>
      <c r="CG7" s="45" t="s">
        <v>170</v>
      </c>
      <c r="CH7" s="45" t="s">
        <v>171</v>
      </c>
      <c r="CI7" s="576"/>
      <c r="CJ7" s="559"/>
      <c r="CK7" s="559"/>
      <c r="CM7" s="45" t="s">
        <v>170</v>
      </c>
      <c r="CN7" s="45" t="s">
        <v>171</v>
      </c>
      <c r="CO7" s="554"/>
      <c r="CP7" s="554"/>
      <c r="CQ7" s="554"/>
      <c r="CR7" s="554"/>
      <c r="CS7" s="554"/>
      <c r="CT7" s="554"/>
      <c r="CU7" s="556"/>
      <c r="CW7" s="45" t="s">
        <v>170</v>
      </c>
      <c r="CX7" s="45" t="s">
        <v>171</v>
      </c>
      <c r="CY7" s="554"/>
      <c r="CZ7" s="554"/>
      <c r="DA7" s="554"/>
      <c r="DB7" s="554"/>
      <c r="DD7" s="45" t="s">
        <v>170</v>
      </c>
      <c r="DE7" s="45" t="s">
        <v>171</v>
      </c>
      <c r="DF7" s="554"/>
      <c r="DG7" s="554"/>
      <c r="DH7" s="554"/>
      <c r="DI7" s="554"/>
      <c r="DK7" s="45" t="s">
        <v>170</v>
      </c>
      <c r="DL7" s="45" t="s">
        <v>171</v>
      </c>
      <c r="DM7" s="576"/>
      <c r="DN7" s="559"/>
      <c r="DO7" s="559"/>
      <c r="DQ7" s="45" t="s">
        <v>170</v>
      </c>
      <c r="DR7" s="45" t="s">
        <v>171</v>
      </c>
      <c r="DS7" s="554"/>
      <c r="DT7" s="554"/>
      <c r="DU7" s="554"/>
      <c r="DV7" s="554"/>
      <c r="DW7" s="554"/>
      <c r="DX7" s="554"/>
      <c r="DY7" s="556"/>
      <c r="EA7" s="45" t="s">
        <v>170</v>
      </c>
      <c r="EB7" s="45" t="s">
        <v>171</v>
      </c>
      <c r="EC7" s="554"/>
      <c r="ED7" s="554"/>
      <c r="EE7" s="554"/>
      <c r="EF7" s="554"/>
      <c r="EH7" s="45" t="s">
        <v>170</v>
      </c>
      <c r="EI7" s="45" t="s">
        <v>171</v>
      </c>
      <c r="EJ7" s="554"/>
      <c r="EK7" s="554"/>
      <c r="EL7" s="554"/>
      <c r="EM7" s="554"/>
      <c r="EO7" s="45" t="s">
        <v>170</v>
      </c>
      <c r="EP7" s="45" t="s">
        <v>171</v>
      </c>
      <c r="EQ7" s="576"/>
      <c r="ER7" s="559"/>
      <c r="ES7" s="559"/>
      <c r="EU7" s="45" t="s">
        <v>170</v>
      </c>
      <c r="EV7" s="45" t="s">
        <v>171</v>
      </c>
      <c r="EW7" s="554"/>
      <c r="EX7" s="554"/>
      <c r="EY7" s="554"/>
      <c r="EZ7" s="554"/>
      <c r="FA7" s="554"/>
      <c r="FB7" s="554"/>
      <c r="FC7" s="556"/>
      <c r="FE7" s="45" t="s">
        <v>170</v>
      </c>
      <c r="FF7" s="45" t="s">
        <v>171</v>
      </c>
      <c r="FG7" s="554"/>
      <c r="FH7" s="554"/>
      <c r="FI7" s="554"/>
      <c r="FJ7" s="554"/>
      <c r="FL7" s="45" t="s">
        <v>170</v>
      </c>
      <c r="FM7" s="45" t="s">
        <v>171</v>
      </c>
      <c r="FN7" s="554"/>
      <c r="FO7" s="554"/>
      <c r="FP7" s="554"/>
      <c r="FQ7" s="554"/>
      <c r="FS7" s="45" t="s">
        <v>170</v>
      </c>
      <c r="FT7" s="45" t="s">
        <v>171</v>
      </c>
      <c r="FU7" s="576"/>
      <c r="FV7" s="559"/>
      <c r="FW7" s="559"/>
      <c r="FY7" s="45" t="s">
        <v>170</v>
      </c>
      <c r="FZ7" s="45" t="s">
        <v>171</v>
      </c>
      <c r="GA7" s="554"/>
      <c r="GB7" s="554"/>
      <c r="GC7" s="554"/>
      <c r="GD7" s="554"/>
      <c r="GE7" s="554"/>
      <c r="GF7" s="554"/>
      <c r="GG7" s="554"/>
      <c r="GH7" s="556"/>
      <c r="GJ7" s="45" t="s">
        <v>170</v>
      </c>
      <c r="GK7" s="45" t="s">
        <v>171</v>
      </c>
      <c r="GL7" s="554"/>
      <c r="GM7" s="554"/>
      <c r="GN7" s="554"/>
      <c r="GO7" s="554"/>
      <c r="GQ7" s="45" t="s">
        <v>170</v>
      </c>
      <c r="GR7" s="45" t="s">
        <v>171</v>
      </c>
      <c r="GS7" s="554"/>
      <c r="GT7" s="554"/>
      <c r="GU7" s="554"/>
      <c r="GV7" s="554"/>
      <c r="GX7" s="45" t="s">
        <v>170</v>
      </c>
      <c r="GY7" s="45" t="s">
        <v>171</v>
      </c>
      <c r="GZ7" s="560"/>
      <c r="HA7" s="559"/>
      <c r="HB7" s="559"/>
      <c r="HD7" s="45" t="s">
        <v>170</v>
      </c>
      <c r="HE7" s="45" t="s">
        <v>171</v>
      </c>
      <c r="HF7" s="554"/>
      <c r="HG7" s="578"/>
      <c r="HH7" s="554"/>
      <c r="HI7" s="554"/>
      <c r="HJ7" s="554"/>
      <c r="HK7" s="554"/>
      <c r="HL7" s="554"/>
      <c r="HM7" s="556"/>
      <c r="HO7" s="45" t="s">
        <v>170</v>
      </c>
      <c r="HP7" s="45" t="s">
        <v>171</v>
      </c>
      <c r="HQ7" s="554"/>
      <c r="HR7" s="554"/>
      <c r="HS7" s="554"/>
      <c r="HT7" s="554"/>
      <c r="HV7" s="45" t="s">
        <v>170</v>
      </c>
      <c r="HW7" s="45" t="s">
        <v>171</v>
      </c>
      <c r="HX7" s="554"/>
      <c r="HY7" s="554"/>
      <c r="HZ7" s="554"/>
      <c r="IA7" s="554"/>
      <c r="IC7" s="45" t="s">
        <v>170</v>
      </c>
      <c r="ID7" s="45" t="s">
        <v>171</v>
      </c>
      <c r="IE7" s="560"/>
      <c r="IF7" s="559"/>
      <c r="IG7" s="559"/>
      <c r="IH7" s="152"/>
      <c r="II7" s="45" t="s">
        <v>170</v>
      </c>
      <c r="IJ7" s="45" t="s">
        <v>171</v>
      </c>
      <c r="IK7" s="554"/>
      <c r="IL7" s="578"/>
      <c r="IM7" s="554"/>
      <c r="IN7" s="554"/>
      <c r="IO7" s="554"/>
      <c r="IP7" s="554"/>
      <c r="IQ7" s="554"/>
      <c r="IR7" s="556"/>
      <c r="IT7" s="45" t="s">
        <v>170</v>
      </c>
      <c r="IU7" s="45" t="s">
        <v>171</v>
      </c>
      <c r="IV7" s="554"/>
      <c r="IW7" s="554"/>
      <c r="IX7" s="554"/>
      <c r="IY7" s="554"/>
      <c r="JA7" s="45" t="s">
        <v>170</v>
      </c>
      <c r="JB7" s="45" t="s">
        <v>171</v>
      </c>
      <c r="JC7" s="554"/>
      <c r="JD7" s="554"/>
      <c r="JE7" s="554"/>
      <c r="JF7" s="554"/>
      <c r="JH7" s="45" t="s">
        <v>170</v>
      </c>
      <c r="JI7" s="45" t="s">
        <v>171</v>
      </c>
      <c r="JJ7" s="560"/>
      <c r="JK7" s="559"/>
      <c r="JL7" s="559"/>
      <c r="JM7" s="152"/>
      <c r="JN7" s="45" t="s">
        <v>170</v>
      </c>
      <c r="JO7" s="45" t="s">
        <v>171</v>
      </c>
      <c r="JP7" s="554"/>
      <c r="JQ7" s="578"/>
      <c r="JR7" s="554"/>
      <c r="JS7" s="554"/>
      <c r="JT7" s="554"/>
      <c r="JU7" s="554"/>
      <c r="JV7" s="554"/>
      <c r="JW7" s="556"/>
      <c r="JY7" s="45" t="s">
        <v>170</v>
      </c>
      <c r="JZ7" s="45" t="s">
        <v>171</v>
      </c>
      <c r="KA7" s="554"/>
      <c r="KB7" s="554"/>
      <c r="KC7" s="554"/>
      <c r="KD7" s="554"/>
      <c r="KF7" s="45" t="s">
        <v>170</v>
      </c>
      <c r="KG7" s="45" t="s">
        <v>171</v>
      </c>
      <c r="KH7" s="554"/>
      <c r="KI7" s="554"/>
      <c r="KJ7" s="554"/>
      <c r="KK7" s="554"/>
      <c r="KM7" s="45" t="s">
        <v>170</v>
      </c>
      <c r="KN7" s="45" t="s">
        <v>171</v>
      </c>
      <c r="KO7" s="560"/>
      <c r="KP7" s="559"/>
      <c r="KQ7" s="559"/>
      <c r="KR7" s="152"/>
      <c r="KS7" s="45" t="s">
        <v>170</v>
      </c>
      <c r="KT7" s="45" t="s">
        <v>171</v>
      </c>
      <c r="KU7" s="554"/>
      <c r="KV7" s="580"/>
      <c r="KW7" s="554"/>
      <c r="KX7" s="556"/>
      <c r="KY7" s="152"/>
      <c r="KZ7" s="45" t="s">
        <v>170</v>
      </c>
      <c r="LA7" s="45" t="s">
        <v>171</v>
      </c>
      <c r="LB7" s="554"/>
      <c r="LC7" s="152"/>
      <c r="LD7" s="45" t="s">
        <v>170</v>
      </c>
      <c r="LE7" s="45" t="s">
        <v>171</v>
      </c>
      <c r="LF7" s="582"/>
      <c r="LG7" s="152"/>
      <c r="LH7" s="374" t="s">
        <v>170</v>
      </c>
      <c r="LI7" s="374" t="s">
        <v>171</v>
      </c>
      <c r="LJ7" s="554"/>
      <c r="LK7" s="571"/>
      <c r="LL7" s="556"/>
      <c r="LM7" s="573"/>
      <c r="LN7" s="575"/>
      <c r="LO7" s="152"/>
      <c r="LP7" s="152"/>
      <c r="LQ7" s="152"/>
      <c r="LR7" s="152"/>
      <c r="LS7" s="152"/>
      <c r="LT7" s="152"/>
      <c r="LU7" s="152"/>
      <c r="LV7" s="152"/>
      <c r="LW7" s="152"/>
      <c r="LX7" s="152"/>
      <c r="LY7" s="152"/>
      <c r="LZ7" s="152"/>
      <c r="MA7" s="152"/>
      <c r="MB7" s="152"/>
      <c r="MC7" s="152"/>
      <c r="MD7" s="152"/>
    </row>
    <row r="8" spans="1:342" ht="17.25">
      <c r="A8" s="27">
        <v>42008</v>
      </c>
      <c r="B8" s="27" t="s">
        <v>172</v>
      </c>
      <c r="C8" s="28">
        <v>133.53</v>
      </c>
      <c r="D8" s="28">
        <f t="shared" ref="D8:D39" si="0">C8/100</f>
        <v>1.3352999999999999</v>
      </c>
      <c r="E8" s="89">
        <v>126.11</v>
      </c>
      <c r="F8" s="89">
        <v>128.8459</v>
      </c>
      <c r="G8" s="89">
        <v>131.03908316186599</v>
      </c>
      <c r="H8" s="44"/>
      <c r="I8" s="43"/>
      <c r="K8" s="27">
        <f t="shared" ref="K8:K39" si="1">A8</f>
        <v>42008</v>
      </c>
      <c r="L8" s="27"/>
      <c r="M8" s="30">
        <f t="shared" ref="M8:M39" si="2">C8*$I8</f>
        <v>0</v>
      </c>
      <c r="N8" s="30">
        <f t="shared" ref="N8:N39" si="3">E8*$I8</f>
        <v>0</v>
      </c>
      <c r="O8" s="30">
        <f t="shared" ref="O8:O39" si="4">F8*$I8</f>
        <v>0</v>
      </c>
      <c r="P8" s="30">
        <f t="shared" ref="P8:P39" si="5">G8*$I8</f>
        <v>0</v>
      </c>
      <c r="R8" s="27">
        <f t="shared" ref="R8:R39" si="6">A8</f>
        <v>42008</v>
      </c>
      <c r="S8" s="27" t="s">
        <v>172</v>
      </c>
      <c r="T8" s="30">
        <f t="shared" ref="T8:T39" si="7">M8/100</f>
        <v>0</v>
      </c>
      <c r="U8" s="30">
        <f t="shared" ref="U8:U39" si="8">N8/100</f>
        <v>0</v>
      </c>
      <c r="V8" s="30">
        <f t="shared" ref="V8:V39" si="9">O8/100</f>
        <v>0</v>
      </c>
      <c r="W8" s="30">
        <f t="shared" ref="W8:W39" si="10">P8/100</f>
        <v>0</v>
      </c>
      <c r="Y8" s="84">
        <v>42007</v>
      </c>
      <c r="Z8" s="27" t="s">
        <v>172</v>
      </c>
      <c r="AA8" s="87">
        <v>718788</v>
      </c>
      <c r="AB8" s="86"/>
      <c r="AC8" s="86"/>
      <c r="AE8" s="27">
        <v>42379</v>
      </c>
      <c r="AF8" s="27" t="s">
        <v>172</v>
      </c>
      <c r="AG8" s="28">
        <v>130.31</v>
      </c>
      <c r="AH8" s="28">
        <f t="shared" ref="AH8:AH39" si="11">AG8/100</f>
        <v>1.3030999999999999</v>
      </c>
      <c r="AI8" s="89">
        <v>116.66</v>
      </c>
      <c r="AJ8" s="89">
        <v>121.84010000000001</v>
      </c>
      <c r="AK8" s="89">
        <v>124.859902715708</v>
      </c>
      <c r="AL8" s="44"/>
      <c r="AM8" s="43"/>
      <c r="AO8" s="27">
        <f t="shared" ref="AO8:AO39" si="12">AE8</f>
        <v>42379</v>
      </c>
      <c r="AP8" s="27" t="s">
        <v>172</v>
      </c>
      <c r="AQ8" s="30">
        <f t="shared" ref="AQ8:AQ39" si="13">AG8*$AM8</f>
        <v>0</v>
      </c>
      <c r="AR8" s="30">
        <f t="shared" ref="AR8:AR39" si="14">AI8*$AM8</f>
        <v>0</v>
      </c>
      <c r="AS8" s="30">
        <f t="shared" ref="AS8:AS39" si="15">AJ8*$AM8</f>
        <v>0</v>
      </c>
      <c r="AT8" s="30">
        <f t="shared" ref="AT8:AT39" si="16">AK8*$AM8</f>
        <v>0</v>
      </c>
      <c r="AV8" s="27">
        <f t="shared" ref="AV8:AV39" si="17">AE8</f>
        <v>42379</v>
      </c>
      <c r="AW8" s="27" t="s">
        <v>172</v>
      </c>
      <c r="AX8" s="30">
        <f t="shared" ref="AX8:AX39" si="18">AQ8/100</f>
        <v>0</v>
      </c>
      <c r="AY8" s="30">
        <f t="shared" ref="AY8:AY39" si="19">AR8/100</f>
        <v>0</v>
      </c>
      <c r="AZ8" s="30">
        <f t="shared" ref="AZ8:AZ39" si="20">AS8/100</f>
        <v>0</v>
      </c>
      <c r="BA8" s="30">
        <f t="shared" ref="BA8:BA39" si="21">AT8/100</f>
        <v>0</v>
      </c>
      <c r="BC8" s="85">
        <f>Y60+7</f>
        <v>42378</v>
      </c>
      <c r="BD8" s="27" t="s">
        <v>172</v>
      </c>
      <c r="BE8" s="88">
        <v>1042105</v>
      </c>
      <c r="BF8" s="86"/>
      <c r="BG8" s="86"/>
      <c r="BI8" s="27">
        <v>42743</v>
      </c>
      <c r="BJ8" s="27" t="s">
        <v>172</v>
      </c>
      <c r="BK8" s="28">
        <v>158.18</v>
      </c>
      <c r="BL8" s="28">
        <f t="shared" ref="BL8:BL39" si="22">BK8/100</f>
        <v>1.5818000000000001</v>
      </c>
      <c r="BM8" s="89">
        <v>139.08000000000001</v>
      </c>
      <c r="BN8" s="89">
        <v>142.71600000000001</v>
      </c>
      <c r="BO8" s="89">
        <v>150.65350088646801</v>
      </c>
      <c r="BP8" s="44"/>
      <c r="BQ8" s="43"/>
      <c r="BS8" s="27">
        <f t="shared" ref="BS8:BS39" si="23">BI8</f>
        <v>42743</v>
      </c>
      <c r="BT8" s="27" t="s">
        <v>172</v>
      </c>
      <c r="BU8" s="30">
        <f t="shared" ref="BU8:BU39" si="24">BK8*$BQ8</f>
        <v>0</v>
      </c>
      <c r="BV8" s="30">
        <f t="shared" ref="BV8:BV39" si="25">BM8*$BQ8</f>
        <v>0</v>
      </c>
      <c r="BW8" s="30">
        <f t="shared" ref="BW8:BW39" si="26">BN8*$BQ8</f>
        <v>0</v>
      </c>
      <c r="BX8" s="30">
        <f t="shared" ref="BX8:BX39" si="27">BO8*$BQ8</f>
        <v>0</v>
      </c>
      <c r="BZ8" s="27">
        <f t="shared" ref="BZ8:BZ39" si="28">BI8</f>
        <v>42743</v>
      </c>
      <c r="CA8" s="27" t="s">
        <v>172</v>
      </c>
      <c r="CB8" s="30">
        <f t="shared" ref="CB8:CB39" si="29">BU8/100</f>
        <v>0</v>
      </c>
      <c r="CC8" s="30">
        <f t="shared" ref="CC8:CC39" si="30">BV8/100</f>
        <v>0</v>
      </c>
      <c r="CD8" s="30">
        <f t="shared" ref="CD8:CD39" si="31">BW8/100</f>
        <v>0</v>
      </c>
      <c r="CE8" s="30">
        <f t="shared" ref="CE8:CE39" si="32">BX8/100</f>
        <v>0</v>
      </c>
      <c r="CG8" s="85">
        <f>BC59+7</f>
        <v>42742</v>
      </c>
      <c r="CH8" s="27" t="s">
        <v>172</v>
      </c>
      <c r="CI8" s="88">
        <v>933600</v>
      </c>
      <c r="CJ8" s="86"/>
      <c r="CK8" s="86"/>
      <c r="CM8" s="27">
        <v>43107</v>
      </c>
      <c r="CN8" s="27" t="s">
        <v>172</v>
      </c>
      <c r="CO8" s="28">
        <v>141</v>
      </c>
      <c r="CP8" s="28">
        <f t="shared" ref="CP8:CP39" si="33">CO8/100</f>
        <v>1.41</v>
      </c>
      <c r="CQ8" s="28">
        <v>125.01</v>
      </c>
      <c r="CR8" s="28">
        <v>129.88730000000001</v>
      </c>
      <c r="CS8" s="28">
        <v>137.41504268060899</v>
      </c>
      <c r="CT8" s="44"/>
      <c r="CU8" s="43"/>
      <c r="CW8" s="27">
        <f t="shared" ref="CW8:CW39" si="34">CM8</f>
        <v>43107</v>
      </c>
      <c r="CX8" s="27" t="s">
        <v>172</v>
      </c>
      <c r="CY8" s="30">
        <f t="shared" ref="CY8:CY39" si="35">CO8*$CU8</f>
        <v>0</v>
      </c>
      <c r="CZ8" s="30">
        <f t="shared" ref="CZ8:CZ39" si="36">CQ8*$CU8</f>
        <v>0</v>
      </c>
      <c r="DA8" s="30">
        <f t="shared" ref="DA8:DA39" si="37">CR8*$CU8</f>
        <v>0</v>
      </c>
      <c r="DB8" s="30">
        <f t="shared" ref="DB8:DB39" si="38">CS8*$CU8</f>
        <v>0</v>
      </c>
      <c r="DD8" s="27">
        <f t="shared" ref="DD8:DD39" si="39">CM8</f>
        <v>43107</v>
      </c>
      <c r="DE8" s="27" t="s">
        <v>172</v>
      </c>
      <c r="DF8" s="30"/>
      <c r="DG8" s="30"/>
      <c r="DH8" s="30"/>
      <c r="DI8" s="30"/>
      <c r="DK8" s="85">
        <f>CG59+7</f>
        <v>43106</v>
      </c>
      <c r="DL8" s="27" t="s">
        <v>172</v>
      </c>
      <c r="DM8" s="88">
        <v>864858</v>
      </c>
      <c r="DN8" s="86"/>
      <c r="DO8" s="86"/>
      <c r="DQ8" s="27">
        <v>43471</v>
      </c>
      <c r="DR8" s="27" t="s">
        <v>172</v>
      </c>
      <c r="DS8" s="28">
        <v>139.76</v>
      </c>
      <c r="DT8" s="28">
        <f t="shared" ref="DT8:DT39" si="40">DS8/100</f>
        <v>1.3976</v>
      </c>
      <c r="DU8" s="28">
        <v>128.54</v>
      </c>
      <c r="DV8" s="28">
        <v>127.7546</v>
      </c>
      <c r="DW8" s="28">
        <v>133.84847542739001</v>
      </c>
      <c r="DX8" s="44"/>
      <c r="DY8" s="43"/>
      <c r="EA8" s="27">
        <f t="shared" ref="EA8:EA39" si="41">DQ8</f>
        <v>43471</v>
      </c>
      <c r="EB8" s="27" t="s">
        <v>172</v>
      </c>
      <c r="EC8" s="30">
        <f t="shared" ref="EC8:EC39" si="42">DS8*$DY8</f>
        <v>0</v>
      </c>
      <c r="ED8" s="30">
        <f t="shared" ref="ED8:ED39" si="43">DU8*$DY8</f>
        <v>0</v>
      </c>
      <c r="EE8" s="30">
        <f t="shared" ref="EE8:EE39" si="44">DV8*$DY8</f>
        <v>0</v>
      </c>
      <c r="EF8" s="30">
        <f t="shared" ref="EF8:EF39" si="45">DW8*$DY8</f>
        <v>0</v>
      </c>
      <c r="EH8" s="27">
        <f t="shared" ref="EH8:EH39" si="46">DQ8</f>
        <v>43471</v>
      </c>
      <c r="EI8" s="27" t="s">
        <v>172</v>
      </c>
      <c r="EJ8" s="30">
        <f t="shared" ref="EJ8:EJ39" si="47">EC8/100</f>
        <v>0</v>
      </c>
      <c r="EK8" s="30">
        <f t="shared" ref="EK8:EK39" si="48">ED8/100</f>
        <v>0</v>
      </c>
      <c r="EL8" s="30">
        <f t="shared" ref="EL8:EL39" si="49">EE8/100</f>
        <v>0</v>
      </c>
      <c r="EM8" s="30">
        <f t="shared" ref="EM8:EM39" si="50">EF8/100</f>
        <v>0</v>
      </c>
      <c r="EO8" s="85">
        <f>DK59+7</f>
        <v>43470</v>
      </c>
      <c r="EP8" s="27" t="s">
        <v>172</v>
      </c>
      <c r="EQ8" s="88">
        <v>784720</v>
      </c>
      <c r="ER8" s="86"/>
      <c r="ES8" s="86"/>
      <c r="EU8" s="27">
        <v>43835</v>
      </c>
      <c r="EV8" s="27" t="s">
        <v>172</v>
      </c>
      <c r="EW8" s="28">
        <v>200.47</v>
      </c>
      <c r="EX8" s="28">
        <f t="shared" ref="EX8:EX39" si="51">EW8/100</f>
        <v>2.0047000000000001</v>
      </c>
      <c r="EY8" s="28">
        <v>182.59</v>
      </c>
      <c r="EZ8" s="28">
        <v>193.399</v>
      </c>
      <c r="FA8" s="28">
        <v>192.70920338513901</v>
      </c>
      <c r="FB8" s="44">
        <v>43833</v>
      </c>
      <c r="FC8" s="43">
        <v>1299.78</v>
      </c>
      <c r="FE8" s="27">
        <f t="shared" ref="FE8:FE46" si="52">EU8</f>
        <v>43835</v>
      </c>
      <c r="FF8" s="27" t="s">
        <v>172</v>
      </c>
      <c r="FG8" s="30">
        <f t="shared" ref="FG8:FG39" si="53">EW8*$FC8</f>
        <v>260566.89660000001</v>
      </c>
      <c r="FH8" s="30">
        <f t="shared" ref="FH8:FJ14" si="54">EY8*$FC8</f>
        <v>237326.8302</v>
      </c>
      <c r="FI8" s="30">
        <f t="shared" si="54"/>
        <v>251376.15221999999</v>
      </c>
      <c r="FJ8" s="30">
        <f t="shared" si="54"/>
        <v>250479.56837593598</v>
      </c>
      <c r="FL8" s="27">
        <f t="shared" ref="FL8:FL46" si="55">EU8</f>
        <v>43835</v>
      </c>
      <c r="FM8" s="27" t="s">
        <v>172</v>
      </c>
      <c r="FN8" s="30">
        <f t="shared" ref="FN8:FQ14" si="56">FG8/100</f>
        <v>2605.6689660000002</v>
      </c>
      <c r="FO8" s="30">
        <f t="shared" si="56"/>
        <v>2373.2683019999999</v>
      </c>
      <c r="FP8" s="30">
        <f t="shared" si="56"/>
        <v>2513.7615221999999</v>
      </c>
      <c r="FQ8" s="30">
        <f t="shared" si="56"/>
        <v>2504.7956837593597</v>
      </c>
      <c r="FS8" s="85">
        <f>EO59+7</f>
        <v>43834</v>
      </c>
      <c r="FT8" s="27" t="s">
        <v>172</v>
      </c>
      <c r="FU8" s="88">
        <v>691553</v>
      </c>
      <c r="FV8" s="86"/>
      <c r="FW8" s="86"/>
      <c r="FY8" s="27">
        <v>44206</v>
      </c>
      <c r="FZ8" s="27" t="s">
        <v>172</v>
      </c>
      <c r="GA8" s="100">
        <v>123.61</v>
      </c>
      <c r="GB8" s="28">
        <f t="shared" ref="GB8:GB39" si="57">GA8/100</f>
        <v>1.2361</v>
      </c>
      <c r="GC8" s="100">
        <v>135.9</v>
      </c>
      <c r="GD8" s="28">
        <f t="shared" ref="GD8:GD39" si="58">GC8/100</f>
        <v>1.359</v>
      </c>
      <c r="GE8" s="100">
        <v>144.11000000000001</v>
      </c>
      <c r="GF8" s="100">
        <v>127.65</v>
      </c>
      <c r="GG8" s="95">
        <v>44204</v>
      </c>
      <c r="GH8" s="43">
        <v>1336.23</v>
      </c>
      <c r="GJ8" s="27">
        <v>44206</v>
      </c>
      <c r="GK8" s="27" t="s">
        <v>172</v>
      </c>
      <c r="GL8" s="30">
        <f t="shared" ref="GL8:GL39" si="59">GA8*$GH8</f>
        <v>165171.3903</v>
      </c>
      <c r="GM8" s="30">
        <f t="shared" ref="GM8:GM39" si="60">GC8*$GH8</f>
        <v>181593.65700000001</v>
      </c>
      <c r="GN8" s="30">
        <f t="shared" ref="GN8:GN39" si="61">GE8*$GH8</f>
        <v>192564.10530000002</v>
      </c>
      <c r="GO8" s="30">
        <f t="shared" ref="GO8:GO39" si="62">GF8*$GH8</f>
        <v>170569.75950000001</v>
      </c>
      <c r="GQ8" s="27">
        <v>44206</v>
      </c>
      <c r="GR8" s="27" t="s">
        <v>172</v>
      </c>
      <c r="GS8" s="114">
        <f t="shared" ref="GS8:GS39" si="63">GL8/100</f>
        <v>1651.7139030000001</v>
      </c>
      <c r="GT8" s="114">
        <f t="shared" ref="GT8:GT39" si="64">GM8/100</f>
        <v>1815.9365700000001</v>
      </c>
      <c r="GU8" s="114">
        <f t="shared" ref="GU8:GU39" si="65">GN8/100</f>
        <v>1925.6410530000003</v>
      </c>
      <c r="GV8" s="114">
        <f t="shared" ref="GV8:GV39" si="66">GO8/100</f>
        <v>1705.6975950000001</v>
      </c>
      <c r="GX8" s="84">
        <f>FS60+7</f>
        <v>44205</v>
      </c>
      <c r="GY8" s="27" t="s">
        <v>172</v>
      </c>
      <c r="GZ8" s="43"/>
      <c r="HA8" s="86"/>
      <c r="HB8" s="86"/>
      <c r="HD8" s="27">
        <v>44563</v>
      </c>
      <c r="HE8" s="27" t="s">
        <v>172</v>
      </c>
      <c r="HF8" s="100">
        <v>130.57</v>
      </c>
      <c r="HG8" s="28">
        <f>HF8/100</f>
        <v>1.3056999999999999</v>
      </c>
      <c r="HH8" s="100">
        <v>126.29</v>
      </c>
      <c r="HI8" s="28">
        <f t="shared" ref="HI8:HI39" si="67">HH8/100</f>
        <v>1.2629000000000001</v>
      </c>
      <c r="HJ8" s="100">
        <v>128.41999999999999</v>
      </c>
      <c r="HK8" s="100">
        <v>131.96</v>
      </c>
      <c r="HL8" s="27">
        <v>44563</v>
      </c>
      <c r="HM8" s="43">
        <v>1348.24</v>
      </c>
      <c r="HO8" s="27">
        <v>44563</v>
      </c>
      <c r="HP8" s="27" t="s">
        <v>172</v>
      </c>
      <c r="HQ8" s="30">
        <f t="shared" ref="HQ8:HQ39" si="68">HF8*HM8</f>
        <v>176039.69680000001</v>
      </c>
      <c r="HR8" s="30">
        <f t="shared" ref="HR8:HR39" si="69">HH8*HM8</f>
        <v>170269.22960000002</v>
      </c>
      <c r="HS8" s="30">
        <f t="shared" ref="HS8:HS39" si="70">HJ8*HM8</f>
        <v>173140.98079999999</v>
      </c>
      <c r="HT8" s="30">
        <f t="shared" ref="HT8:HT39" si="71">HK8*HM8</f>
        <v>177913.75040000002</v>
      </c>
      <c r="HV8" s="27">
        <v>44563</v>
      </c>
      <c r="HW8" s="27" t="s">
        <v>172</v>
      </c>
      <c r="HX8" s="114">
        <f t="shared" ref="HX8:HX39" si="72">HQ8/100</f>
        <v>1760.396968</v>
      </c>
      <c r="HY8" s="114">
        <f t="shared" ref="HY8:HY39" si="73">HR8/100</f>
        <v>1702.6922960000002</v>
      </c>
      <c r="HZ8" s="114">
        <f t="shared" ref="HZ8:HZ39" si="74">HS8/100</f>
        <v>1731.4098079999999</v>
      </c>
      <c r="IA8" s="114">
        <f t="shared" ref="IA8:IA39" si="75">HT8/100</f>
        <v>1779.1375040000003</v>
      </c>
      <c r="IC8" s="27">
        <v>44563</v>
      </c>
      <c r="ID8" s="27" t="s">
        <v>172</v>
      </c>
      <c r="IE8" s="43"/>
      <c r="IF8" s="86"/>
      <c r="IG8" s="86"/>
      <c r="IH8" s="155"/>
      <c r="II8" s="27">
        <v>44927</v>
      </c>
      <c r="IJ8" s="27" t="s">
        <v>172</v>
      </c>
      <c r="IK8" s="100">
        <v>208.93</v>
      </c>
      <c r="IL8" s="28">
        <f t="shared" ref="IL8:IL39" si="76">IK8/100</f>
        <v>2.0893000000000002</v>
      </c>
      <c r="IM8" s="100">
        <v>200.55</v>
      </c>
      <c r="IN8" s="28">
        <f t="shared" ref="IN8:IN39" si="77">IM8/100</f>
        <v>2.0055000000000001</v>
      </c>
      <c r="IO8" s="100">
        <v>183.96</v>
      </c>
      <c r="IP8" s="100">
        <v>203.64</v>
      </c>
      <c r="IQ8" s="27">
        <v>44927</v>
      </c>
      <c r="IR8" s="43">
        <v>1351.92</v>
      </c>
      <c r="IT8" s="27">
        <v>44927</v>
      </c>
      <c r="IU8" s="27" t="s">
        <v>172</v>
      </c>
      <c r="IV8" s="30">
        <f t="shared" ref="IV8:IV39" si="78">IK8*IR8</f>
        <v>282456.64560000005</v>
      </c>
      <c r="IW8" s="30">
        <f t="shared" ref="IW8:IW39" si="79">IM8*IR8</f>
        <v>271127.55600000004</v>
      </c>
      <c r="IX8" s="30">
        <f t="shared" ref="IX8:IX39" si="80">IO8*IR8</f>
        <v>248699.20320000002</v>
      </c>
      <c r="IY8" s="30">
        <f t="shared" ref="IY8:IY39" si="81">IP8*IR8</f>
        <v>275304.98879999999</v>
      </c>
      <c r="JA8" s="27">
        <v>44927</v>
      </c>
      <c r="JB8" s="27" t="s">
        <v>172</v>
      </c>
      <c r="JC8" s="114">
        <f t="shared" ref="JC8:JC39" si="82">IV8/100</f>
        <v>2824.5664560000005</v>
      </c>
      <c r="JD8" s="114">
        <f t="shared" ref="JD8:JD39" si="83">IW8/100</f>
        <v>2711.2755600000005</v>
      </c>
      <c r="JE8" s="114">
        <f t="shared" ref="JE8:JE39" si="84">IX8/100</f>
        <v>2486.9920320000001</v>
      </c>
      <c r="JF8" s="114">
        <f t="shared" ref="JF8:JF39" si="85">IY8/100</f>
        <v>2753.049888</v>
      </c>
      <c r="JH8" s="27">
        <v>44927</v>
      </c>
      <c r="JI8" s="27" t="s">
        <v>172</v>
      </c>
      <c r="JJ8" s="43"/>
      <c r="JK8" s="86"/>
      <c r="JL8" s="86"/>
      <c r="JM8" s="155"/>
      <c r="JN8" s="27">
        <v>45291</v>
      </c>
      <c r="JO8" s="27" t="s">
        <v>172</v>
      </c>
      <c r="JP8" s="100">
        <v>220.49</v>
      </c>
      <c r="JQ8" s="259">
        <f t="shared" ref="JQ8:JQ39" si="86">JP8/100</f>
        <v>2.2049000000000003</v>
      </c>
      <c r="JR8" s="100"/>
      <c r="JS8" s="28"/>
      <c r="JT8" s="100"/>
      <c r="JU8" s="100"/>
      <c r="JV8" s="27">
        <f t="shared" ref="JV8:JV39" si="87">JN8</f>
        <v>45291</v>
      </c>
      <c r="JW8" s="43">
        <v>1433.71</v>
      </c>
      <c r="JY8" s="27">
        <f t="shared" ref="JY8:JY39" si="88">JV8</f>
        <v>45291</v>
      </c>
      <c r="JZ8" s="27" t="s">
        <v>172</v>
      </c>
      <c r="KA8" s="30">
        <f t="shared" ref="KA8:KA39" si="89">JP8*JW8</f>
        <v>316118.71790000005</v>
      </c>
      <c r="KB8" s="30">
        <f t="shared" ref="KB8:KB39" si="90">JR8*JW8</f>
        <v>0</v>
      </c>
      <c r="KC8" s="30">
        <f t="shared" ref="KC8:KC39" si="91">JT8*JW8</f>
        <v>0</v>
      </c>
      <c r="KD8" s="30">
        <f t="shared" ref="KD8:KD39" si="92">JU8*JW8</f>
        <v>0</v>
      </c>
      <c r="KF8" s="27">
        <f t="shared" ref="KF8:KF39" si="93">JY8</f>
        <v>45291</v>
      </c>
      <c r="KG8" s="27" t="s">
        <v>172</v>
      </c>
      <c r="KH8" s="114">
        <f t="shared" ref="KH8:KH39" si="94">KA8/100</f>
        <v>3161.1871790000005</v>
      </c>
      <c r="KI8" s="114">
        <f t="shared" ref="KI8:KI39" si="95">KB8/100</f>
        <v>0</v>
      </c>
      <c r="KJ8" s="114">
        <f t="shared" ref="KJ8:KJ39" si="96">KC8/100</f>
        <v>0</v>
      </c>
      <c r="KK8" s="114">
        <f t="shared" ref="KK8:KK39" si="97">KD8/100</f>
        <v>0</v>
      </c>
      <c r="KM8" s="27">
        <f t="shared" ref="KM8:KM39" si="98">KF8</f>
        <v>45291</v>
      </c>
      <c r="KN8" s="27" t="s">
        <v>172</v>
      </c>
      <c r="KO8" s="43"/>
      <c r="KP8" s="86"/>
      <c r="KQ8" s="86"/>
      <c r="KR8" s="155"/>
      <c r="KS8" s="27">
        <v>45662</v>
      </c>
      <c r="KT8" s="27" t="s">
        <v>172</v>
      </c>
      <c r="KU8" s="100">
        <v>201.71</v>
      </c>
      <c r="KV8" s="257">
        <f t="shared" ref="KV8:KV59" si="99">KU8/100</f>
        <v>2.0171000000000001</v>
      </c>
      <c r="KW8" s="27">
        <f t="shared" ref="KW8:KW39" si="100">KS8</f>
        <v>45662</v>
      </c>
      <c r="KX8" s="43">
        <v>1510.72</v>
      </c>
      <c r="KY8" s="235"/>
      <c r="KZ8" s="27">
        <f t="shared" ref="KZ8:KZ39" si="101">KS8</f>
        <v>45662</v>
      </c>
      <c r="LA8" s="27" t="s">
        <v>172</v>
      </c>
      <c r="LB8" s="30">
        <f>KU8*KX8</f>
        <v>304727.33120000002</v>
      </c>
      <c r="LC8" s="261"/>
      <c r="LD8" s="27">
        <f>KS8</f>
        <v>45662</v>
      </c>
      <c r="LE8" s="27" t="s">
        <v>172</v>
      </c>
      <c r="LF8" s="249">
        <f>LB8/100</f>
        <v>3047.2733120000003</v>
      </c>
      <c r="LG8" s="261"/>
      <c r="LH8" s="27">
        <v>46026</v>
      </c>
      <c r="LI8" s="27" t="s">
        <v>172</v>
      </c>
      <c r="LJ8" s="155">
        <v>168.77</v>
      </c>
      <c r="LK8" s="414">
        <f t="shared" ref="LK8:LK39" si="102">LJ8/100</f>
        <v>1.6877000000000002</v>
      </c>
      <c r="LL8" s="155">
        <v>1694.52</v>
      </c>
      <c r="LM8" s="261">
        <f t="shared" ref="LM8:LM39" si="103">LJ8*LL8</f>
        <v>285984.14040000003</v>
      </c>
      <c r="LN8" s="439">
        <f t="shared" ref="LN8:LN39" si="104">LM8/100</f>
        <v>2859.8414040000002</v>
      </c>
      <c r="LO8" s="155"/>
      <c r="LP8" s="155"/>
      <c r="LQ8" s="155"/>
      <c r="LR8" s="155"/>
      <c r="LS8" s="155"/>
      <c r="LT8" s="155"/>
      <c r="LU8" s="155"/>
      <c r="LV8" s="155"/>
      <c r="LW8" s="155"/>
      <c r="LX8" s="155"/>
      <c r="LY8" s="155"/>
      <c r="LZ8" s="155"/>
      <c r="MA8" s="155"/>
      <c r="MB8" s="155"/>
      <c r="MC8" s="155"/>
      <c r="MD8" s="155"/>
    </row>
    <row r="9" spans="1:342" ht="17.25">
      <c r="A9" s="27">
        <v>42015</v>
      </c>
      <c r="B9" s="27" t="s">
        <v>157</v>
      </c>
      <c r="C9" s="28">
        <v>131.55000000000001</v>
      </c>
      <c r="D9" s="28">
        <f t="shared" si="0"/>
        <v>1.3155000000000001</v>
      </c>
      <c r="E9" s="89">
        <v>126.08</v>
      </c>
      <c r="F9" s="89">
        <v>128.88229999999999</v>
      </c>
      <c r="G9" s="89">
        <v>129.67834852208901</v>
      </c>
      <c r="H9" s="44"/>
      <c r="I9" s="43"/>
      <c r="K9" s="27">
        <f t="shared" si="1"/>
        <v>42015</v>
      </c>
      <c r="L9" s="27"/>
      <c r="M9" s="30">
        <f t="shared" si="2"/>
        <v>0</v>
      </c>
      <c r="N9" s="30">
        <f t="shared" si="3"/>
        <v>0</v>
      </c>
      <c r="O9" s="30">
        <f t="shared" si="4"/>
        <v>0</v>
      </c>
      <c r="P9" s="30">
        <f t="shared" si="5"/>
        <v>0</v>
      </c>
      <c r="R9" s="27">
        <f t="shared" si="6"/>
        <v>42015</v>
      </c>
      <c r="S9" s="27" t="s">
        <v>157</v>
      </c>
      <c r="T9" s="30">
        <f t="shared" si="7"/>
        <v>0</v>
      </c>
      <c r="U9" s="30">
        <f t="shared" si="8"/>
        <v>0</v>
      </c>
      <c r="V9" s="30">
        <f t="shared" si="9"/>
        <v>0</v>
      </c>
      <c r="W9" s="30">
        <f t="shared" si="10"/>
        <v>0</v>
      </c>
      <c r="Y9" s="85">
        <v>42014</v>
      </c>
      <c r="Z9" s="27" t="s">
        <v>157</v>
      </c>
      <c r="AA9" s="88">
        <v>1074889</v>
      </c>
      <c r="AB9" s="86"/>
      <c r="AC9" s="86"/>
      <c r="AE9" s="27">
        <v>42386</v>
      </c>
      <c r="AF9" s="27" t="s">
        <v>157</v>
      </c>
      <c r="AG9" s="28">
        <v>133.16999999999999</v>
      </c>
      <c r="AH9" s="28">
        <f t="shared" si="11"/>
        <v>1.3316999999999999</v>
      </c>
      <c r="AI9" s="89">
        <v>116.62</v>
      </c>
      <c r="AJ9" s="89">
        <v>121.8235</v>
      </c>
      <c r="AK9" s="89">
        <v>126.43616790939301</v>
      </c>
      <c r="AL9" s="44"/>
      <c r="AM9" s="43"/>
      <c r="AO9" s="27">
        <f t="shared" si="12"/>
        <v>42386</v>
      </c>
      <c r="AP9" s="27" t="s">
        <v>157</v>
      </c>
      <c r="AQ9" s="30">
        <f t="shared" si="13"/>
        <v>0</v>
      </c>
      <c r="AR9" s="30">
        <f t="shared" si="14"/>
        <v>0</v>
      </c>
      <c r="AS9" s="30">
        <f t="shared" si="15"/>
        <v>0</v>
      </c>
      <c r="AT9" s="30">
        <f t="shared" si="16"/>
        <v>0</v>
      </c>
      <c r="AV9" s="27">
        <f t="shared" si="17"/>
        <v>42386</v>
      </c>
      <c r="AW9" s="27" t="s">
        <v>157</v>
      </c>
      <c r="AX9" s="30">
        <f t="shared" si="18"/>
        <v>0</v>
      </c>
      <c r="AY9" s="30">
        <f t="shared" si="19"/>
        <v>0</v>
      </c>
      <c r="AZ9" s="30">
        <f t="shared" si="20"/>
        <v>0</v>
      </c>
      <c r="BA9" s="30">
        <f t="shared" si="21"/>
        <v>0</v>
      </c>
      <c r="BC9" s="84">
        <f t="shared" ref="BC9:BC40" si="105">BC8+7</f>
        <v>42385</v>
      </c>
      <c r="BD9" s="27" t="s">
        <v>157</v>
      </c>
      <c r="BE9" s="87">
        <v>1033364</v>
      </c>
      <c r="BF9" s="86"/>
      <c r="BG9" s="86"/>
      <c r="BI9" s="27">
        <v>42750</v>
      </c>
      <c r="BJ9" s="27" t="s">
        <v>157</v>
      </c>
      <c r="BK9" s="28">
        <v>158.34</v>
      </c>
      <c r="BL9" s="28">
        <f t="shared" si="22"/>
        <v>1.5834000000000001</v>
      </c>
      <c r="BM9" s="89">
        <v>139.69999999999999</v>
      </c>
      <c r="BN9" s="89">
        <v>141.51060000000001</v>
      </c>
      <c r="BO9" s="89">
        <v>151.54403196024401</v>
      </c>
      <c r="BP9" s="44"/>
      <c r="BQ9" s="43"/>
      <c r="BS9" s="27">
        <f t="shared" si="23"/>
        <v>42750</v>
      </c>
      <c r="BT9" s="27" t="s">
        <v>157</v>
      </c>
      <c r="BU9" s="30">
        <f t="shared" si="24"/>
        <v>0</v>
      </c>
      <c r="BV9" s="30">
        <f t="shared" si="25"/>
        <v>0</v>
      </c>
      <c r="BW9" s="30">
        <f t="shared" si="26"/>
        <v>0</v>
      </c>
      <c r="BX9" s="30">
        <f t="shared" si="27"/>
        <v>0</v>
      </c>
      <c r="BZ9" s="27">
        <f t="shared" si="28"/>
        <v>42750</v>
      </c>
      <c r="CA9" s="27" t="s">
        <v>157</v>
      </c>
      <c r="CB9" s="30">
        <f t="shared" si="29"/>
        <v>0</v>
      </c>
      <c r="CC9" s="30">
        <f t="shared" si="30"/>
        <v>0</v>
      </c>
      <c r="CD9" s="30">
        <f t="shared" si="31"/>
        <v>0</v>
      </c>
      <c r="CE9" s="30">
        <f t="shared" si="32"/>
        <v>0</v>
      </c>
      <c r="CG9" s="84">
        <f t="shared" ref="CG9:CG40" si="106">CG8+7</f>
        <v>42749</v>
      </c>
      <c r="CH9" s="27" t="s">
        <v>157</v>
      </c>
      <c r="CI9" s="87">
        <v>957024</v>
      </c>
      <c r="CJ9" s="86"/>
      <c r="CK9" s="86"/>
      <c r="CM9" s="27">
        <v>43114</v>
      </c>
      <c r="CN9" s="27" t="s">
        <v>157</v>
      </c>
      <c r="CO9" s="28">
        <v>139.05000000000001</v>
      </c>
      <c r="CP9" s="28">
        <f t="shared" si="33"/>
        <v>1.3905000000000001</v>
      </c>
      <c r="CQ9" s="28">
        <v>124.3</v>
      </c>
      <c r="CR9" s="28">
        <v>129.84549999999999</v>
      </c>
      <c r="CS9" s="28">
        <v>135.95742286995201</v>
      </c>
      <c r="CT9" s="44"/>
      <c r="CU9" s="43"/>
      <c r="CW9" s="27">
        <f t="shared" si="34"/>
        <v>43114</v>
      </c>
      <c r="CX9" s="27" t="s">
        <v>157</v>
      </c>
      <c r="CY9" s="30">
        <f t="shared" si="35"/>
        <v>0</v>
      </c>
      <c r="CZ9" s="30">
        <f t="shared" si="36"/>
        <v>0</v>
      </c>
      <c r="DA9" s="30">
        <f t="shared" si="37"/>
        <v>0</v>
      </c>
      <c r="DB9" s="30">
        <f t="shared" si="38"/>
        <v>0</v>
      </c>
      <c r="DD9" s="27">
        <f t="shared" si="39"/>
        <v>43114</v>
      </c>
      <c r="DE9" s="27" t="s">
        <v>157</v>
      </c>
      <c r="DF9" s="30">
        <f t="shared" ref="DF9:DF40" si="107">CY9/100</f>
        <v>0</v>
      </c>
      <c r="DG9" s="30">
        <f t="shared" ref="DG9:DG40" si="108">CZ9/100</f>
        <v>0</v>
      </c>
      <c r="DH9" s="30">
        <f t="shared" ref="DH9:DH40" si="109">DA9/100</f>
        <v>0</v>
      </c>
      <c r="DI9" s="30">
        <f t="shared" ref="DI9:DI40" si="110">DB9/100</f>
        <v>0</v>
      </c>
      <c r="DK9" s="84">
        <f t="shared" ref="DK9:DK40" si="111">DK8+7</f>
        <v>43113</v>
      </c>
      <c r="DL9" s="27" t="s">
        <v>157</v>
      </c>
      <c r="DM9" s="87">
        <v>1010571</v>
      </c>
      <c r="DN9" s="86"/>
      <c r="DO9" s="86"/>
      <c r="DQ9" s="27">
        <v>43478</v>
      </c>
      <c r="DR9" s="27" t="s">
        <v>157</v>
      </c>
      <c r="DS9" s="28">
        <v>140.07</v>
      </c>
      <c r="DT9" s="28">
        <f t="shared" si="40"/>
        <v>1.4006999999999998</v>
      </c>
      <c r="DU9" s="28">
        <v>126.8</v>
      </c>
      <c r="DV9" s="28">
        <v>127.10980000000001</v>
      </c>
      <c r="DW9" s="28">
        <v>133.695414237785</v>
      </c>
      <c r="DX9" s="44"/>
      <c r="DY9" s="43"/>
      <c r="EA9" s="27">
        <f t="shared" si="41"/>
        <v>43478</v>
      </c>
      <c r="EB9" s="27" t="s">
        <v>157</v>
      </c>
      <c r="EC9" s="30">
        <f t="shared" si="42"/>
        <v>0</v>
      </c>
      <c r="ED9" s="30">
        <f t="shared" si="43"/>
        <v>0</v>
      </c>
      <c r="EE9" s="30">
        <f t="shared" si="44"/>
        <v>0</v>
      </c>
      <c r="EF9" s="30">
        <f t="shared" si="45"/>
        <v>0</v>
      </c>
      <c r="EH9" s="27">
        <f t="shared" si="46"/>
        <v>43478</v>
      </c>
      <c r="EI9" s="27" t="s">
        <v>157</v>
      </c>
      <c r="EJ9" s="30">
        <f t="shared" si="47"/>
        <v>0</v>
      </c>
      <c r="EK9" s="30">
        <f t="shared" si="48"/>
        <v>0</v>
      </c>
      <c r="EL9" s="30">
        <f t="shared" si="49"/>
        <v>0</v>
      </c>
      <c r="EM9" s="30">
        <f t="shared" si="50"/>
        <v>0</v>
      </c>
      <c r="EO9" s="84">
        <f t="shared" ref="EO9:EO40" si="112">EO8+7</f>
        <v>43477</v>
      </c>
      <c r="EP9" s="27" t="s">
        <v>157</v>
      </c>
      <c r="EQ9" s="87">
        <v>1024964</v>
      </c>
      <c r="ER9" s="86"/>
      <c r="ES9" s="86"/>
      <c r="EU9" s="27">
        <v>43842</v>
      </c>
      <c r="EV9" s="27" t="s">
        <v>157</v>
      </c>
      <c r="EW9" s="28">
        <v>195.6</v>
      </c>
      <c r="EX9" s="28">
        <f t="shared" si="51"/>
        <v>1.956</v>
      </c>
      <c r="EY9" s="28">
        <v>180.62</v>
      </c>
      <c r="EZ9" s="28">
        <v>194.1627</v>
      </c>
      <c r="FA9" s="28">
        <v>188.931022397275</v>
      </c>
      <c r="FB9" s="44">
        <v>43840</v>
      </c>
      <c r="FC9" s="43">
        <v>1288.22</v>
      </c>
      <c r="FE9" s="27">
        <f t="shared" si="52"/>
        <v>43842</v>
      </c>
      <c r="FF9" s="27" t="s">
        <v>157</v>
      </c>
      <c r="FG9" s="30">
        <f t="shared" si="53"/>
        <v>251975.83199999999</v>
      </c>
      <c r="FH9" s="30">
        <f t="shared" si="54"/>
        <v>232678.29640000002</v>
      </c>
      <c r="FI9" s="30">
        <f t="shared" si="54"/>
        <v>250124.27339400002</v>
      </c>
      <c r="FJ9" s="30">
        <f t="shared" si="54"/>
        <v>243384.7216726176</v>
      </c>
      <c r="FL9" s="27">
        <f t="shared" si="55"/>
        <v>43842</v>
      </c>
      <c r="FM9" s="27" t="s">
        <v>157</v>
      </c>
      <c r="FN9" s="30">
        <f t="shared" si="56"/>
        <v>2519.7583199999999</v>
      </c>
      <c r="FO9" s="30">
        <f t="shared" si="56"/>
        <v>2326.782964</v>
      </c>
      <c r="FP9" s="30">
        <f t="shared" si="56"/>
        <v>2501.2427339400001</v>
      </c>
      <c r="FQ9" s="30">
        <f t="shared" si="56"/>
        <v>2433.8472167261762</v>
      </c>
      <c r="FS9" s="84">
        <f t="shared" ref="FS9:FS40" si="113">FS8+7</f>
        <v>43841</v>
      </c>
      <c r="FT9" s="27" t="s">
        <v>157</v>
      </c>
      <c r="FU9" s="87">
        <v>937549</v>
      </c>
      <c r="FV9" s="86"/>
      <c r="FW9" s="86"/>
      <c r="FY9" s="27">
        <v>44213</v>
      </c>
      <c r="FZ9" s="27" t="s">
        <v>157</v>
      </c>
      <c r="GA9" s="100">
        <v>124.26</v>
      </c>
      <c r="GB9" s="28">
        <f t="shared" si="57"/>
        <v>1.2426000000000001</v>
      </c>
      <c r="GC9" s="100">
        <v>135.31</v>
      </c>
      <c r="GD9" s="28">
        <f t="shared" si="58"/>
        <v>1.3531</v>
      </c>
      <c r="GE9" s="100">
        <v>143.85</v>
      </c>
      <c r="GF9" s="100">
        <v>128.02000000000001</v>
      </c>
      <c r="GG9" s="95">
        <v>44211</v>
      </c>
      <c r="GH9" s="43">
        <v>1333.03</v>
      </c>
      <c r="GJ9" s="27">
        <v>44213</v>
      </c>
      <c r="GK9" s="27" t="s">
        <v>157</v>
      </c>
      <c r="GL9" s="30">
        <f t="shared" si="59"/>
        <v>165642.30780000001</v>
      </c>
      <c r="GM9" s="30">
        <f t="shared" si="60"/>
        <v>180372.2893</v>
      </c>
      <c r="GN9" s="30">
        <f t="shared" si="61"/>
        <v>191756.36549999999</v>
      </c>
      <c r="GO9" s="30">
        <f t="shared" si="62"/>
        <v>170654.5006</v>
      </c>
      <c r="GQ9" s="27">
        <v>44213</v>
      </c>
      <c r="GR9" s="27" t="s">
        <v>157</v>
      </c>
      <c r="GS9" s="114">
        <f t="shared" si="63"/>
        <v>1656.423078</v>
      </c>
      <c r="GT9" s="114">
        <f t="shared" si="64"/>
        <v>1803.7228930000001</v>
      </c>
      <c r="GU9" s="114">
        <f t="shared" si="65"/>
        <v>1917.5636549999999</v>
      </c>
      <c r="GV9" s="114">
        <f t="shared" si="66"/>
        <v>1706.5450060000001</v>
      </c>
      <c r="GX9" s="84">
        <f t="shared" ref="GX9:GX21" si="114">GX8+7</f>
        <v>44212</v>
      </c>
      <c r="GY9" s="27" t="s">
        <v>157</v>
      </c>
      <c r="GZ9" s="43"/>
      <c r="HA9" s="86"/>
      <c r="HB9" s="86"/>
      <c r="HD9" s="27">
        <v>44570</v>
      </c>
      <c r="HE9" s="27" t="s">
        <v>157</v>
      </c>
      <c r="HF9" s="100">
        <v>130.71</v>
      </c>
      <c r="HG9" s="28">
        <v>1.31</v>
      </c>
      <c r="HH9" s="100">
        <v>126.83</v>
      </c>
      <c r="HI9" s="28">
        <f t="shared" si="67"/>
        <v>1.2683</v>
      </c>
      <c r="HJ9" s="100">
        <v>130.13999999999999</v>
      </c>
      <c r="HK9" s="100">
        <v>132.15</v>
      </c>
      <c r="HL9" s="27">
        <v>44570</v>
      </c>
      <c r="HM9" s="43">
        <v>1358.5</v>
      </c>
      <c r="HO9" s="27">
        <v>44570</v>
      </c>
      <c r="HP9" s="27" t="s">
        <v>157</v>
      </c>
      <c r="HQ9" s="30">
        <f t="shared" si="68"/>
        <v>177569.535</v>
      </c>
      <c r="HR9" s="30">
        <f t="shared" si="69"/>
        <v>172298.55499999999</v>
      </c>
      <c r="HS9" s="30">
        <f t="shared" si="70"/>
        <v>176795.18999999997</v>
      </c>
      <c r="HT9" s="30">
        <f t="shared" si="71"/>
        <v>179525.77499999999</v>
      </c>
      <c r="HV9" s="27">
        <v>44570</v>
      </c>
      <c r="HW9" s="27" t="s">
        <v>157</v>
      </c>
      <c r="HX9" s="114">
        <f t="shared" si="72"/>
        <v>1775.69535</v>
      </c>
      <c r="HY9" s="114">
        <f t="shared" si="73"/>
        <v>1722.9855499999999</v>
      </c>
      <c r="HZ9" s="114">
        <f t="shared" si="74"/>
        <v>1767.9518999999998</v>
      </c>
      <c r="IA9" s="114">
        <f t="shared" si="75"/>
        <v>1795.25775</v>
      </c>
      <c r="IC9" s="27">
        <v>44570</v>
      </c>
      <c r="ID9" s="27" t="s">
        <v>157</v>
      </c>
      <c r="IE9" s="43"/>
      <c r="IF9" s="86"/>
      <c r="IG9" s="86"/>
      <c r="IH9" s="155"/>
      <c r="II9" s="27">
        <v>44934</v>
      </c>
      <c r="IJ9" s="27" t="s">
        <v>157</v>
      </c>
      <c r="IK9" s="100">
        <v>208.84</v>
      </c>
      <c r="IL9" s="28">
        <f t="shared" si="76"/>
        <v>2.0884</v>
      </c>
      <c r="IM9" s="100">
        <v>200.28</v>
      </c>
      <c r="IN9" s="28">
        <f t="shared" si="77"/>
        <v>2.0028000000000001</v>
      </c>
      <c r="IO9" s="100">
        <v>181.66</v>
      </c>
      <c r="IP9" s="100">
        <v>203.46</v>
      </c>
      <c r="IQ9" s="27">
        <v>44934</v>
      </c>
      <c r="IR9" s="43">
        <v>1341.4</v>
      </c>
      <c r="IT9" s="27">
        <v>44934</v>
      </c>
      <c r="IU9" s="27" t="s">
        <v>157</v>
      </c>
      <c r="IV9" s="30">
        <f t="shared" si="78"/>
        <v>280137.97600000002</v>
      </c>
      <c r="IW9" s="30">
        <f t="shared" si="79"/>
        <v>268655.592</v>
      </c>
      <c r="IX9" s="30">
        <f t="shared" si="80"/>
        <v>243678.72400000002</v>
      </c>
      <c r="IY9" s="30">
        <f t="shared" si="81"/>
        <v>272921.24400000001</v>
      </c>
      <c r="JA9" s="27">
        <v>44934</v>
      </c>
      <c r="JB9" s="27" t="s">
        <v>157</v>
      </c>
      <c r="JC9" s="114">
        <f t="shared" si="82"/>
        <v>2801.3797600000003</v>
      </c>
      <c r="JD9" s="114">
        <f t="shared" si="83"/>
        <v>2686.5559200000002</v>
      </c>
      <c r="JE9" s="114">
        <f t="shared" si="84"/>
        <v>2436.7872400000001</v>
      </c>
      <c r="JF9" s="114">
        <f t="shared" si="85"/>
        <v>2729.2124400000002</v>
      </c>
      <c r="JH9" s="27">
        <v>44934</v>
      </c>
      <c r="JI9" s="27" t="s">
        <v>157</v>
      </c>
      <c r="JJ9" s="43"/>
      <c r="JK9" s="86"/>
      <c r="JL9" s="86"/>
      <c r="JM9" s="155"/>
      <c r="JN9" s="27">
        <v>45298</v>
      </c>
      <c r="JO9" s="27" t="s">
        <v>157</v>
      </c>
      <c r="JP9" s="100">
        <v>220.33</v>
      </c>
      <c r="JQ9" s="259">
        <f t="shared" si="86"/>
        <v>2.2033</v>
      </c>
      <c r="JR9" s="100"/>
      <c r="JS9" s="28"/>
      <c r="JT9" s="100"/>
      <c r="JU9" s="100"/>
      <c r="JV9" s="27">
        <f t="shared" si="87"/>
        <v>45298</v>
      </c>
      <c r="JW9" s="43">
        <v>1439.84</v>
      </c>
      <c r="JY9" s="27">
        <f t="shared" si="88"/>
        <v>45298</v>
      </c>
      <c r="JZ9" s="27" t="s">
        <v>157</v>
      </c>
      <c r="KA9" s="30">
        <f t="shared" si="89"/>
        <v>317239.9472</v>
      </c>
      <c r="KB9" s="30">
        <f t="shared" si="90"/>
        <v>0</v>
      </c>
      <c r="KC9" s="30">
        <f t="shared" si="91"/>
        <v>0</v>
      </c>
      <c r="KD9" s="30">
        <f t="shared" si="92"/>
        <v>0</v>
      </c>
      <c r="KF9" s="27">
        <f t="shared" si="93"/>
        <v>45298</v>
      </c>
      <c r="KG9" s="27" t="s">
        <v>157</v>
      </c>
      <c r="KH9" s="114">
        <f t="shared" si="94"/>
        <v>3172.3994720000001</v>
      </c>
      <c r="KI9" s="114">
        <f t="shared" si="95"/>
        <v>0</v>
      </c>
      <c r="KJ9" s="114">
        <f t="shared" si="96"/>
        <v>0</v>
      </c>
      <c r="KK9" s="114">
        <f t="shared" si="97"/>
        <v>0</v>
      </c>
      <c r="KM9" s="27">
        <f t="shared" si="98"/>
        <v>45298</v>
      </c>
      <c r="KN9" s="27" t="s">
        <v>157</v>
      </c>
      <c r="KO9" s="43"/>
      <c r="KP9" s="86"/>
      <c r="KQ9" s="86"/>
      <c r="KR9" s="155"/>
      <c r="KS9" s="27">
        <v>45669</v>
      </c>
      <c r="KT9" s="27" t="s">
        <v>157</v>
      </c>
      <c r="KU9" s="100">
        <v>195.53</v>
      </c>
      <c r="KV9" s="257">
        <f t="shared" si="99"/>
        <v>1.9553</v>
      </c>
      <c r="KW9" s="27">
        <f t="shared" si="100"/>
        <v>45669</v>
      </c>
      <c r="KX9" s="43">
        <v>1510.79</v>
      </c>
      <c r="KY9" s="235"/>
      <c r="KZ9" s="27">
        <f t="shared" si="101"/>
        <v>45669</v>
      </c>
      <c r="LA9" s="27" t="s">
        <v>157</v>
      </c>
      <c r="LB9" s="30">
        <f t="shared" ref="LB9:LB59" si="115">KU9*KX9</f>
        <v>295404.76870000002</v>
      </c>
      <c r="LC9" s="261"/>
      <c r="LD9" s="27">
        <f t="shared" ref="LD9:LD59" si="116">KS9</f>
        <v>45669</v>
      </c>
      <c r="LE9" s="27" t="s">
        <v>157</v>
      </c>
      <c r="LF9" s="249">
        <f t="shared" ref="LF9:LF60" si="117">LB9/100</f>
        <v>2954.0476870000002</v>
      </c>
      <c r="LG9" s="261"/>
      <c r="LH9" s="27">
        <v>46033</v>
      </c>
      <c r="LI9" s="27" t="s">
        <v>157</v>
      </c>
      <c r="LJ9" s="155">
        <v>160.21</v>
      </c>
      <c r="LK9" s="414">
        <f t="shared" si="102"/>
        <v>1.6021000000000001</v>
      </c>
      <c r="LL9" s="155">
        <v>1698.3</v>
      </c>
      <c r="LM9" s="261">
        <f t="shared" si="103"/>
        <v>272084.64299999998</v>
      </c>
      <c r="LN9" s="439">
        <f t="shared" si="104"/>
        <v>2720.8464299999996</v>
      </c>
      <c r="LO9" s="155"/>
      <c r="LP9" s="155"/>
      <c r="LQ9" s="155"/>
      <c r="LR9" s="155"/>
      <c r="LS9" s="155"/>
      <c r="LT9" s="155"/>
      <c r="LU9" s="155"/>
      <c r="LV9" s="155"/>
      <c r="LW9" s="155"/>
      <c r="LX9" s="155"/>
      <c r="LY9" s="155"/>
      <c r="LZ9" s="155"/>
      <c r="MA9" s="155"/>
      <c r="MB9" s="155"/>
      <c r="MC9" s="155"/>
      <c r="MD9" s="155"/>
    </row>
    <row r="10" spans="1:342" ht="17.25">
      <c r="A10" s="27">
        <v>42022</v>
      </c>
      <c r="B10" s="27" t="s">
        <v>158</v>
      </c>
      <c r="C10" s="28">
        <v>131.28</v>
      </c>
      <c r="D10" s="28">
        <f t="shared" si="0"/>
        <v>1.3128</v>
      </c>
      <c r="E10" s="89">
        <v>126.1</v>
      </c>
      <c r="F10" s="89">
        <v>122.8952</v>
      </c>
      <c r="G10" s="89">
        <v>128.64600683228599</v>
      </c>
      <c r="H10" s="44"/>
      <c r="I10" s="43"/>
      <c r="K10" s="27">
        <f t="shared" si="1"/>
        <v>42022</v>
      </c>
      <c r="L10" s="27"/>
      <c r="M10" s="30">
        <f t="shared" si="2"/>
        <v>0</v>
      </c>
      <c r="N10" s="30">
        <f t="shared" si="3"/>
        <v>0</v>
      </c>
      <c r="O10" s="30">
        <f t="shared" si="4"/>
        <v>0</v>
      </c>
      <c r="P10" s="30">
        <f t="shared" si="5"/>
        <v>0</v>
      </c>
      <c r="R10" s="27">
        <f t="shared" si="6"/>
        <v>42022</v>
      </c>
      <c r="S10" s="27" t="s">
        <v>158</v>
      </c>
      <c r="T10" s="30">
        <f t="shared" si="7"/>
        <v>0</v>
      </c>
      <c r="U10" s="30">
        <f t="shared" si="8"/>
        <v>0</v>
      </c>
      <c r="V10" s="30">
        <f t="shared" si="9"/>
        <v>0</v>
      </c>
      <c r="W10" s="30">
        <f t="shared" si="10"/>
        <v>0</v>
      </c>
      <c r="Y10" s="84">
        <v>42021</v>
      </c>
      <c r="Z10" s="27" t="s">
        <v>158</v>
      </c>
      <c r="AA10" s="87">
        <v>1077528</v>
      </c>
      <c r="AB10" s="86"/>
      <c r="AC10" s="86"/>
      <c r="AE10" s="27">
        <v>42393</v>
      </c>
      <c r="AF10" s="27" t="s">
        <v>158</v>
      </c>
      <c r="AG10" s="28">
        <v>134.97999999999999</v>
      </c>
      <c r="AH10" s="28">
        <f t="shared" si="11"/>
        <v>1.3497999999999999</v>
      </c>
      <c r="AI10" s="89">
        <v>116.76</v>
      </c>
      <c r="AJ10" s="89">
        <v>121.8027</v>
      </c>
      <c r="AK10" s="89">
        <v>127.629024731439</v>
      </c>
      <c r="AL10" s="44"/>
      <c r="AM10" s="43"/>
      <c r="AO10" s="27">
        <f t="shared" si="12"/>
        <v>42393</v>
      </c>
      <c r="AP10" s="27" t="s">
        <v>158</v>
      </c>
      <c r="AQ10" s="30">
        <f t="shared" si="13"/>
        <v>0</v>
      </c>
      <c r="AR10" s="30">
        <f t="shared" si="14"/>
        <v>0</v>
      </c>
      <c r="AS10" s="30">
        <f t="shared" si="15"/>
        <v>0</v>
      </c>
      <c r="AT10" s="30">
        <f t="shared" si="16"/>
        <v>0</v>
      </c>
      <c r="AV10" s="27">
        <f t="shared" si="17"/>
        <v>42393</v>
      </c>
      <c r="AW10" s="27" t="s">
        <v>158</v>
      </c>
      <c r="AX10" s="30">
        <f t="shared" si="18"/>
        <v>0</v>
      </c>
      <c r="AY10" s="30">
        <f t="shared" si="19"/>
        <v>0</v>
      </c>
      <c r="AZ10" s="30">
        <f t="shared" si="20"/>
        <v>0</v>
      </c>
      <c r="BA10" s="30">
        <f t="shared" si="21"/>
        <v>0</v>
      </c>
      <c r="BC10" s="85">
        <f t="shared" si="105"/>
        <v>42392</v>
      </c>
      <c r="BD10" s="27" t="s">
        <v>158</v>
      </c>
      <c r="BE10" s="88">
        <v>983553</v>
      </c>
      <c r="BF10" s="86"/>
      <c r="BG10" s="86"/>
      <c r="BI10" s="27">
        <v>42757</v>
      </c>
      <c r="BJ10" s="27" t="s">
        <v>158</v>
      </c>
      <c r="BK10" s="28">
        <v>156.25</v>
      </c>
      <c r="BL10" s="28">
        <f t="shared" si="22"/>
        <v>1.5625</v>
      </c>
      <c r="BM10" s="89">
        <v>140.03</v>
      </c>
      <c r="BN10" s="89">
        <v>141.47550000000001</v>
      </c>
      <c r="BO10" s="89">
        <v>149.75133797931099</v>
      </c>
      <c r="BP10" s="44"/>
      <c r="BQ10" s="43"/>
      <c r="BS10" s="27">
        <f t="shared" si="23"/>
        <v>42757</v>
      </c>
      <c r="BT10" s="27" t="s">
        <v>158</v>
      </c>
      <c r="BU10" s="30">
        <f t="shared" si="24"/>
        <v>0</v>
      </c>
      <c r="BV10" s="30">
        <f t="shared" si="25"/>
        <v>0</v>
      </c>
      <c r="BW10" s="30">
        <f t="shared" si="26"/>
        <v>0</v>
      </c>
      <c r="BX10" s="30">
        <f t="shared" si="27"/>
        <v>0</v>
      </c>
      <c r="BZ10" s="27">
        <f t="shared" si="28"/>
        <v>42757</v>
      </c>
      <c r="CA10" s="27" t="s">
        <v>158</v>
      </c>
      <c r="CB10" s="30">
        <f t="shared" si="29"/>
        <v>0</v>
      </c>
      <c r="CC10" s="30">
        <f t="shared" si="30"/>
        <v>0</v>
      </c>
      <c r="CD10" s="30">
        <f t="shared" si="31"/>
        <v>0</v>
      </c>
      <c r="CE10" s="30">
        <f t="shared" si="32"/>
        <v>0</v>
      </c>
      <c r="CG10" s="85">
        <f t="shared" si="106"/>
        <v>42756</v>
      </c>
      <c r="CH10" s="27" t="s">
        <v>158</v>
      </c>
      <c r="CI10" s="88">
        <v>997762</v>
      </c>
      <c r="CJ10" s="86"/>
      <c r="CK10" s="86"/>
      <c r="CM10" s="27">
        <v>43121</v>
      </c>
      <c r="CN10" s="27" t="s">
        <v>158</v>
      </c>
      <c r="CO10" s="28">
        <v>134.68</v>
      </c>
      <c r="CP10" s="28">
        <f t="shared" si="33"/>
        <v>1.3468</v>
      </c>
      <c r="CQ10" s="28">
        <v>122.81</v>
      </c>
      <c r="CR10" s="28">
        <v>124.8736</v>
      </c>
      <c r="CS10" s="28">
        <v>132.59874767857301</v>
      </c>
      <c r="CT10" s="44"/>
      <c r="CU10" s="43"/>
      <c r="CW10" s="27">
        <f t="shared" si="34"/>
        <v>43121</v>
      </c>
      <c r="CX10" s="27" t="s">
        <v>158</v>
      </c>
      <c r="CY10" s="30">
        <f t="shared" si="35"/>
        <v>0</v>
      </c>
      <c r="CZ10" s="30">
        <f t="shared" si="36"/>
        <v>0</v>
      </c>
      <c r="DA10" s="30">
        <f t="shared" si="37"/>
        <v>0</v>
      </c>
      <c r="DB10" s="30">
        <f t="shared" si="38"/>
        <v>0</v>
      </c>
      <c r="DD10" s="27">
        <f t="shared" si="39"/>
        <v>43121</v>
      </c>
      <c r="DE10" s="27" t="s">
        <v>158</v>
      </c>
      <c r="DF10" s="30">
        <f t="shared" si="107"/>
        <v>0</v>
      </c>
      <c r="DG10" s="30">
        <f t="shared" si="108"/>
        <v>0</v>
      </c>
      <c r="DH10" s="30">
        <f t="shared" si="109"/>
        <v>0</v>
      </c>
      <c r="DI10" s="30">
        <f t="shared" si="110"/>
        <v>0</v>
      </c>
      <c r="DK10" s="85">
        <f t="shared" si="111"/>
        <v>43120</v>
      </c>
      <c r="DL10" s="27" t="s">
        <v>158</v>
      </c>
      <c r="DM10" s="88">
        <v>1046095</v>
      </c>
      <c r="DN10" s="86"/>
      <c r="DO10" s="86"/>
      <c r="DQ10" s="27">
        <v>43485</v>
      </c>
      <c r="DR10" s="27" t="s">
        <v>158</v>
      </c>
      <c r="DS10" s="28">
        <v>140</v>
      </c>
      <c r="DT10" s="28">
        <f t="shared" si="40"/>
        <v>1.4</v>
      </c>
      <c r="DU10" s="28">
        <v>128.54</v>
      </c>
      <c r="DV10" s="28">
        <v>127.4045</v>
      </c>
      <c r="DW10" s="28">
        <v>133.74009397266201</v>
      </c>
      <c r="DX10" s="44"/>
      <c r="DY10" s="43"/>
      <c r="EA10" s="27">
        <f t="shared" si="41"/>
        <v>43485</v>
      </c>
      <c r="EB10" s="27" t="s">
        <v>158</v>
      </c>
      <c r="EC10" s="30">
        <f t="shared" si="42"/>
        <v>0</v>
      </c>
      <c r="ED10" s="30">
        <f t="shared" si="43"/>
        <v>0</v>
      </c>
      <c r="EE10" s="30">
        <f t="shared" si="44"/>
        <v>0</v>
      </c>
      <c r="EF10" s="30">
        <f t="shared" si="45"/>
        <v>0</v>
      </c>
      <c r="EH10" s="27">
        <f t="shared" si="46"/>
        <v>43485</v>
      </c>
      <c r="EI10" s="27" t="s">
        <v>158</v>
      </c>
      <c r="EJ10" s="30">
        <f t="shared" si="47"/>
        <v>0</v>
      </c>
      <c r="EK10" s="30">
        <f t="shared" si="48"/>
        <v>0</v>
      </c>
      <c r="EL10" s="30">
        <f t="shared" si="49"/>
        <v>0</v>
      </c>
      <c r="EM10" s="30">
        <f t="shared" si="50"/>
        <v>0</v>
      </c>
      <c r="EO10" s="85">
        <f t="shared" si="112"/>
        <v>43484</v>
      </c>
      <c r="EP10" s="27" t="s">
        <v>158</v>
      </c>
      <c r="EQ10" s="88">
        <v>1010057</v>
      </c>
      <c r="ER10" s="86"/>
      <c r="ES10" s="86"/>
      <c r="EU10" s="27">
        <v>43849</v>
      </c>
      <c r="EV10" s="27" t="s">
        <v>158</v>
      </c>
      <c r="EW10" s="28">
        <v>189.43</v>
      </c>
      <c r="EX10" s="28">
        <f t="shared" si="51"/>
        <v>1.8943000000000001</v>
      </c>
      <c r="EY10" s="28">
        <v>180.07</v>
      </c>
      <c r="EZ10" s="28">
        <v>197.37799999999999</v>
      </c>
      <c r="FA10" s="28">
        <v>184.30623021077301</v>
      </c>
      <c r="FB10" s="44">
        <v>43847</v>
      </c>
      <c r="FC10" s="43">
        <v>1288.1099999999999</v>
      </c>
      <c r="FE10" s="27">
        <f t="shared" si="52"/>
        <v>43849</v>
      </c>
      <c r="FF10" s="27" t="s">
        <v>158</v>
      </c>
      <c r="FG10" s="30">
        <f t="shared" si="53"/>
        <v>244006.67729999998</v>
      </c>
      <c r="FH10" s="30">
        <f t="shared" si="54"/>
        <v>231949.96769999998</v>
      </c>
      <c r="FI10" s="30">
        <f t="shared" si="54"/>
        <v>254244.57557999998</v>
      </c>
      <c r="FJ10" s="30">
        <f t="shared" si="54"/>
        <v>237406.6981967988</v>
      </c>
      <c r="FL10" s="27">
        <f t="shared" si="55"/>
        <v>43849</v>
      </c>
      <c r="FM10" s="27" t="s">
        <v>158</v>
      </c>
      <c r="FN10" s="30">
        <f t="shared" si="56"/>
        <v>2440.066773</v>
      </c>
      <c r="FO10" s="30">
        <f t="shared" si="56"/>
        <v>2319.4996769999998</v>
      </c>
      <c r="FP10" s="30">
        <f t="shared" si="56"/>
        <v>2542.4457557999999</v>
      </c>
      <c r="FQ10" s="30">
        <f t="shared" si="56"/>
        <v>2374.0669819679879</v>
      </c>
      <c r="FS10" s="85">
        <f t="shared" si="113"/>
        <v>43848</v>
      </c>
      <c r="FT10" s="27" t="s">
        <v>158</v>
      </c>
      <c r="FU10" s="88">
        <v>967345</v>
      </c>
      <c r="FV10" s="86"/>
      <c r="FW10" s="86"/>
      <c r="FY10" s="27">
        <v>44220</v>
      </c>
      <c r="FZ10" s="27" t="s">
        <v>158</v>
      </c>
      <c r="GA10" s="100">
        <v>124.66</v>
      </c>
      <c r="GB10" s="28">
        <f t="shared" si="57"/>
        <v>1.2465999999999999</v>
      </c>
      <c r="GC10" s="100">
        <v>135.02000000000001</v>
      </c>
      <c r="GD10" s="28">
        <f t="shared" si="58"/>
        <v>1.3502000000000001</v>
      </c>
      <c r="GE10" s="100">
        <v>143.41999999999999</v>
      </c>
      <c r="GF10" s="100">
        <v>128.04</v>
      </c>
      <c r="GG10" s="95">
        <v>44218</v>
      </c>
      <c r="GH10" s="43">
        <v>1344.95</v>
      </c>
      <c r="GJ10" s="27">
        <v>44220</v>
      </c>
      <c r="GK10" s="27" t="s">
        <v>158</v>
      </c>
      <c r="GL10" s="30">
        <f t="shared" si="59"/>
        <v>167661.467</v>
      </c>
      <c r="GM10" s="30">
        <f t="shared" si="60"/>
        <v>181595.14900000003</v>
      </c>
      <c r="GN10" s="30">
        <f t="shared" si="61"/>
        <v>192892.72899999999</v>
      </c>
      <c r="GO10" s="30">
        <f t="shared" si="62"/>
        <v>172207.39799999999</v>
      </c>
      <c r="GQ10" s="27">
        <v>44220</v>
      </c>
      <c r="GR10" s="27" t="s">
        <v>158</v>
      </c>
      <c r="GS10" s="114">
        <f t="shared" si="63"/>
        <v>1676.6146699999999</v>
      </c>
      <c r="GT10" s="114">
        <f t="shared" si="64"/>
        <v>1815.9514900000004</v>
      </c>
      <c r="GU10" s="114">
        <f t="shared" si="65"/>
        <v>1928.9272899999999</v>
      </c>
      <c r="GV10" s="114">
        <f t="shared" si="66"/>
        <v>1722.0739799999999</v>
      </c>
      <c r="GX10" s="84">
        <f t="shared" si="114"/>
        <v>44219</v>
      </c>
      <c r="GY10" s="27" t="s">
        <v>158</v>
      </c>
      <c r="GZ10" s="43"/>
      <c r="HA10" s="86"/>
      <c r="HB10" s="86"/>
      <c r="HD10" s="27">
        <v>44577</v>
      </c>
      <c r="HE10" s="27" t="s">
        <v>158</v>
      </c>
      <c r="HF10" s="100">
        <v>130.41</v>
      </c>
      <c r="HG10" s="28">
        <f t="shared" ref="HG10:HG41" si="118">HF10/100</f>
        <v>1.3041</v>
      </c>
      <c r="HH10" s="100">
        <v>130.33000000000001</v>
      </c>
      <c r="HI10" s="28">
        <f t="shared" si="67"/>
        <v>1.3033000000000001</v>
      </c>
      <c r="HJ10" s="100">
        <v>130.1</v>
      </c>
      <c r="HK10" s="100">
        <v>132.47999999999999</v>
      </c>
      <c r="HL10" s="27">
        <v>44577</v>
      </c>
      <c r="HM10" s="43">
        <v>1358.5</v>
      </c>
      <c r="HO10" s="27">
        <v>44577</v>
      </c>
      <c r="HP10" s="27" t="s">
        <v>158</v>
      </c>
      <c r="HQ10" s="30">
        <f t="shared" si="68"/>
        <v>177161.98499999999</v>
      </c>
      <c r="HR10" s="30">
        <f t="shared" si="69"/>
        <v>177053.30500000002</v>
      </c>
      <c r="HS10" s="30">
        <f t="shared" si="70"/>
        <v>176740.85</v>
      </c>
      <c r="HT10" s="30">
        <f t="shared" si="71"/>
        <v>179974.08</v>
      </c>
      <c r="HV10" s="27">
        <v>44577</v>
      </c>
      <c r="HW10" s="27" t="s">
        <v>158</v>
      </c>
      <c r="HX10" s="114">
        <f t="shared" si="72"/>
        <v>1771.6198499999998</v>
      </c>
      <c r="HY10" s="114">
        <f t="shared" si="73"/>
        <v>1770.5330500000002</v>
      </c>
      <c r="HZ10" s="114">
        <f t="shared" si="74"/>
        <v>1767.4085</v>
      </c>
      <c r="IA10" s="114">
        <f t="shared" si="75"/>
        <v>1799.7407999999998</v>
      </c>
      <c r="IC10" s="27">
        <v>44577</v>
      </c>
      <c r="ID10" s="27" t="s">
        <v>158</v>
      </c>
      <c r="IE10" s="43"/>
      <c r="IF10" s="86"/>
      <c r="IG10" s="86"/>
      <c r="IH10" s="155"/>
      <c r="II10" s="27">
        <v>44941</v>
      </c>
      <c r="IJ10" s="27" t="s">
        <v>158</v>
      </c>
      <c r="IK10" s="100">
        <v>208.79</v>
      </c>
      <c r="IL10" s="28">
        <f t="shared" si="76"/>
        <v>2.0878999999999999</v>
      </c>
      <c r="IM10" s="100">
        <v>198.91</v>
      </c>
      <c r="IN10" s="28">
        <f t="shared" si="77"/>
        <v>1.9890999999999999</v>
      </c>
      <c r="IO10" s="100">
        <v>179.08</v>
      </c>
      <c r="IP10" s="100">
        <v>202.8</v>
      </c>
      <c r="IQ10" s="27">
        <v>44941</v>
      </c>
      <c r="IR10" s="43">
        <v>1345.21</v>
      </c>
      <c r="IT10" s="27">
        <v>44941</v>
      </c>
      <c r="IU10" s="27" t="s">
        <v>158</v>
      </c>
      <c r="IV10" s="30">
        <f t="shared" si="78"/>
        <v>280866.3959</v>
      </c>
      <c r="IW10" s="30">
        <f t="shared" si="79"/>
        <v>267575.72110000002</v>
      </c>
      <c r="IX10" s="30">
        <f t="shared" si="80"/>
        <v>240900.20680000001</v>
      </c>
      <c r="IY10" s="30">
        <f t="shared" si="81"/>
        <v>272808.58800000005</v>
      </c>
      <c r="JA10" s="27">
        <v>44941</v>
      </c>
      <c r="JB10" s="27" t="s">
        <v>158</v>
      </c>
      <c r="JC10" s="114">
        <f t="shared" si="82"/>
        <v>2808.663959</v>
      </c>
      <c r="JD10" s="114">
        <f t="shared" si="83"/>
        <v>2675.7572110000001</v>
      </c>
      <c r="JE10" s="114">
        <f t="shared" si="84"/>
        <v>2409.0020680000002</v>
      </c>
      <c r="JF10" s="114">
        <f t="shared" si="85"/>
        <v>2728.0858800000005</v>
      </c>
      <c r="JH10" s="27">
        <v>44941</v>
      </c>
      <c r="JI10" s="27" t="s">
        <v>158</v>
      </c>
      <c r="JJ10" s="43"/>
      <c r="JK10" s="86"/>
      <c r="JL10" s="86"/>
      <c r="JM10" s="155"/>
      <c r="JN10" s="27">
        <v>45305</v>
      </c>
      <c r="JO10" s="27" t="s">
        <v>158</v>
      </c>
      <c r="JP10" s="100">
        <v>220.67</v>
      </c>
      <c r="JQ10" s="259">
        <f t="shared" si="86"/>
        <v>2.2066999999999997</v>
      </c>
      <c r="JR10" s="100"/>
      <c r="JS10" s="28"/>
      <c r="JT10" s="100"/>
      <c r="JU10" s="100"/>
      <c r="JV10" s="27">
        <f t="shared" si="87"/>
        <v>45305</v>
      </c>
      <c r="JW10" s="43">
        <v>1440.32</v>
      </c>
      <c r="JY10" s="27">
        <f t="shared" si="88"/>
        <v>45305</v>
      </c>
      <c r="JZ10" s="27" t="s">
        <v>158</v>
      </c>
      <c r="KA10" s="30">
        <f t="shared" si="89"/>
        <v>317835.41439999995</v>
      </c>
      <c r="KB10" s="30">
        <f t="shared" si="90"/>
        <v>0</v>
      </c>
      <c r="KC10" s="30">
        <f t="shared" si="91"/>
        <v>0</v>
      </c>
      <c r="KD10" s="30">
        <f t="shared" si="92"/>
        <v>0</v>
      </c>
      <c r="KF10" s="27">
        <f t="shared" si="93"/>
        <v>45305</v>
      </c>
      <c r="KG10" s="27" t="s">
        <v>158</v>
      </c>
      <c r="KH10" s="114">
        <f t="shared" si="94"/>
        <v>3178.3541439999995</v>
      </c>
      <c r="KI10" s="114">
        <f t="shared" si="95"/>
        <v>0</v>
      </c>
      <c r="KJ10" s="114">
        <f t="shared" si="96"/>
        <v>0</v>
      </c>
      <c r="KK10" s="114">
        <f t="shared" si="97"/>
        <v>0</v>
      </c>
      <c r="KM10" s="27">
        <f t="shared" si="98"/>
        <v>45305</v>
      </c>
      <c r="KN10" s="27" t="s">
        <v>158</v>
      </c>
      <c r="KO10" s="43"/>
      <c r="KP10" s="86"/>
      <c r="KQ10" s="86"/>
      <c r="KR10" s="155"/>
      <c r="KS10" s="27">
        <v>45676</v>
      </c>
      <c r="KT10" s="27" t="s">
        <v>158</v>
      </c>
      <c r="KU10" s="100">
        <v>186.4</v>
      </c>
      <c r="KV10" s="257">
        <f t="shared" si="99"/>
        <v>1.8640000000000001</v>
      </c>
      <c r="KW10" s="27">
        <f t="shared" si="100"/>
        <v>45676</v>
      </c>
      <c r="KX10" s="43">
        <v>1499.86</v>
      </c>
      <c r="KY10" s="235"/>
      <c r="KZ10" s="27">
        <f t="shared" si="101"/>
        <v>45676</v>
      </c>
      <c r="LA10" s="27" t="s">
        <v>158</v>
      </c>
      <c r="LB10" s="30">
        <f t="shared" si="115"/>
        <v>279573.90399999998</v>
      </c>
      <c r="LC10" s="261"/>
      <c r="LD10" s="27">
        <f t="shared" si="116"/>
        <v>45676</v>
      </c>
      <c r="LE10" s="27" t="s">
        <v>158</v>
      </c>
      <c r="LF10" s="249">
        <f t="shared" si="117"/>
        <v>2795.7390399999999</v>
      </c>
      <c r="LG10" s="261"/>
      <c r="LH10" s="27">
        <v>46040</v>
      </c>
      <c r="LI10" s="27" t="s">
        <v>158</v>
      </c>
      <c r="LJ10" s="155">
        <v>155.13999999999999</v>
      </c>
      <c r="LK10" s="414">
        <f t="shared" si="102"/>
        <v>1.5513999999999999</v>
      </c>
      <c r="LL10" s="155">
        <v>1711.8</v>
      </c>
      <c r="LM10" s="261">
        <f t="shared" si="103"/>
        <v>265568.65199999994</v>
      </c>
      <c r="LN10" s="439">
        <f t="shared" si="104"/>
        <v>2655.6865199999993</v>
      </c>
      <c r="LO10" s="155"/>
      <c r="LP10" s="155"/>
      <c r="LQ10" s="155"/>
      <c r="LR10" s="155"/>
      <c r="LS10" s="155"/>
      <c r="LT10" s="155"/>
      <c r="LU10" s="155"/>
      <c r="LV10" s="155"/>
      <c r="LW10" s="155"/>
      <c r="LX10" s="155"/>
      <c r="LY10" s="155"/>
      <c r="LZ10" s="155"/>
      <c r="MA10" s="155"/>
      <c r="MB10" s="155"/>
      <c r="MC10" s="155"/>
      <c r="MD10" s="155"/>
    </row>
    <row r="11" spans="1:342" ht="17.25">
      <c r="A11" s="27">
        <v>42029</v>
      </c>
      <c r="B11" s="27" t="s">
        <v>159</v>
      </c>
      <c r="C11" s="28">
        <v>131.66</v>
      </c>
      <c r="D11" s="28">
        <f t="shared" si="0"/>
        <v>1.3166</v>
      </c>
      <c r="E11" s="89">
        <v>125.41</v>
      </c>
      <c r="F11" s="89">
        <v>122.87050000000001</v>
      </c>
      <c r="G11" s="89">
        <v>128.47362053751601</v>
      </c>
      <c r="H11" s="44"/>
      <c r="I11" s="43"/>
      <c r="K11" s="27">
        <f t="shared" si="1"/>
        <v>42029</v>
      </c>
      <c r="L11" s="27"/>
      <c r="M11" s="30">
        <f t="shared" si="2"/>
        <v>0</v>
      </c>
      <c r="N11" s="30">
        <f t="shared" si="3"/>
        <v>0</v>
      </c>
      <c r="O11" s="30">
        <f t="shared" si="4"/>
        <v>0</v>
      </c>
      <c r="P11" s="30">
        <f t="shared" si="5"/>
        <v>0</v>
      </c>
      <c r="R11" s="27">
        <f t="shared" si="6"/>
        <v>42029</v>
      </c>
      <c r="S11" s="27" t="s">
        <v>159</v>
      </c>
      <c r="T11" s="30">
        <f t="shared" si="7"/>
        <v>0</v>
      </c>
      <c r="U11" s="30">
        <f t="shared" si="8"/>
        <v>0</v>
      </c>
      <c r="V11" s="30">
        <f t="shared" si="9"/>
        <v>0</v>
      </c>
      <c r="W11" s="30">
        <f t="shared" si="10"/>
        <v>0</v>
      </c>
      <c r="Y11" s="85">
        <v>42028</v>
      </c>
      <c r="Z11" s="27" t="s">
        <v>159</v>
      </c>
      <c r="AA11" s="88">
        <v>1057176</v>
      </c>
      <c r="AB11" s="86"/>
      <c r="AC11" s="86"/>
      <c r="AE11" s="27">
        <v>42400</v>
      </c>
      <c r="AF11" s="27" t="s">
        <v>159</v>
      </c>
      <c r="AG11" s="28">
        <v>134.88</v>
      </c>
      <c r="AH11" s="28">
        <f t="shared" si="11"/>
        <v>1.3488</v>
      </c>
      <c r="AI11" s="89">
        <v>117.29</v>
      </c>
      <c r="AJ11" s="89">
        <v>121.81019999999999</v>
      </c>
      <c r="AK11" s="89">
        <v>128.03022206950899</v>
      </c>
      <c r="AL11" s="44"/>
      <c r="AM11" s="43"/>
      <c r="AO11" s="27">
        <f t="shared" si="12"/>
        <v>42400</v>
      </c>
      <c r="AP11" s="27" t="s">
        <v>159</v>
      </c>
      <c r="AQ11" s="30">
        <f t="shared" si="13"/>
        <v>0</v>
      </c>
      <c r="AR11" s="30">
        <f t="shared" si="14"/>
        <v>0</v>
      </c>
      <c r="AS11" s="30">
        <f t="shared" si="15"/>
        <v>0</v>
      </c>
      <c r="AT11" s="30">
        <f t="shared" si="16"/>
        <v>0</v>
      </c>
      <c r="AV11" s="27">
        <f t="shared" si="17"/>
        <v>42400</v>
      </c>
      <c r="AW11" s="27" t="s">
        <v>159</v>
      </c>
      <c r="AX11" s="30">
        <f t="shared" si="18"/>
        <v>0</v>
      </c>
      <c r="AY11" s="30">
        <f t="shared" si="19"/>
        <v>0</v>
      </c>
      <c r="AZ11" s="30">
        <f t="shared" si="20"/>
        <v>0</v>
      </c>
      <c r="BA11" s="30">
        <f t="shared" si="21"/>
        <v>0</v>
      </c>
      <c r="BC11" s="84">
        <f t="shared" si="105"/>
        <v>42399</v>
      </c>
      <c r="BD11" s="27" t="s">
        <v>159</v>
      </c>
      <c r="BE11" s="87">
        <v>1029163</v>
      </c>
      <c r="BF11" s="86"/>
      <c r="BG11" s="86"/>
      <c r="BI11" s="27">
        <v>42764</v>
      </c>
      <c r="BJ11" s="27" t="s">
        <v>159</v>
      </c>
      <c r="BK11" s="28">
        <v>157.31</v>
      </c>
      <c r="BL11" s="28">
        <f t="shared" si="22"/>
        <v>1.5730999999999999</v>
      </c>
      <c r="BM11" s="89">
        <v>140.84</v>
      </c>
      <c r="BN11" s="89">
        <v>141.4649</v>
      </c>
      <c r="BO11" s="89">
        <v>150.57161283839599</v>
      </c>
      <c r="BP11" s="44"/>
      <c r="BQ11" s="43"/>
      <c r="BS11" s="27">
        <f t="shared" si="23"/>
        <v>42764</v>
      </c>
      <c r="BT11" s="27" t="s">
        <v>159</v>
      </c>
      <c r="BU11" s="30">
        <f t="shared" si="24"/>
        <v>0</v>
      </c>
      <c r="BV11" s="30">
        <f t="shared" si="25"/>
        <v>0</v>
      </c>
      <c r="BW11" s="30">
        <f t="shared" si="26"/>
        <v>0</v>
      </c>
      <c r="BX11" s="30">
        <f t="shared" si="27"/>
        <v>0</v>
      </c>
      <c r="BZ11" s="27">
        <f t="shared" si="28"/>
        <v>42764</v>
      </c>
      <c r="CA11" s="27" t="s">
        <v>159</v>
      </c>
      <c r="CB11" s="30">
        <f t="shared" si="29"/>
        <v>0</v>
      </c>
      <c r="CC11" s="30">
        <f t="shared" si="30"/>
        <v>0</v>
      </c>
      <c r="CD11" s="30">
        <f t="shared" si="31"/>
        <v>0</v>
      </c>
      <c r="CE11" s="30">
        <f t="shared" si="32"/>
        <v>0</v>
      </c>
      <c r="CG11" s="84">
        <f t="shared" si="106"/>
        <v>42763</v>
      </c>
      <c r="CH11" s="27" t="s">
        <v>159</v>
      </c>
      <c r="CI11" s="87">
        <v>971348</v>
      </c>
      <c r="CJ11" s="86"/>
      <c r="CK11" s="86"/>
      <c r="CM11" s="27">
        <v>43128</v>
      </c>
      <c r="CN11" s="27" t="s">
        <v>159</v>
      </c>
      <c r="CO11" s="28">
        <v>134.34</v>
      </c>
      <c r="CP11" s="28">
        <f t="shared" si="33"/>
        <v>1.3433999999999999</v>
      </c>
      <c r="CQ11" s="28">
        <v>122.45</v>
      </c>
      <c r="CR11" s="28">
        <v>123.992</v>
      </c>
      <c r="CS11" s="28">
        <v>131.300760662253</v>
      </c>
      <c r="CT11" s="44"/>
      <c r="CU11" s="43"/>
      <c r="CW11" s="27">
        <f t="shared" si="34"/>
        <v>43128</v>
      </c>
      <c r="CX11" s="27" t="s">
        <v>159</v>
      </c>
      <c r="CY11" s="30">
        <f t="shared" si="35"/>
        <v>0</v>
      </c>
      <c r="CZ11" s="30">
        <f t="shared" si="36"/>
        <v>0</v>
      </c>
      <c r="DA11" s="30">
        <f t="shared" si="37"/>
        <v>0</v>
      </c>
      <c r="DB11" s="30">
        <f t="shared" si="38"/>
        <v>0</v>
      </c>
      <c r="DD11" s="27">
        <f t="shared" si="39"/>
        <v>43128</v>
      </c>
      <c r="DE11" s="27" t="s">
        <v>159</v>
      </c>
      <c r="DF11" s="30">
        <f t="shared" si="107"/>
        <v>0</v>
      </c>
      <c r="DG11" s="30">
        <f t="shared" si="108"/>
        <v>0</v>
      </c>
      <c r="DH11" s="30">
        <f t="shared" si="109"/>
        <v>0</v>
      </c>
      <c r="DI11" s="30">
        <f t="shared" si="110"/>
        <v>0</v>
      </c>
      <c r="DK11" s="84">
        <f t="shared" si="111"/>
        <v>43127</v>
      </c>
      <c r="DL11" s="27" t="s">
        <v>159</v>
      </c>
      <c r="DM11" s="87">
        <v>1026983</v>
      </c>
      <c r="DN11" s="86"/>
      <c r="DO11" s="86"/>
      <c r="DQ11" s="27">
        <v>43492</v>
      </c>
      <c r="DR11" s="27" t="s">
        <v>159</v>
      </c>
      <c r="DS11" s="28">
        <v>140.33000000000001</v>
      </c>
      <c r="DT11" s="28">
        <f t="shared" si="40"/>
        <v>1.4033000000000002</v>
      </c>
      <c r="DU11" s="28">
        <v>126.77</v>
      </c>
      <c r="DV11" s="28">
        <v>126.5711</v>
      </c>
      <c r="DW11" s="28">
        <v>133.37013710669501</v>
      </c>
      <c r="DX11" s="44"/>
      <c r="DY11" s="43"/>
      <c r="EA11" s="27">
        <f t="shared" si="41"/>
        <v>43492</v>
      </c>
      <c r="EB11" s="27" t="s">
        <v>159</v>
      </c>
      <c r="EC11" s="30">
        <f t="shared" si="42"/>
        <v>0</v>
      </c>
      <c r="ED11" s="30">
        <f t="shared" si="43"/>
        <v>0</v>
      </c>
      <c r="EE11" s="30">
        <f t="shared" si="44"/>
        <v>0</v>
      </c>
      <c r="EF11" s="30">
        <f t="shared" si="45"/>
        <v>0</v>
      </c>
      <c r="EH11" s="27">
        <f t="shared" si="46"/>
        <v>43492</v>
      </c>
      <c r="EI11" s="27" t="s">
        <v>159</v>
      </c>
      <c r="EJ11" s="30">
        <f t="shared" si="47"/>
        <v>0</v>
      </c>
      <c r="EK11" s="30">
        <f t="shared" si="48"/>
        <v>0</v>
      </c>
      <c r="EL11" s="30">
        <f t="shared" si="49"/>
        <v>0</v>
      </c>
      <c r="EM11" s="30">
        <f t="shared" si="50"/>
        <v>0</v>
      </c>
      <c r="EO11" s="84">
        <f t="shared" si="112"/>
        <v>43491</v>
      </c>
      <c r="EP11" s="27" t="s">
        <v>159</v>
      </c>
      <c r="EQ11" s="87">
        <v>970246</v>
      </c>
      <c r="ER11" s="86"/>
      <c r="ES11" s="86"/>
      <c r="EU11" s="27">
        <v>43856</v>
      </c>
      <c r="EV11" s="27" t="s">
        <v>159</v>
      </c>
      <c r="EW11" s="28">
        <v>187.61</v>
      </c>
      <c r="EX11" s="28">
        <f t="shared" si="51"/>
        <v>1.8761000000000001</v>
      </c>
      <c r="EY11" s="28">
        <v>176.22</v>
      </c>
      <c r="EZ11" s="28">
        <v>198.58500000000001</v>
      </c>
      <c r="FA11" s="28">
        <v>182.021110591867</v>
      </c>
      <c r="FB11" s="44">
        <v>43853</v>
      </c>
      <c r="FC11" s="43">
        <v>1295.43</v>
      </c>
      <c r="FE11" s="27">
        <f t="shared" si="52"/>
        <v>43856</v>
      </c>
      <c r="FF11" s="27" t="s">
        <v>159</v>
      </c>
      <c r="FG11" s="30">
        <f t="shared" si="53"/>
        <v>243035.62230000002</v>
      </c>
      <c r="FH11" s="30">
        <f t="shared" si="54"/>
        <v>228280.6746</v>
      </c>
      <c r="FI11" s="30">
        <f t="shared" si="54"/>
        <v>257252.96655000001</v>
      </c>
      <c r="FJ11" s="30">
        <f t="shared" si="54"/>
        <v>235795.60729402228</v>
      </c>
      <c r="FL11" s="27">
        <f t="shared" si="55"/>
        <v>43856</v>
      </c>
      <c r="FM11" s="27" t="s">
        <v>159</v>
      </c>
      <c r="FN11" s="30">
        <f t="shared" si="56"/>
        <v>2430.3562230000002</v>
      </c>
      <c r="FO11" s="30">
        <f t="shared" si="56"/>
        <v>2282.8067460000002</v>
      </c>
      <c r="FP11" s="30">
        <f t="shared" si="56"/>
        <v>2572.5296655000002</v>
      </c>
      <c r="FQ11" s="30">
        <f t="shared" si="56"/>
        <v>2357.9560729402228</v>
      </c>
      <c r="FS11" s="84">
        <f t="shared" si="113"/>
        <v>43855</v>
      </c>
      <c r="FT11" s="27" t="s">
        <v>159</v>
      </c>
      <c r="FU11" s="87">
        <v>956553</v>
      </c>
      <c r="FV11" s="86"/>
      <c r="FW11" s="86"/>
      <c r="FY11" s="27">
        <v>44227</v>
      </c>
      <c r="FZ11" s="27" t="s">
        <v>159</v>
      </c>
      <c r="GA11" s="100">
        <v>124.51</v>
      </c>
      <c r="GB11" s="28">
        <f t="shared" si="57"/>
        <v>1.2451000000000001</v>
      </c>
      <c r="GC11" s="100">
        <v>134.47999999999999</v>
      </c>
      <c r="GD11" s="28">
        <f t="shared" si="58"/>
        <v>1.3448</v>
      </c>
      <c r="GE11" s="100">
        <v>143.31</v>
      </c>
      <c r="GF11" s="100">
        <v>127.89</v>
      </c>
      <c r="GG11" s="95">
        <v>44225</v>
      </c>
      <c r="GH11" s="43">
        <v>1355.75</v>
      </c>
      <c r="GJ11" s="27">
        <v>44227</v>
      </c>
      <c r="GK11" s="27" t="s">
        <v>159</v>
      </c>
      <c r="GL11" s="30">
        <f t="shared" si="59"/>
        <v>168804.4325</v>
      </c>
      <c r="GM11" s="30">
        <f t="shared" si="60"/>
        <v>182321.25999999998</v>
      </c>
      <c r="GN11" s="30">
        <f t="shared" si="61"/>
        <v>194292.5325</v>
      </c>
      <c r="GO11" s="30">
        <f t="shared" si="62"/>
        <v>173386.86749999999</v>
      </c>
      <c r="GQ11" s="27">
        <v>44227</v>
      </c>
      <c r="GR11" s="27" t="s">
        <v>159</v>
      </c>
      <c r="GS11" s="114">
        <f t="shared" si="63"/>
        <v>1688.0443249999998</v>
      </c>
      <c r="GT11" s="114">
        <f t="shared" si="64"/>
        <v>1823.2125999999998</v>
      </c>
      <c r="GU11" s="114">
        <f t="shared" si="65"/>
        <v>1942.9253249999999</v>
      </c>
      <c r="GV11" s="114">
        <f t="shared" si="66"/>
        <v>1733.8686749999999</v>
      </c>
      <c r="GX11" s="84">
        <f t="shared" si="114"/>
        <v>44226</v>
      </c>
      <c r="GY11" s="27" t="s">
        <v>159</v>
      </c>
      <c r="GZ11" s="43"/>
      <c r="HA11" s="86"/>
      <c r="HB11" s="86"/>
      <c r="HD11" s="27">
        <v>44584</v>
      </c>
      <c r="HE11" s="27" t="s">
        <v>159</v>
      </c>
      <c r="HF11" s="100">
        <v>129.02000000000001</v>
      </c>
      <c r="HG11" s="28">
        <f t="shared" si="118"/>
        <v>1.2902</v>
      </c>
      <c r="HH11" s="100">
        <v>131.91</v>
      </c>
      <c r="HI11" s="28">
        <f t="shared" si="67"/>
        <v>1.3190999999999999</v>
      </c>
      <c r="HJ11" s="100">
        <v>129.80000000000001</v>
      </c>
      <c r="HK11" s="100">
        <v>131.53</v>
      </c>
      <c r="HL11" s="27">
        <v>44584</v>
      </c>
      <c r="HM11" s="43">
        <v>1351.64</v>
      </c>
      <c r="HO11" s="27">
        <v>44584</v>
      </c>
      <c r="HP11" s="27" t="s">
        <v>159</v>
      </c>
      <c r="HQ11" s="30">
        <f t="shared" si="68"/>
        <v>174388.59280000001</v>
      </c>
      <c r="HR11" s="30">
        <f t="shared" si="69"/>
        <v>178294.83240000001</v>
      </c>
      <c r="HS11" s="30">
        <f t="shared" si="70"/>
        <v>175442.87200000003</v>
      </c>
      <c r="HT11" s="30">
        <f t="shared" si="71"/>
        <v>177781.20920000001</v>
      </c>
      <c r="HV11" s="27">
        <v>44584</v>
      </c>
      <c r="HW11" s="27" t="s">
        <v>159</v>
      </c>
      <c r="HX11" s="114">
        <f t="shared" si="72"/>
        <v>1743.8859280000001</v>
      </c>
      <c r="HY11" s="114">
        <f t="shared" si="73"/>
        <v>1782.9483240000002</v>
      </c>
      <c r="HZ11" s="114">
        <f t="shared" si="74"/>
        <v>1754.4287200000003</v>
      </c>
      <c r="IA11" s="114">
        <f t="shared" si="75"/>
        <v>1777.8120920000001</v>
      </c>
      <c r="IC11" s="27">
        <v>44584</v>
      </c>
      <c r="ID11" s="27" t="s">
        <v>159</v>
      </c>
      <c r="IE11" s="43"/>
      <c r="IF11" s="86"/>
      <c r="IG11" s="86"/>
      <c r="IH11" s="155"/>
      <c r="II11" s="27">
        <v>44948</v>
      </c>
      <c r="IJ11" s="27" t="s">
        <v>159</v>
      </c>
      <c r="IK11" s="100">
        <v>208.39</v>
      </c>
      <c r="IL11" s="28">
        <f t="shared" si="76"/>
        <v>2.0838999999999999</v>
      </c>
      <c r="IM11" s="100">
        <v>200.81</v>
      </c>
      <c r="IN11" s="28">
        <f t="shared" si="77"/>
        <v>2.0081000000000002</v>
      </c>
      <c r="IO11" s="100">
        <v>176.36</v>
      </c>
      <c r="IP11" s="100">
        <v>201.62</v>
      </c>
      <c r="IQ11" s="27">
        <v>44948</v>
      </c>
      <c r="IR11" s="43">
        <v>1347.14</v>
      </c>
      <c r="IT11" s="27">
        <v>44948</v>
      </c>
      <c r="IU11" s="27" t="s">
        <v>159</v>
      </c>
      <c r="IV11" s="30">
        <f t="shared" si="78"/>
        <v>280730.50459999999</v>
      </c>
      <c r="IW11" s="30">
        <f t="shared" si="79"/>
        <v>270519.18340000004</v>
      </c>
      <c r="IX11" s="30">
        <f t="shared" si="80"/>
        <v>237581.61040000003</v>
      </c>
      <c r="IY11" s="30">
        <f t="shared" si="81"/>
        <v>271610.36680000002</v>
      </c>
      <c r="JA11" s="27">
        <v>44948</v>
      </c>
      <c r="JB11" s="27" t="s">
        <v>159</v>
      </c>
      <c r="JC11" s="114">
        <f t="shared" si="82"/>
        <v>2807.3050459999999</v>
      </c>
      <c r="JD11" s="114">
        <f t="shared" si="83"/>
        <v>2705.1918340000002</v>
      </c>
      <c r="JE11" s="114">
        <f t="shared" si="84"/>
        <v>2375.8161040000005</v>
      </c>
      <c r="JF11" s="114">
        <f t="shared" si="85"/>
        <v>2716.1036680000002</v>
      </c>
      <c r="JH11" s="27">
        <v>44948</v>
      </c>
      <c r="JI11" s="27" t="s">
        <v>159</v>
      </c>
      <c r="JJ11" s="43"/>
      <c r="JK11" s="86"/>
      <c r="JL11" s="86"/>
      <c r="JM11" s="155"/>
      <c r="JN11" s="27">
        <v>45312</v>
      </c>
      <c r="JO11" s="27" t="s">
        <v>159</v>
      </c>
      <c r="JP11" s="100">
        <v>213.87</v>
      </c>
      <c r="JQ11" s="259">
        <f t="shared" si="86"/>
        <v>2.1387</v>
      </c>
      <c r="JR11" s="100"/>
      <c r="JS11" s="28"/>
      <c r="JT11" s="100"/>
      <c r="JU11" s="100"/>
      <c r="JV11" s="27">
        <f t="shared" si="87"/>
        <v>45312</v>
      </c>
      <c r="JW11" s="43">
        <v>1456.94</v>
      </c>
      <c r="JY11" s="27">
        <f t="shared" si="88"/>
        <v>45312</v>
      </c>
      <c r="JZ11" s="27" t="s">
        <v>159</v>
      </c>
      <c r="KA11" s="30">
        <f t="shared" si="89"/>
        <v>311595.75780000002</v>
      </c>
      <c r="KB11" s="30">
        <f t="shared" si="90"/>
        <v>0</v>
      </c>
      <c r="KC11" s="30">
        <f t="shared" si="91"/>
        <v>0</v>
      </c>
      <c r="KD11" s="30">
        <f t="shared" si="92"/>
        <v>0</v>
      </c>
      <c r="KF11" s="27">
        <f t="shared" si="93"/>
        <v>45312</v>
      </c>
      <c r="KG11" s="27" t="s">
        <v>159</v>
      </c>
      <c r="KH11" s="114">
        <f t="shared" si="94"/>
        <v>3115.957578</v>
      </c>
      <c r="KI11" s="114">
        <f t="shared" si="95"/>
        <v>0</v>
      </c>
      <c r="KJ11" s="114">
        <f t="shared" si="96"/>
        <v>0</v>
      </c>
      <c r="KK11" s="114">
        <f t="shared" si="97"/>
        <v>0</v>
      </c>
      <c r="KM11" s="27">
        <f t="shared" si="98"/>
        <v>45312</v>
      </c>
      <c r="KN11" s="27" t="s">
        <v>159</v>
      </c>
      <c r="KO11" s="43"/>
      <c r="KP11" s="86"/>
      <c r="KQ11" s="86"/>
      <c r="KR11" s="155"/>
      <c r="KS11" s="27">
        <v>45683</v>
      </c>
      <c r="KT11" s="27" t="s">
        <v>159</v>
      </c>
      <c r="KU11" s="100">
        <v>181.82</v>
      </c>
      <c r="KV11" s="257">
        <f t="shared" si="99"/>
        <v>1.8182</v>
      </c>
      <c r="KW11" s="27">
        <f t="shared" si="100"/>
        <v>45683</v>
      </c>
      <c r="KX11" s="43">
        <v>1502.03</v>
      </c>
      <c r="KY11" s="235"/>
      <c r="KZ11" s="27">
        <f t="shared" si="101"/>
        <v>45683</v>
      </c>
      <c r="LA11" s="27" t="s">
        <v>159</v>
      </c>
      <c r="LB11" s="30">
        <f t="shared" si="115"/>
        <v>273099.09460000001</v>
      </c>
      <c r="LC11" s="261"/>
      <c r="LD11" s="27">
        <f t="shared" si="116"/>
        <v>45683</v>
      </c>
      <c r="LE11" s="27" t="s">
        <v>159</v>
      </c>
      <c r="LF11" s="249">
        <f t="shared" si="117"/>
        <v>2730.9909459999999</v>
      </c>
      <c r="LG11" s="261"/>
      <c r="LH11" s="27">
        <v>46047</v>
      </c>
      <c r="LI11" s="27" t="s">
        <v>159</v>
      </c>
      <c r="LJ11" s="182">
        <v>154.44</v>
      </c>
      <c r="LK11" s="414">
        <f t="shared" si="102"/>
        <v>1.5444</v>
      </c>
      <c r="LL11" s="182">
        <v>1727.88</v>
      </c>
      <c r="LM11" s="261">
        <f t="shared" si="103"/>
        <v>266853.78720000002</v>
      </c>
      <c r="LN11" s="439">
        <f t="shared" si="104"/>
        <v>2668.5378720000003</v>
      </c>
      <c r="LO11" s="155"/>
      <c r="LP11" s="155"/>
      <c r="LQ11" s="155"/>
      <c r="LR11" s="155"/>
      <c r="LS11" s="155"/>
      <c r="LT11" s="155"/>
      <c r="LU11" s="155"/>
      <c r="LV11" s="155"/>
      <c r="LW11" s="155"/>
      <c r="LX11" s="155"/>
      <c r="LY11" s="155"/>
      <c r="LZ11" s="155"/>
      <c r="MA11" s="155"/>
      <c r="MB11" s="155"/>
      <c r="MC11" s="155"/>
      <c r="MD11" s="155"/>
    </row>
    <row r="12" spans="1:342" ht="17.25">
      <c r="A12" s="27">
        <v>42036</v>
      </c>
      <c r="B12" s="27" t="s">
        <v>160</v>
      </c>
      <c r="C12" s="28">
        <v>134.18</v>
      </c>
      <c r="D12" s="28">
        <f t="shared" si="0"/>
        <v>1.3418000000000001</v>
      </c>
      <c r="E12" s="89">
        <v>125.75</v>
      </c>
      <c r="F12" s="89">
        <v>119.4152</v>
      </c>
      <c r="G12" s="89">
        <v>129.63396521701799</v>
      </c>
      <c r="H12" s="44"/>
      <c r="I12" s="43"/>
      <c r="K12" s="27">
        <f t="shared" si="1"/>
        <v>42036</v>
      </c>
      <c r="L12" s="27"/>
      <c r="M12" s="30">
        <f t="shared" si="2"/>
        <v>0</v>
      </c>
      <c r="N12" s="30">
        <f t="shared" si="3"/>
        <v>0</v>
      </c>
      <c r="O12" s="30">
        <f t="shared" si="4"/>
        <v>0</v>
      </c>
      <c r="P12" s="30">
        <f t="shared" si="5"/>
        <v>0</v>
      </c>
      <c r="R12" s="27">
        <f t="shared" si="6"/>
        <v>42036</v>
      </c>
      <c r="S12" s="27" t="s">
        <v>160</v>
      </c>
      <c r="T12" s="30">
        <f t="shared" si="7"/>
        <v>0</v>
      </c>
      <c r="U12" s="30">
        <f t="shared" si="8"/>
        <v>0</v>
      </c>
      <c r="V12" s="30">
        <f t="shared" si="9"/>
        <v>0</v>
      </c>
      <c r="W12" s="30">
        <f t="shared" si="10"/>
        <v>0</v>
      </c>
      <c r="Y12" s="84">
        <v>42035</v>
      </c>
      <c r="Z12" s="27" t="s">
        <v>160</v>
      </c>
      <c r="AA12" s="87">
        <v>995384</v>
      </c>
      <c r="AB12" s="86"/>
      <c r="AC12" s="86"/>
      <c r="AE12" s="27">
        <v>42407</v>
      </c>
      <c r="AF12" s="27" t="s">
        <v>160</v>
      </c>
      <c r="AG12" s="28">
        <v>135.11000000000001</v>
      </c>
      <c r="AH12" s="28">
        <f t="shared" si="11"/>
        <v>1.3511000000000002</v>
      </c>
      <c r="AI12" s="89">
        <v>117.5</v>
      </c>
      <c r="AJ12" s="89">
        <v>121.8053</v>
      </c>
      <c r="AK12" s="89">
        <v>128.14654497642201</v>
      </c>
      <c r="AL12" s="44"/>
      <c r="AM12" s="43"/>
      <c r="AO12" s="27">
        <f t="shared" si="12"/>
        <v>42407</v>
      </c>
      <c r="AP12" s="27" t="s">
        <v>160</v>
      </c>
      <c r="AQ12" s="30">
        <f t="shared" si="13"/>
        <v>0</v>
      </c>
      <c r="AR12" s="30">
        <f t="shared" si="14"/>
        <v>0</v>
      </c>
      <c r="AS12" s="30">
        <f t="shared" si="15"/>
        <v>0</v>
      </c>
      <c r="AT12" s="30">
        <f t="shared" si="16"/>
        <v>0</v>
      </c>
      <c r="AV12" s="27">
        <f t="shared" si="17"/>
        <v>42407</v>
      </c>
      <c r="AW12" s="27" t="s">
        <v>160</v>
      </c>
      <c r="AX12" s="30">
        <f t="shared" si="18"/>
        <v>0</v>
      </c>
      <c r="AY12" s="30">
        <f t="shared" si="19"/>
        <v>0</v>
      </c>
      <c r="AZ12" s="30">
        <f t="shared" si="20"/>
        <v>0</v>
      </c>
      <c r="BA12" s="30">
        <f t="shared" si="21"/>
        <v>0</v>
      </c>
      <c r="BC12" s="85">
        <f t="shared" si="105"/>
        <v>42406</v>
      </c>
      <c r="BD12" s="27" t="s">
        <v>160</v>
      </c>
      <c r="BE12" s="88">
        <v>980822</v>
      </c>
      <c r="BF12" s="86"/>
      <c r="BG12" s="86"/>
      <c r="BI12" s="27">
        <v>42771</v>
      </c>
      <c r="BJ12" s="27" t="s">
        <v>160</v>
      </c>
      <c r="BK12" s="28">
        <v>157.49</v>
      </c>
      <c r="BL12" s="28">
        <f t="shared" si="22"/>
        <v>1.5749000000000002</v>
      </c>
      <c r="BM12" s="89">
        <v>142.19</v>
      </c>
      <c r="BN12" s="89">
        <v>141.44759999999999</v>
      </c>
      <c r="BO12" s="89">
        <v>151.731086022341</v>
      </c>
      <c r="BP12" s="44"/>
      <c r="BQ12" s="43"/>
      <c r="BS12" s="27">
        <f t="shared" si="23"/>
        <v>42771</v>
      </c>
      <c r="BT12" s="27" t="s">
        <v>160</v>
      </c>
      <c r="BU12" s="30">
        <f t="shared" si="24"/>
        <v>0</v>
      </c>
      <c r="BV12" s="30">
        <f t="shared" si="25"/>
        <v>0</v>
      </c>
      <c r="BW12" s="30">
        <f t="shared" si="26"/>
        <v>0</v>
      </c>
      <c r="BX12" s="30">
        <f t="shared" si="27"/>
        <v>0</v>
      </c>
      <c r="BZ12" s="27">
        <f t="shared" si="28"/>
        <v>42771</v>
      </c>
      <c r="CA12" s="27" t="s">
        <v>160</v>
      </c>
      <c r="CB12" s="30">
        <f t="shared" si="29"/>
        <v>0</v>
      </c>
      <c r="CC12" s="30">
        <f t="shared" si="30"/>
        <v>0</v>
      </c>
      <c r="CD12" s="30">
        <f t="shared" si="31"/>
        <v>0</v>
      </c>
      <c r="CE12" s="30">
        <f t="shared" si="32"/>
        <v>0</v>
      </c>
      <c r="CG12" s="85">
        <f t="shared" si="106"/>
        <v>42770</v>
      </c>
      <c r="CH12" s="27" t="s">
        <v>160</v>
      </c>
      <c r="CI12" s="88">
        <v>990873</v>
      </c>
      <c r="CJ12" s="86"/>
      <c r="CK12" s="86"/>
      <c r="CM12" s="27">
        <v>43135</v>
      </c>
      <c r="CN12" s="27" t="s">
        <v>160</v>
      </c>
      <c r="CO12" s="28">
        <v>135.66999999999999</v>
      </c>
      <c r="CP12" s="28">
        <f t="shared" si="33"/>
        <v>1.3566999999999998</v>
      </c>
      <c r="CQ12" s="28">
        <v>122.36</v>
      </c>
      <c r="CR12" s="28">
        <v>124.0175</v>
      </c>
      <c r="CS12" s="28">
        <v>131.832132252154</v>
      </c>
      <c r="CT12" s="44"/>
      <c r="CU12" s="43"/>
      <c r="CW12" s="27">
        <f t="shared" si="34"/>
        <v>43135</v>
      </c>
      <c r="CX12" s="27" t="s">
        <v>160</v>
      </c>
      <c r="CY12" s="30">
        <f t="shared" si="35"/>
        <v>0</v>
      </c>
      <c r="CZ12" s="30">
        <f t="shared" si="36"/>
        <v>0</v>
      </c>
      <c r="DA12" s="30">
        <f t="shared" si="37"/>
        <v>0</v>
      </c>
      <c r="DB12" s="30">
        <f t="shared" si="38"/>
        <v>0</v>
      </c>
      <c r="DD12" s="27">
        <f t="shared" si="39"/>
        <v>43135</v>
      </c>
      <c r="DE12" s="27" t="s">
        <v>160</v>
      </c>
      <c r="DF12" s="30">
        <f t="shared" si="107"/>
        <v>0</v>
      </c>
      <c r="DG12" s="30">
        <f t="shared" si="108"/>
        <v>0</v>
      </c>
      <c r="DH12" s="30">
        <f t="shared" si="109"/>
        <v>0</v>
      </c>
      <c r="DI12" s="30">
        <f t="shared" si="110"/>
        <v>0</v>
      </c>
      <c r="DK12" s="85">
        <f t="shared" si="111"/>
        <v>43134</v>
      </c>
      <c r="DL12" s="27" t="s">
        <v>160</v>
      </c>
      <c r="DM12" s="88">
        <v>996407</v>
      </c>
      <c r="DN12" s="86"/>
      <c r="DO12" s="86"/>
      <c r="DQ12" s="27">
        <v>43499</v>
      </c>
      <c r="DR12" s="27" t="s">
        <v>160</v>
      </c>
      <c r="DS12" s="28">
        <v>140.32</v>
      </c>
      <c r="DT12" s="28">
        <f t="shared" si="40"/>
        <v>1.4032</v>
      </c>
      <c r="DU12" s="28">
        <v>126.97</v>
      </c>
      <c r="DV12" s="28">
        <v>127.1195</v>
      </c>
      <c r="DW12" s="28">
        <v>133.273754689637</v>
      </c>
      <c r="DX12" s="44"/>
      <c r="DY12" s="43"/>
      <c r="EA12" s="27">
        <f t="shared" si="41"/>
        <v>43499</v>
      </c>
      <c r="EB12" s="27" t="s">
        <v>160</v>
      </c>
      <c r="EC12" s="30">
        <f t="shared" si="42"/>
        <v>0</v>
      </c>
      <c r="ED12" s="30">
        <f t="shared" si="43"/>
        <v>0</v>
      </c>
      <c r="EE12" s="30">
        <f t="shared" si="44"/>
        <v>0</v>
      </c>
      <c r="EF12" s="30">
        <f t="shared" si="45"/>
        <v>0</v>
      </c>
      <c r="EH12" s="27">
        <f t="shared" si="46"/>
        <v>43499</v>
      </c>
      <c r="EI12" s="27" t="s">
        <v>160</v>
      </c>
      <c r="EJ12" s="30">
        <f t="shared" si="47"/>
        <v>0</v>
      </c>
      <c r="EK12" s="30">
        <f t="shared" si="48"/>
        <v>0</v>
      </c>
      <c r="EL12" s="30">
        <f t="shared" si="49"/>
        <v>0</v>
      </c>
      <c r="EM12" s="30">
        <f t="shared" si="50"/>
        <v>0</v>
      </c>
      <c r="EO12" s="85">
        <f t="shared" si="112"/>
        <v>43498</v>
      </c>
      <c r="EP12" s="27" t="s">
        <v>160</v>
      </c>
      <c r="EQ12" s="88">
        <v>932334</v>
      </c>
      <c r="ER12" s="86"/>
      <c r="ES12" s="86"/>
      <c r="EU12" s="27">
        <v>43863</v>
      </c>
      <c r="EV12" s="27" t="s">
        <v>160</v>
      </c>
      <c r="EW12" s="28">
        <v>188.82</v>
      </c>
      <c r="EX12" s="28">
        <f t="shared" si="51"/>
        <v>1.8881999999999999</v>
      </c>
      <c r="EY12" s="28">
        <v>176.22</v>
      </c>
      <c r="EZ12" s="28">
        <v>199.7878</v>
      </c>
      <c r="FA12" s="28">
        <v>182.28178850329999</v>
      </c>
      <c r="FB12" s="44">
        <v>43861</v>
      </c>
      <c r="FC12" s="43">
        <v>1317.53</v>
      </c>
      <c r="FE12" s="27">
        <f t="shared" si="52"/>
        <v>43863</v>
      </c>
      <c r="FF12" s="27" t="s">
        <v>160</v>
      </c>
      <c r="FG12" s="30">
        <f t="shared" si="53"/>
        <v>248776.01459999999</v>
      </c>
      <c r="FH12" s="30">
        <f t="shared" si="54"/>
        <v>232175.1366</v>
      </c>
      <c r="FI12" s="30">
        <f t="shared" si="54"/>
        <v>263226.42013400001</v>
      </c>
      <c r="FJ12" s="30">
        <f t="shared" si="54"/>
        <v>240161.72480675284</v>
      </c>
      <c r="FL12" s="27">
        <f t="shared" si="55"/>
        <v>43863</v>
      </c>
      <c r="FM12" s="27" t="s">
        <v>160</v>
      </c>
      <c r="FN12" s="30">
        <f t="shared" si="56"/>
        <v>2487.7601460000001</v>
      </c>
      <c r="FO12" s="30">
        <f t="shared" si="56"/>
        <v>2321.751366</v>
      </c>
      <c r="FP12" s="30">
        <f t="shared" si="56"/>
        <v>2632.26420134</v>
      </c>
      <c r="FQ12" s="30">
        <f t="shared" si="56"/>
        <v>2401.6172480675286</v>
      </c>
      <c r="FS12" s="84">
        <f t="shared" si="113"/>
        <v>43862</v>
      </c>
      <c r="FT12" s="27" t="s">
        <v>160</v>
      </c>
      <c r="FU12" s="87">
        <v>946155</v>
      </c>
      <c r="FV12" s="86"/>
      <c r="FW12" s="86"/>
      <c r="FY12" s="27">
        <v>44234</v>
      </c>
      <c r="FZ12" s="27" t="s">
        <v>160</v>
      </c>
      <c r="GA12" s="100">
        <v>123.91</v>
      </c>
      <c r="GB12" s="28">
        <f t="shared" si="57"/>
        <v>1.2390999999999999</v>
      </c>
      <c r="GC12" s="100">
        <v>134.88999999999999</v>
      </c>
      <c r="GD12" s="28">
        <f t="shared" si="58"/>
        <v>1.3488999999999998</v>
      </c>
      <c r="GE12" s="100">
        <v>143.74</v>
      </c>
      <c r="GF12" s="100">
        <v>128.43</v>
      </c>
      <c r="GG12" s="95">
        <v>44232</v>
      </c>
      <c r="GH12" s="43">
        <v>1345.34</v>
      </c>
      <c r="GJ12" s="27">
        <v>44234</v>
      </c>
      <c r="GK12" s="27" t="s">
        <v>160</v>
      </c>
      <c r="GL12" s="30">
        <f t="shared" si="59"/>
        <v>166701.07939999999</v>
      </c>
      <c r="GM12" s="30">
        <f t="shared" si="60"/>
        <v>181472.91259999998</v>
      </c>
      <c r="GN12" s="30">
        <f t="shared" si="61"/>
        <v>193379.1716</v>
      </c>
      <c r="GO12" s="30">
        <f t="shared" si="62"/>
        <v>172782.01620000001</v>
      </c>
      <c r="GQ12" s="27">
        <v>44234</v>
      </c>
      <c r="GR12" s="27" t="s">
        <v>160</v>
      </c>
      <c r="GS12" s="114">
        <f t="shared" si="63"/>
        <v>1667.0107939999998</v>
      </c>
      <c r="GT12" s="114">
        <f t="shared" si="64"/>
        <v>1814.7291259999997</v>
      </c>
      <c r="GU12" s="114">
        <f t="shared" si="65"/>
        <v>1933.791716</v>
      </c>
      <c r="GV12" s="114">
        <f t="shared" si="66"/>
        <v>1727.8201620000002</v>
      </c>
      <c r="GX12" s="84">
        <f t="shared" si="114"/>
        <v>44233</v>
      </c>
      <c r="GY12" s="27" t="s">
        <v>160</v>
      </c>
      <c r="GZ12" s="43"/>
      <c r="HA12" s="86"/>
      <c r="HB12" s="86"/>
      <c r="HD12" s="27">
        <v>44591</v>
      </c>
      <c r="HE12" s="27" t="s">
        <v>160</v>
      </c>
      <c r="HF12" s="100">
        <v>128.36000000000001</v>
      </c>
      <c r="HG12" s="28">
        <f t="shared" si="118"/>
        <v>1.2836000000000001</v>
      </c>
      <c r="HH12" s="100">
        <v>134.44</v>
      </c>
      <c r="HI12" s="28">
        <f t="shared" si="67"/>
        <v>1.3444</v>
      </c>
      <c r="HJ12" s="100">
        <v>129.96</v>
      </c>
      <c r="HK12" s="100">
        <v>130.36000000000001</v>
      </c>
      <c r="HL12" s="27">
        <v>44591</v>
      </c>
      <c r="HM12" s="43">
        <v>1357.34</v>
      </c>
      <c r="HO12" s="27">
        <v>44591</v>
      </c>
      <c r="HP12" s="27" t="s">
        <v>160</v>
      </c>
      <c r="HQ12" s="30">
        <f t="shared" si="68"/>
        <v>174228.1624</v>
      </c>
      <c r="HR12" s="30">
        <f t="shared" si="69"/>
        <v>182480.78959999999</v>
      </c>
      <c r="HS12" s="30">
        <f t="shared" si="70"/>
        <v>176399.90640000001</v>
      </c>
      <c r="HT12" s="30">
        <f t="shared" si="71"/>
        <v>176942.84239999999</v>
      </c>
      <c r="HV12" s="27">
        <v>44591</v>
      </c>
      <c r="HW12" s="27" t="s">
        <v>160</v>
      </c>
      <c r="HX12" s="114">
        <f t="shared" si="72"/>
        <v>1742.281624</v>
      </c>
      <c r="HY12" s="114">
        <f t="shared" si="73"/>
        <v>1824.8078959999998</v>
      </c>
      <c r="HZ12" s="114">
        <f t="shared" si="74"/>
        <v>1763.9990640000001</v>
      </c>
      <c r="IA12" s="114">
        <f t="shared" si="75"/>
        <v>1769.4284239999999</v>
      </c>
      <c r="IC12" s="27">
        <v>44591</v>
      </c>
      <c r="ID12" s="27" t="s">
        <v>160</v>
      </c>
      <c r="IE12" s="43"/>
      <c r="IF12" s="86"/>
      <c r="IG12" s="86"/>
      <c r="IH12" s="155"/>
      <c r="II12" s="27">
        <v>44955</v>
      </c>
      <c r="IJ12" s="27" t="s">
        <v>160</v>
      </c>
      <c r="IK12" s="28">
        <v>208.65</v>
      </c>
      <c r="IL12" s="28">
        <f t="shared" si="76"/>
        <v>2.0865</v>
      </c>
      <c r="IM12" s="28">
        <v>205.66</v>
      </c>
      <c r="IN12" s="28">
        <f t="shared" si="77"/>
        <v>2.0566</v>
      </c>
      <c r="IO12" s="28">
        <v>170.99959999999999</v>
      </c>
      <c r="IP12" s="28">
        <v>202.34240636809699</v>
      </c>
      <c r="IQ12" s="27">
        <v>44955</v>
      </c>
      <c r="IR12" s="43">
        <v>1342.82</v>
      </c>
      <c r="IT12" s="27">
        <v>44955</v>
      </c>
      <c r="IU12" s="27" t="s">
        <v>160</v>
      </c>
      <c r="IV12" s="30">
        <f t="shared" si="78"/>
        <v>280179.39299999998</v>
      </c>
      <c r="IW12" s="30">
        <f t="shared" si="79"/>
        <v>276164.36119999998</v>
      </c>
      <c r="IX12" s="30">
        <f t="shared" si="80"/>
        <v>229621.68287199998</v>
      </c>
      <c r="IY12" s="30">
        <f t="shared" si="81"/>
        <v>271709.430119208</v>
      </c>
      <c r="JA12" s="27">
        <v>44955</v>
      </c>
      <c r="JB12" s="27" t="s">
        <v>160</v>
      </c>
      <c r="JC12" s="114">
        <f t="shared" si="82"/>
        <v>2801.7939299999998</v>
      </c>
      <c r="JD12" s="114">
        <f t="shared" si="83"/>
        <v>2761.6436119999998</v>
      </c>
      <c r="JE12" s="114">
        <f t="shared" si="84"/>
        <v>2296.2168287199997</v>
      </c>
      <c r="JF12" s="114">
        <f t="shared" si="85"/>
        <v>2717.0943011920799</v>
      </c>
      <c r="JH12" s="27">
        <v>44955</v>
      </c>
      <c r="JI12" s="27" t="s">
        <v>160</v>
      </c>
      <c r="JJ12" s="43"/>
      <c r="JK12" s="86"/>
      <c r="JL12" s="86"/>
      <c r="JM12" s="155"/>
      <c r="JN12" s="27">
        <v>45319</v>
      </c>
      <c r="JO12" s="27" t="s">
        <v>160</v>
      </c>
      <c r="JP12" s="28">
        <v>210.45</v>
      </c>
      <c r="JQ12" s="259">
        <f t="shared" si="86"/>
        <v>2.1044999999999998</v>
      </c>
      <c r="JR12" s="28"/>
      <c r="JS12" s="28"/>
      <c r="JT12" s="28"/>
      <c r="JU12" s="28"/>
      <c r="JV12" s="27">
        <f t="shared" si="87"/>
        <v>45319</v>
      </c>
      <c r="JW12" s="43">
        <v>1452.8</v>
      </c>
      <c r="JY12" s="27">
        <f t="shared" si="88"/>
        <v>45319</v>
      </c>
      <c r="JZ12" s="27" t="s">
        <v>160</v>
      </c>
      <c r="KA12" s="30">
        <f t="shared" si="89"/>
        <v>305741.75999999995</v>
      </c>
      <c r="KB12" s="30">
        <f t="shared" si="90"/>
        <v>0</v>
      </c>
      <c r="KC12" s="30">
        <f t="shared" si="91"/>
        <v>0</v>
      </c>
      <c r="KD12" s="30">
        <f t="shared" si="92"/>
        <v>0</v>
      </c>
      <c r="KF12" s="27">
        <f t="shared" si="93"/>
        <v>45319</v>
      </c>
      <c r="KG12" s="27" t="s">
        <v>160</v>
      </c>
      <c r="KH12" s="114">
        <f t="shared" si="94"/>
        <v>3057.4175999999993</v>
      </c>
      <c r="KI12" s="114">
        <f t="shared" si="95"/>
        <v>0</v>
      </c>
      <c r="KJ12" s="114">
        <f t="shared" si="96"/>
        <v>0</v>
      </c>
      <c r="KK12" s="114">
        <f t="shared" si="97"/>
        <v>0</v>
      </c>
      <c r="KM12" s="27">
        <f t="shared" si="98"/>
        <v>45319</v>
      </c>
      <c r="KN12" s="27" t="s">
        <v>160</v>
      </c>
      <c r="KO12" s="43"/>
      <c r="KP12" s="86"/>
      <c r="KQ12" s="86"/>
      <c r="KR12" s="155"/>
      <c r="KS12" s="27">
        <v>45690</v>
      </c>
      <c r="KT12" s="27" t="s">
        <v>160</v>
      </c>
      <c r="KU12" s="28">
        <v>181.75</v>
      </c>
      <c r="KV12" s="257">
        <f t="shared" si="99"/>
        <v>1.8174999999999999</v>
      </c>
      <c r="KW12" s="27">
        <f t="shared" si="100"/>
        <v>45690</v>
      </c>
      <c r="KX12" s="43">
        <v>1495.84</v>
      </c>
      <c r="KY12" s="235"/>
      <c r="KZ12" s="27">
        <f t="shared" si="101"/>
        <v>45690</v>
      </c>
      <c r="LA12" s="27" t="s">
        <v>160</v>
      </c>
      <c r="LB12" s="30">
        <f t="shared" si="115"/>
        <v>271868.92</v>
      </c>
      <c r="LC12" s="261"/>
      <c r="LD12" s="27">
        <f t="shared" si="116"/>
        <v>45690</v>
      </c>
      <c r="LE12" s="27" t="s">
        <v>160</v>
      </c>
      <c r="LF12" s="249">
        <f t="shared" si="117"/>
        <v>2718.6891999999998</v>
      </c>
      <c r="LG12" s="261"/>
      <c r="LH12" s="27">
        <v>46054</v>
      </c>
      <c r="LI12" s="27" t="s">
        <v>160</v>
      </c>
      <c r="LJ12" s="454">
        <v>154.6</v>
      </c>
      <c r="LK12" s="414">
        <f t="shared" si="102"/>
        <v>1.546</v>
      </c>
      <c r="LL12" s="182">
        <v>1720.98</v>
      </c>
      <c r="LM12" s="453">
        <f t="shared" si="103"/>
        <v>266063.50799999997</v>
      </c>
      <c r="LN12" s="439">
        <f t="shared" si="104"/>
        <v>2660.6350799999996</v>
      </c>
      <c r="LO12" s="155"/>
      <c r="LP12" s="155"/>
      <c r="LQ12" s="155"/>
      <c r="LR12" s="155"/>
      <c r="LS12" s="155"/>
      <c r="LT12" s="155"/>
      <c r="LU12" s="155"/>
      <c r="LV12" s="155"/>
      <c r="LW12" s="155"/>
      <c r="LX12" s="155"/>
      <c r="LY12" s="155"/>
      <c r="LZ12" s="155"/>
      <c r="MA12" s="155"/>
      <c r="MB12" s="155"/>
      <c r="MC12" s="155"/>
      <c r="MD12" s="155"/>
    </row>
    <row r="13" spans="1:342" ht="17.25">
      <c r="A13" s="27">
        <v>42043</v>
      </c>
      <c r="B13" s="27" t="s">
        <v>161</v>
      </c>
      <c r="C13" s="28">
        <v>137.34</v>
      </c>
      <c r="D13" s="28">
        <f t="shared" si="0"/>
        <v>1.3734</v>
      </c>
      <c r="E13" s="89">
        <v>126.46</v>
      </c>
      <c r="F13" s="89">
        <v>119.4209</v>
      </c>
      <c r="G13" s="89">
        <v>132.09417346137499</v>
      </c>
      <c r="H13" s="44"/>
      <c r="I13" s="43"/>
      <c r="K13" s="27">
        <f t="shared" si="1"/>
        <v>42043</v>
      </c>
      <c r="L13" s="27"/>
      <c r="M13" s="30">
        <f t="shared" si="2"/>
        <v>0</v>
      </c>
      <c r="N13" s="30">
        <f t="shared" si="3"/>
        <v>0</v>
      </c>
      <c r="O13" s="30">
        <f t="shared" si="4"/>
        <v>0</v>
      </c>
      <c r="P13" s="30">
        <f t="shared" si="5"/>
        <v>0</v>
      </c>
      <c r="R13" s="27">
        <f t="shared" si="6"/>
        <v>42043</v>
      </c>
      <c r="S13" s="27" t="s">
        <v>161</v>
      </c>
      <c r="T13" s="30">
        <f t="shared" si="7"/>
        <v>0</v>
      </c>
      <c r="U13" s="30">
        <f t="shared" si="8"/>
        <v>0</v>
      </c>
      <c r="V13" s="30">
        <f t="shared" si="9"/>
        <v>0</v>
      </c>
      <c r="W13" s="30">
        <f t="shared" si="10"/>
        <v>0</v>
      </c>
      <c r="Y13" s="85">
        <v>42042</v>
      </c>
      <c r="Z13" s="27" t="s">
        <v>161</v>
      </c>
      <c r="AA13" s="88">
        <v>990652</v>
      </c>
      <c r="AB13" s="86"/>
      <c r="AC13" s="86"/>
      <c r="AE13" s="27">
        <v>42414</v>
      </c>
      <c r="AF13" s="27" t="s">
        <v>161</v>
      </c>
      <c r="AG13" s="28">
        <v>134.94</v>
      </c>
      <c r="AH13" s="28">
        <f t="shared" si="11"/>
        <v>1.3493999999999999</v>
      </c>
      <c r="AI13" s="89">
        <v>119.05</v>
      </c>
      <c r="AJ13" s="89">
        <v>121.79040000000001</v>
      </c>
      <c r="AK13" s="89">
        <v>127.91203729601099</v>
      </c>
      <c r="AL13" s="44"/>
      <c r="AM13" s="43"/>
      <c r="AO13" s="27">
        <f t="shared" si="12"/>
        <v>42414</v>
      </c>
      <c r="AP13" s="27" t="s">
        <v>161</v>
      </c>
      <c r="AQ13" s="30">
        <f t="shared" si="13"/>
        <v>0</v>
      </c>
      <c r="AR13" s="30">
        <f t="shared" si="14"/>
        <v>0</v>
      </c>
      <c r="AS13" s="30">
        <f t="shared" si="15"/>
        <v>0</v>
      </c>
      <c r="AT13" s="30">
        <f t="shared" si="16"/>
        <v>0</v>
      </c>
      <c r="AV13" s="27">
        <f t="shared" si="17"/>
        <v>42414</v>
      </c>
      <c r="AW13" s="27" t="s">
        <v>161</v>
      </c>
      <c r="AX13" s="30">
        <f t="shared" si="18"/>
        <v>0</v>
      </c>
      <c r="AY13" s="30">
        <f t="shared" si="19"/>
        <v>0</v>
      </c>
      <c r="AZ13" s="30">
        <f t="shared" si="20"/>
        <v>0</v>
      </c>
      <c r="BA13" s="30">
        <f t="shared" si="21"/>
        <v>0</v>
      </c>
      <c r="BC13" s="84">
        <f t="shared" si="105"/>
        <v>42413</v>
      </c>
      <c r="BD13" s="27" t="s">
        <v>161</v>
      </c>
      <c r="BE13" s="87">
        <v>987903</v>
      </c>
      <c r="BF13" s="86"/>
      <c r="BG13" s="86"/>
      <c r="BI13" s="27">
        <v>42778</v>
      </c>
      <c r="BJ13" s="27" t="s">
        <v>161</v>
      </c>
      <c r="BK13" s="28">
        <v>156.34</v>
      </c>
      <c r="BL13" s="28">
        <f t="shared" si="22"/>
        <v>1.5634000000000001</v>
      </c>
      <c r="BM13" s="89">
        <v>141.36000000000001</v>
      </c>
      <c r="BN13" s="89">
        <v>141.4853</v>
      </c>
      <c r="BO13" s="89">
        <v>150.75091135832599</v>
      </c>
      <c r="BP13" s="44"/>
      <c r="BQ13" s="43"/>
      <c r="BS13" s="27">
        <f t="shared" si="23"/>
        <v>42778</v>
      </c>
      <c r="BT13" s="27" t="s">
        <v>161</v>
      </c>
      <c r="BU13" s="30">
        <f t="shared" si="24"/>
        <v>0</v>
      </c>
      <c r="BV13" s="30">
        <f t="shared" si="25"/>
        <v>0</v>
      </c>
      <c r="BW13" s="30">
        <f t="shared" si="26"/>
        <v>0</v>
      </c>
      <c r="BX13" s="30">
        <f t="shared" si="27"/>
        <v>0</v>
      </c>
      <c r="BZ13" s="27">
        <f t="shared" si="28"/>
        <v>42778</v>
      </c>
      <c r="CA13" s="27" t="s">
        <v>161</v>
      </c>
      <c r="CB13" s="30">
        <f t="shared" si="29"/>
        <v>0</v>
      </c>
      <c r="CC13" s="30">
        <f t="shared" si="30"/>
        <v>0</v>
      </c>
      <c r="CD13" s="30">
        <f t="shared" si="31"/>
        <v>0</v>
      </c>
      <c r="CE13" s="30">
        <f t="shared" si="32"/>
        <v>0</v>
      </c>
      <c r="CG13" s="84">
        <f t="shared" si="106"/>
        <v>42777</v>
      </c>
      <c r="CH13" s="27" t="s">
        <v>161</v>
      </c>
      <c r="CI13" s="87">
        <v>992910</v>
      </c>
      <c r="CJ13" s="86"/>
      <c r="CK13" s="86"/>
      <c r="CM13" s="27">
        <v>43142</v>
      </c>
      <c r="CN13" s="27" t="s">
        <v>161</v>
      </c>
      <c r="CO13" s="28">
        <v>141</v>
      </c>
      <c r="CP13" s="28">
        <f t="shared" si="33"/>
        <v>1.41</v>
      </c>
      <c r="CQ13" s="28">
        <v>123.13</v>
      </c>
      <c r="CR13" s="28">
        <v>121.9922</v>
      </c>
      <c r="CS13" s="28">
        <v>134.38521877412299</v>
      </c>
      <c r="CT13" s="44"/>
      <c r="CU13" s="43"/>
      <c r="CW13" s="27">
        <f t="shared" si="34"/>
        <v>43142</v>
      </c>
      <c r="CX13" s="27" t="s">
        <v>161</v>
      </c>
      <c r="CY13" s="30">
        <f t="shared" si="35"/>
        <v>0</v>
      </c>
      <c r="CZ13" s="30">
        <f t="shared" si="36"/>
        <v>0</v>
      </c>
      <c r="DA13" s="30">
        <f t="shared" si="37"/>
        <v>0</v>
      </c>
      <c r="DB13" s="30">
        <f t="shared" si="38"/>
        <v>0</v>
      </c>
      <c r="DD13" s="27">
        <f t="shared" si="39"/>
        <v>43142</v>
      </c>
      <c r="DE13" s="27" t="s">
        <v>161</v>
      </c>
      <c r="DF13" s="30">
        <f t="shared" si="107"/>
        <v>0</v>
      </c>
      <c r="DG13" s="30">
        <f t="shared" si="108"/>
        <v>0</v>
      </c>
      <c r="DH13" s="30">
        <f t="shared" si="109"/>
        <v>0</v>
      </c>
      <c r="DI13" s="30">
        <f t="shared" si="110"/>
        <v>0</v>
      </c>
      <c r="DK13" s="84">
        <f t="shared" si="111"/>
        <v>43141</v>
      </c>
      <c r="DL13" s="27" t="s">
        <v>161</v>
      </c>
      <c r="DM13" s="87">
        <v>943818</v>
      </c>
      <c r="DN13" s="86"/>
      <c r="DO13" s="86"/>
      <c r="DQ13" s="27">
        <v>43506</v>
      </c>
      <c r="DR13" s="27" t="s">
        <v>161</v>
      </c>
      <c r="DS13" s="28">
        <v>141.91999999999999</v>
      </c>
      <c r="DT13" s="28">
        <f t="shared" si="40"/>
        <v>1.4191999999999998</v>
      </c>
      <c r="DU13" s="28">
        <v>127.43</v>
      </c>
      <c r="DV13" s="28">
        <v>127.8052</v>
      </c>
      <c r="DW13" s="28">
        <v>133.65002169118401</v>
      </c>
      <c r="DX13" s="44"/>
      <c r="DY13" s="43"/>
      <c r="EA13" s="27">
        <f t="shared" si="41"/>
        <v>43506</v>
      </c>
      <c r="EB13" s="27" t="s">
        <v>161</v>
      </c>
      <c r="EC13" s="30">
        <f t="shared" si="42"/>
        <v>0</v>
      </c>
      <c r="ED13" s="30">
        <f t="shared" si="43"/>
        <v>0</v>
      </c>
      <c r="EE13" s="30">
        <f t="shared" si="44"/>
        <v>0</v>
      </c>
      <c r="EF13" s="30">
        <f t="shared" si="45"/>
        <v>0</v>
      </c>
      <c r="EH13" s="27">
        <f t="shared" si="46"/>
        <v>43506</v>
      </c>
      <c r="EI13" s="27" t="s">
        <v>161</v>
      </c>
      <c r="EJ13" s="30">
        <f t="shared" si="47"/>
        <v>0</v>
      </c>
      <c r="EK13" s="30">
        <f t="shared" si="48"/>
        <v>0</v>
      </c>
      <c r="EL13" s="30">
        <f t="shared" si="49"/>
        <v>0</v>
      </c>
      <c r="EM13" s="30">
        <f t="shared" si="50"/>
        <v>0</v>
      </c>
      <c r="EO13" s="84">
        <f t="shared" si="112"/>
        <v>43505</v>
      </c>
      <c r="EP13" s="27" t="s">
        <v>161</v>
      </c>
      <c r="EQ13" s="87">
        <v>901721</v>
      </c>
      <c r="ER13" s="86"/>
      <c r="ES13" s="86"/>
      <c r="EU13" s="27">
        <v>43870</v>
      </c>
      <c r="EV13" s="27" t="s">
        <v>161</v>
      </c>
      <c r="EW13" s="28">
        <v>190.27</v>
      </c>
      <c r="EX13" s="28">
        <f t="shared" si="51"/>
        <v>1.9027000000000001</v>
      </c>
      <c r="EY13" s="28">
        <v>176.49</v>
      </c>
      <c r="EZ13" s="28">
        <v>201.93469999999999</v>
      </c>
      <c r="FA13" s="28">
        <v>184.07551769214399</v>
      </c>
      <c r="FB13" s="44">
        <v>43868</v>
      </c>
      <c r="FC13" s="43">
        <v>1307.06</v>
      </c>
      <c r="FE13" s="27">
        <f t="shared" si="52"/>
        <v>43870</v>
      </c>
      <c r="FF13" s="27" t="s">
        <v>161</v>
      </c>
      <c r="FG13" s="30">
        <f t="shared" si="53"/>
        <v>248694.30619999999</v>
      </c>
      <c r="FH13" s="30">
        <f t="shared" si="54"/>
        <v>230683.01939999999</v>
      </c>
      <c r="FI13" s="30">
        <f t="shared" si="54"/>
        <v>263940.76898199995</v>
      </c>
      <c r="FJ13" s="30">
        <f t="shared" si="54"/>
        <v>240597.74615469371</v>
      </c>
      <c r="FL13" s="27">
        <f t="shared" si="55"/>
        <v>43870</v>
      </c>
      <c r="FM13" s="27" t="s">
        <v>161</v>
      </c>
      <c r="FN13" s="30">
        <f t="shared" si="56"/>
        <v>2486.9430619999998</v>
      </c>
      <c r="FO13" s="30">
        <f t="shared" si="56"/>
        <v>2306.8301940000001</v>
      </c>
      <c r="FP13" s="30">
        <f t="shared" si="56"/>
        <v>2639.4076898199996</v>
      </c>
      <c r="FQ13" s="30">
        <f t="shared" si="56"/>
        <v>2405.9774615469373</v>
      </c>
      <c r="FS13" s="84">
        <f t="shared" si="113"/>
        <v>43869</v>
      </c>
      <c r="FT13" s="27" t="s">
        <v>161</v>
      </c>
      <c r="FU13" s="87">
        <v>919239</v>
      </c>
      <c r="FV13" s="86"/>
      <c r="FW13" s="86"/>
      <c r="FY13" s="27">
        <v>44241</v>
      </c>
      <c r="FZ13" s="27" t="s">
        <v>161</v>
      </c>
      <c r="GA13" s="100">
        <v>124.24</v>
      </c>
      <c r="GB13" s="28">
        <f t="shared" si="57"/>
        <v>1.2423999999999999</v>
      </c>
      <c r="GC13" s="100">
        <v>137.36000000000001</v>
      </c>
      <c r="GD13" s="28">
        <f t="shared" si="58"/>
        <v>1.3736000000000002</v>
      </c>
      <c r="GE13" s="100">
        <v>143.34</v>
      </c>
      <c r="GF13" s="100">
        <v>129.44999999999999</v>
      </c>
      <c r="GG13" s="95">
        <v>44237</v>
      </c>
      <c r="GH13" s="43">
        <v>1342.35</v>
      </c>
      <c r="GJ13" s="27">
        <v>44241</v>
      </c>
      <c r="GK13" s="27" t="s">
        <v>161</v>
      </c>
      <c r="GL13" s="30">
        <f t="shared" si="59"/>
        <v>166773.56399999998</v>
      </c>
      <c r="GM13" s="30">
        <f t="shared" si="60"/>
        <v>184385.196</v>
      </c>
      <c r="GN13" s="30">
        <f t="shared" si="61"/>
        <v>192412.44899999999</v>
      </c>
      <c r="GO13" s="30">
        <f t="shared" si="62"/>
        <v>173767.20749999996</v>
      </c>
      <c r="GQ13" s="27">
        <v>44241</v>
      </c>
      <c r="GR13" s="27" t="s">
        <v>161</v>
      </c>
      <c r="GS13" s="114">
        <f t="shared" si="63"/>
        <v>1667.7356399999999</v>
      </c>
      <c r="GT13" s="114">
        <f t="shared" si="64"/>
        <v>1843.85196</v>
      </c>
      <c r="GU13" s="114">
        <f t="shared" si="65"/>
        <v>1924.1244899999999</v>
      </c>
      <c r="GV13" s="114">
        <f t="shared" si="66"/>
        <v>1737.6720749999995</v>
      </c>
      <c r="GX13" s="84">
        <f t="shared" si="114"/>
        <v>44240</v>
      </c>
      <c r="GY13" s="27" t="s">
        <v>161</v>
      </c>
      <c r="GZ13" s="43"/>
      <c r="HA13" s="86"/>
      <c r="HB13" s="86"/>
      <c r="HD13" s="27">
        <v>44598</v>
      </c>
      <c r="HE13" s="27" t="s">
        <v>161</v>
      </c>
      <c r="HF13" s="100">
        <v>128.19</v>
      </c>
      <c r="HG13" s="28">
        <f t="shared" si="118"/>
        <v>1.2819</v>
      </c>
      <c r="HH13" s="100">
        <v>136.83000000000001</v>
      </c>
      <c r="HI13" s="28">
        <f t="shared" si="67"/>
        <v>1.3683000000000001</v>
      </c>
      <c r="HJ13" s="100">
        <v>123.9</v>
      </c>
      <c r="HK13" s="100">
        <v>129.96</v>
      </c>
      <c r="HL13" s="27">
        <v>44598</v>
      </c>
      <c r="HM13" s="43">
        <v>1374.87</v>
      </c>
      <c r="HO13" s="27">
        <v>44598</v>
      </c>
      <c r="HP13" s="27" t="s">
        <v>161</v>
      </c>
      <c r="HQ13" s="30">
        <f t="shared" si="68"/>
        <v>176244.58529999998</v>
      </c>
      <c r="HR13" s="30">
        <f t="shared" si="69"/>
        <v>188123.4621</v>
      </c>
      <c r="HS13" s="30">
        <f t="shared" si="70"/>
        <v>170346.39299999998</v>
      </c>
      <c r="HT13" s="30">
        <f t="shared" si="71"/>
        <v>178678.10519999999</v>
      </c>
      <c r="HV13" s="27">
        <v>44598</v>
      </c>
      <c r="HW13" s="27" t="s">
        <v>161</v>
      </c>
      <c r="HX13" s="114">
        <f t="shared" si="72"/>
        <v>1762.4458529999997</v>
      </c>
      <c r="HY13" s="114">
        <f t="shared" si="73"/>
        <v>1881.2346210000001</v>
      </c>
      <c r="HZ13" s="114">
        <f t="shared" si="74"/>
        <v>1703.4639299999999</v>
      </c>
      <c r="IA13" s="114">
        <f t="shared" si="75"/>
        <v>1786.7810519999998</v>
      </c>
      <c r="IC13" s="27">
        <v>44598</v>
      </c>
      <c r="ID13" s="27" t="s">
        <v>161</v>
      </c>
      <c r="IE13" s="43"/>
      <c r="IF13" s="86"/>
      <c r="IG13" s="86"/>
      <c r="IH13" s="155"/>
      <c r="II13" s="27">
        <v>44962</v>
      </c>
      <c r="IJ13" s="27" t="s">
        <v>161</v>
      </c>
      <c r="IK13" s="100">
        <v>213.97</v>
      </c>
      <c r="IL13" s="28">
        <f t="shared" si="76"/>
        <v>2.1396999999999999</v>
      </c>
      <c r="IM13" s="100">
        <v>208.16</v>
      </c>
      <c r="IN13" s="28">
        <f t="shared" si="77"/>
        <v>2.0815999999999999</v>
      </c>
      <c r="IO13" s="100">
        <v>166.93</v>
      </c>
      <c r="IP13" s="100">
        <v>205.11</v>
      </c>
      <c r="IQ13" s="27">
        <v>44962</v>
      </c>
      <c r="IR13" s="43">
        <v>1350.58</v>
      </c>
      <c r="IT13" s="27">
        <v>44962</v>
      </c>
      <c r="IU13" s="27" t="s">
        <v>161</v>
      </c>
      <c r="IV13" s="30">
        <f t="shared" si="78"/>
        <v>288983.60259999998</v>
      </c>
      <c r="IW13" s="30">
        <f t="shared" si="79"/>
        <v>281136.7328</v>
      </c>
      <c r="IX13" s="30">
        <f t="shared" si="80"/>
        <v>225452.31940000001</v>
      </c>
      <c r="IY13" s="30">
        <f t="shared" si="81"/>
        <v>277017.46380000003</v>
      </c>
      <c r="JA13" s="27">
        <v>44962</v>
      </c>
      <c r="JB13" s="27" t="s">
        <v>161</v>
      </c>
      <c r="JC13" s="114">
        <f t="shared" si="82"/>
        <v>2889.8360259999999</v>
      </c>
      <c r="JD13" s="114">
        <f t="shared" si="83"/>
        <v>2811.3673279999998</v>
      </c>
      <c r="JE13" s="114">
        <f t="shared" si="84"/>
        <v>2254.5231939999999</v>
      </c>
      <c r="JF13" s="114">
        <f t="shared" si="85"/>
        <v>2770.1746380000004</v>
      </c>
      <c r="JH13" s="27">
        <v>44962</v>
      </c>
      <c r="JI13" s="27" t="s">
        <v>161</v>
      </c>
      <c r="JJ13" s="43"/>
      <c r="JK13" s="86"/>
      <c r="JL13" s="86"/>
      <c r="JM13" s="155"/>
      <c r="JN13" s="27">
        <v>45326</v>
      </c>
      <c r="JO13" s="27" t="s">
        <v>161</v>
      </c>
      <c r="JP13" s="28">
        <v>210.45</v>
      </c>
      <c r="JQ13" s="259">
        <f t="shared" si="86"/>
        <v>2.1044999999999998</v>
      </c>
      <c r="JR13" s="100"/>
      <c r="JS13" s="28"/>
      <c r="JT13" s="100"/>
      <c r="JU13" s="100"/>
      <c r="JV13" s="27">
        <f t="shared" si="87"/>
        <v>45326</v>
      </c>
      <c r="JW13" s="43">
        <v>1444.78</v>
      </c>
      <c r="JY13" s="27">
        <f t="shared" si="88"/>
        <v>45326</v>
      </c>
      <c r="JZ13" s="27" t="s">
        <v>161</v>
      </c>
      <c r="KA13" s="30">
        <f t="shared" si="89"/>
        <v>304053.951</v>
      </c>
      <c r="KB13" s="30">
        <f t="shared" si="90"/>
        <v>0</v>
      </c>
      <c r="KC13" s="30">
        <f t="shared" si="91"/>
        <v>0</v>
      </c>
      <c r="KD13" s="30">
        <f t="shared" si="92"/>
        <v>0</v>
      </c>
      <c r="KF13" s="27">
        <f t="shared" si="93"/>
        <v>45326</v>
      </c>
      <c r="KG13" s="27" t="s">
        <v>161</v>
      </c>
      <c r="KH13" s="114">
        <f t="shared" si="94"/>
        <v>3040.5395100000001</v>
      </c>
      <c r="KI13" s="114">
        <f t="shared" si="95"/>
        <v>0</v>
      </c>
      <c r="KJ13" s="114">
        <f t="shared" si="96"/>
        <v>0</v>
      </c>
      <c r="KK13" s="114">
        <f t="shared" si="97"/>
        <v>0</v>
      </c>
      <c r="KM13" s="27">
        <f t="shared" si="98"/>
        <v>45326</v>
      </c>
      <c r="KN13" s="27" t="s">
        <v>161</v>
      </c>
      <c r="KO13" s="43"/>
      <c r="KP13" s="86"/>
      <c r="KQ13" s="86"/>
      <c r="KR13" s="155"/>
      <c r="KS13" s="27">
        <v>45697</v>
      </c>
      <c r="KT13" s="27" t="s">
        <v>161</v>
      </c>
      <c r="KU13" s="28">
        <v>180.42</v>
      </c>
      <c r="KV13" s="257">
        <f t="shared" si="99"/>
        <v>1.8041999999999998</v>
      </c>
      <c r="KW13" s="27">
        <f t="shared" si="100"/>
        <v>45697</v>
      </c>
      <c r="KX13" s="43">
        <v>1500.88</v>
      </c>
      <c r="KY13" s="155"/>
      <c r="KZ13" s="27">
        <f t="shared" si="101"/>
        <v>45697</v>
      </c>
      <c r="LA13" s="27" t="s">
        <v>161</v>
      </c>
      <c r="LB13" s="30">
        <f t="shared" si="115"/>
        <v>270788.7696</v>
      </c>
      <c r="LC13" s="155"/>
      <c r="LD13" s="27">
        <f t="shared" si="116"/>
        <v>45697</v>
      </c>
      <c r="LE13" s="27" t="s">
        <v>161</v>
      </c>
      <c r="LF13" s="249">
        <f t="shared" si="117"/>
        <v>2707.8876959999998</v>
      </c>
      <c r="LG13" s="155"/>
      <c r="LH13" s="27">
        <v>46061</v>
      </c>
      <c r="LI13" s="27" t="s">
        <v>161</v>
      </c>
      <c r="LJ13" s="182">
        <v>153.97999999999999</v>
      </c>
      <c r="LK13" s="414">
        <f t="shared" si="102"/>
        <v>1.5397999999999998</v>
      </c>
      <c r="LL13" s="182">
        <v>1731.41</v>
      </c>
      <c r="LM13" s="453">
        <f t="shared" si="103"/>
        <v>266602.51179999998</v>
      </c>
      <c r="LN13" s="439">
        <f t="shared" si="104"/>
        <v>2666.0251179999996</v>
      </c>
      <c r="LO13" s="155"/>
      <c r="LP13" s="155"/>
      <c r="LQ13" s="155"/>
      <c r="LR13" s="155"/>
      <c r="LS13" s="155"/>
      <c r="LT13" s="155"/>
      <c r="LU13" s="155"/>
      <c r="LV13" s="155"/>
      <c r="LW13" s="155"/>
      <c r="LX13" s="155"/>
      <c r="LY13" s="155"/>
      <c r="LZ13" s="155"/>
      <c r="MA13" s="155"/>
      <c r="MB13" s="155"/>
      <c r="MC13" s="155"/>
      <c r="MD13" s="155"/>
    </row>
    <row r="14" spans="1:342" ht="17.25">
      <c r="A14" s="27">
        <v>42050</v>
      </c>
      <c r="B14" s="27" t="s">
        <v>162</v>
      </c>
      <c r="C14" s="28">
        <v>141.59</v>
      </c>
      <c r="D14" s="28">
        <f t="shared" si="0"/>
        <v>1.4158999999999999</v>
      </c>
      <c r="E14" s="89">
        <v>129.56</v>
      </c>
      <c r="F14" s="89">
        <v>121.4385</v>
      </c>
      <c r="G14" s="89">
        <v>134.73233226924901</v>
      </c>
      <c r="H14" s="44"/>
      <c r="I14" s="43"/>
      <c r="K14" s="27">
        <f t="shared" si="1"/>
        <v>42050</v>
      </c>
      <c r="L14" s="27"/>
      <c r="M14" s="30">
        <f t="shared" si="2"/>
        <v>0</v>
      </c>
      <c r="N14" s="30">
        <f t="shared" si="3"/>
        <v>0</v>
      </c>
      <c r="O14" s="30">
        <f t="shared" si="4"/>
        <v>0</v>
      </c>
      <c r="P14" s="30">
        <f t="shared" si="5"/>
        <v>0</v>
      </c>
      <c r="R14" s="27">
        <f t="shared" si="6"/>
        <v>42050</v>
      </c>
      <c r="S14" s="27" t="s">
        <v>162</v>
      </c>
      <c r="T14" s="30">
        <f t="shared" si="7"/>
        <v>0</v>
      </c>
      <c r="U14" s="30">
        <f t="shared" si="8"/>
        <v>0</v>
      </c>
      <c r="V14" s="30">
        <f t="shared" si="9"/>
        <v>0</v>
      </c>
      <c r="W14" s="30">
        <f t="shared" si="10"/>
        <v>0</v>
      </c>
      <c r="Y14" s="84">
        <v>42049</v>
      </c>
      <c r="Z14" s="27" t="s">
        <v>162</v>
      </c>
      <c r="AA14" s="87">
        <v>988580</v>
      </c>
      <c r="AB14" s="86"/>
      <c r="AC14" s="86"/>
      <c r="AE14" s="27">
        <v>42421</v>
      </c>
      <c r="AF14" s="27" t="s">
        <v>162</v>
      </c>
      <c r="AG14" s="28">
        <v>133.75</v>
      </c>
      <c r="AH14" s="28">
        <f t="shared" si="11"/>
        <v>1.3374999999999999</v>
      </c>
      <c r="AI14" s="89">
        <v>119.97</v>
      </c>
      <c r="AJ14" s="89">
        <v>121.7906</v>
      </c>
      <c r="AK14" s="89">
        <v>127.864204232847</v>
      </c>
      <c r="AL14" s="44"/>
      <c r="AM14" s="43"/>
      <c r="AO14" s="27">
        <f t="shared" si="12"/>
        <v>42421</v>
      </c>
      <c r="AP14" s="27" t="s">
        <v>162</v>
      </c>
      <c r="AQ14" s="30">
        <f t="shared" si="13"/>
        <v>0</v>
      </c>
      <c r="AR14" s="30">
        <f t="shared" si="14"/>
        <v>0</v>
      </c>
      <c r="AS14" s="30">
        <f t="shared" si="15"/>
        <v>0</v>
      </c>
      <c r="AT14" s="30">
        <f t="shared" si="16"/>
        <v>0</v>
      </c>
      <c r="AV14" s="27">
        <f t="shared" si="17"/>
        <v>42421</v>
      </c>
      <c r="AW14" s="27" t="s">
        <v>162</v>
      </c>
      <c r="AX14" s="30">
        <f t="shared" si="18"/>
        <v>0</v>
      </c>
      <c r="AY14" s="30">
        <f t="shared" si="19"/>
        <v>0</v>
      </c>
      <c r="AZ14" s="30">
        <f t="shared" si="20"/>
        <v>0</v>
      </c>
      <c r="BA14" s="30">
        <f t="shared" si="21"/>
        <v>0</v>
      </c>
      <c r="BC14" s="85">
        <f t="shared" si="105"/>
        <v>42420</v>
      </c>
      <c r="BD14" s="27" t="s">
        <v>162</v>
      </c>
      <c r="BE14" s="88">
        <v>988854</v>
      </c>
      <c r="BF14" s="86"/>
      <c r="BG14" s="86"/>
      <c r="BI14" s="27">
        <v>42785</v>
      </c>
      <c r="BJ14" s="27" t="s">
        <v>162</v>
      </c>
      <c r="BK14" s="28">
        <v>156.1</v>
      </c>
      <c r="BL14" s="28">
        <f t="shared" si="22"/>
        <v>1.5609999999999999</v>
      </c>
      <c r="BM14" s="89">
        <v>144.29</v>
      </c>
      <c r="BN14" s="89">
        <v>141.50219999999999</v>
      </c>
      <c r="BO14" s="89">
        <v>150.85370866215101</v>
      </c>
      <c r="BP14" s="44"/>
      <c r="BQ14" s="43"/>
      <c r="BS14" s="27">
        <f t="shared" si="23"/>
        <v>42785</v>
      </c>
      <c r="BT14" s="27" t="s">
        <v>162</v>
      </c>
      <c r="BU14" s="30">
        <f t="shared" si="24"/>
        <v>0</v>
      </c>
      <c r="BV14" s="30">
        <f t="shared" si="25"/>
        <v>0</v>
      </c>
      <c r="BW14" s="30">
        <f t="shared" si="26"/>
        <v>0</v>
      </c>
      <c r="BX14" s="30">
        <f t="shared" si="27"/>
        <v>0</v>
      </c>
      <c r="BZ14" s="27">
        <f t="shared" si="28"/>
        <v>42785</v>
      </c>
      <c r="CA14" s="27" t="s">
        <v>162</v>
      </c>
      <c r="CB14" s="30">
        <f t="shared" si="29"/>
        <v>0</v>
      </c>
      <c r="CC14" s="30">
        <f t="shared" si="30"/>
        <v>0</v>
      </c>
      <c r="CD14" s="30">
        <f t="shared" si="31"/>
        <v>0</v>
      </c>
      <c r="CE14" s="30">
        <f t="shared" si="32"/>
        <v>0</v>
      </c>
      <c r="CG14" s="85">
        <f t="shared" si="106"/>
        <v>42784</v>
      </c>
      <c r="CH14" s="27" t="s">
        <v>162</v>
      </c>
      <c r="CI14" s="88">
        <v>988046</v>
      </c>
      <c r="CJ14" s="86"/>
      <c r="CK14" s="86"/>
      <c r="CM14" s="27">
        <v>43149</v>
      </c>
      <c r="CN14" s="27" t="s">
        <v>162</v>
      </c>
      <c r="CO14" s="28">
        <v>147.65</v>
      </c>
      <c r="CP14" s="28">
        <f t="shared" si="33"/>
        <v>1.4765000000000001</v>
      </c>
      <c r="CQ14" s="28">
        <v>126.66</v>
      </c>
      <c r="CR14" s="28">
        <v>121.9199</v>
      </c>
      <c r="CS14" s="28">
        <v>138.85276696384599</v>
      </c>
      <c r="CT14" s="44"/>
      <c r="CU14" s="43"/>
      <c r="CW14" s="27">
        <f t="shared" si="34"/>
        <v>43149</v>
      </c>
      <c r="CX14" s="27" t="s">
        <v>162</v>
      </c>
      <c r="CY14" s="30">
        <f t="shared" si="35"/>
        <v>0</v>
      </c>
      <c r="CZ14" s="30">
        <f t="shared" si="36"/>
        <v>0</v>
      </c>
      <c r="DA14" s="30">
        <f t="shared" si="37"/>
        <v>0</v>
      </c>
      <c r="DB14" s="30">
        <f t="shared" si="38"/>
        <v>0</v>
      </c>
      <c r="DD14" s="27">
        <f t="shared" si="39"/>
        <v>43149</v>
      </c>
      <c r="DE14" s="27" t="s">
        <v>162</v>
      </c>
      <c r="DF14" s="30">
        <f t="shared" si="107"/>
        <v>0</v>
      </c>
      <c r="DG14" s="30">
        <f t="shared" si="108"/>
        <v>0</v>
      </c>
      <c r="DH14" s="30">
        <f t="shared" si="109"/>
        <v>0</v>
      </c>
      <c r="DI14" s="30">
        <f t="shared" si="110"/>
        <v>0</v>
      </c>
      <c r="DK14" s="85">
        <f t="shared" si="111"/>
        <v>43148</v>
      </c>
      <c r="DL14" s="27" t="s">
        <v>162</v>
      </c>
      <c r="DM14" s="88">
        <v>938916</v>
      </c>
      <c r="DN14" s="86"/>
      <c r="DO14" s="86"/>
      <c r="DQ14" s="27">
        <v>43513</v>
      </c>
      <c r="DR14" s="27" t="s">
        <v>162</v>
      </c>
      <c r="DS14" s="28">
        <v>143.59</v>
      </c>
      <c r="DT14" s="28">
        <f t="shared" si="40"/>
        <v>1.4359</v>
      </c>
      <c r="DU14" s="28">
        <v>130.36000000000001</v>
      </c>
      <c r="DV14" s="28">
        <v>130.1232</v>
      </c>
      <c r="DW14" s="28">
        <v>135.041821788346</v>
      </c>
      <c r="DX14" s="44"/>
      <c r="DY14" s="43"/>
      <c r="EA14" s="27">
        <f t="shared" si="41"/>
        <v>43513</v>
      </c>
      <c r="EB14" s="27" t="s">
        <v>162</v>
      </c>
      <c r="EC14" s="30">
        <f t="shared" si="42"/>
        <v>0</v>
      </c>
      <c r="ED14" s="30">
        <f t="shared" si="43"/>
        <v>0</v>
      </c>
      <c r="EE14" s="30">
        <f t="shared" si="44"/>
        <v>0</v>
      </c>
      <c r="EF14" s="30">
        <f t="shared" si="45"/>
        <v>0</v>
      </c>
      <c r="EH14" s="27">
        <f t="shared" si="46"/>
        <v>43513</v>
      </c>
      <c r="EI14" s="27" t="s">
        <v>162</v>
      </c>
      <c r="EJ14" s="30">
        <f t="shared" si="47"/>
        <v>0</v>
      </c>
      <c r="EK14" s="30">
        <f t="shared" si="48"/>
        <v>0</v>
      </c>
      <c r="EL14" s="30">
        <f t="shared" si="49"/>
        <v>0</v>
      </c>
      <c r="EM14" s="30">
        <f t="shared" si="50"/>
        <v>0</v>
      </c>
      <c r="EO14" s="85">
        <f t="shared" si="112"/>
        <v>43512</v>
      </c>
      <c r="EP14" s="27" t="s">
        <v>162</v>
      </c>
      <c r="EQ14" s="88">
        <v>949231</v>
      </c>
      <c r="ER14" s="86"/>
      <c r="ES14" s="86"/>
      <c r="EU14" s="27">
        <v>43877</v>
      </c>
      <c r="EV14" s="27" t="s">
        <v>162</v>
      </c>
      <c r="EW14" s="28">
        <v>193.96</v>
      </c>
      <c r="EX14" s="28">
        <f t="shared" si="51"/>
        <v>1.9396</v>
      </c>
      <c r="EY14" s="28">
        <v>177.62</v>
      </c>
      <c r="EZ14" s="28">
        <v>202.3578</v>
      </c>
      <c r="FA14" s="28">
        <v>185.620215296998</v>
      </c>
      <c r="FB14" s="44">
        <v>43875</v>
      </c>
      <c r="FC14" s="43">
        <v>1299.8800000000001</v>
      </c>
      <c r="FE14" s="27">
        <f t="shared" si="52"/>
        <v>43877</v>
      </c>
      <c r="FF14" s="27" t="s">
        <v>162</v>
      </c>
      <c r="FG14" s="30">
        <f t="shared" si="53"/>
        <v>252124.72480000003</v>
      </c>
      <c r="FH14" s="30">
        <f t="shared" si="54"/>
        <v>230884.68560000003</v>
      </c>
      <c r="FI14" s="30">
        <f t="shared" si="54"/>
        <v>263040.85706400004</v>
      </c>
      <c r="FJ14" s="30">
        <f t="shared" si="54"/>
        <v>241284.00546026177</v>
      </c>
      <c r="FL14" s="27">
        <f t="shared" si="55"/>
        <v>43877</v>
      </c>
      <c r="FM14" s="27" t="s">
        <v>162</v>
      </c>
      <c r="FN14" s="30">
        <f t="shared" si="56"/>
        <v>2521.2472480000001</v>
      </c>
      <c r="FO14" s="30">
        <f t="shared" si="56"/>
        <v>2308.8468560000001</v>
      </c>
      <c r="FP14" s="30">
        <f t="shared" si="56"/>
        <v>2630.4085706400006</v>
      </c>
      <c r="FQ14" s="30">
        <f t="shared" si="56"/>
        <v>2412.8400546026178</v>
      </c>
      <c r="FS14" s="84">
        <f t="shared" si="113"/>
        <v>43876</v>
      </c>
      <c r="FT14" s="27" t="s">
        <v>162</v>
      </c>
      <c r="FU14" s="87">
        <v>897754</v>
      </c>
      <c r="FV14" s="86"/>
      <c r="FW14" s="86"/>
      <c r="FY14" s="27">
        <v>44248</v>
      </c>
      <c r="FZ14" s="27" t="s">
        <v>162</v>
      </c>
      <c r="GA14" s="43">
        <v>125.39</v>
      </c>
      <c r="GB14" s="28">
        <f t="shared" si="57"/>
        <v>1.2539</v>
      </c>
      <c r="GC14" s="43">
        <v>140.07</v>
      </c>
      <c r="GD14" s="28">
        <f t="shared" si="58"/>
        <v>1.4006999999999998</v>
      </c>
      <c r="GE14" s="43">
        <v>143.08000000000001</v>
      </c>
      <c r="GF14" s="43">
        <v>131.06</v>
      </c>
      <c r="GG14" s="95">
        <v>44246</v>
      </c>
      <c r="GH14" s="43">
        <v>1340.97</v>
      </c>
      <c r="GJ14" s="27">
        <v>44248</v>
      </c>
      <c r="GK14" s="27" t="s">
        <v>162</v>
      </c>
      <c r="GL14" s="115">
        <f t="shared" si="59"/>
        <v>168144.22830000002</v>
      </c>
      <c r="GM14" s="115">
        <f t="shared" si="60"/>
        <v>187829.6679</v>
      </c>
      <c r="GN14" s="115">
        <f t="shared" si="61"/>
        <v>191865.98760000002</v>
      </c>
      <c r="GO14" s="115">
        <f t="shared" si="62"/>
        <v>175747.5282</v>
      </c>
      <c r="GQ14" s="27">
        <v>44248</v>
      </c>
      <c r="GR14" s="27" t="s">
        <v>162</v>
      </c>
      <c r="GS14" s="115">
        <f t="shared" si="63"/>
        <v>1681.4422830000001</v>
      </c>
      <c r="GT14" s="115">
        <f t="shared" si="64"/>
        <v>1878.296679</v>
      </c>
      <c r="GU14" s="115">
        <f t="shared" si="65"/>
        <v>1918.6598760000002</v>
      </c>
      <c r="GV14" s="115">
        <f t="shared" si="66"/>
        <v>1757.4752820000001</v>
      </c>
      <c r="GX14" s="84">
        <f t="shared" si="114"/>
        <v>44247</v>
      </c>
      <c r="GY14" s="27" t="s">
        <v>162</v>
      </c>
      <c r="GZ14" s="43"/>
      <c r="HA14" s="86"/>
      <c r="HB14" s="86"/>
      <c r="HD14" s="27">
        <v>44605</v>
      </c>
      <c r="HE14" s="27" t="s">
        <v>162</v>
      </c>
      <c r="HF14" s="43">
        <v>127.84</v>
      </c>
      <c r="HG14" s="28">
        <f t="shared" si="118"/>
        <v>1.2784</v>
      </c>
      <c r="HH14" s="43">
        <v>139.96</v>
      </c>
      <c r="HI14" s="28">
        <f t="shared" si="67"/>
        <v>1.3996000000000002</v>
      </c>
      <c r="HJ14" s="43">
        <v>123.22</v>
      </c>
      <c r="HK14" s="43">
        <v>129.91</v>
      </c>
      <c r="HL14" s="27">
        <v>44605</v>
      </c>
      <c r="HM14" s="43">
        <v>1361.55</v>
      </c>
      <c r="HO14" s="27">
        <v>44605</v>
      </c>
      <c r="HP14" s="27" t="s">
        <v>162</v>
      </c>
      <c r="HQ14" s="30">
        <f t="shared" si="68"/>
        <v>174060.552</v>
      </c>
      <c r="HR14" s="30">
        <f t="shared" si="69"/>
        <v>190562.538</v>
      </c>
      <c r="HS14" s="30">
        <f t="shared" si="70"/>
        <v>167770.19099999999</v>
      </c>
      <c r="HT14" s="30">
        <f t="shared" si="71"/>
        <v>176878.96049999999</v>
      </c>
      <c r="HV14" s="27">
        <v>44605</v>
      </c>
      <c r="HW14" s="27" t="s">
        <v>162</v>
      </c>
      <c r="HX14" s="115">
        <f t="shared" si="72"/>
        <v>1740.6055200000001</v>
      </c>
      <c r="HY14" s="115">
        <f t="shared" si="73"/>
        <v>1905.62538</v>
      </c>
      <c r="HZ14" s="115">
        <f t="shared" si="74"/>
        <v>1677.70191</v>
      </c>
      <c r="IA14" s="115">
        <f t="shared" si="75"/>
        <v>1768.7896049999999</v>
      </c>
      <c r="IC14" s="27">
        <v>44605</v>
      </c>
      <c r="ID14" s="27" t="s">
        <v>162</v>
      </c>
      <c r="IE14" s="43"/>
      <c r="IF14" s="86"/>
      <c r="IG14" s="86"/>
      <c r="IH14" s="155"/>
      <c r="II14" s="27">
        <v>44969</v>
      </c>
      <c r="IJ14" s="27" t="s">
        <v>162</v>
      </c>
      <c r="IK14" s="126">
        <v>224.15</v>
      </c>
      <c r="IL14" s="28">
        <f t="shared" si="76"/>
        <v>2.2415000000000003</v>
      </c>
      <c r="IM14" s="43">
        <v>208.32</v>
      </c>
      <c r="IN14" s="28">
        <f t="shared" si="77"/>
        <v>2.0831999999999997</v>
      </c>
      <c r="IO14" s="126">
        <v>166.32759999999999</v>
      </c>
      <c r="IP14" s="126">
        <v>212.51</v>
      </c>
      <c r="IQ14" s="27">
        <v>44969</v>
      </c>
      <c r="IR14" s="43">
        <v>1356.89</v>
      </c>
      <c r="IT14" s="27">
        <v>44969</v>
      </c>
      <c r="IU14" s="27" t="s">
        <v>162</v>
      </c>
      <c r="IV14" s="30">
        <f t="shared" si="78"/>
        <v>304146.89350000001</v>
      </c>
      <c r="IW14" s="30">
        <f t="shared" si="79"/>
        <v>282667.3248</v>
      </c>
      <c r="IX14" s="30">
        <f t="shared" si="80"/>
        <v>225688.25716400001</v>
      </c>
      <c r="IY14" s="30">
        <f t="shared" si="81"/>
        <v>288352.69390000001</v>
      </c>
      <c r="JA14" s="27">
        <v>44969</v>
      </c>
      <c r="JB14" s="27" t="s">
        <v>162</v>
      </c>
      <c r="JC14" s="115">
        <f t="shared" si="82"/>
        <v>3041.4689349999999</v>
      </c>
      <c r="JD14" s="115">
        <f t="shared" si="83"/>
        <v>2826.6732480000001</v>
      </c>
      <c r="JE14" s="115">
        <f t="shared" si="84"/>
        <v>2256.8825716400002</v>
      </c>
      <c r="JF14" s="115">
        <f t="shared" si="85"/>
        <v>2883.5269390000003</v>
      </c>
      <c r="JH14" s="27">
        <v>44969</v>
      </c>
      <c r="JI14" s="27" t="s">
        <v>162</v>
      </c>
      <c r="JJ14" s="43"/>
      <c r="JK14" s="86"/>
      <c r="JL14" s="86"/>
      <c r="JM14" s="155"/>
      <c r="JN14" s="27">
        <v>45333</v>
      </c>
      <c r="JO14" s="27" t="s">
        <v>162</v>
      </c>
      <c r="JP14" s="126">
        <v>217.02</v>
      </c>
      <c r="JQ14" s="259">
        <f t="shared" si="86"/>
        <v>2.1701999999999999</v>
      </c>
      <c r="JR14" s="43"/>
      <c r="JS14" s="28"/>
      <c r="JT14" s="126"/>
      <c r="JU14" s="126"/>
      <c r="JV14" s="27">
        <f t="shared" si="87"/>
        <v>45333</v>
      </c>
      <c r="JW14" s="43">
        <v>1434.43</v>
      </c>
      <c r="JY14" s="27">
        <f t="shared" si="88"/>
        <v>45333</v>
      </c>
      <c r="JZ14" s="27" t="s">
        <v>162</v>
      </c>
      <c r="KA14" s="30">
        <f t="shared" si="89"/>
        <v>311299.99860000005</v>
      </c>
      <c r="KB14" s="30">
        <f t="shared" si="90"/>
        <v>0</v>
      </c>
      <c r="KC14" s="30">
        <f t="shared" si="91"/>
        <v>0</v>
      </c>
      <c r="KD14" s="30">
        <f t="shared" si="92"/>
        <v>0</v>
      </c>
      <c r="KF14" s="27">
        <f t="shared" si="93"/>
        <v>45333</v>
      </c>
      <c r="KG14" s="27" t="s">
        <v>162</v>
      </c>
      <c r="KH14" s="124">
        <f t="shared" si="94"/>
        <v>3112.9999860000007</v>
      </c>
      <c r="KI14" s="115">
        <f t="shared" si="95"/>
        <v>0</v>
      </c>
      <c r="KJ14" s="115">
        <f t="shared" si="96"/>
        <v>0</v>
      </c>
      <c r="KK14" s="115">
        <f t="shared" si="97"/>
        <v>0</v>
      </c>
      <c r="KM14" s="27">
        <f t="shared" si="98"/>
        <v>45333</v>
      </c>
      <c r="KN14" s="27" t="s">
        <v>162</v>
      </c>
      <c r="KO14" s="43"/>
      <c r="KP14" s="86"/>
      <c r="KQ14" s="86"/>
      <c r="KR14" s="155"/>
      <c r="KS14" s="27">
        <v>45704</v>
      </c>
      <c r="KT14" s="27" t="s">
        <v>162</v>
      </c>
      <c r="KU14" s="126">
        <v>180.52</v>
      </c>
      <c r="KV14" s="257">
        <f t="shared" si="99"/>
        <v>1.8052000000000001</v>
      </c>
      <c r="KW14" s="27">
        <f t="shared" si="100"/>
        <v>45704</v>
      </c>
      <c r="KX14" s="43">
        <v>1514.4</v>
      </c>
      <c r="KY14" s="155"/>
      <c r="KZ14" s="27">
        <f t="shared" si="101"/>
        <v>45704</v>
      </c>
      <c r="LA14" s="27" t="s">
        <v>162</v>
      </c>
      <c r="LB14" s="30">
        <f t="shared" si="115"/>
        <v>273379.48800000001</v>
      </c>
      <c r="LC14" s="155"/>
      <c r="LD14" s="27">
        <f t="shared" si="116"/>
        <v>45704</v>
      </c>
      <c r="LE14" s="27" t="s">
        <v>162</v>
      </c>
      <c r="LF14" s="249">
        <f t="shared" si="117"/>
        <v>2733.7948799999999</v>
      </c>
      <c r="LG14" s="155"/>
      <c r="LH14" s="27">
        <v>46068</v>
      </c>
      <c r="LI14" s="27" t="s">
        <v>162</v>
      </c>
      <c r="LJ14" s="182">
        <v>154.25</v>
      </c>
      <c r="LK14" s="414">
        <f t="shared" si="102"/>
        <v>1.5425</v>
      </c>
      <c r="LL14" s="182">
        <v>1712.51</v>
      </c>
      <c r="LM14" s="453">
        <f t="shared" si="103"/>
        <v>264154.66749999998</v>
      </c>
      <c r="LN14" s="439">
        <f t="shared" si="104"/>
        <v>2641.5466749999996</v>
      </c>
      <c r="LO14" s="155"/>
      <c r="LP14" s="155"/>
      <c r="LQ14" s="155"/>
      <c r="LR14" s="155"/>
      <c r="LS14" s="155"/>
      <c r="LT14" s="155"/>
      <c r="LU14" s="155"/>
      <c r="LV14" s="155"/>
      <c r="LW14" s="155"/>
      <c r="LX14" s="155"/>
      <c r="LY14" s="155"/>
      <c r="LZ14" s="155"/>
      <c r="MA14" s="155"/>
      <c r="MB14" s="155"/>
      <c r="MC14" s="155"/>
      <c r="MD14" s="155"/>
    </row>
    <row r="15" spans="1:342" ht="17.25">
      <c r="A15" s="27">
        <v>42057</v>
      </c>
      <c r="B15" s="27" t="s">
        <v>163</v>
      </c>
      <c r="C15" s="28">
        <v>147.47999999999999</v>
      </c>
      <c r="D15" s="28">
        <f t="shared" si="0"/>
        <v>1.4747999999999999</v>
      </c>
      <c r="E15" s="89">
        <v>132.51</v>
      </c>
      <c r="F15" s="89">
        <v>124.4472</v>
      </c>
      <c r="G15" s="89">
        <v>139.19670332539499</v>
      </c>
      <c r="H15" s="44"/>
      <c r="I15" s="43"/>
      <c r="K15" s="27">
        <f t="shared" si="1"/>
        <v>42057</v>
      </c>
      <c r="L15" s="27"/>
      <c r="M15" s="30">
        <f t="shared" si="2"/>
        <v>0</v>
      </c>
      <c r="N15" s="30">
        <f t="shared" si="3"/>
        <v>0</v>
      </c>
      <c r="O15" s="30">
        <f t="shared" si="4"/>
        <v>0</v>
      </c>
      <c r="P15" s="30">
        <f t="shared" si="5"/>
        <v>0</v>
      </c>
      <c r="R15" s="27">
        <f t="shared" si="6"/>
        <v>42057</v>
      </c>
      <c r="S15" s="27" t="s">
        <v>163</v>
      </c>
      <c r="T15" s="30">
        <f t="shared" si="7"/>
        <v>0</v>
      </c>
      <c r="U15" s="30">
        <f t="shared" si="8"/>
        <v>0</v>
      </c>
      <c r="V15" s="30">
        <f t="shared" si="9"/>
        <v>0</v>
      </c>
      <c r="W15" s="30">
        <f t="shared" si="10"/>
        <v>0</v>
      </c>
      <c r="Y15" s="85">
        <v>42056</v>
      </c>
      <c r="Z15" s="27" t="s">
        <v>163</v>
      </c>
      <c r="AA15" s="88">
        <v>983328</v>
      </c>
      <c r="AB15" s="86"/>
      <c r="AC15" s="86"/>
      <c r="AE15" s="27">
        <v>42428</v>
      </c>
      <c r="AF15" s="27" t="s">
        <v>163</v>
      </c>
      <c r="AG15" s="28">
        <v>129.84</v>
      </c>
      <c r="AH15" s="28">
        <f t="shared" si="11"/>
        <v>1.2984</v>
      </c>
      <c r="AI15" s="89">
        <v>118.71</v>
      </c>
      <c r="AJ15" s="89">
        <v>121.8263</v>
      </c>
      <c r="AK15" s="89">
        <v>126.323320521532</v>
      </c>
      <c r="AL15" s="44"/>
      <c r="AM15" s="43"/>
      <c r="AO15" s="27">
        <f t="shared" si="12"/>
        <v>42428</v>
      </c>
      <c r="AP15" s="27" t="s">
        <v>163</v>
      </c>
      <c r="AQ15" s="30">
        <f t="shared" si="13"/>
        <v>0</v>
      </c>
      <c r="AR15" s="30">
        <f t="shared" si="14"/>
        <v>0</v>
      </c>
      <c r="AS15" s="30">
        <f t="shared" si="15"/>
        <v>0</v>
      </c>
      <c r="AT15" s="30">
        <f t="shared" si="16"/>
        <v>0</v>
      </c>
      <c r="AV15" s="27">
        <f t="shared" si="17"/>
        <v>42428</v>
      </c>
      <c r="AW15" s="27" t="s">
        <v>163</v>
      </c>
      <c r="AX15" s="30">
        <f t="shared" si="18"/>
        <v>0</v>
      </c>
      <c r="AY15" s="30">
        <f t="shared" si="19"/>
        <v>0</v>
      </c>
      <c r="AZ15" s="30">
        <f t="shared" si="20"/>
        <v>0</v>
      </c>
      <c r="BA15" s="30">
        <f t="shared" si="21"/>
        <v>0</v>
      </c>
      <c r="BC15" s="84">
        <f t="shared" si="105"/>
        <v>42427</v>
      </c>
      <c r="BD15" s="27" t="s">
        <v>163</v>
      </c>
      <c r="BE15" s="87">
        <v>987343</v>
      </c>
      <c r="BF15" s="86"/>
      <c r="BG15" s="86"/>
      <c r="BI15" s="27">
        <v>42792</v>
      </c>
      <c r="BJ15" s="27" t="s">
        <v>163</v>
      </c>
      <c r="BK15" s="28">
        <v>156.63</v>
      </c>
      <c r="BL15" s="28">
        <f t="shared" si="22"/>
        <v>1.5663</v>
      </c>
      <c r="BM15" s="89">
        <v>146.37</v>
      </c>
      <c r="BN15" s="89">
        <v>141.5188</v>
      </c>
      <c r="BO15" s="89">
        <v>151.37427993281099</v>
      </c>
      <c r="BP15" s="44"/>
      <c r="BQ15" s="43"/>
      <c r="BS15" s="27">
        <f t="shared" si="23"/>
        <v>42792</v>
      </c>
      <c r="BT15" s="27" t="s">
        <v>163</v>
      </c>
      <c r="BU15" s="30">
        <f t="shared" si="24"/>
        <v>0</v>
      </c>
      <c r="BV15" s="30">
        <f t="shared" si="25"/>
        <v>0</v>
      </c>
      <c r="BW15" s="30">
        <f t="shared" si="26"/>
        <v>0</v>
      </c>
      <c r="BX15" s="30">
        <f t="shared" si="27"/>
        <v>0</v>
      </c>
      <c r="BZ15" s="27">
        <f t="shared" si="28"/>
        <v>42792</v>
      </c>
      <c r="CA15" s="27" t="s">
        <v>163</v>
      </c>
      <c r="CB15" s="30">
        <f t="shared" si="29"/>
        <v>0</v>
      </c>
      <c r="CC15" s="30">
        <f t="shared" si="30"/>
        <v>0</v>
      </c>
      <c r="CD15" s="30">
        <f t="shared" si="31"/>
        <v>0</v>
      </c>
      <c r="CE15" s="30">
        <f t="shared" si="32"/>
        <v>0</v>
      </c>
      <c r="CG15" s="84">
        <f t="shared" si="106"/>
        <v>42791</v>
      </c>
      <c r="CH15" s="27" t="s">
        <v>163</v>
      </c>
      <c r="CI15" s="87">
        <v>1000063</v>
      </c>
      <c r="CJ15" s="86"/>
      <c r="CK15" s="86"/>
      <c r="CM15" s="27">
        <v>43156</v>
      </c>
      <c r="CN15" s="27" t="s">
        <v>163</v>
      </c>
      <c r="CO15" s="28">
        <v>152.37</v>
      </c>
      <c r="CP15" s="28">
        <f t="shared" si="33"/>
        <v>1.5237000000000001</v>
      </c>
      <c r="CQ15" s="28">
        <v>130.77000000000001</v>
      </c>
      <c r="CR15" s="28">
        <v>128.90870000000001</v>
      </c>
      <c r="CS15" s="28">
        <v>143.466020319834</v>
      </c>
      <c r="CT15" s="44"/>
      <c r="CU15" s="43"/>
      <c r="CW15" s="27">
        <f t="shared" si="34"/>
        <v>43156</v>
      </c>
      <c r="CX15" s="27" t="s">
        <v>163</v>
      </c>
      <c r="CY15" s="30">
        <f t="shared" si="35"/>
        <v>0</v>
      </c>
      <c r="CZ15" s="30">
        <f t="shared" si="36"/>
        <v>0</v>
      </c>
      <c r="DA15" s="30">
        <f t="shared" si="37"/>
        <v>0</v>
      </c>
      <c r="DB15" s="30">
        <f t="shared" si="38"/>
        <v>0</v>
      </c>
      <c r="DD15" s="27">
        <f t="shared" si="39"/>
        <v>43156</v>
      </c>
      <c r="DE15" s="27" t="s">
        <v>163</v>
      </c>
      <c r="DF15" s="30">
        <f t="shared" si="107"/>
        <v>0</v>
      </c>
      <c r="DG15" s="30">
        <f t="shared" si="108"/>
        <v>0</v>
      </c>
      <c r="DH15" s="30">
        <f t="shared" si="109"/>
        <v>0</v>
      </c>
      <c r="DI15" s="30">
        <f t="shared" si="110"/>
        <v>0</v>
      </c>
      <c r="DK15" s="84">
        <f t="shared" si="111"/>
        <v>43155</v>
      </c>
      <c r="DL15" s="27" t="s">
        <v>163</v>
      </c>
      <c r="DM15" s="87">
        <v>967503</v>
      </c>
      <c r="DN15" s="86"/>
      <c r="DO15" s="86"/>
      <c r="DQ15" s="27">
        <v>43520</v>
      </c>
      <c r="DR15" s="27" t="s">
        <v>163</v>
      </c>
      <c r="DS15" s="28">
        <v>144.1</v>
      </c>
      <c r="DT15" s="28">
        <f t="shared" si="40"/>
        <v>1.4409999999999998</v>
      </c>
      <c r="DU15" s="28">
        <v>132.25</v>
      </c>
      <c r="DV15" s="28">
        <v>130.26400000000001</v>
      </c>
      <c r="DW15" s="28">
        <v>135.70624171251299</v>
      </c>
      <c r="DX15" s="44"/>
      <c r="DY15" s="43"/>
      <c r="EA15" s="27">
        <f t="shared" si="41"/>
        <v>43520</v>
      </c>
      <c r="EB15" s="27" t="s">
        <v>163</v>
      </c>
      <c r="EC15" s="30">
        <f t="shared" si="42"/>
        <v>0</v>
      </c>
      <c r="ED15" s="30">
        <f t="shared" si="43"/>
        <v>0</v>
      </c>
      <c r="EE15" s="30">
        <f t="shared" si="44"/>
        <v>0</v>
      </c>
      <c r="EF15" s="30">
        <f t="shared" si="45"/>
        <v>0</v>
      </c>
      <c r="EH15" s="27">
        <f t="shared" si="46"/>
        <v>43520</v>
      </c>
      <c r="EI15" s="27" t="s">
        <v>163</v>
      </c>
      <c r="EJ15" s="30">
        <f t="shared" si="47"/>
        <v>0</v>
      </c>
      <c r="EK15" s="30">
        <f t="shared" si="48"/>
        <v>0</v>
      </c>
      <c r="EL15" s="30">
        <f t="shared" si="49"/>
        <v>0</v>
      </c>
      <c r="EM15" s="30">
        <f t="shared" si="50"/>
        <v>0</v>
      </c>
      <c r="EO15" s="84">
        <f t="shared" si="112"/>
        <v>43519</v>
      </c>
      <c r="EP15" s="27" t="s">
        <v>163</v>
      </c>
      <c r="EQ15" s="87">
        <v>967581</v>
      </c>
      <c r="ER15" s="86"/>
      <c r="ES15" s="86"/>
      <c r="EU15" s="27">
        <v>43884</v>
      </c>
      <c r="EV15" s="27" t="s">
        <v>163</v>
      </c>
      <c r="EW15" s="28">
        <v>199.51</v>
      </c>
      <c r="EX15" s="28">
        <f t="shared" si="51"/>
        <v>1.9950999999999999</v>
      </c>
      <c r="EY15" s="28">
        <v>180.46</v>
      </c>
      <c r="EZ15" s="28" t="s">
        <v>35</v>
      </c>
      <c r="FA15" s="28">
        <v>188.97974090909099</v>
      </c>
      <c r="FB15" s="44">
        <v>43882</v>
      </c>
      <c r="FC15" s="43">
        <v>1308.54</v>
      </c>
      <c r="FE15" s="27">
        <f t="shared" si="52"/>
        <v>43884</v>
      </c>
      <c r="FF15" s="27" t="s">
        <v>163</v>
      </c>
      <c r="FG15" s="30">
        <f t="shared" si="53"/>
        <v>261066.81539999999</v>
      </c>
      <c r="FH15" s="30">
        <f t="shared" ref="FH15:FH60" si="119">EY15*$FC15</f>
        <v>236139.12840000002</v>
      </c>
      <c r="FI15" s="28" t="s">
        <v>35</v>
      </c>
      <c r="FJ15" s="30">
        <f t="shared" ref="FJ15:FJ60" si="120">FA15*$FC15</f>
        <v>247287.55016918192</v>
      </c>
      <c r="FL15" s="27">
        <f t="shared" si="55"/>
        <v>43884</v>
      </c>
      <c r="FM15" s="27" t="s">
        <v>163</v>
      </c>
      <c r="FN15" s="30">
        <f t="shared" ref="FN15:FN60" si="121">FG15/100</f>
        <v>2610.668154</v>
      </c>
      <c r="FO15" s="30">
        <f t="shared" ref="FO15:FO60" si="122">FH15/100</f>
        <v>2361.3912840000003</v>
      </c>
      <c r="FP15" s="28" t="s">
        <v>35</v>
      </c>
      <c r="FQ15" s="30">
        <f t="shared" ref="FQ15:FQ60" si="123">FJ15/100</f>
        <v>2472.8755016918194</v>
      </c>
      <c r="FS15" s="84">
        <f t="shared" si="113"/>
        <v>43883</v>
      </c>
      <c r="FT15" s="27" t="s">
        <v>163</v>
      </c>
      <c r="FU15" s="87">
        <v>894908</v>
      </c>
      <c r="FV15" s="86"/>
      <c r="FW15" s="86"/>
      <c r="FY15" s="27">
        <v>44255</v>
      </c>
      <c r="FZ15" s="27" t="s">
        <v>163</v>
      </c>
      <c r="GA15" s="43">
        <v>131.47999999999999</v>
      </c>
      <c r="GB15" s="28">
        <f t="shared" si="57"/>
        <v>1.3148</v>
      </c>
      <c r="GC15" s="43">
        <v>144.1</v>
      </c>
      <c r="GD15" s="28">
        <f t="shared" si="58"/>
        <v>1.4409999999999998</v>
      </c>
      <c r="GE15" s="43">
        <v>143.21</v>
      </c>
      <c r="GF15" s="43">
        <v>135.66999999999999</v>
      </c>
      <c r="GG15" s="95">
        <v>44253</v>
      </c>
      <c r="GH15" s="43">
        <v>1364.04</v>
      </c>
      <c r="GJ15" s="27">
        <v>44255</v>
      </c>
      <c r="GK15" s="27" t="s">
        <v>163</v>
      </c>
      <c r="GL15" s="115">
        <f t="shared" si="59"/>
        <v>179343.97919999997</v>
      </c>
      <c r="GM15" s="115">
        <f t="shared" si="60"/>
        <v>196558.16399999999</v>
      </c>
      <c r="GN15" s="115">
        <f t="shared" si="61"/>
        <v>195344.1684</v>
      </c>
      <c r="GO15" s="115">
        <f t="shared" si="62"/>
        <v>185059.30679999999</v>
      </c>
      <c r="GQ15" s="27">
        <v>44255</v>
      </c>
      <c r="GR15" s="27" t="s">
        <v>163</v>
      </c>
      <c r="GS15" s="115">
        <f t="shared" si="63"/>
        <v>1793.4397919999997</v>
      </c>
      <c r="GT15" s="115">
        <f t="shared" si="64"/>
        <v>1965.5816399999999</v>
      </c>
      <c r="GU15" s="115">
        <f t="shared" si="65"/>
        <v>1953.4416839999999</v>
      </c>
      <c r="GV15" s="115">
        <f t="shared" si="66"/>
        <v>1850.5930679999999</v>
      </c>
      <c r="GX15" s="84">
        <f t="shared" si="114"/>
        <v>44254</v>
      </c>
      <c r="GY15" s="27" t="s">
        <v>163</v>
      </c>
      <c r="GZ15" s="43"/>
      <c r="HA15" s="86"/>
      <c r="HB15" s="86"/>
      <c r="HD15" s="27">
        <v>44612</v>
      </c>
      <c r="HE15" s="27" t="s">
        <v>163</v>
      </c>
      <c r="HF15" s="43">
        <v>131.24</v>
      </c>
      <c r="HG15" s="28">
        <f t="shared" si="118"/>
        <v>1.3124</v>
      </c>
      <c r="HH15" s="43">
        <v>144.94</v>
      </c>
      <c r="HI15" s="28">
        <f t="shared" si="67"/>
        <v>1.4494</v>
      </c>
      <c r="HJ15" s="43">
        <v>122.71</v>
      </c>
      <c r="HK15" s="43">
        <v>131.47999999999999</v>
      </c>
      <c r="HL15" s="27">
        <v>44612</v>
      </c>
      <c r="HM15" s="43">
        <v>1358.09</v>
      </c>
      <c r="HO15" s="27">
        <v>44612</v>
      </c>
      <c r="HP15" s="27" t="s">
        <v>163</v>
      </c>
      <c r="HQ15" s="30">
        <f t="shared" si="68"/>
        <v>178235.7316</v>
      </c>
      <c r="HR15" s="30">
        <f t="shared" si="69"/>
        <v>196841.56459999998</v>
      </c>
      <c r="HS15" s="30">
        <f t="shared" si="70"/>
        <v>166651.22389999998</v>
      </c>
      <c r="HT15" s="30">
        <f t="shared" si="71"/>
        <v>178561.67319999996</v>
      </c>
      <c r="HV15" s="27">
        <v>44612</v>
      </c>
      <c r="HW15" s="27" t="s">
        <v>163</v>
      </c>
      <c r="HX15" s="115">
        <f t="shared" si="72"/>
        <v>1782.3573160000001</v>
      </c>
      <c r="HY15" s="115">
        <f t="shared" si="73"/>
        <v>1968.4156459999999</v>
      </c>
      <c r="HZ15" s="115">
        <f t="shared" si="74"/>
        <v>1666.5122389999999</v>
      </c>
      <c r="IA15" s="115">
        <f t="shared" si="75"/>
        <v>1785.6167319999995</v>
      </c>
      <c r="IC15" s="27">
        <v>44612</v>
      </c>
      <c r="ID15" s="27" t="s">
        <v>163</v>
      </c>
      <c r="IE15" s="43"/>
      <c r="IF15" s="86"/>
      <c r="IG15" s="86"/>
      <c r="IH15" s="155"/>
      <c r="II15" s="27">
        <v>44976</v>
      </c>
      <c r="IJ15" s="27" t="s">
        <v>163</v>
      </c>
      <c r="IK15" s="43">
        <v>233.63</v>
      </c>
      <c r="IL15" s="28">
        <f t="shared" si="76"/>
        <v>2.3363</v>
      </c>
      <c r="IM15" s="43">
        <v>216.67</v>
      </c>
      <c r="IN15" s="28">
        <f t="shared" si="77"/>
        <v>2.1667000000000001</v>
      </c>
      <c r="IO15" s="43">
        <v>171.05</v>
      </c>
      <c r="IP15" s="126">
        <v>220.63582467898499</v>
      </c>
      <c r="IQ15" s="27">
        <v>44976</v>
      </c>
      <c r="IR15" s="43">
        <v>1390.61</v>
      </c>
      <c r="IT15" s="27">
        <v>44976</v>
      </c>
      <c r="IU15" s="27" t="s">
        <v>163</v>
      </c>
      <c r="IV15" s="30">
        <f t="shared" si="78"/>
        <v>324888.21429999999</v>
      </c>
      <c r="IW15" s="30">
        <f t="shared" si="79"/>
        <v>301303.46869999997</v>
      </c>
      <c r="IX15" s="30">
        <f t="shared" si="80"/>
        <v>237863.84049999999</v>
      </c>
      <c r="IY15" s="30">
        <f t="shared" si="81"/>
        <v>306818.3841568433</v>
      </c>
      <c r="JA15" s="27">
        <v>44976</v>
      </c>
      <c r="JB15" s="27" t="s">
        <v>163</v>
      </c>
      <c r="JC15" s="115">
        <f t="shared" si="82"/>
        <v>3248.8821429999998</v>
      </c>
      <c r="JD15" s="115">
        <f t="shared" si="83"/>
        <v>3013.0346869999998</v>
      </c>
      <c r="JE15" s="115">
        <f t="shared" si="84"/>
        <v>2378.6384049999997</v>
      </c>
      <c r="JF15" s="115">
        <f t="shared" si="85"/>
        <v>3068.1838415684329</v>
      </c>
      <c r="JH15" s="27">
        <v>44976</v>
      </c>
      <c r="JI15" s="27" t="s">
        <v>163</v>
      </c>
      <c r="JJ15" s="43"/>
      <c r="JK15" s="86"/>
      <c r="JL15" s="86"/>
      <c r="JM15" s="155"/>
      <c r="JN15" s="27">
        <v>45340</v>
      </c>
      <c r="JO15" s="27" t="s">
        <v>163</v>
      </c>
      <c r="JP15" s="126">
        <v>223.9</v>
      </c>
      <c r="JQ15" s="259">
        <f t="shared" si="86"/>
        <v>2.2389999999999999</v>
      </c>
      <c r="JR15" s="43"/>
      <c r="JS15" s="28"/>
      <c r="JT15" s="43"/>
      <c r="JU15" s="126"/>
      <c r="JV15" s="27">
        <f t="shared" si="87"/>
        <v>45340</v>
      </c>
      <c r="JW15" s="43">
        <v>1439.13</v>
      </c>
      <c r="JY15" s="27">
        <f t="shared" si="88"/>
        <v>45340</v>
      </c>
      <c r="JZ15" s="27" t="s">
        <v>163</v>
      </c>
      <c r="KA15" s="30">
        <f t="shared" si="89"/>
        <v>322221.20700000005</v>
      </c>
      <c r="KB15" s="30">
        <f t="shared" si="90"/>
        <v>0</v>
      </c>
      <c r="KC15" s="30">
        <f t="shared" si="91"/>
        <v>0</v>
      </c>
      <c r="KD15" s="30">
        <f t="shared" si="92"/>
        <v>0</v>
      </c>
      <c r="KF15" s="27">
        <f t="shared" si="93"/>
        <v>45340</v>
      </c>
      <c r="KG15" s="27" t="s">
        <v>163</v>
      </c>
      <c r="KH15" s="124">
        <f t="shared" si="94"/>
        <v>3222.2120700000005</v>
      </c>
      <c r="KI15" s="115">
        <f t="shared" si="95"/>
        <v>0</v>
      </c>
      <c r="KJ15" s="115">
        <f t="shared" si="96"/>
        <v>0</v>
      </c>
      <c r="KK15" s="115">
        <f t="shared" si="97"/>
        <v>0</v>
      </c>
      <c r="KM15" s="27">
        <f t="shared" si="98"/>
        <v>45340</v>
      </c>
      <c r="KN15" s="27" t="s">
        <v>163</v>
      </c>
      <c r="KO15" s="43"/>
      <c r="KP15" s="86"/>
      <c r="KQ15" s="86"/>
      <c r="KR15" s="155"/>
      <c r="KS15" s="27">
        <v>45711</v>
      </c>
      <c r="KT15" s="27" t="s">
        <v>163</v>
      </c>
      <c r="KU15" s="126">
        <v>180.16</v>
      </c>
      <c r="KV15" s="257">
        <f t="shared" si="99"/>
        <v>1.8015999999999999</v>
      </c>
      <c r="KW15" s="27">
        <f t="shared" si="100"/>
        <v>45711</v>
      </c>
      <c r="KX15" s="43">
        <v>1506.91</v>
      </c>
      <c r="KY15" s="155"/>
      <c r="KZ15" s="27">
        <f t="shared" si="101"/>
        <v>45711</v>
      </c>
      <c r="LA15" s="27" t="s">
        <v>163</v>
      </c>
      <c r="LB15" s="30">
        <f t="shared" si="115"/>
        <v>271484.9056</v>
      </c>
      <c r="LC15" s="155"/>
      <c r="LD15" s="27">
        <f t="shared" si="116"/>
        <v>45711</v>
      </c>
      <c r="LE15" s="27" t="s">
        <v>163</v>
      </c>
      <c r="LF15" s="249">
        <f t="shared" si="117"/>
        <v>2714.849056</v>
      </c>
      <c r="LG15" s="155"/>
      <c r="LH15" s="27">
        <v>46075</v>
      </c>
      <c r="LI15" s="27" t="s">
        <v>163</v>
      </c>
      <c r="LJ15" s="182">
        <v>157.62</v>
      </c>
      <c r="LK15" s="414">
        <f t="shared" si="102"/>
        <v>1.5762</v>
      </c>
      <c r="LL15" s="182">
        <v>1707.92</v>
      </c>
      <c r="LM15" s="453">
        <f t="shared" si="103"/>
        <v>269202.3504</v>
      </c>
      <c r="LN15" s="439">
        <f t="shared" si="104"/>
        <v>2692.0235039999998</v>
      </c>
      <c r="LO15" s="155"/>
      <c r="LP15" s="155"/>
      <c r="LQ15" s="155"/>
      <c r="LR15" s="155"/>
      <c r="LS15" s="155"/>
      <c r="LT15" s="155"/>
      <c r="LU15" s="155"/>
      <c r="LV15" s="155"/>
      <c r="LW15" s="155"/>
      <c r="LX15" s="155"/>
      <c r="LY15" s="155"/>
      <c r="LZ15" s="155"/>
      <c r="MA15" s="155"/>
      <c r="MB15" s="155"/>
      <c r="MC15" s="155"/>
      <c r="MD15" s="155"/>
    </row>
    <row r="16" spans="1:342" ht="17.25">
      <c r="A16" s="27">
        <v>42064</v>
      </c>
      <c r="B16" s="27" t="s">
        <v>164</v>
      </c>
      <c r="C16" s="28">
        <v>150.88</v>
      </c>
      <c r="D16" s="28">
        <f t="shared" si="0"/>
        <v>1.5087999999999999</v>
      </c>
      <c r="E16" s="89">
        <v>137.84</v>
      </c>
      <c r="F16" s="89">
        <v>127.1405</v>
      </c>
      <c r="G16" s="89">
        <v>143.15146401235901</v>
      </c>
      <c r="H16" s="44"/>
      <c r="I16" s="43"/>
      <c r="K16" s="27">
        <f t="shared" si="1"/>
        <v>42064</v>
      </c>
      <c r="L16" s="27"/>
      <c r="M16" s="30">
        <f t="shared" si="2"/>
        <v>0</v>
      </c>
      <c r="N16" s="30">
        <f t="shared" si="3"/>
        <v>0</v>
      </c>
      <c r="O16" s="30">
        <f t="shared" si="4"/>
        <v>0</v>
      </c>
      <c r="P16" s="30">
        <f t="shared" si="5"/>
        <v>0</v>
      </c>
      <c r="R16" s="27">
        <f t="shared" si="6"/>
        <v>42064</v>
      </c>
      <c r="S16" s="27" t="s">
        <v>164</v>
      </c>
      <c r="T16" s="30">
        <f t="shared" si="7"/>
        <v>0</v>
      </c>
      <c r="U16" s="30">
        <f t="shared" si="8"/>
        <v>0</v>
      </c>
      <c r="V16" s="30">
        <f t="shared" si="9"/>
        <v>0</v>
      </c>
      <c r="W16" s="30">
        <f t="shared" si="10"/>
        <v>0</v>
      </c>
      <c r="Y16" s="84">
        <v>42063</v>
      </c>
      <c r="Z16" s="27" t="s">
        <v>164</v>
      </c>
      <c r="AA16" s="87">
        <v>999539</v>
      </c>
      <c r="AB16" s="86"/>
      <c r="AC16" s="86"/>
      <c r="AE16" s="27">
        <v>42435</v>
      </c>
      <c r="AF16" s="27" t="s">
        <v>164</v>
      </c>
      <c r="AG16" s="28">
        <v>127.42</v>
      </c>
      <c r="AH16" s="28">
        <f t="shared" si="11"/>
        <v>1.2742</v>
      </c>
      <c r="AI16" s="89">
        <v>117.01</v>
      </c>
      <c r="AJ16" s="89">
        <v>121.979</v>
      </c>
      <c r="AK16" s="89">
        <v>124.259491394455</v>
      </c>
      <c r="AL16" s="44"/>
      <c r="AM16" s="43"/>
      <c r="AO16" s="27">
        <f t="shared" si="12"/>
        <v>42435</v>
      </c>
      <c r="AP16" s="27" t="s">
        <v>164</v>
      </c>
      <c r="AQ16" s="30">
        <f t="shared" si="13"/>
        <v>0</v>
      </c>
      <c r="AR16" s="30">
        <f t="shared" si="14"/>
        <v>0</v>
      </c>
      <c r="AS16" s="30">
        <f t="shared" si="15"/>
        <v>0</v>
      </c>
      <c r="AT16" s="30">
        <f t="shared" si="16"/>
        <v>0</v>
      </c>
      <c r="AV16" s="27">
        <f t="shared" si="17"/>
        <v>42435</v>
      </c>
      <c r="AW16" s="27" t="s">
        <v>164</v>
      </c>
      <c r="AX16" s="30">
        <f t="shared" si="18"/>
        <v>0</v>
      </c>
      <c r="AY16" s="30">
        <f t="shared" si="19"/>
        <v>0</v>
      </c>
      <c r="AZ16" s="30">
        <f t="shared" si="20"/>
        <v>0</v>
      </c>
      <c r="BA16" s="30">
        <f t="shared" si="21"/>
        <v>0</v>
      </c>
      <c r="BC16" s="85">
        <f t="shared" si="105"/>
        <v>42434</v>
      </c>
      <c r="BD16" s="27" t="s">
        <v>164</v>
      </c>
      <c r="BE16" s="88">
        <v>990052</v>
      </c>
      <c r="BF16" s="86"/>
      <c r="BG16" s="86"/>
      <c r="BI16" s="27">
        <v>42799</v>
      </c>
      <c r="BJ16" s="27" t="s">
        <v>164</v>
      </c>
      <c r="BK16" s="28">
        <v>157.13</v>
      </c>
      <c r="BL16" s="28">
        <f t="shared" si="22"/>
        <v>1.5712999999999999</v>
      </c>
      <c r="BM16" s="89">
        <v>147.46</v>
      </c>
      <c r="BN16" s="89">
        <v>141.52010000000001</v>
      </c>
      <c r="BO16" s="89">
        <v>151.76278259045199</v>
      </c>
      <c r="BP16" s="44"/>
      <c r="BQ16" s="43"/>
      <c r="BS16" s="27">
        <f t="shared" si="23"/>
        <v>42799</v>
      </c>
      <c r="BT16" s="27" t="s">
        <v>164</v>
      </c>
      <c r="BU16" s="30">
        <f t="shared" si="24"/>
        <v>0</v>
      </c>
      <c r="BV16" s="30">
        <f t="shared" si="25"/>
        <v>0</v>
      </c>
      <c r="BW16" s="30">
        <f t="shared" si="26"/>
        <v>0</v>
      </c>
      <c r="BX16" s="30">
        <f t="shared" si="27"/>
        <v>0</v>
      </c>
      <c r="BZ16" s="27">
        <f t="shared" si="28"/>
        <v>42799</v>
      </c>
      <c r="CA16" s="27" t="s">
        <v>164</v>
      </c>
      <c r="CB16" s="30">
        <f t="shared" si="29"/>
        <v>0</v>
      </c>
      <c r="CC16" s="30">
        <f t="shared" si="30"/>
        <v>0</v>
      </c>
      <c r="CD16" s="30">
        <f t="shared" si="31"/>
        <v>0</v>
      </c>
      <c r="CE16" s="30">
        <f t="shared" si="32"/>
        <v>0</v>
      </c>
      <c r="CG16" s="85">
        <f t="shared" si="106"/>
        <v>42798</v>
      </c>
      <c r="CH16" s="27" t="s">
        <v>164</v>
      </c>
      <c r="CI16" s="88">
        <v>977428</v>
      </c>
      <c r="CJ16" s="86"/>
      <c r="CK16" s="86"/>
      <c r="CM16" s="27">
        <v>43163</v>
      </c>
      <c r="CN16" s="27" t="s">
        <v>164</v>
      </c>
      <c r="CO16" s="28">
        <v>156.75</v>
      </c>
      <c r="CP16" s="28">
        <f t="shared" si="33"/>
        <v>1.5674999999999999</v>
      </c>
      <c r="CQ16" s="28">
        <v>134.99</v>
      </c>
      <c r="CR16" s="28">
        <v>131.0617</v>
      </c>
      <c r="CS16" s="28">
        <v>146.902199351684</v>
      </c>
      <c r="CT16" s="44"/>
      <c r="CU16" s="43"/>
      <c r="CW16" s="27">
        <f t="shared" si="34"/>
        <v>43163</v>
      </c>
      <c r="CX16" s="27" t="s">
        <v>164</v>
      </c>
      <c r="CY16" s="30">
        <f t="shared" si="35"/>
        <v>0</v>
      </c>
      <c r="CZ16" s="30">
        <f t="shared" si="36"/>
        <v>0</v>
      </c>
      <c r="DA16" s="30">
        <f t="shared" si="37"/>
        <v>0</v>
      </c>
      <c r="DB16" s="30">
        <f t="shared" si="38"/>
        <v>0</v>
      </c>
      <c r="DD16" s="27">
        <f t="shared" si="39"/>
        <v>43163</v>
      </c>
      <c r="DE16" s="27" t="s">
        <v>164</v>
      </c>
      <c r="DF16" s="30">
        <f t="shared" si="107"/>
        <v>0</v>
      </c>
      <c r="DG16" s="30">
        <f t="shared" si="108"/>
        <v>0</v>
      </c>
      <c r="DH16" s="30">
        <f t="shared" si="109"/>
        <v>0</v>
      </c>
      <c r="DI16" s="30">
        <f t="shared" si="110"/>
        <v>0</v>
      </c>
      <c r="DK16" s="85">
        <f t="shared" si="111"/>
        <v>43162</v>
      </c>
      <c r="DL16" s="27" t="s">
        <v>164</v>
      </c>
      <c r="DM16" s="88">
        <v>949114</v>
      </c>
      <c r="DN16" s="86"/>
      <c r="DO16" s="86"/>
      <c r="DQ16" s="27">
        <v>43527</v>
      </c>
      <c r="DR16" s="27" t="s">
        <v>164</v>
      </c>
      <c r="DS16" s="28">
        <v>144.61000000000001</v>
      </c>
      <c r="DT16" s="28">
        <f t="shared" si="40"/>
        <v>1.4461000000000002</v>
      </c>
      <c r="DU16" s="28">
        <v>136.15</v>
      </c>
      <c r="DV16" s="28">
        <v>130.1362</v>
      </c>
      <c r="DW16" s="28">
        <v>136.523915815706</v>
      </c>
      <c r="DX16" s="44"/>
      <c r="DY16" s="43"/>
      <c r="EA16" s="27">
        <f t="shared" si="41"/>
        <v>43527</v>
      </c>
      <c r="EB16" s="27" t="s">
        <v>164</v>
      </c>
      <c r="EC16" s="30">
        <f t="shared" si="42"/>
        <v>0</v>
      </c>
      <c r="ED16" s="30">
        <f t="shared" si="43"/>
        <v>0</v>
      </c>
      <c r="EE16" s="30">
        <f t="shared" si="44"/>
        <v>0</v>
      </c>
      <c r="EF16" s="30">
        <f t="shared" si="45"/>
        <v>0</v>
      </c>
      <c r="EH16" s="27">
        <f t="shared" si="46"/>
        <v>43527</v>
      </c>
      <c r="EI16" s="27" t="s">
        <v>164</v>
      </c>
      <c r="EJ16" s="30">
        <f t="shared" si="47"/>
        <v>0</v>
      </c>
      <c r="EK16" s="30">
        <f t="shared" si="48"/>
        <v>0</v>
      </c>
      <c r="EL16" s="30">
        <f t="shared" si="49"/>
        <v>0</v>
      </c>
      <c r="EM16" s="30">
        <f t="shared" si="50"/>
        <v>0</v>
      </c>
      <c r="EO16" s="85">
        <f t="shared" si="112"/>
        <v>43526</v>
      </c>
      <c r="EP16" s="27" t="s">
        <v>164</v>
      </c>
      <c r="EQ16" s="88">
        <v>957884</v>
      </c>
      <c r="ER16" s="86"/>
      <c r="ES16" s="86"/>
      <c r="EU16" s="27">
        <v>43891</v>
      </c>
      <c r="EV16" s="27" t="s">
        <v>164</v>
      </c>
      <c r="EW16" s="28">
        <v>205.4</v>
      </c>
      <c r="EX16" s="28">
        <f t="shared" si="51"/>
        <v>2.0540000000000003</v>
      </c>
      <c r="EY16" s="28">
        <v>183.78</v>
      </c>
      <c r="EZ16" s="28">
        <v>203.1806</v>
      </c>
      <c r="FA16" s="28">
        <v>192.86350781349799</v>
      </c>
      <c r="FB16" s="44">
        <v>43889</v>
      </c>
      <c r="FC16" s="43">
        <v>1335.67</v>
      </c>
      <c r="FE16" s="27">
        <f t="shared" si="52"/>
        <v>43891</v>
      </c>
      <c r="FF16" s="27" t="s">
        <v>164</v>
      </c>
      <c r="FG16" s="30">
        <f t="shared" si="53"/>
        <v>274346.61800000002</v>
      </c>
      <c r="FH16" s="30">
        <f t="shared" si="119"/>
        <v>245469.43260000003</v>
      </c>
      <c r="FI16" s="30">
        <f t="shared" ref="FI16:FI60" si="124">EZ16*$FC16</f>
        <v>271382.23200200003</v>
      </c>
      <c r="FJ16" s="30">
        <f t="shared" si="120"/>
        <v>257602.00148125488</v>
      </c>
      <c r="FL16" s="27">
        <f t="shared" si="55"/>
        <v>43891</v>
      </c>
      <c r="FM16" s="27" t="s">
        <v>164</v>
      </c>
      <c r="FN16" s="30">
        <f t="shared" si="121"/>
        <v>2743.4661800000003</v>
      </c>
      <c r="FO16" s="30">
        <f t="shared" si="122"/>
        <v>2454.6943260000003</v>
      </c>
      <c r="FP16" s="30">
        <f t="shared" ref="FP16:FP60" si="125">FI16/100</f>
        <v>2713.8223200200005</v>
      </c>
      <c r="FQ16" s="30">
        <f t="shared" si="123"/>
        <v>2576.0200148125487</v>
      </c>
      <c r="FS16" s="84">
        <f t="shared" si="113"/>
        <v>43890</v>
      </c>
      <c r="FT16" s="27" t="s">
        <v>164</v>
      </c>
      <c r="FU16" s="87">
        <v>894976</v>
      </c>
      <c r="FV16" s="86"/>
      <c r="FW16" s="86"/>
      <c r="FY16" s="27">
        <v>44262</v>
      </c>
      <c r="FZ16" s="27" t="s">
        <v>164</v>
      </c>
      <c r="GA16" s="43">
        <v>140.37</v>
      </c>
      <c r="GB16" s="28">
        <f t="shared" si="57"/>
        <v>1.4036999999999999</v>
      </c>
      <c r="GC16" s="43">
        <v>150.85</v>
      </c>
      <c r="GD16" s="28">
        <f t="shared" si="58"/>
        <v>1.5085</v>
      </c>
      <c r="GE16" s="43">
        <v>143.49</v>
      </c>
      <c r="GF16" s="43">
        <v>142.13</v>
      </c>
      <c r="GG16" s="95">
        <v>44260</v>
      </c>
      <c r="GH16" s="43">
        <v>1347.12</v>
      </c>
      <c r="GJ16" s="27">
        <v>44262</v>
      </c>
      <c r="GK16" s="27" t="s">
        <v>164</v>
      </c>
      <c r="GL16" s="115">
        <f t="shared" si="59"/>
        <v>189095.23439999999</v>
      </c>
      <c r="GM16" s="115">
        <f t="shared" si="60"/>
        <v>203213.05199999997</v>
      </c>
      <c r="GN16" s="115">
        <f t="shared" si="61"/>
        <v>193298.2488</v>
      </c>
      <c r="GO16" s="115">
        <f t="shared" si="62"/>
        <v>191466.16559999998</v>
      </c>
      <c r="GQ16" s="27">
        <v>44262</v>
      </c>
      <c r="GR16" s="27" t="s">
        <v>164</v>
      </c>
      <c r="GS16" s="115">
        <f t="shared" si="63"/>
        <v>1890.9523439999998</v>
      </c>
      <c r="GT16" s="115">
        <f t="shared" si="64"/>
        <v>2032.1305199999997</v>
      </c>
      <c r="GU16" s="115">
        <f t="shared" si="65"/>
        <v>1932.9824880000001</v>
      </c>
      <c r="GV16" s="115">
        <f t="shared" si="66"/>
        <v>1914.6616559999998</v>
      </c>
      <c r="GX16" s="84">
        <f t="shared" si="114"/>
        <v>44261</v>
      </c>
      <c r="GY16" s="27" t="s">
        <v>164</v>
      </c>
      <c r="GZ16" s="43"/>
      <c r="HA16" s="86"/>
      <c r="HB16" s="86"/>
      <c r="HD16" s="27">
        <v>44619</v>
      </c>
      <c r="HE16" s="27" t="s">
        <v>164</v>
      </c>
      <c r="HF16" s="43">
        <v>136.69</v>
      </c>
      <c r="HG16" s="28">
        <f t="shared" si="118"/>
        <v>1.3669</v>
      </c>
      <c r="HH16" s="43">
        <v>151.66</v>
      </c>
      <c r="HI16" s="28">
        <f t="shared" si="67"/>
        <v>1.5165999999999999</v>
      </c>
      <c r="HJ16" s="43">
        <v>124.33</v>
      </c>
      <c r="HK16" s="43">
        <v>135.21</v>
      </c>
      <c r="HL16" s="27">
        <v>44619</v>
      </c>
      <c r="HM16" s="43">
        <v>1346.87</v>
      </c>
      <c r="HO16" s="27">
        <v>44619</v>
      </c>
      <c r="HP16" s="27" t="s">
        <v>164</v>
      </c>
      <c r="HQ16" s="30">
        <f t="shared" si="68"/>
        <v>184103.66029999999</v>
      </c>
      <c r="HR16" s="30">
        <f t="shared" si="69"/>
        <v>204266.30419999998</v>
      </c>
      <c r="HS16" s="30">
        <f t="shared" si="70"/>
        <v>167456.34709999998</v>
      </c>
      <c r="HT16" s="30">
        <f t="shared" si="71"/>
        <v>182110.29269999999</v>
      </c>
      <c r="HV16" s="27">
        <v>44619</v>
      </c>
      <c r="HW16" s="27" t="s">
        <v>164</v>
      </c>
      <c r="HX16" s="115">
        <f t="shared" si="72"/>
        <v>1841.0366029999998</v>
      </c>
      <c r="HY16" s="115">
        <f t="shared" si="73"/>
        <v>2042.6630419999999</v>
      </c>
      <c r="HZ16" s="115">
        <f t="shared" si="74"/>
        <v>1674.5634709999999</v>
      </c>
      <c r="IA16" s="115">
        <f t="shared" si="75"/>
        <v>1821.1029269999999</v>
      </c>
      <c r="IC16" s="27">
        <v>44619</v>
      </c>
      <c r="ID16" s="27" t="s">
        <v>164</v>
      </c>
      <c r="IE16" s="43"/>
      <c r="IF16" s="86"/>
      <c r="IG16" s="86"/>
      <c r="IH16" s="155"/>
      <c r="II16" s="27">
        <v>44983</v>
      </c>
      <c r="IJ16" s="27" t="s">
        <v>164</v>
      </c>
      <c r="IK16" s="126">
        <v>236</v>
      </c>
      <c r="IL16" s="28">
        <f t="shared" si="76"/>
        <v>2.36</v>
      </c>
      <c r="IM16" s="126">
        <v>223.52</v>
      </c>
      <c r="IN16" s="28">
        <f t="shared" si="77"/>
        <v>2.2352000000000003</v>
      </c>
      <c r="IO16" s="126">
        <v>175.28710000000001</v>
      </c>
      <c r="IP16" s="126">
        <v>225.353976103977</v>
      </c>
      <c r="IQ16" s="27">
        <v>44983</v>
      </c>
      <c r="IR16" s="43">
        <v>1390.69</v>
      </c>
      <c r="IT16" s="27">
        <v>44983</v>
      </c>
      <c r="IU16" s="27" t="s">
        <v>164</v>
      </c>
      <c r="IV16" s="30">
        <f t="shared" si="78"/>
        <v>328202.84000000003</v>
      </c>
      <c r="IW16" s="30">
        <f t="shared" si="79"/>
        <v>310847.02880000003</v>
      </c>
      <c r="IX16" s="30">
        <f t="shared" si="80"/>
        <v>243770.01709900002</v>
      </c>
      <c r="IY16" s="30">
        <f t="shared" si="81"/>
        <v>313397.5210280398</v>
      </c>
      <c r="JA16" s="27">
        <v>44983</v>
      </c>
      <c r="JB16" s="27" t="s">
        <v>164</v>
      </c>
      <c r="JC16" s="115">
        <f t="shared" si="82"/>
        <v>3282.0284000000001</v>
      </c>
      <c r="JD16" s="115">
        <f t="shared" si="83"/>
        <v>3108.4702880000004</v>
      </c>
      <c r="JE16" s="115">
        <f t="shared" si="84"/>
        <v>2437.7001709900001</v>
      </c>
      <c r="JF16" s="115">
        <f t="shared" si="85"/>
        <v>3133.9752102803982</v>
      </c>
      <c r="JH16" s="27">
        <v>44983</v>
      </c>
      <c r="JI16" s="27" t="s">
        <v>164</v>
      </c>
      <c r="JJ16" s="43"/>
      <c r="JK16" s="86"/>
      <c r="JL16" s="86"/>
      <c r="JM16" s="155"/>
      <c r="JN16" s="27">
        <v>45347</v>
      </c>
      <c r="JO16" s="27" t="s">
        <v>164</v>
      </c>
      <c r="JP16" s="126">
        <v>225.7</v>
      </c>
      <c r="JQ16" s="259">
        <f t="shared" si="86"/>
        <v>2.2569999999999997</v>
      </c>
      <c r="JR16" s="126"/>
      <c r="JS16" s="28"/>
      <c r="JT16" s="126"/>
      <c r="JU16" s="126"/>
      <c r="JV16" s="27">
        <f t="shared" si="87"/>
        <v>45347</v>
      </c>
      <c r="JW16" s="43">
        <v>1442.03</v>
      </c>
      <c r="JY16" s="27">
        <f t="shared" si="88"/>
        <v>45347</v>
      </c>
      <c r="JZ16" s="27" t="s">
        <v>164</v>
      </c>
      <c r="KA16" s="30">
        <f t="shared" si="89"/>
        <v>325466.17099999997</v>
      </c>
      <c r="KB16" s="30">
        <f t="shared" si="90"/>
        <v>0</v>
      </c>
      <c r="KC16" s="30">
        <f t="shared" si="91"/>
        <v>0</v>
      </c>
      <c r="KD16" s="30">
        <f t="shared" si="92"/>
        <v>0</v>
      </c>
      <c r="KF16" s="27">
        <f t="shared" si="93"/>
        <v>45347</v>
      </c>
      <c r="KG16" s="27" t="s">
        <v>164</v>
      </c>
      <c r="KH16" s="124">
        <f t="shared" si="94"/>
        <v>3254.6617099999999</v>
      </c>
      <c r="KI16" s="115">
        <f t="shared" si="95"/>
        <v>0</v>
      </c>
      <c r="KJ16" s="115">
        <f t="shared" si="96"/>
        <v>0</v>
      </c>
      <c r="KK16" s="115">
        <f t="shared" si="97"/>
        <v>0</v>
      </c>
      <c r="KM16" s="27">
        <f t="shared" si="98"/>
        <v>45347</v>
      </c>
      <c r="KN16" s="27" t="s">
        <v>164</v>
      </c>
      <c r="KO16" s="43"/>
      <c r="KP16" s="86"/>
      <c r="KQ16" s="86"/>
      <c r="KR16" s="155"/>
      <c r="KS16" s="27">
        <v>45718</v>
      </c>
      <c r="KT16" s="27" t="s">
        <v>164</v>
      </c>
      <c r="KU16" s="126">
        <v>179.92</v>
      </c>
      <c r="KV16" s="257">
        <f t="shared" si="99"/>
        <v>1.7991999999999999</v>
      </c>
      <c r="KW16" s="27">
        <f t="shared" si="100"/>
        <v>45718</v>
      </c>
      <c r="KX16" s="43">
        <v>1533.27</v>
      </c>
      <c r="KY16" s="155"/>
      <c r="KZ16" s="27">
        <f t="shared" si="101"/>
        <v>45718</v>
      </c>
      <c r="LA16" s="27" t="s">
        <v>164</v>
      </c>
      <c r="LB16" s="30">
        <f t="shared" si="115"/>
        <v>275865.93839999998</v>
      </c>
      <c r="LC16" s="155"/>
      <c r="LD16" s="27">
        <f t="shared" si="116"/>
        <v>45718</v>
      </c>
      <c r="LE16" s="27" t="s">
        <v>164</v>
      </c>
      <c r="LF16" s="249">
        <f t="shared" si="117"/>
        <v>2758.659384</v>
      </c>
      <c r="LG16" s="155"/>
      <c r="LH16" s="27">
        <v>46082</v>
      </c>
      <c r="LI16" s="27" t="s">
        <v>164</v>
      </c>
      <c r="LJ16" s="182">
        <v>162.44999999999999</v>
      </c>
      <c r="LK16" s="414">
        <f t="shared" si="102"/>
        <v>1.6244999999999998</v>
      </c>
      <c r="LL16" s="182">
        <v>1713.9</v>
      </c>
      <c r="LM16" s="453">
        <f t="shared" si="103"/>
        <v>278423.05499999999</v>
      </c>
      <c r="LN16" s="439">
        <f t="shared" si="104"/>
        <v>2784.2305499999998</v>
      </c>
      <c r="LO16" s="155"/>
      <c r="LP16" s="155"/>
      <c r="LQ16" s="155"/>
      <c r="LR16" s="155"/>
      <c r="LS16" s="155"/>
      <c r="LT16" s="155"/>
      <c r="LU16" s="155"/>
      <c r="LV16" s="155"/>
      <c r="LW16" s="155"/>
      <c r="LX16" s="155"/>
      <c r="LY16" s="155"/>
      <c r="LZ16" s="155"/>
      <c r="MA16" s="155"/>
      <c r="MB16" s="155"/>
      <c r="MC16" s="155"/>
      <c r="MD16" s="155"/>
    </row>
    <row r="17" spans="1:342" ht="17.25">
      <c r="A17" s="27">
        <v>42071</v>
      </c>
      <c r="B17" s="27" t="s">
        <v>165</v>
      </c>
      <c r="C17" s="28">
        <v>148.96</v>
      </c>
      <c r="D17" s="28">
        <f t="shared" si="0"/>
        <v>1.4896</v>
      </c>
      <c r="E17" s="89">
        <v>140.63999999999999</v>
      </c>
      <c r="F17" s="89">
        <v>129.41329999999999</v>
      </c>
      <c r="G17" s="89">
        <v>142.79647940357</v>
      </c>
      <c r="H17" s="44"/>
      <c r="I17" s="43"/>
      <c r="K17" s="27">
        <f t="shared" si="1"/>
        <v>42071</v>
      </c>
      <c r="L17" s="27"/>
      <c r="M17" s="30">
        <f t="shared" si="2"/>
        <v>0</v>
      </c>
      <c r="N17" s="30">
        <f t="shared" si="3"/>
        <v>0</v>
      </c>
      <c r="O17" s="30">
        <f t="shared" si="4"/>
        <v>0</v>
      </c>
      <c r="P17" s="30">
        <f t="shared" si="5"/>
        <v>0</v>
      </c>
      <c r="R17" s="27">
        <f t="shared" si="6"/>
        <v>42071</v>
      </c>
      <c r="S17" s="27" t="s">
        <v>165</v>
      </c>
      <c r="T17" s="30">
        <f t="shared" si="7"/>
        <v>0</v>
      </c>
      <c r="U17" s="30">
        <f t="shared" si="8"/>
        <v>0</v>
      </c>
      <c r="V17" s="30">
        <f t="shared" si="9"/>
        <v>0</v>
      </c>
      <c r="W17" s="30">
        <f t="shared" si="10"/>
        <v>0</v>
      </c>
      <c r="Y17" s="85">
        <v>42070</v>
      </c>
      <c r="Z17" s="27" t="s">
        <v>165</v>
      </c>
      <c r="AA17" s="88">
        <v>1022048</v>
      </c>
      <c r="AB17" s="86"/>
      <c r="AC17" s="86"/>
      <c r="AE17" s="27">
        <v>42442</v>
      </c>
      <c r="AF17" s="27" t="s">
        <v>165</v>
      </c>
      <c r="AG17" s="28">
        <v>129.78</v>
      </c>
      <c r="AH17" s="28">
        <f t="shared" si="11"/>
        <v>1.2978000000000001</v>
      </c>
      <c r="AI17" s="89">
        <v>116.22</v>
      </c>
      <c r="AJ17" s="89">
        <v>116.62130000000001</v>
      </c>
      <c r="AK17" s="89">
        <v>125.311908668602</v>
      </c>
      <c r="AL17" s="44"/>
      <c r="AM17" s="43"/>
      <c r="AO17" s="27">
        <f t="shared" si="12"/>
        <v>42442</v>
      </c>
      <c r="AP17" s="27" t="s">
        <v>165</v>
      </c>
      <c r="AQ17" s="30">
        <f t="shared" si="13"/>
        <v>0</v>
      </c>
      <c r="AR17" s="30">
        <f t="shared" si="14"/>
        <v>0</v>
      </c>
      <c r="AS17" s="30">
        <f t="shared" si="15"/>
        <v>0</v>
      </c>
      <c r="AT17" s="30">
        <f t="shared" si="16"/>
        <v>0</v>
      </c>
      <c r="AV17" s="27">
        <f t="shared" si="17"/>
        <v>42442</v>
      </c>
      <c r="AW17" s="27" t="s">
        <v>165</v>
      </c>
      <c r="AX17" s="30">
        <f t="shared" si="18"/>
        <v>0</v>
      </c>
      <c r="AY17" s="30">
        <f t="shared" si="19"/>
        <v>0</v>
      </c>
      <c r="AZ17" s="30">
        <f t="shared" si="20"/>
        <v>0</v>
      </c>
      <c r="BA17" s="30">
        <f t="shared" si="21"/>
        <v>0</v>
      </c>
      <c r="BC17" s="84">
        <f t="shared" si="105"/>
        <v>42441</v>
      </c>
      <c r="BD17" s="27" t="s">
        <v>165</v>
      </c>
      <c r="BE17" s="87">
        <v>978966</v>
      </c>
      <c r="BF17" s="86"/>
      <c r="BG17" s="86"/>
      <c r="BI17" s="27">
        <v>42806</v>
      </c>
      <c r="BJ17" s="27" t="s">
        <v>165</v>
      </c>
      <c r="BK17" s="28">
        <v>159.36000000000001</v>
      </c>
      <c r="BL17" s="28">
        <f t="shared" si="22"/>
        <v>1.5936000000000001</v>
      </c>
      <c r="BM17" s="89">
        <v>149.56</v>
      </c>
      <c r="BN17" s="89">
        <v>141.52070000000001</v>
      </c>
      <c r="BO17" s="89">
        <v>153.48058522266399</v>
      </c>
      <c r="BP17" s="44"/>
      <c r="BQ17" s="43"/>
      <c r="BS17" s="27">
        <f t="shared" si="23"/>
        <v>42806</v>
      </c>
      <c r="BT17" s="27" t="s">
        <v>165</v>
      </c>
      <c r="BU17" s="30">
        <f t="shared" si="24"/>
        <v>0</v>
      </c>
      <c r="BV17" s="30">
        <f t="shared" si="25"/>
        <v>0</v>
      </c>
      <c r="BW17" s="30">
        <f t="shared" si="26"/>
        <v>0</v>
      </c>
      <c r="BX17" s="30">
        <f t="shared" si="27"/>
        <v>0</v>
      </c>
      <c r="BZ17" s="27">
        <f t="shared" si="28"/>
        <v>42806</v>
      </c>
      <c r="CA17" s="27" t="s">
        <v>165</v>
      </c>
      <c r="CB17" s="30">
        <f t="shared" si="29"/>
        <v>0</v>
      </c>
      <c r="CC17" s="30">
        <f t="shared" si="30"/>
        <v>0</v>
      </c>
      <c r="CD17" s="30">
        <f t="shared" si="31"/>
        <v>0</v>
      </c>
      <c r="CE17" s="30">
        <f t="shared" si="32"/>
        <v>0</v>
      </c>
      <c r="CG17" s="84">
        <f t="shared" si="106"/>
        <v>42805</v>
      </c>
      <c r="CH17" s="27" t="s">
        <v>165</v>
      </c>
      <c r="CI17" s="87">
        <v>973208</v>
      </c>
      <c r="CJ17" s="86"/>
      <c r="CK17" s="86"/>
      <c r="CM17" s="27">
        <v>43170</v>
      </c>
      <c r="CN17" s="27" t="s">
        <v>165</v>
      </c>
      <c r="CO17" s="28">
        <v>155.72999999999999</v>
      </c>
      <c r="CP17" s="28">
        <f t="shared" si="33"/>
        <v>1.5572999999999999</v>
      </c>
      <c r="CQ17" s="28">
        <v>138.96</v>
      </c>
      <c r="CR17" s="28">
        <v>131.02279999999999</v>
      </c>
      <c r="CS17" s="28">
        <v>147.64902177565801</v>
      </c>
      <c r="CT17" s="44"/>
      <c r="CU17" s="43"/>
      <c r="CW17" s="27">
        <f t="shared" si="34"/>
        <v>43170</v>
      </c>
      <c r="CX17" s="27" t="s">
        <v>165</v>
      </c>
      <c r="CY17" s="30">
        <f t="shared" si="35"/>
        <v>0</v>
      </c>
      <c r="CZ17" s="30">
        <f t="shared" si="36"/>
        <v>0</v>
      </c>
      <c r="DA17" s="30">
        <f t="shared" si="37"/>
        <v>0</v>
      </c>
      <c r="DB17" s="30">
        <f t="shared" si="38"/>
        <v>0</v>
      </c>
      <c r="DD17" s="27">
        <f t="shared" si="39"/>
        <v>43170</v>
      </c>
      <c r="DE17" s="27" t="s">
        <v>165</v>
      </c>
      <c r="DF17" s="30">
        <f t="shared" si="107"/>
        <v>0</v>
      </c>
      <c r="DG17" s="30">
        <f t="shared" si="108"/>
        <v>0</v>
      </c>
      <c r="DH17" s="30">
        <f t="shared" si="109"/>
        <v>0</v>
      </c>
      <c r="DI17" s="30">
        <f t="shared" si="110"/>
        <v>0</v>
      </c>
      <c r="DK17" s="84">
        <f t="shared" si="111"/>
        <v>43169</v>
      </c>
      <c r="DL17" s="27" t="s">
        <v>165</v>
      </c>
      <c r="DM17" s="87">
        <v>980780</v>
      </c>
      <c r="DN17" s="86"/>
      <c r="DO17" s="86"/>
      <c r="DQ17" s="27">
        <v>43534</v>
      </c>
      <c r="DR17" s="27" t="s">
        <v>165</v>
      </c>
      <c r="DS17" s="28">
        <v>144.62</v>
      </c>
      <c r="DT17" s="28">
        <f t="shared" si="40"/>
        <v>1.4462000000000002</v>
      </c>
      <c r="DU17" s="28">
        <v>138</v>
      </c>
      <c r="DV17" s="28">
        <v>130.1454</v>
      </c>
      <c r="DW17" s="28">
        <v>137.21586476597699</v>
      </c>
      <c r="DX17" s="44"/>
      <c r="DY17" s="43"/>
      <c r="EA17" s="27">
        <f t="shared" si="41"/>
        <v>43534</v>
      </c>
      <c r="EB17" s="27" t="s">
        <v>165</v>
      </c>
      <c r="EC17" s="30">
        <f t="shared" si="42"/>
        <v>0</v>
      </c>
      <c r="ED17" s="30">
        <f t="shared" si="43"/>
        <v>0</v>
      </c>
      <c r="EE17" s="30">
        <f t="shared" si="44"/>
        <v>0</v>
      </c>
      <c r="EF17" s="30">
        <f t="shared" si="45"/>
        <v>0</v>
      </c>
      <c r="EH17" s="27">
        <f t="shared" si="46"/>
        <v>43534</v>
      </c>
      <c r="EI17" s="27" t="s">
        <v>165</v>
      </c>
      <c r="EJ17" s="30">
        <f t="shared" si="47"/>
        <v>0</v>
      </c>
      <c r="EK17" s="30">
        <f t="shared" si="48"/>
        <v>0</v>
      </c>
      <c r="EL17" s="30">
        <f t="shared" si="49"/>
        <v>0</v>
      </c>
      <c r="EM17" s="30">
        <f t="shared" si="50"/>
        <v>0</v>
      </c>
      <c r="EO17" s="84">
        <f t="shared" si="112"/>
        <v>43533</v>
      </c>
      <c r="EP17" s="27" t="s">
        <v>165</v>
      </c>
      <c r="EQ17" s="87">
        <v>941482</v>
      </c>
      <c r="ER17" s="86"/>
      <c r="ES17" s="86"/>
      <c r="EU17" s="27">
        <v>43898</v>
      </c>
      <c r="EV17" s="27" t="s">
        <v>165</v>
      </c>
      <c r="EW17" s="28">
        <v>207.77</v>
      </c>
      <c r="EX17" s="28">
        <f t="shared" si="51"/>
        <v>2.0777000000000001</v>
      </c>
      <c r="EY17" s="28">
        <v>188.47</v>
      </c>
      <c r="EZ17" s="28">
        <v>206.5138</v>
      </c>
      <c r="FA17" s="28">
        <v>195.39004151586099</v>
      </c>
      <c r="FB17" s="44">
        <v>43896</v>
      </c>
      <c r="FC17" s="43">
        <v>1347.38</v>
      </c>
      <c r="FE17" s="27">
        <f t="shared" si="52"/>
        <v>43898</v>
      </c>
      <c r="FF17" s="27" t="s">
        <v>165</v>
      </c>
      <c r="FG17" s="30">
        <f t="shared" si="53"/>
        <v>279945.14260000002</v>
      </c>
      <c r="FH17" s="30">
        <f t="shared" si="119"/>
        <v>253940.70860000001</v>
      </c>
      <c r="FI17" s="30">
        <f t="shared" si="124"/>
        <v>278252.56384400005</v>
      </c>
      <c r="FJ17" s="30">
        <f t="shared" si="120"/>
        <v>263264.63413764082</v>
      </c>
      <c r="FL17" s="27">
        <f t="shared" si="55"/>
        <v>43898</v>
      </c>
      <c r="FM17" s="27" t="s">
        <v>165</v>
      </c>
      <c r="FN17" s="30">
        <f t="shared" si="121"/>
        <v>2799.4514260000001</v>
      </c>
      <c r="FO17" s="30">
        <f t="shared" si="122"/>
        <v>2539.4070860000002</v>
      </c>
      <c r="FP17" s="30">
        <f t="shared" si="125"/>
        <v>2782.5256384400004</v>
      </c>
      <c r="FQ17" s="30">
        <f t="shared" si="123"/>
        <v>2632.6463413764081</v>
      </c>
      <c r="FS17" s="84">
        <f t="shared" si="113"/>
        <v>43897</v>
      </c>
      <c r="FT17" s="27" t="s">
        <v>165</v>
      </c>
      <c r="FU17" s="87">
        <v>915440</v>
      </c>
      <c r="FV17" s="86"/>
      <c r="FW17" s="86"/>
      <c r="FY17" s="27">
        <v>44269</v>
      </c>
      <c r="FZ17" s="27" t="s">
        <v>165</v>
      </c>
      <c r="GA17" s="100">
        <v>151.01</v>
      </c>
      <c r="GB17" s="28">
        <f t="shared" si="57"/>
        <v>1.5101</v>
      </c>
      <c r="GC17" s="100">
        <v>158.09</v>
      </c>
      <c r="GD17" s="28">
        <f t="shared" si="58"/>
        <v>1.5809</v>
      </c>
      <c r="GE17" s="100">
        <v>148.05000000000001</v>
      </c>
      <c r="GF17" s="100">
        <v>149.86000000000001</v>
      </c>
      <c r="GG17" s="95">
        <v>44267</v>
      </c>
      <c r="GH17" s="43">
        <v>1354.71</v>
      </c>
      <c r="GJ17" s="27">
        <v>44269</v>
      </c>
      <c r="GK17" s="27" t="s">
        <v>165</v>
      </c>
      <c r="GL17" s="124">
        <f t="shared" si="59"/>
        <v>204574.75709999999</v>
      </c>
      <c r="GM17" s="124">
        <f t="shared" si="60"/>
        <v>214166.10390000002</v>
      </c>
      <c r="GN17" s="124">
        <f t="shared" si="61"/>
        <v>200564.81550000003</v>
      </c>
      <c r="GO17" s="124">
        <f t="shared" si="62"/>
        <v>203016.84060000003</v>
      </c>
      <c r="GQ17" s="27">
        <v>44269</v>
      </c>
      <c r="GR17" s="27" t="s">
        <v>165</v>
      </c>
      <c r="GS17" s="124">
        <f t="shared" si="63"/>
        <v>2045.7475709999999</v>
      </c>
      <c r="GT17" s="124">
        <f t="shared" si="64"/>
        <v>2141.6610390000001</v>
      </c>
      <c r="GU17" s="124">
        <f t="shared" si="65"/>
        <v>2005.6481550000003</v>
      </c>
      <c r="GV17" s="124">
        <f t="shared" si="66"/>
        <v>2030.1684060000002</v>
      </c>
      <c r="GX17" s="84">
        <f t="shared" si="114"/>
        <v>44268</v>
      </c>
      <c r="GY17" s="27" t="s">
        <v>165</v>
      </c>
      <c r="GZ17" s="43"/>
      <c r="HA17" s="86"/>
      <c r="HB17" s="86"/>
      <c r="HD17" s="27">
        <v>44626</v>
      </c>
      <c r="HE17" s="27" t="s">
        <v>165</v>
      </c>
      <c r="HF17" s="100">
        <v>150.78</v>
      </c>
      <c r="HG17" s="28">
        <f t="shared" si="118"/>
        <v>1.5078</v>
      </c>
      <c r="HH17" s="100">
        <v>160.05000000000001</v>
      </c>
      <c r="HI17" s="28">
        <f t="shared" si="67"/>
        <v>1.6005</v>
      </c>
      <c r="HJ17" s="100">
        <v>125.95</v>
      </c>
      <c r="HK17" s="100">
        <v>145.13999999999999</v>
      </c>
      <c r="HL17" s="27">
        <v>44626</v>
      </c>
      <c r="HM17" s="43">
        <v>1366.64</v>
      </c>
      <c r="HO17" s="27">
        <v>44626</v>
      </c>
      <c r="HP17" s="27" t="s">
        <v>165</v>
      </c>
      <c r="HQ17" s="30">
        <f t="shared" si="68"/>
        <v>206061.97920000003</v>
      </c>
      <c r="HR17" s="30">
        <f t="shared" si="69"/>
        <v>218730.73200000002</v>
      </c>
      <c r="HS17" s="30">
        <f t="shared" si="70"/>
        <v>172128.30800000002</v>
      </c>
      <c r="HT17" s="30">
        <f t="shared" si="71"/>
        <v>198354.12959999999</v>
      </c>
      <c r="HV17" s="27">
        <v>44626</v>
      </c>
      <c r="HW17" s="27" t="s">
        <v>165</v>
      </c>
      <c r="HX17" s="124">
        <f t="shared" si="72"/>
        <v>2060.6197920000004</v>
      </c>
      <c r="HY17" s="124">
        <f t="shared" si="73"/>
        <v>2187.3073200000003</v>
      </c>
      <c r="HZ17" s="124">
        <f t="shared" si="74"/>
        <v>1721.2830800000002</v>
      </c>
      <c r="IA17" s="124">
        <f t="shared" si="75"/>
        <v>1983.5412959999999</v>
      </c>
      <c r="IC17" s="27">
        <v>44626</v>
      </c>
      <c r="ID17" s="27" t="s">
        <v>165</v>
      </c>
      <c r="IE17" s="43"/>
      <c r="IF17" s="86"/>
      <c r="IG17" s="86"/>
      <c r="IH17" s="155"/>
      <c r="II17" s="27">
        <v>44990</v>
      </c>
      <c r="IJ17" s="27" t="s">
        <v>165</v>
      </c>
      <c r="IK17" s="28">
        <v>236.87</v>
      </c>
      <c r="IL17" s="28">
        <f t="shared" si="76"/>
        <v>2.3687</v>
      </c>
      <c r="IM17" s="28">
        <v>228.62</v>
      </c>
      <c r="IN17" s="28">
        <f t="shared" si="77"/>
        <v>2.2862</v>
      </c>
      <c r="IO17" s="28">
        <v>177.76150000000001</v>
      </c>
      <c r="IP17" s="28">
        <v>227.271555235411</v>
      </c>
      <c r="IQ17" s="27">
        <v>44990</v>
      </c>
      <c r="IR17" s="43">
        <v>1383.48</v>
      </c>
      <c r="IT17" s="27">
        <v>44990</v>
      </c>
      <c r="IU17" s="27" t="s">
        <v>165</v>
      </c>
      <c r="IV17" s="30">
        <f t="shared" si="78"/>
        <v>327704.90760000004</v>
      </c>
      <c r="IW17" s="30">
        <f t="shared" si="79"/>
        <v>316291.19760000001</v>
      </c>
      <c r="IX17" s="30">
        <f t="shared" si="80"/>
        <v>245929.48002000002</v>
      </c>
      <c r="IY17" s="30">
        <f t="shared" si="81"/>
        <v>314425.65123708639</v>
      </c>
      <c r="JA17" s="27">
        <v>44990</v>
      </c>
      <c r="JB17" s="27" t="s">
        <v>165</v>
      </c>
      <c r="JC17" s="124">
        <f t="shared" si="82"/>
        <v>3277.0490760000002</v>
      </c>
      <c r="JD17" s="124">
        <f t="shared" si="83"/>
        <v>3162.9119760000003</v>
      </c>
      <c r="JE17" s="124">
        <f t="shared" si="84"/>
        <v>2459.2948002000003</v>
      </c>
      <c r="JF17" s="124">
        <f t="shared" si="85"/>
        <v>3144.2565123708641</v>
      </c>
      <c r="JH17" s="27">
        <v>44990</v>
      </c>
      <c r="JI17" s="27" t="s">
        <v>165</v>
      </c>
      <c r="JJ17" s="43"/>
      <c r="JK17" s="86"/>
      <c r="JL17" s="86"/>
      <c r="JM17" s="155"/>
      <c r="JN17" s="27">
        <v>45354</v>
      </c>
      <c r="JO17" s="27" t="s">
        <v>165</v>
      </c>
      <c r="JP17" s="28">
        <v>229.31</v>
      </c>
      <c r="JQ17" s="259">
        <f t="shared" si="86"/>
        <v>2.2930999999999999</v>
      </c>
      <c r="JR17" s="28"/>
      <c r="JS17" s="28"/>
      <c r="JT17" s="28"/>
      <c r="JU17" s="28"/>
      <c r="JV17" s="27">
        <f t="shared" si="87"/>
        <v>45354</v>
      </c>
      <c r="JW17" s="43">
        <v>1447.69</v>
      </c>
      <c r="JY17" s="27">
        <f t="shared" si="88"/>
        <v>45354</v>
      </c>
      <c r="JZ17" s="27" t="s">
        <v>165</v>
      </c>
      <c r="KA17" s="30">
        <f t="shared" si="89"/>
        <v>331969.79389999999</v>
      </c>
      <c r="KB17" s="30">
        <f t="shared" si="90"/>
        <v>0</v>
      </c>
      <c r="KC17" s="30">
        <f t="shared" si="91"/>
        <v>0</v>
      </c>
      <c r="KD17" s="30">
        <f t="shared" si="92"/>
        <v>0</v>
      </c>
      <c r="KF17" s="27">
        <f t="shared" si="93"/>
        <v>45354</v>
      </c>
      <c r="KG17" s="27" t="s">
        <v>165</v>
      </c>
      <c r="KH17" s="124">
        <f t="shared" si="94"/>
        <v>3319.6979389999997</v>
      </c>
      <c r="KI17" s="124">
        <f t="shared" si="95"/>
        <v>0</v>
      </c>
      <c r="KJ17" s="124">
        <f t="shared" si="96"/>
        <v>0</v>
      </c>
      <c r="KK17" s="124">
        <f t="shared" si="97"/>
        <v>0</v>
      </c>
      <c r="KM17" s="27">
        <f t="shared" si="98"/>
        <v>45354</v>
      </c>
      <c r="KN17" s="27" t="s">
        <v>165</v>
      </c>
      <c r="KO17" s="43"/>
      <c r="KP17" s="86"/>
      <c r="KQ17" s="86"/>
      <c r="KR17" s="155"/>
      <c r="KS17" s="27">
        <v>45725</v>
      </c>
      <c r="KT17" s="27" t="s">
        <v>165</v>
      </c>
      <c r="KU17" s="28">
        <v>179.49</v>
      </c>
      <c r="KV17" s="257">
        <f t="shared" si="99"/>
        <v>1.7949000000000002</v>
      </c>
      <c r="KW17" s="27">
        <f t="shared" si="100"/>
        <v>45725</v>
      </c>
      <c r="KX17" s="43">
        <v>1572.6</v>
      </c>
      <c r="KY17" s="155"/>
      <c r="KZ17" s="27">
        <f t="shared" si="101"/>
        <v>45725</v>
      </c>
      <c r="LA17" s="27" t="s">
        <v>165</v>
      </c>
      <c r="LB17" s="30">
        <f t="shared" si="115"/>
        <v>282265.97399999999</v>
      </c>
      <c r="LC17" s="155"/>
      <c r="LD17" s="27">
        <f t="shared" si="116"/>
        <v>45725</v>
      </c>
      <c r="LE17" s="27" t="s">
        <v>165</v>
      </c>
      <c r="LF17" s="249">
        <f t="shared" si="117"/>
        <v>2822.6597400000001</v>
      </c>
      <c r="LG17" s="155"/>
      <c r="LH17" s="27">
        <v>46089</v>
      </c>
      <c r="LI17" s="27" t="s">
        <v>165</v>
      </c>
      <c r="LJ17" s="182">
        <v>167.12</v>
      </c>
      <c r="LK17" s="414">
        <f t="shared" si="102"/>
        <v>1.6712</v>
      </c>
      <c r="LL17" s="182">
        <v>1713.02</v>
      </c>
      <c r="LM17" s="453">
        <f t="shared" si="103"/>
        <v>286279.90240000002</v>
      </c>
      <c r="LN17" s="439">
        <f t="shared" si="104"/>
        <v>2862.7990240000004</v>
      </c>
      <c r="LO17" s="155"/>
      <c r="LP17" s="155"/>
      <c r="LQ17" s="155"/>
      <c r="LR17" s="155"/>
      <c r="LS17" s="155"/>
      <c r="LT17" s="155"/>
      <c r="LU17" s="155"/>
      <c r="LV17" s="155"/>
      <c r="LW17" s="155"/>
      <c r="LX17" s="155"/>
      <c r="LY17" s="155"/>
      <c r="LZ17" s="155"/>
      <c r="MA17" s="155"/>
      <c r="MB17" s="155"/>
      <c r="MC17" s="155"/>
      <c r="MD17" s="155"/>
    </row>
    <row r="18" spans="1:342" ht="17.25">
      <c r="A18" s="27">
        <v>42078</v>
      </c>
      <c r="B18" s="27" t="s">
        <v>166</v>
      </c>
      <c r="C18" s="28">
        <v>145.5</v>
      </c>
      <c r="D18" s="28">
        <f t="shared" si="0"/>
        <v>1.4550000000000001</v>
      </c>
      <c r="E18" s="89">
        <v>141.21</v>
      </c>
      <c r="F18" s="89">
        <v>129.43340000000001</v>
      </c>
      <c r="G18" s="89">
        <v>140.52117592962099</v>
      </c>
      <c r="H18" s="44"/>
      <c r="I18" s="43"/>
      <c r="K18" s="27">
        <f t="shared" si="1"/>
        <v>42078</v>
      </c>
      <c r="L18" s="27"/>
      <c r="M18" s="30">
        <f t="shared" si="2"/>
        <v>0</v>
      </c>
      <c r="N18" s="30">
        <f t="shared" si="3"/>
        <v>0</v>
      </c>
      <c r="O18" s="30">
        <f t="shared" si="4"/>
        <v>0</v>
      </c>
      <c r="P18" s="30">
        <f t="shared" si="5"/>
        <v>0</v>
      </c>
      <c r="R18" s="27">
        <f t="shared" si="6"/>
        <v>42078</v>
      </c>
      <c r="S18" s="27" t="s">
        <v>166</v>
      </c>
      <c r="T18" s="30">
        <f t="shared" si="7"/>
        <v>0</v>
      </c>
      <c r="U18" s="30">
        <f t="shared" si="8"/>
        <v>0</v>
      </c>
      <c r="V18" s="30">
        <f t="shared" si="9"/>
        <v>0</v>
      </c>
      <c r="W18" s="30">
        <f t="shared" si="10"/>
        <v>0</v>
      </c>
      <c r="Y18" s="84">
        <v>42077</v>
      </c>
      <c r="Z18" s="27" t="s">
        <v>166</v>
      </c>
      <c r="AA18" s="87">
        <v>1045298</v>
      </c>
      <c r="AB18" s="86"/>
      <c r="AC18" s="86"/>
      <c r="AE18" s="27">
        <v>42449</v>
      </c>
      <c r="AF18" s="27" t="s">
        <v>166</v>
      </c>
      <c r="AG18" s="28">
        <v>134.21</v>
      </c>
      <c r="AH18" s="28">
        <f t="shared" si="11"/>
        <v>1.3421000000000001</v>
      </c>
      <c r="AI18" s="89">
        <v>116.32</v>
      </c>
      <c r="AJ18" s="89">
        <v>116.6752</v>
      </c>
      <c r="AK18" s="89">
        <v>128.145992443387</v>
      </c>
      <c r="AL18" s="44"/>
      <c r="AM18" s="43"/>
      <c r="AO18" s="27">
        <f t="shared" si="12"/>
        <v>42449</v>
      </c>
      <c r="AP18" s="27" t="s">
        <v>166</v>
      </c>
      <c r="AQ18" s="30">
        <f t="shared" si="13"/>
        <v>0</v>
      </c>
      <c r="AR18" s="30">
        <f t="shared" si="14"/>
        <v>0</v>
      </c>
      <c r="AS18" s="30">
        <f t="shared" si="15"/>
        <v>0</v>
      </c>
      <c r="AT18" s="30">
        <f t="shared" si="16"/>
        <v>0</v>
      </c>
      <c r="AV18" s="27">
        <f t="shared" si="17"/>
        <v>42449</v>
      </c>
      <c r="AW18" s="27" t="s">
        <v>166</v>
      </c>
      <c r="AX18" s="30">
        <f t="shared" si="18"/>
        <v>0</v>
      </c>
      <c r="AY18" s="30">
        <f t="shared" si="19"/>
        <v>0</v>
      </c>
      <c r="AZ18" s="30">
        <f t="shared" si="20"/>
        <v>0</v>
      </c>
      <c r="BA18" s="30">
        <f t="shared" si="21"/>
        <v>0</v>
      </c>
      <c r="BC18" s="85">
        <f t="shared" si="105"/>
        <v>42448</v>
      </c>
      <c r="BD18" s="27" t="s">
        <v>166</v>
      </c>
      <c r="BE18" s="88">
        <v>1024323</v>
      </c>
      <c r="BF18" s="86"/>
      <c r="BG18" s="86"/>
      <c r="BI18" s="27">
        <v>42813</v>
      </c>
      <c r="BJ18" s="27" t="s">
        <v>166</v>
      </c>
      <c r="BK18" s="28">
        <v>161.02000000000001</v>
      </c>
      <c r="BL18" s="28">
        <f t="shared" si="22"/>
        <v>1.6102000000000001</v>
      </c>
      <c r="BM18" s="89">
        <v>153.30000000000001</v>
      </c>
      <c r="BN18" s="89">
        <v>144.87569999999999</v>
      </c>
      <c r="BO18" s="89">
        <v>155.386012415408</v>
      </c>
      <c r="BP18" s="44"/>
      <c r="BQ18" s="43"/>
      <c r="BS18" s="27">
        <f t="shared" si="23"/>
        <v>42813</v>
      </c>
      <c r="BT18" s="27" t="s">
        <v>166</v>
      </c>
      <c r="BU18" s="30">
        <f t="shared" si="24"/>
        <v>0</v>
      </c>
      <c r="BV18" s="30">
        <f t="shared" si="25"/>
        <v>0</v>
      </c>
      <c r="BW18" s="30">
        <f t="shared" si="26"/>
        <v>0</v>
      </c>
      <c r="BX18" s="30">
        <f t="shared" si="27"/>
        <v>0</v>
      </c>
      <c r="BZ18" s="27">
        <f t="shared" si="28"/>
        <v>42813</v>
      </c>
      <c r="CA18" s="27" t="s">
        <v>166</v>
      </c>
      <c r="CB18" s="30">
        <f t="shared" si="29"/>
        <v>0</v>
      </c>
      <c r="CC18" s="30">
        <f t="shared" si="30"/>
        <v>0</v>
      </c>
      <c r="CD18" s="30">
        <f t="shared" si="31"/>
        <v>0</v>
      </c>
      <c r="CE18" s="30">
        <f t="shared" si="32"/>
        <v>0</v>
      </c>
      <c r="CG18" s="85">
        <f t="shared" si="106"/>
        <v>42812</v>
      </c>
      <c r="CH18" s="27" t="s">
        <v>166</v>
      </c>
      <c r="CI18" s="88">
        <v>988046</v>
      </c>
      <c r="CJ18" s="86"/>
      <c r="CK18" s="86"/>
      <c r="CM18" s="27">
        <v>43177</v>
      </c>
      <c r="CN18" s="27" t="s">
        <v>166</v>
      </c>
      <c r="CO18" s="28">
        <v>151.25</v>
      </c>
      <c r="CP18" s="28">
        <f t="shared" si="33"/>
        <v>1.5125</v>
      </c>
      <c r="CQ18" s="28">
        <v>141.06</v>
      </c>
      <c r="CR18" s="28">
        <v>131.0248</v>
      </c>
      <c r="CS18" s="28">
        <v>145.059160802181</v>
      </c>
      <c r="CT18" s="44"/>
      <c r="CU18" s="43"/>
      <c r="CW18" s="27">
        <f t="shared" si="34"/>
        <v>43177</v>
      </c>
      <c r="CX18" s="27" t="s">
        <v>166</v>
      </c>
      <c r="CY18" s="30">
        <f t="shared" si="35"/>
        <v>0</v>
      </c>
      <c r="CZ18" s="30">
        <f t="shared" si="36"/>
        <v>0</v>
      </c>
      <c r="DA18" s="30">
        <f t="shared" si="37"/>
        <v>0</v>
      </c>
      <c r="DB18" s="30">
        <f t="shared" si="38"/>
        <v>0</v>
      </c>
      <c r="DD18" s="27">
        <f t="shared" si="39"/>
        <v>43177</v>
      </c>
      <c r="DE18" s="27" t="s">
        <v>166</v>
      </c>
      <c r="DF18" s="30">
        <f t="shared" si="107"/>
        <v>0</v>
      </c>
      <c r="DG18" s="30">
        <f t="shared" si="108"/>
        <v>0</v>
      </c>
      <c r="DH18" s="30">
        <f t="shared" si="109"/>
        <v>0</v>
      </c>
      <c r="DI18" s="30">
        <f t="shared" si="110"/>
        <v>0</v>
      </c>
      <c r="DK18" s="85">
        <f t="shared" si="111"/>
        <v>43176</v>
      </c>
      <c r="DL18" s="27" t="s">
        <v>166</v>
      </c>
      <c r="DM18" s="88">
        <v>1027902</v>
      </c>
      <c r="DN18" s="86"/>
      <c r="DO18" s="86"/>
      <c r="DQ18" s="27">
        <v>43541</v>
      </c>
      <c r="DR18" s="27" t="s">
        <v>166</v>
      </c>
      <c r="DS18" s="28">
        <v>146.31</v>
      </c>
      <c r="DT18" s="28">
        <f t="shared" si="40"/>
        <v>1.4631000000000001</v>
      </c>
      <c r="DU18" s="28">
        <v>141</v>
      </c>
      <c r="DV18" s="28">
        <v>132.6816</v>
      </c>
      <c r="DW18" s="28">
        <v>138.763192970841</v>
      </c>
      <c r="DX18" s="44"/>
      <c r="DY18" s="43"/>
      <c r="EA18" s="27">
        <f t="shared" si="41"/>
        <v>43541</v>
      </c>
      <c r="EB18" s="27" t="s">
        <v>166</v>
      </c>
      <c r="EC18" s="30">
        <f t="shared" si="42"/>
        <v>0</v>
      </c>
      <c r="ED18" s="30">
        <f t="shared" si="43"/>
        <v>0</v>
      </c>
      <c r="EE18" s="30">
        <f t="shared" si="44"/>
        <v>0</v>
      </c>
      <c r="EF18" s="30">
        <f t="shared" si="45"/>
        <v>0</v>
      </c>
      <c r="EH18" s="27">
        <f t="shared" si="46"/>
        <v>43541</v>
      </c>
      <c r="EI18" s="27" t="s">
        <v>166</v>
      </c>
      <c r="EJ18" s="30">
        <f t="shared" si="47"/>
        <v>0</v>
      </c>
      <c r="EK18" s="30">
        <f t="shared" si="48"/>
        <v>0</v>
      </c>
      <c r="EL18" s="30">
        <f t="shared" si="49"/>
        <v>0</v>
      </c>
      <c r="EM18" s="30">
        <f t="shared" si="50"/>
        <v>0</v>
      </c>
      <c r="EO18" s="85">
        <f t="shared" si="112"/>
        <v>43540</v>
      </c>
      <c r="EP18" s="27" t="s">
        <v>166</v>
      </c>
      <c r="EQ18" s="88">
        <v>944282</v>
      </c>
      <c r="ER18" s="86"/>
      <c r="ES18" s="86"/>
      <c r="EU18" s="27">
        <v>43905</v>
      </c>
      <c r="EV18" s="27" t="s">
        <v>166</v>
      </c>
      <c r="EW18" s="28">
        <v>203.8</v>
      </c>
      <c r="EX18" s="28">
        <f t="shared" si="51"/>
        <v>2.0380000000000003</v>
      </c>
      <c r="EY18" s="28">
        <v>191.21</v>
      </c>
      <c r="EZ18" s="28">
        <v>205.84180000000001</v>
      </c>
      <c r="FA18" s="28">
        <v>194.452198818395</v>
      </c>
      <c r="FB18" s="44">
        <v>43903</v>
      </c>
      <c r="FC18" s="43">
        <v>1359.35</v>
      </c>
      <c r="FE18" s="27">
        <f t="shared" si="52"/>
        <v>43905</v>
      </c>
      <c r="FF18" s="27" t="s">
        <v>166</v>
      </c>
      <c r="FG18" s="30">
        <f t="shared" si="53"/>
        <v>277035.52999999997</v>
      </c>
      <c r="FH18" s="30">
        <f t="shared" si="119"/>
        <v>259921.31349999999</v>
      </c>
      <c r="FI18" s="30">
        <f t="shared" si="124"/>
        <v>279811.05082999996</v>
      </c>
      <c r="FJ18" s="30">
        <f t="shared" si="120"/>
        <v>264328.59646378522</v>
      </c>
      <c r="FL18" s="27">
        <f t="shared" si="55"/>
        <v>43905</v>
      </c>
      <c r="FM18" s="27" t="s">
        <v>166</v>
      </c>
      <c r="FN18" s="30">
        <f t="shared" si="121"/>
        <v>2770.3552999999997</v>
      </c>
      <c r="FO18" s="30">
        <f t="shared" si="122"/>
        <v>2599.213135</v>
      </c>
      <c r="FP18" s="30">
        <f t="shared" si="125"/>
        <v>2798.1105082999998</v>
      </c>
      <c r="FQ18" s="30">
        <f t="shared" si="123"/>
        <v>2643.285964637852</v>
      </c>
      <c r="FS18" s="84">
        <f t="shared" si="113"/>
        <v>43904</v>
      </c>
      <c r="FT18" s="27" t="s">
        <v>166</v>
      </c>
      <c r="FU18" s="87">
        <v>943508</v>
      </c>
      <c r="FV18" s="86"/>
      <c r="FW18" s="86"/>
      <c r="FY18" s="27">
        <v>44276</v>
      </c>
      <c r="FZ18" s="27" t="s">
        <v>166</v>
      </c>
      <c r="GA18" s="100">
        <v>155.77000000000001</v>
      </c>
      <c r="GB18" s="28">
        <f t="shared" si="57"/>
        <v>1.5577000000000001</v>
      </c>
      <c r="GC18" s="100">
        <v>164.97</v>
      </c>
      <c r="GD18" s="28">
        <f t="shared" si="58"/>
        <v>1.6496999999999999</v>
      </c>
      <c r="GE18" s="100">
        <v>151.96</v>
      </c>
      <c r="GF18" s="100">
        <v>155.34</v>
      </c>
      <c r="GG18" s="95">
        <v>44274</v>
      </c>
      <c r="GH18" s="43">
        <v>1344.19</v>
      </c>
      <c r="GJ18" s="27">
        <v>44276</v>
      </c>
      <c r="GK18" s="27" t="s">
        <v>166</v>
      </c>
      <c r="GL18" s="124">
        <f t="shared" si="59"/>
        <v>209384.47630000001</v>
      </c>
      <c r="GM18" s="124">
        <f t="shared" si="60"/>
        <v>221751.02430000002</v>
      </c>
      <c r="GN18" s="124">
        <f t="shared" si="61"/>
        <v>204263.11240000001</v>
      </c>
      <c r="GO18" s="124">
        <f t="shared" si="62"/>
        <v>208806.47460000002</v>
      </c>
      <c r="GQ18" s="27">
        <v>44276</v>
      </c>
      <c r="GR18" s="27" t="s">
        <v>166</v>
      </c>
      <c r="GS18" s="124">
        <f t="shared" si="63"/>
        <v>2093.8447630000001</v>
      </c>
      <c r="GT18" s="124">
        <f t="shared" si="64"/>
        <v>2217.5102430000002</v>
      </c>
      <c r="GU18" s="124">
        <f t="shared" si="65"/>
        <v>2042.6311240000002</v>
      </c>
      <c r="GV18" s="124">
        <f t="shared" si="66"/>
        <v>2088.064746</v>
      </c>
      <c r="GX18" s="84">
        <f t="shared" si="114"/>
        <v>44275</v>
      </c>
      <c r="GY18" s="27" t="s">
        <v>166</v>
      </c>
      <c r="GZ18" s="43"/>
      <c r="HA18" s="86"/>
      <c r="HB18" s="86"/>
      <c r="HD18" s="27">
        <v>44633</v>
      </c>
      <c r="HE18" s="27" t="s">
        <v>166</v>
      </c>
      <c r="HF18" s="100">
        <v>174.1</v>
      </c>
      <c r="HG18" s="28">
        <f t="shared" si="118"/>
        <v>1.7409999999999999</v>
      </c>
      <c r="HH18" s="100">
        <v>169.69</v>
      </c>
      <c r="HI18" s="28">
        <f t="shared" si="67"/>
        <v>1.6969000000000001</v>
      </c>
      <c r="HJ18" s="100">
        <v>127.4</v>
      </c>
      <c r="HK18" s="100">
        <v>160.4</v>
      </c>
      <c r="HL18" s="27">
        <v>44633</v>
      </c>
      <c r="HM18" s="43">
        <v>1376.54</v>
      </c>
      <c r="HO18" s="27">
        <v>44633</v>
      </c>
      <c r="HP18" s="27" t="s">
        <v>166</v>
      </c>
      <c r="HQ18" s="30">
        <f t="shared" si="68"/>
        <v>239655.61399999997</v>
      </c>
      <c r="HR18" s="30">
        <f t="shared" si="69"/>
        <v>233585.07259999998</v>
      </c>
      <c r="HS18" s="30">
        <f t="shared" si="70"/>
        <v>175371.196</v>
      </c>
      <c r="HT18" s="30">
        <f t="shared" si="71"/>
        <v>220797.016</v>
      </c>
      <c r="HV18" s="27">
        <v>44633</v>
      </c>
      <c r="HW18" s="27" t="s">
        <v>166</v>
      </c>
      <c r="HX18" s="124">
        <f t="shared" si="72"/>
        <v>2396.5561399999997</v>
      </c>
      <c r="HY18" s="124">
        <f t="shared" si="73"/>
        <v>2335.8507259999997</v>
      </c>
      <c r="HZ18" s="124">
        <f t="shared" si="74"/>
        <v>1753.7119599999999</v>
      </c>
      <c r="IA18" s="124">
        <f t="shared" si="75"/>
        <v>2207.9701599999999</v>
      </c>
      <c r="IC18" s="27">
        <v>44633</v>
      </c>
      <c r="ID18" s="27" t="s">
        <v>166</v>
      </c>
      <c r="IE18" s="43"/>
      <c r="IF18" s="86"/>
      <c r="IG18" s="86"/>
      <c r="IH18" s="155"/>
      <c r="II18" s="27">
        <v>44997</v>
      </c>
      <c r="IJ18" s="27" t="s">
        <v>166</v>
      </c>
      <c r="IK18" s="100">
        <v>237.56</v>
      </c>
      <c r="IL18" s="28">
        <f t="shared" si="76"/>
        <v>2.3755999999999999</v>
      </c>
      <c r="IM18" s="100">
        <v>233.73</v>
      </c>
      <c r="IN18" s="28">
        <f t="shared" si="77"/>
        <v>2.3372999999999999</v>
      </c>
      <c r="IO18" s="100">
        <v>178.04</v>
      </c>
      <c r="IP18" s="100">
        <v>228.63</v>
      </c>
      <c r="IQ18" s="27">
        <v>44997</v>
      </c>
      <c r="IR18" s="43">
        <v>1407.87</v>
      </c>
      <c r="IT18" s="27">
        <v>44997</v>
      </c>
      <c r="IU18" s="27" t="s">
        <v>166</v>
      </c>
      <c r="IV18" s="30">
        <f t="shared" si="78"/>
        <v>334453.59719999996</v>
      </c>
      <c r="IW18" s="30">
        <f t="shared" si="79"/>
        <v>329061.45509999996</v>
      </c>
      <c r="IX18" s="30">
        <f t="shared" si="80"/>
        <v>250657.17479999998</v>
      </c>
      <c r="IY18" s="30">
        <f t="shared" si="81"/>
        <v>321881.31809999997</v>
      </c>
      <c r="JA18" s="27">
        <v>44997</v>
      </c>
      <c r="JB18" s="27" t="s">
        <v>166</v>
      </c>
      <c r="JC18" s="124">
        <f t="shared" si="82"/>
        <v>3344.5359719999997</v>
      </c>
      <c r="JD18" s="124">
        <f t="shared" si="83"/>
        <v>3290.6145509999997</v>
      </c>
      <c r="JE18" s="124">
        <f t="shared" si="84"/>
        <v>2506.5717479999998</v>
      </c>
      <c r="JF18" s="124">
        <f t="shared" si="85"/>
        <v>3218.8131809999995</v>
      </c>
      <c r="JH18" s="27">
        <v>44997</v>
      </c>
      <c r="JI18" s="27" t="s">
        <v>166</v>
      </c>
      <c r="JJ18" s="43"/>
      <c r="JK18" s="86"/>
      <c r="JL18" s="86"/>
      <c r="JM18" s="155"/>
      <c r="JN18" s="27">
        <v>45361</v>
      </c>
      <c r="JO18" s="27" t="s">
        <v>166</v>
      </c>
      <c r="JP18" s="100">
        <v>230.91</v>
      </c>
      <c r="JQ18" s="259">
        <f t="shared" si="86"/>
        <v>2.3090999999999999</v>
      </c>
      <c r="JR18" s="100"/>
      <c r="JS18" s="28"/>
      <c r="JT18" s="100"/>
      <c r="JU18" s="100"/>
      <c r="JV18" s="27">
        <f t="shared" si="87"/>
        <v>45361</v>
      </c>
      <c r="JW18" s="43">
        <v>1443.42</v>
      </c>
      <c r="JY18" s="27">
        <f t="shared" si="88"/>
        <v>45361</v>
      </c>
      <c r="JZ18" s="27" t="s">
        <v>166</v>
      </c>
      <c r="KA18" s="30">
        <f t="shared" si="89"/>
        <v>333300.11220000003</v>
      </c>
      <c r="KB18" s="30">
        <f t="shared" si="90"/>
        <v>0</v>
      </c>
      <c r="KC18" s="30">
        <f t="shared" si="91"/>
        <v>0</v>
      </c>
      <c r="KD18" s="30">
        <f t="shared" si="92"/>
        <v>0</v>
      </c>
      <c r="KF18" s="27">
        <f t="shared" si="93"/>
        <v>45361</v>
      </c>
      <c r="KG18" s="27" t="s">
        <v>166</v>
      </c>
      <c r="KH18" s="124">
        <f t="shared" si="94"/>
        <v>3333.0011220000001</v>
      </c>
      <c r="KI18" s="124">
        <f t="shared" si="95"/>
        <v>0</v>
      </c>
      <c r="KJ18" s="124">
        <f t="shared" si="96"/>
        <v>0</v>
      </c>
      <c r="KK18" s="124">
        <f t="shared" si="97"/>
        <v>0</v>
      </c>
      <c r="KM18" s="27">
        <f t="shared" si="98"/>
        <v>45361</v>
      </c>
      <c r="KN18" s="27" t="s">
        <v>166</v>
      </c>
      <c r="KO18" s="43"/>
      <c r="KP18" s="86"/>
      <c r="KQ18" s="86"/>
      <c r="KR18" s="155"/>
      <c r="KS18" s="27">
        <v>45732</v>
      </c>
      <c r="KT18" s="27" t="s">
        <v>166</v>
      </c>
      <c r="KU18" s="100">
        <v>179.82</v>
      </c>
      <c r="KV18" s="257">
        <f t="shared" si="99"/>
        <v>1.7982</v>
      </c>
      <c r="KW18" s="27">
        <f t="shared" si="100"/>
        <v>45732</v>
      </c>
      <c r="KX18" s="43">
        <v>1583.15</v>
      </c>
      <c r="KY18" s="155"/>
      <c r="KZ18" s="27">
        <f t="shared" si="101"/>
        <v>45732</v>
      </c>
      <c r="LA18" s="27" t="s">
        <v>166</v>
      </c>
      <c r="LB18" s="30">
        <f t="shared" si="115"/>
        <v>284682.033</v>
      </c>
      <c r="LC18" s="155"/>
      <c r="LD18" s="27">
        <f t="shared" si="116"/>
        <v>45732</v>
      </c>
      <c r="LE18" s="27" t="s">
        <v>166</v>
      </c>
      <c r="LF18" s="249">
        <f t="shared" si="117"/>
        <v>2846.82033</v>
      </c>
      <c r="LG18" s="155"/>
      <c r="LH18" s="27">
        <v>46096</v>
      </c>
      <c r="LI18" s="27" t="s">
        <v>166</v>
      </c>
      <c r="LJ18" s="182">
        <v>175.33</v>
      </c>
      <c r="LK18" s="414">
        <f t="shared" si="102"/>
        <v>1.7533000000000001</v>
      </c>
      <c r="LL18" s="182">
        <v>1711.33</v>
      </c>
      <c r="LM18" s="453">
        <f t="shared" si="103"/>
        <v>300047.4889</v>
      </c>
      <c r="LN18" s="439">
        <f t="shared" si="104"/>
        <v>3000.4748890000001</v>
      </c>
      <c r="LO18" s="155"/>
      <c r="LP18" s="155"/>
      <c r="LQ18" s="155"/>
      <c r="LR18" s="155"/>
      <c r="LS18" s="155"/>
      <c r="LT18" s="155"/>
      <c r="LU18" s="155"/>
      <c r="LV18" s="155"/>
      <c r="LW18" s="155"/>
      <c r="LX18" s="155"/>
      <c r="LY18" s="155"/>
      <c r="LZ18" s="155"/>
      <c r="MA18" s="155"/>
      <c r="MB18" s="155"/>
      <c r="MC18" s="155"/>
      <c r="MD18" s="155"/>
    </row>
    <row r="19" spans="1:342" ht="17.25">
      <c r="A19" s="27">
        <v>42085</v>
      </c>
      <c r="B19" s="27" t="s">
        <v>167</v>
      </c>
      <c r="C19" s="28">
        <v>144.04</v>
      </c>
      <c r="D19" s="28">
        <f t="shared" si="0"/>
        <v>1.4403999999999999</v>
      </c>
      <c r="E19" s="89">
        <v>141.82</v>
      </c>
      <c r="F19" s="89">
        <v>129.43340000000001</v>
      </c>
      <c r="G19" s="89">
        <v>139.99035682735101</v>
      </c>
      <c r="H19" s="44"/>
      <c r="I19" s="43"/>
      <c r="K19" s="27">
        <f t="shared" si="1"/>
        <v>42085</v>
      </c>
      <c r="L19" s="27"/>
      <c r="M19" s="30">
        <f t="shared" si="2"/>
        <v>0</v>
      </c>
      <c r="N19" s="30">
        <f t="shared" si="3"/>
        <v>0</v>
      </c>
      <c r="O19" s="30">
        <f t="shared" si="4"/>
        <v>0</v>
      </c>
      <c r="P19" s="30">
        <f t="shared" si="5"/>
        <v>0</v>
      </c>
      <c r="R19" s="27">
        <f t="shared" si="6"/>
        <v>42085</v>
      </c>
      <c r="S19" s="27" t="s">
        <v>167</v>
      </c>
      <c r="T19" s="30">
        <f t="shared" si="7"/>
        <v>0</v>
      </c>
      <c r="U19" s="30">
        <f t="shared" si="8"/>
        <v>0</v>
      </c>
      <c r="V19" s="30">
        <f t="shared" si="9"/>
        <v>0</v>
      </c>
      <c r="W19" s="30">
        <f t="shared" si="10"/>
        <v>0</v>
      </c>
      <c r="Y19" s="85">
        <v>42084</v>
      </c>
      <c r="Z19" s="27" t="s">
        <v>167</v>
      </c>
      <c r="AA19" s="88">
        <v>1032126</v>
      </c>
      <c r="AB19" s="86"/>
      <c r="AC19" s="86"/>
      <c r="AE19" s="27">
        <v>42456</v>
      </c>
      <c r="AF19" s="27" t="s">
        <v>167</v>
      </c>
      <c r="AG19" s="28">
        <v>135.29</v>
      </c>
      <c r="AH19" s="28">
        <f t="shared" si="11"/>
        <v>1.3529</v>
      </c>
      <c r="AI19" s="89">
        <v>119.46</v>
      </c>
      <c r="AJ19" s="89">
        <v>123.5514</v>
      </c>
      <c r="AK19" s="89">
        <v>129.984125688901</v>
      </c>
      <c r="AL19" s="44"/>
      <c r="AM19" s="43"/>
      <c r="AO19" s="27">
        <f t="shared" si="12"/>
        <v>42456</v>
      </c>
      <c r="AP19" s="27" t="s">
        <v>167</v>
      </c>
      <c r="AQ19" s="30">
        <f t="shared" si="13"/>
        <v>0</v>
      </c>
      <c r="AR19" s="30">
        <f t="shared" si="14"/>
        <v>0</v>
      </c>
      <c r="AS19" s="30">
        <f t="shared" si="15"/>
        <v>0</v>
      </c>
      <c r="AT19" s="30">
        <f t="shared" si="16"/>
        <v>0</v>
      </c>
      <c r="AV19" s="27">
        <f t="shared" si="17"/>
        <v>42456</v>
      </c>
      <c r="AW19" s="27" t="s">
        <v>167</v>
      </c>
      <c r="AX19" s="30">
        <f t="shared" si="18"/>
        <v>0</v>
      </c>
      <c r="AY19" s="30">
        <f t="shared" si="19"/>
        <v>0</v>
      </c>
      <c r="AZ19" s="30">
        <f t="shared" si="20"/>
        <v>0</v>
      </c>
      <c r="BA19" s="30">
        <f t="shared" si="21"/>
        <v>0</v>
      </c>
      <c r="BC19" s="84">
        <f t="shared" si="105"/>
        <v>42455</v>
      </c>
      <c r="BD19" s="27" t="s">
        <v>167</v>
      </c>
      <c r="BE19" s="87">
        <v>873189</v>
      </c>
      <c r="BF19" s="86"/>
      <c r="BG19" s="86"/>
      <c r="BI19" s="27">
        <v>42820</v>
      </c>
      <c r="BJ19" s="27" t="s">
        <v>167</v>
      </c>
      <c r="BK19" s="28">
        <v>163.63999999999999</v>
      </c>
      <c r="BL19" s="28">
        <f t="shared" si="22"/>
        <v>1.6363999999999999</v>
      </c>
      <c r="BM19" s="89">
        <v>154.69</v>
      </c>
      <c r="BN19" s="89">
        <v>144.83430000000001</v>
      </c>
      <c r="BO19" s="89">
        <v>157.157692866959</v>
      </c>
      <c r="BP19" s="44"/>
      <c r="BQ19" s="43"/>
      <c r="BS19" s="27">
        <f t="shared" si="23"/>
        <v>42820</v>
      </c>
      <c r="BT19" s="27" t="s">
        <v>167</v>
      </c>
      <c r="BU19" s="30">
        <f t="shared" si="24"/>
        <v>0</v>
      </c>
      <c r="BV19" s="30">
        <f t="shared" si="25"/>
        <v>0</v>
      </c>
      <c r="BW19" s="30">
        <f t="shared" si="26"/>
        <v>0</v>
      </c>
      <c r="BX19" s="30">
        <f t="shared" si="27"/>
        <v>0</v>
      </c>
      <c r="BZ19" s="27">
        <f t="shared" si="28"/>
        <v>42820</v>
      </c>
      <c r="CA19" s="27" t="s">
        <v>167</v>
      </c>
      <c r="CB19" s="30">
        <f t="shared" si="29"/>
        <v>0</v>
      </c>
      <c r="CC19" s="30">
        <f t="shared" si="30"/>
        <v>0</v>
      </c>
      <c r="CD19" s="30">
        <f t="shared" si="31"/>
        <v>0</v>
      </c>
      <c r="CE19" s="30">
        <f t="shared" si="32"/>
        <v>0</v>
      </c>
      <c r="CG19" s="84">
        <f t="shared" si="106"/>
        <v>42819</v>
      </c>
      <c r="CH19" s="27" t="s">
        <v>167</v>
      </c>
      <c r="CI19" s="87">
        <v>996871</v>
      </c>
      <c r="CJ19" s="86"/>
      <c r="CK19" s="86"/>
      <c r="CM19" s="27">
        <v>43184</v>
      </c>
      <c r="CN19" s="27" t="s">
        <v>167</v>
      </c>
      <c r="CO19" s="28">
        <v>149.87</v>
      </c>
      <c r="CP19" s="28">
        <f t="shared" si="33"/>
        <v>1.4987000000000001</v>
      </c>
      <c r="CQ19" s="28">
        <v>140.76</v>
      </c>
      <c r="CR19" s="28">
        <v>131.03659999999999</v>
      </c>
      <c r="CS19" s="28">
        <v>143.62111162092501</v>
      </c>
      <c r="CT19" s="44"/>
      <c r="CU19" s="43"/>
      <c r="CW19" s="27">
        <f t="shared" si="34"/>
        <v>43184</v>
      </c>
      <c r="CX19" s="27" t="s">
        <v>167</v>
      </c>
      <c r="CY19" s="30">
        <f t="shared" si="35"/>
        <v>0</v>
      </c>
      <c r="CZ19" s="30">
        <f t="shared" si="36"/>
        <v>0</v>
      </c>
      <c r="DA19" s="30">
        <f t="shared" si="37"/>
        <v>0</v>
      </c>
      <c r="DB19" s="30">
        <f t="shared" si="38"/>
        <v>0</v>
      </c>
      <c r="DD19" s="27">
        <f t="shared" si="39"/>
        <v>43184</v>
      </c>
      <c r="DE19" s="27" t="s">
        <v>167</v>
      </c>
      <c r="DF19" s="30">
        <f t="shared" si="107"/>
        <v>0</v>
      </c>
      <c r="DG19" s="30">
        <f t="shared" si="108"/>
        <v>0</v>
      </c>
      <c r="DH19" s="30">
        <f t="shared" si="109"/>
        <v>0</v>
      </c>
      <c r="DI19" s="30">
        <f t="shared" si="110"/>
        <v>0</v>
      </c>
      <c r="DK19" s="84">
        <f t="shared" si="111"/>
        <v>43183</v>
      </c>
      <c r="DL19" s="27" t="s">
        <v>167</v>
      </c>
      <c r="DM19" s="87">
        <v>1036655</v>
      </c>
      <c r="DN19" s="86"/>
      <c r="DO19" s="86"/>
      <c r="DQ19" s="27">
        <v>43548</v>
      </c>
      <c r="DR19" s="27" t="s">
        <v>167</v>
      </c>
      <c r="DS19" s="28">
        <v>151.24</v>
      </c>
      <c r="DT19" s="28">
        <f t="shared" si="40"/>
        <v>1.5124000000000002</v>
      </c>
      <c r="DU19" s="28">
        <v>143.57</v>
      </c>
      <c r="DV19" s="28">
        <v>135.2099</v>
      </c>
      <c r="DW19" s="28">
        <v>142.63428227912499</v>
      </c>
      <c r="DX19" s="44"/>
      <c r="DY19" s="43"/>
      <c r="EA19" s="27">
        <f t="shared" si="41"/>
        <v>43548</v>
      </c>
      <c r="EB19" s="27" t="s">
        <v>167</v>
      </c>
      <c r="EC19" s="30">
        <f t="shared" si="42"/>
        <v>0</v>
      </c>
      <c r="ED19" s="30">
        <f t="shared" si="43"/>
        <v>0</v>
      </c>
      <c r="EE19" s="30">
        <f t="shared" si="44"/>
        <v>0</v>
      </c>
      <c r="EF19" s="30">
        <f t="shared" si="45"/>
        <v>0</v>
      </c>
      <c r="EH19" s="27">
        <f t="shared" si="46"/>
        <v>43548</v>
      </c>
      <c r="EI19" s="27" t="s">
        <v>167</v>
      </c>
      <c r="EJ19" s="30">
        <f t="shared" si="47"/>
        <v>0</v>
      </c>
      <c r="EK19" s="30">
        <f t="shared" si="48"/>
        <v>0</v>
      </c>
      <c r="EL19" s="30">
        <f t="shared" si="49"/>
        <v>0</v>
      </c>
      <c r="EM19" s="30">
        <f t="shared" si="50"/>
        <v>0</v>
      </c>
      <c r="EO19" s="84">
        <f t="shared" si="112"/>
        <v>43547</v>
      </c>
      <c r="EP19" s="27" t="s">
        <v>167</v>
      </c>
      <c r="EQ19" s="87">
        <v>910178</v>
      </c>
      <c r="ER19" s="86"/>
      <c r="ES19" s="86"/>
      <c r="EU19" s="27">
        <v>43912</v>
      </c>
      <c r="EV19" s="27" t="s">
        <v>167</v>
      </c>
      <c r="EW19" s="28">
        <v>197.88</v>
      </c>
      <c r="EX19" s="28">
        <f t="shared" si="51"/>
        <v>1.9787999999999999</v>
      </c>
      <c r="EY19" s="28">
        <v>191.64</v>
      </c>
      <c r="EZ19" s="28">
        <v>202.48929999999999</v>
      </c>
      <c r="FA19" s="28">
        <v>188.91763846072001</v>
      </c>
      <c r="FB19" s="44">
        <v>43910</v>
      </c>
      <c r="FC19" s="43">
        <v>1336.76</v>
      </c>
      <c r="FE19" s="27">
        <f t="shared" si="52"/>
        <v>43912</v>
      </c>
      <c r="FF19" s="27" t="s">
        <v>167</v>
      </c>
      <c r="FG19" s="30">
        <f t="shared" si="53"/>
        <v>264518.06880000001</v>
      </c>
      <c r="FH19" s="30">
        <f t="shared" si="119"/>
        <v>256176.68639999998</v>
      </c>
      <c r="FI19" s="30">
        <f t="shared" si="124"/>
        <v>270679.59666799998</v>
      </c>
      <c r="FJ19" s="30">
        <f t="shared" si="120"/>
        <v>252537.54238875207</v>
      </c>
      <c r="FL19" s="27">
        <f t="shared" si="55"/>
        <v>43912</v>
      </c>
      <c r="FM19" s="27" t="s">
        <v>167</v>
      </c>
      <c r="FN19" s="30">
        <f t="shared" si="121"/>
        <v>2645.1806879999999</v>
      </c>
      <c r="FO19" s="30">
        <f t="shared" si="122"/>
        <v>2561.7668639999997</v>
      </c>
      <c r="FP19" s="30">
        <f t="shared" si="125"/>
        <v>2706.7959666799998</v>
      </c>
      <c r="FQ19" s="30">
        <f t="shared" si="123"/>
        <v>2525.3754238875208</v>
      </c>
      <c r="FS19" s="84">
        <f t="shared" si="113"/>
        <v>43911</v>
      </c>
      <c r="FT19" s="27" t="s">
        <v>167</v>
      </c>
      <c r="FU19" s="87">
        <v>980472</v>
      </c>
      <c r="FV19" s="86"/>
      <c r="FW19" s="86"/>
      <c r="FY19" s="27">
        <v>44283</v>
      </c>
      <c r="FZ19" s="27" t="s">
        <v>167</v>
      </c>
      <c r="GA19" s="100">
        <v>155.82</v>
      </c>
      <c r="GB19" s="28">
        <f t="shared" si="57"/>
        <v>1.5582</v>
      </c>
      <c r="GC19" s="100">
        <v>171.31</v>
      </c>
      <c r="GD19" s="28">
        <f t="shared" si="58"/>
        <v>1.7131000000000001</v>
      </c>
      <c r="GE19" s="100">
        <v>153.58000000000001</v>
      </c>
      <c r="GF19" s="100">
        <v>155.99</v>
      </c>
      <c r="GG19" s="95">
        <v>44281</v>
      </c>
      <c r="GH19" s="43">
        <v>1333.08</v>
      </c>
      <c r="GJ19" s="27">
        <v>44283</v>
      </c>
      <c r="GK19" s="27" t="s">
        <v>167</v>
      </c>
      <c r="GL19" s="124">
        <f t="shared" si="59"/>
        <v>207720.52559999999</v>
      </c>
      <c r="GM19" s="124">
        <f t="shared" si="60"/>
        <v>228369.93479999999</v>
      </c>
      <c r="GN19" s="124">
        <f t="shared" si="61"/>
        <v>204734.4264</v>
      </c>
      <c r="GO19" s="124">
        <f t="shared" si="62"/>
        <v>207947.14920000001</v>
      </c>
      <c r="GQ19" s="27">
        <v>44283</v>
      </c>
      <c r="GR19" s="27" t="s">
        <v>167</v>
      </c>
      <c r="GS19" s="124">
        <f t="shared" si="63"/>
        <v>2077.2052559999997</v>
      </c>
      <c r="GT19" s="124">
        <f t="shared" si="64"/>
        <v>2283.6993480000001</v>
      </c>
      <c r="GU19" s="124">
        <f t="shared" si="65"/>
        <v>2047.3442640000001</v>
      </c>
      <c r="GV19" s="124">
        <f t="shared" si="66"/>
        <v>2079.4714920000001</v>
      </c>
      <c r="GX19" s="84">
        <f t="shared" si="114"/>
        <v>44282</v>
      </c>
      <c r="GY19" s="27" t="s">
        <v>167</v>
      </c>
      <c r="GZ19" s="43"/>
      <c r="HA19" s="86"/>
      <c r="HB19" s="86"/>
      <c r="HD19" s="27">
        <v>44640</v>
      </c>
      <c r="HE19" s="27" t="s">
        <v>167</v>
      </c>
      <c r="HF19" s="100">
        <v>188.73</v>
      </c>
      <c r="HG19" s="28">
        <f t="shared" si="118"/>
        <v>1.8873</v>
      </c>
      <c r="HH19" s="100">
        <v>182.49</v>
      </c>
      <c r="HI19" s="28">
        <f t="shared" si="67"/>
        <v>1.8249000000000002</v>
      </c>
      <c r="HJ19" s="100">
        <v>130.62</v>
      </c>
      <c r="HK19" s="100">
        <v>175.7</v>
      </c>
      <c r="HL19" s="27">
        <v>44640</v>
      </c>
      <c r="HM19" s="43">
        <v>1341.67</v>
      </c>
      <c r="HO19" s="27">
        <v>44640</v>
      </c>
      <c r="HP19" s="27" t="s">
        <v>167</v>
      </c>
      <c r="HQ19" s="30">
        <f t="shared" si="68"/>
        <v>253213.37909999999</v>
      </c>
      <c r="HR19" s="30">
        <f t="shared" si="69"/>
        <v>244841.35830000002</v>
      </c>
      <c r="HS19" s="30">
        <f t="shared" si="70"/>
        <v>175248.93540000002</v>
      </c>
      <c r="HT19" s="30">
        <f t="shared" si="71"/>
        <v>235731.41899999999</v>
      </c>
      <c r="HV19" s="27">
        <v>44640</v>
      </c>
      <c r="HW19" s="27" t="s">
        <v>167</v>
      </c>
      <c r="HX19" s="124">
        <f t="shared" si="72"/>
        <v>2532.1337909999997</v>
      </c>
      <c r="HY19" s="124">
        <f t="shared" si="73"/>
        <v>2448.413583</v>
      </c>
      <c r="HZ19" s="124">
        <f t="shared" si="74"/>
        <v>1752.4893540000003</v>
      </c>
      <c r="IA19" s="124">
        <f t="shared" si="75"/>
        <v>2357.3141900000001</v>
      </c>
      <c r="IC19" s="27">
        <v>44640</v>
      </c>
      <c r="ID19" s="27" t="s">
        <v>167</v>
      </c>
      <c r="IE19" s="43"/>
      <c r="IF19" s="86"/>
      <c r="IG19" s="86"/>
      <c r="IH19" s="155"/>
      <c r="II19" s="27">
        <v>45004</v>
      </c>
      <c r="IJ19" s="27" t="s">
        <v>167</v>
      </c>
      <c r="IK19" s="100">
        <v>237.71</v>
      </c>
      <c r="IL19" s="28">
        <f t="shared" si="76"/>
        <v>2.3771</v>
      </c>
      <c r="IM19" s="100">
        <v>239.36</v>
      </c>
      <c r="IN19" s="28">
        <f t="shared" si="77"/>
        <v>2.3936000000000002</v>
      </c>
      <c r="IO19" s="100">
        <v>179.05</v>
      </c>
      <c r="IP19" s="100">
        <v>230.67</v>
      </c>
      <c r="IQ19" s="27">
        <v>45004</v>
      </c>
      <c r="IR19" s="43">
        <v>1392.65</v>
      </c>
      <c r="IT19" s="27">
        <v>45004</v>
      </c>
      <c r="IU19" s="27" t="s">
        <v>167</v>
      </c>
      <c r="IV19" s="30">
        <f t="shared" si="78"/>
        <v>331046.83150000003</v>
      </c>
      <c r="IW19" s="30">
        <f t="shared" si="79"/>
        <v>333344.70400000003</v>
      </c>
      <c r="IX19" s="30">
        <f t="shared" si="80"/>
        <v>249353.98250000004</v>
      </c>
      <c r="IY19" s="30">
        <f t="shared" si="81"/>
        <v>321242.57549999998</v>
      </c>
      <c r="JA19" s="27">
        <v>45004</v>
      </c>
      <c r="JB19" s="27" t="s">
        <v>167</v>
      </c>
      <c r="JC19" s="124">
        <f t="shared" si="82"/>
        <v>3310.4683150000001</v>
      </c>
      <c r="JD19" s="124">
        <f t="shared" si="83"/>
        <v>3333.4470400000005</v>
      </c>
      <c r="JE19" s="124">
        <f t="shared" si="84"/>
        <v>2493.5398250000003</v>
      </c>
      <c r="JF19" s="124">
        <f t="shared" si="85"/>
        <v>3212.4257549999998</v>
      </c>
      <c r="JH19" s="27">
        <v>45004</v>
      </c>
      <c r="JI19" s="27" t="s">
        <v>167</v>
      </c>
      <c r="JJ19" s="43"/>
      <c r="JK19" s="86"/>
      <c r="JL19" s="86"/>
      <c r="JM19" s="155"/>
      <c r="JN19" s="27">
        <v>45368</v>
      </c>
      <c r="JO19" s="27" t="s">
        <v>167</v>
      </c>
      <c r="JP19" s="28">
        <v>231.1</v>
      </c>
      <c r="JQ19" s="259">
        <f t="shared" si="86"/>
        <v>2.3109999999999999</v>
      </c>
      <c r="JR19" s="100"/>
      <c r="JS19" s="28"/>
      <c r="JT19" s="100"/>
      <c r="JU19" s="100"/>
      <c r="JV19" s="27">
        <f t="shared" si="87"/>
        <v>45368</v>
      </c>
      <c r="JW19" s="43">
        <v>1450.41</v>
      </c>
      <c r="JY19" s="27">
        <f t="shared" si="88"/>
        <v>45368</v>
      </c>
      <c r="JZ19" s="27" t="s">
        <v>167</v>
      </c>
      <c r="KA19" s="30">
        <f t="shared" si="89"/>
        <v>335189.75099999999</v>
      </c>
      <c r="KB19" s="30">
        <f t="shared" si="90"/>
        <v>0</v>
      </c>
      <c r="KC19" s="30">
        <f t="shared" si="91"/>
        <v>0</v>
      </c>
      <c r="KD19" s="30">
        <f t="shared" si="92"/>
        <v>0</v>
      </c>
      <c r="KF19" s="27">
        <f t="shared" si="93"/>
        <v>45368</v>
      </c>
      <c r="KG19" s="27" t="s">
        <v>167</v>
      </c>
      <c r="KH19" s="124">
        <f t="shared" si="94"/>
        <v>3351.8975099999998</v>
      </c>
      <c r="KI19" s="124">
        <f t="shared" si="95"/>
        <v>0</v>
      </c>
      <c r="KJ19" s="124">
        <f t="shared" si="96"/>
        <v>0</v>
      </c>
      <c r="KK19" s="124">
        <f t="shared" si="97"/>
        <v>0</v>
      </c>
      <c r="KM19" s="27">
        <f t="shared" si="98"/>
        <v>45368</v>
      </c>
      <c r="KN19" s="27" t="s">
        <v>167</v>
      </c>
      <c r="KO19" s="43"/>
      <c r="KP19" s="86"/>
      <c r="KQ19" s="86"/>
      <c r="KR19" s="155"/>
      <c r="KS19" s="27">
        <v>45739</v>
      </c>
      <c r="KT19" s="27" t="s">
        <v>167</v>
      </c>
      <c r="KU19" s="28">
        <v>180.35</v>
      </c>
      <c r="KV19" s="257">
        <f t="shared" si="99"/>
        <v>1.8034999999999999</v>
      </c>
      <c r="KW19" s="27">
        <f t="shared" si="100"/>
        <v>45739</v>
      </c>
      <c r="KX19" s="43">
        <v>1585.45</v>
      </c>
      <c r="KY19" s="155"/>
      <c r="KZ19" s="27">
        <f t="shared" si="101"/>
        <v>45739</v>
      </c>
      <c r="LA19" s="27" t="s">
        <v>167</v>
      </c>
      <c r="LB19" s="30">
        <f t="shared" si="115"/>
        <v>285935.90749999997</v>
      </c>
      <c r="LC19" s="155"/>
      <c r="LD19" s="27">
        <f t="shared" si="116"/>
        <v>45739</v>
      </c>
      <c r="LE19" s="27" t="s">
        <v>167</v>
      </c>
      <c r="LF19" s="249">
        <f t="shared" si="117"/>
        <v>2859.3590749999998</v>
      </c>
      <c r="LG19" s="155"/>
      <c r="LH19" s="27">
        <v>46103</v>
      </c>
      <c r="LI19" s="27" t="s">
        <v>167</v>
      </c>
      <c r="LJ19" s="182">
        <v>178.09</v>
      </c>
      <c r="LK19" s="414">
        <f t="shared" si="102"/>
        <v>1.7808999999999999</v>
      </c>
      <c r="LL19" s="182">
        <v>1740.76</v>
      </c>
      <c r="LM19" s="453">
        <f t="shared" si="103"/>
        <v>310011.94839999999</v>
      </c>
      <c r="LN19" s="439">
        <f t="shared" si="104"/>
        <v>3100.1194839999998</v>
      </c>
      <c r="LO19" s="155"/>
      <c r="LP19" s="155"/>
      <c r="LQ19" s="155"/>
      <c r="LR19" s="155"/>
      <c r="LS19" s="155"/>
      <c r="LT19" s="155"/>
      <c r="LU19" s="155"/>
      <c r="LV19" s="155"/>
      <c r="LW19" s="155"/>
      <c r="LX19" s="155"/>
      <c r="LY19" s="155"/>
      <c r="LZ19" s="155"/>
      <c r="MA19" s="155"/>
      <c r="MB19" s="155"/>
      <c r="MC19" s="155"/>
      <c r="MD19" s="155"/>
    </row>
    <row r="20" spans="1:342" ht="17.25">
      <c r="A20" s="27">
        <v>42092</v>
      </c>
      <c r="B20" s="27" t="s">
        <v>168</v>
      </c>
      <c r="C20" s="28">
        <v>144.04</v>
      </c>
      <c r="D20" s="28">
        <f t="shared" si="0"/>
        <v>1.4403999999999999</v>
      </c>
      <c r="E20" s="89">
        <v>141.58000000000001</v>
      </c>
      <c r="F20" s="89">
        <v>129.31100000000001</v>
      </c>
      <c r="G20" s="89">
        <v>140.842716080618</v>
      </c>
      <c r="H20" s="44"/>
      <c r="I20" s="43"/>
      <c r="K20" s="27">
        <f t="shared" si="1"/>
        <v>42092</v>
      </c>
      <c r="L20" s="27"/>
      <c r="M20" s="30">
        <f t="shared" si="2"/>
        <v>0</v>
      </c>
      <c r="N20" s="30">
        <f t="shared" si="3"/>
        <v>0</v>
      </c>
      <c r="O20" s="30">
        <f t="shared" si="4"/>
        <v>0</v>
      </c>
      <c r="P20" s="30">
        <f t="shared" si="5"/>
        <v>0</v>
      </c>
      <c r="R20" s="27">
        <f t="shared" si="6"/>
        <v>42092</v>
      </c>
      <c r="S20" s="27" t="s">
        <v>168</v>
      </c>
      <c r="T20" s="30">
        <f t="shared" si="7"/>
        <v>0</v>
      </c>
      <c r="U20" s="30">
        <f t="shared" si="8"/>
        <v>0</v>
      </c>
      <c r="V20" s="30">
        <f t="shared" si="9"/>
        <v>0</v>
      </c>
      <c r="W20" s="30">
        <f t="shared" si="10"/>
        <v>0</v>
      </c>
      <c r="Y20" s="84">
        <v>42091</v>
      </c>
      <c r="Z20" s="27" t="s">
        <v>168</v>
      </c>
      <c r="AA20" s="87">
        <v>1075246</v>
      </c>
      <c r="AB20" s="86"/>
      <c r="AC20" s="86"/>
      <c r="AE20" s="27">
        <v>42463</v>
      </c>
      <c r="AF20" s="27" t="s">
        <v>168</v>
      </c>
      <c r="AG20" s="28">
        <v>132.6</v>
      </c>
      <c r="AH20" s="28">
        <f t="shared" si="11"/>
        <v>1.3259999999999998</v>
      </c>
      <c r="AI20" s="89">
        <v>118.42</v>
      </c>
      <c r="AJ20" s="89">
        <v>123.5749</v>
      </c>
      <c r="AK20" s="89">
        <v>128.353778979987</v>
      </c>
      <c r="AL20" s="44"/>
      <c r="AM20" s="43"/>
      <c r="AO20" s="27">
        <f t="shared" si="12"/>
        <v>42463</v>
      </c>
      <c r="AP20" s="27" t="s">
        <v>168</v>
      </c>
      <c r="AQ20" s="30">
        <f t="shared" si="13"/>
        <v>0</v>
      </c>
      <c r="AR20" s="30">
        <f t="shared" si="14"/>
        <v>0</v>
      </c>
      <c r="AS20" s="30">
        <f t="shared" si="15"/>
        <v>0</v>
      </c>
      <c r="AT20" s="30">
        <f t="shared" si="16"/>
        <v>0</v>
      </c>
      <c r="AV20" s="27">
        <f t="shared" si="17"/>
        <v>42463</v>
      </c>
      <c r="AW20" s="27" t="s">
        <v>168</v>
      </c>
      <c r="AX20" s="30">
        <f t="shared" si="18"/>
        <v>0</v>
      </c>
      <c r="AY20" s="30">
        <f t="shared" si="19"/>
        <v>0</v>
      </c>
      <c r="AZ20" s="30">
        <f t="shared" si="20"/>
        <v>0</v>
      </c>
      <c r="BA20" s="30">
        <f t="shared" si="21"/>
        <v>0</v>
      </c>
      <c r="BC20" s="85">
        <f t="shared" si="105"/>
        <v>42462</v>
      </c>
      <c r="BD20" s="27" t="s">
        <v>168</v>
      </c>
      <c r="BE20" s="88">
        <v>915584</v>
      </c>
      <c r="BF20" s="86"/>
      <c r="BG20" s="86"/>
      <c r="BI20" s="27">
        <v>42827</v>
      </c>
      <c r="BJ20" s="27" t="s">
        <v>168</v>
      </c>
      <c r="BK20" s="28">
        <v>169.14</v>
      </c>
      <c r="BL20" s="28">
        <f t="shared" si="22"/>
        <v>1.6913999999999998</v>
      </c>
      <c r="BM20" s="89">
        <v>156.63999999999999</v>
      </c>
      <c r="BN20" s="89">
        <v>147.46209999999999</v>
      </c>
      <c r="BO20" s="89">
        <v>161.354820672588</v>
      </c>
      <c r="BP20" s="44"/>
      <c r="BQ20" s="43"/>
      <c r="BS20" s="27">
        <f t="shared" si="23"/>
        <v>42827</v>
      </c>
      <c r="BT20" s="27" t="s">
        <v>168</v>
      </c>
      <c r="BU20" s="30">
        <f t="shared" si="24"/>
        <v>0</v>
      </c>
      <c r="BV20" s="30">
        <f t="shared" si="25"/>
        <v>0</v>
      </c>
      <c r="BW20" s="30">
        <f t="shared" si="26"/>
        <v>0</v>
      </c>
      <c r="BX20" s="30">
        <f t="shared" si="27"/>
        <v>0</v>
      </c>
      <c r="BZ20" s="27">
        <f t="shared" si="28"/>
        <v>42827</v>
      </c>
      <c r="CA20" s="27" t="s">
        <v>168</v>
      </c>
      <c r="CB20" s="30">
        <f t="shared" si="29"/>
        <v>0</v>
      </c>
      <c r="CC20" s="30">
        <f t="shared" si="30"/>
        <v>0</v>
      </c>
      <c r="CD20" s="30">
        <f t="shared" si="31"/>
        <v>0</v>
      </c>
      <c r="CE20" s="30">
        <f t="shared" si="32"/>
        <v>0</v>
      </c>
      <c r="CG20" s="85">
        <f t="shared" si="106"/>
        <v>42826</v>
      </c>
      <c r="CH20" s="27" t="s">
        <v>168</v>
      </c>
      <c r="CI20" s="88">
        <v>969162</v>
      </c>
      <c r="CJ20" s="86"/>
      <c r="CK20" s="86"/>
      <c r="CM20" s="27">
        <v>43191</v>
      </c>
      <c r="CN20" s="27" t="s">
        <v>168</v>
      </c>
      <c r="CO20" s="28">
        <v>149.31</v>
      </c>
      <c r="CP20" s="28">
        <f t="shared" si="33"/>
        <v>1.4931000000000001</v>
      </c>
      <c r="CQ20" s="28">
        <v>142.69999999999999</v>
      </c>
      <c r="CR20" s="28">
        <v>127.1014</v>
      </c>
      <c r="CS20" s="28">
        <v>143.359586398445</v>
      </c>
      <c r="CT20" s="44"/>
      <c r="CU20" s="43"/>
      <c r="CW20" s="27">
        <f t="shared" si="34"/>
        <v>43191</v>
      </c>
      <c r="CX20" s="27" t="s">
        <v>168</v>
      </c>
      <c r="CY20" s="30">
        <f t="shared" si="35"/>
        <v>0</v>
      </c>
      <c r="CZ20" s="30">
        <f t="shared" si="36"/>
        <v>0</v>
      </c>
      <c r="DA20" s="30">
        <f t="shared" si="37"/>
        <v>0</v>
      </c>
      <c r="DB20" s="30">
        <f t="shared" si="38"/>
        <v>0</v>
      </c>
      <c r="DD20" s="27">
        <f t="shared" si="39"/>
        <v>43191</v>
      </c>
      <c r="DE20" s="27" t="s">
        <v>168</v>
      </c>
      <c r="DF20" s="30">
        <f t="shared" si="107"/>
        <v>0</v>
      </c>
      <c r="DG20" s="30">
        <f t="shared" si="108"/>
        <v>0</v>
      </c>
      <c r="DH20" s="30">
        <f t="shared" si="109"/>
        <v>0</v>
      </c>
      <c r="DI20" s="30">
        <f t="shared" si="110"/>
        <v>0</v>
      </c>
      <c r="DK20" s="85">
        <f t="shared" si="111"/>
        <v>43190</v>
      </c>
      <c r="DL20" s="27" t="s">
        <v>168</v>
      </c>
      <c r="DM20" s="88">
        <v>852348</v>
      </c>
      <c r="DN20" s="86"/>
      <c r="DO20" s="86"/>
      <c r="DQ20" s="27">
        <v>43555</v>
      </c>
      <c r="DR20" s="27" t="s">
        <v>168</v>
      </c>
      <c r="DS20" s="28">
        <v>160.05000000000001</v>
      </c>
      <c r="DT20" s="28">
        <f t="shared" si="40"/>
        <v>1.6005</v>
      </c>
      <c r="DU20" s="28">
        <v>147.78</v>
      </c>
      <c r="DV20" s="28">
        <v>138.24590000000001</v>
      </c>
      <c r="DW20" s="28">
        <v>149.63754300043601</v>
      </c>
      <c r="DX20" s="44"/>
      <c r="DY20" s="43"/>
      <c r="EA20" s="27">
        <f t="shared" si="41"/>
        <v>43555</v>
      </c>
      <c r="EB20" s="27" t="s">
        <v>168</v>
      </c>
      <c r="EC20" s="30">
        <f t="shared" si="42"/>
        <v>0</v>
      </c>
      <c r="ED20" s="30">
        <f t="shared" si="43"/>
        <v>0</v>
      </c>
      <c r="EE20" s="30">
        <f t="shared" si="44"/>
        <v>0</v>
      </c>
      <c r="EF20" s="30">
        <f t="shared" si="45"/>
        <v>0</v>
      </c>
      <c r="EH20" s="27">
        <f t="shared" si="46"/>
        <v>43555</v>
      </c>
      <c r="EI20" s="27" t="s">
        <v>168</v>
      </c>
      <c r="EJ20" s="30">
        <f t="shared" si="47"/>
        <v>0</v>
      </c>
      <c r="EK20" s="30">
        <f t="shared" si="48"/>
        <v>0</v>
      </c>
      <c r="EL20" s="30">
        <f t="shared" si="49"/>
        <v>0</v>
      </c>
      <c r="EM20" s="30">
        <f t="shared" si="50"/>
        <v>0</v>
      </c>
      <c r="EO20" s="85">
        <f t="shared" si="112"/>
        <v>43554</v>
      </c>
      <c r="EP20" s="27" t="s">
        <v>168</v>
      </c>
      <c r="EQ20" s="88">
        <v>905396</v>
      </c>
      <c r="ER20" s="86"/>
      <c r="ES20" s="86"/>
      <c r="EU20" s="27">
        <v>43919</v>
      </c>
      <c r="EV20" s="27" t="s">
        <v>168</v>
      </c>
      <c r="EW20" s="28">
        <v>195.3</v>
      </c>
      <c r="EX20" s="28">
        <f t="shared" si="51"/>
        <v>1.9530000000000001</v>
      </c>
      <c r="EY20" s="28">
        <v>187.89</v>
      </c>
      <c r="EZ20" s="28">
        <v>201.98269999999999</v>
      </c>
      <c r="FA20" s="28">
        <v>186.247125345966</v>
      </c>
      <c r="FB20" s="44">
        <v>43917</v>
      </c>
      <c r="FC20" s="43">
        <v>1343.71</v>
      </c>
      <c r="FE20" s="27">
        <f t="shared" si="52"/>
        <v>43919</v>
      </c>
      <c r="FF20" s="27" t="s">
        <v>168</v>
      </c>
      <c r="FG20" s="30">
        <f t="shared" si="53"/>
        <v>262426.56300000002</v>
      </c>
      <c r="FH20" s="30">
        <f t="shared" si="119"/>
        <v>252469.67189999999</v>
      </c>
      <c r="FI20" s="30">
        <f t="shared" si="124"/>
        <v>271406.173817</v>
      </c>
      <c r="FJ20" s="30">
        <f t="shared" si="120"/>
        <v>250262.12479862798</v>
      </c>
      <c r="FL20" s="27">
        <f t="shared" si="55"/>
        <v>43919</v>
      </c>
      <c r="FM20" s="27" t="s">
        <v>168</v>
      </c>
      <c r="FN20" s="30">
        <f t="shared" si="121"/>
        <v>2624.2656300000003</v>
      </c>
      <c r="FO20" s="30">
        <f t="shared" si="122"/>
        <v>2524.696719</v>
      </c>
      <c r="FP20" s="30">
        <f t="shared" si="125"/>
        <v>2714.0617381699999</v>
      </c>
      <c r="FQ20" s="30">
        <f t="shared" si="123"/>
        <v>2502.6212479862797</v>
      </c>
      <c r="FS20" s="84">
        <f t="shared" si="113"/>
        <v>43918</v>
      </c>
      <c r="FT20" s="27" t="s">
        <v>168</v>
      </c>
      <c r="FU20" s="87">
        <v>926611</v>
      </c>
      <c r="FV20" s="86"/>
      <c r="FW20" s="86"/>
      <c r="FY20" s="27">
        <v>44290</v>
      </c>
      <c r="FZ20" s="27" t="s">
        <v>168</v>
      </c>
      <c r="GA20" s="100">
        <v>155.71</v>
      </c>
      <c r="GB20" s="28">
        <f t="shared" si="57"/>
        <v>1.5571000000000002</v>
      </c>
      <c r="GC20" s="100">
        <v>177.97</v>
      </c>
      <c r="GD20" s="28">
        <f t="shared" si="58"/>
        <v>1.7797000000000001</v>
      </c>
      <c r="GE20" s="100">
        <v>155.30000000000001</v>
      </c>
      <c r="GF20" s="100">
        <v>156.6</v>
      </c>
      <c r="GG20" s="95">
        <v>44288</v>
      </c>
      <c r="GH20" s="43">
        <v>1329.74</v>
      </c>
      <c r="GJ20" s="27">
        <v>44290</v>
      </c>
      <c r="GK20" s="27" t="s">
        <v>168</v>
      </c>
      <c r="GL20" s="124">
        <f t="shared" si="59"/>
        <v>207053.81540000002</v>
      </c>
      <c r="GM20" s="124">
        <f t="shared" si="60"/>
        <v>236653.8278</v>
      </c>
      <c r="GN20" s="124">
        <f t="shared" si="61"/>
        <v>206508.622</v>
      </c>
      <c r="GO20" s="124">
        <f t="shared" si="62"/>
        <v>208237.28399999999</v>
      </c>
      <c r="GQ20" s="27">
        <v>44290</v>
      </c>
      <c r="GR20" s="27" t="s">
        <v>168</v>
      </c>
      <c r="GS20" s="124">
        <f t="shared" si="63"/>
        <v>2070.5381540000003</v>
      </c>
      <c r="GT20" s="124">
        <f t="shared" si="64"/>
        <v>2366.538278</v>
      </c>
      <c r="GU20" s="124">
        <f t="shared" si="65"/>
        <v>2065.0862200000001</v>
      </c>
      <c r="GV20" s="124">
        <f t="shared" si="66"/>
        <v>2082.37284</v>
      </c>
      <c r="GX20" s="84">
        <f t="shared" si="114"/>
        <v>44289</v>
      </c>
      <c r="GY20" s="27" t="s">
        <v>168</v>
      </c>
      <c r="GZ20" s="43"/>
      <c r="HA20" s="86"/>
      <c r="HB20" s="86"/>
      <c r="HD20" s="27">
        <v>44647</v>
      </c>
      <c r="HE20" s="27" t="s">
        <v>168</v>
      </c>
      <c r="HF20" s="100">
        <v>197.27</v>
      </c>
      <c r="HG20" s="28">
        <f t="shared" si="118"/>
        <v>1.9727000000000001</v>
      </c>
      <c r="HH20" s="100">
        <v>189.57</v>
      </c>
      <c r="HI20" s="28">
        <f t="shared" si="67"/>
        <v>1.8956999999999999</v>
      </c>
      <c r="HJ20" s="100">
        <v>138.44</v>
      </c>
      <c r="HK20" s="100">
        <v>182.38</v>
      </c>
      <c r="HL20" s="27">
        <v>44647</v>
      </c>
      <c r="HM20" s="43">
        <v>1344.32</v>
      </c>
      <c r="HO20" s="27">
        <v>44647</v>
      </c>
      <c r="HP20" s="27" t="s">
        <v>168</v>
      </c>
      <c r="HQ20" s="30">
        <f t="shared" si="68"/>
        <v>265194.00640000001</v>
      </c>
      <c r="HR20" s="30">
        <f t="shared" si="69"/>
        <v>254842.74239999999</v>
      </c>
      <c r="HS20" s="30">
        <f t="shared" si="70"/>
        <v>186107.66079999998</v>
      </c>
      <c r="HT20" s="30">
        <f t="shared" si="71"/>
        <v>245177.08159999998</v>
      </c>
      <c r="HV20" s="27">
        <v>44647</v>
      </c>
      <c r="HW20" s="27" t="s">
        <v>168</v>
      </c>
      <c r="HX20" s="124">
        <f t="shared" si="72"/>
        <v>2651.9400640000003</v>
      </c>
      <c r="HY20" s="124">
        <f t="shared" si="73"/>
        <v>2548.427424</v>
      </c>
      <c r="HZ20" s="124">
        <f t="shared" si="74"/>
        <v>1861.0766079999999</v>
      </c>
      <c r="IA20" s="124">
        <f t="shared" si="75"/>
        <v>2451.7708159999997</v>
      </c>
      <c r="IC20" s="27">
        <v>44647</v>
      </c>
      <c r="ID20" s="27" t="s">
        <v>168</v>
      </c>
      <c r="IE20" s="43"/>
      <c r="IF20" s="86"/>
      <c r="IG20" s="86"/>
      <c r="IH20" s="155"/>
      <c r="II20" s="27">
        <v>45011</v>
      </c>
      <c r="IJ20" s="27" t="s">
        <v>168</v>
      </c>
      <c r="IK20" s="100">
        <v>240.97</v>
      </c>
      <c r="IL20" s="28">
        <f t="shared" si="76"/>
        <v>2.4097</v>
      </c>
      <c r="IM20" s="100">
        <v>243.85</v>
      </c>
      <c r="IN20" s="28">
        <f t="shared" si="77"/>
        <v>2.4384999999999999</v>
      </c>
      <c r="IO20" s="100">
        <v>182.87</v>
      </c>
      <c r="IP20" s="100">
        <v>233.13</v>
      </c>
      <c r="IQ20" s="27">
        <v>45011</v>
      </c>
      <c r="IR20" s="43">
        <v>1398.93</v>
      </c>
      <c r="IT20" s="27">
        <v>45011</v>
      </c>
      <c r="IU20" s="27" t="s">
        <v>168</v>
      </c>
      <c r="IV20" s="30">
        <f t="shared" si="78"/>
        <v>337100.16210000002</v>
      </c>
      <c r="IW20" s="30">
        <f t="shared" si="79"/>
        <v>341129.08049999998</v>
      </c>
      <c r="IX20" s="30">
        <f t="shared" si="80"/>
        <v>255822.32910000003</v>
      </c>
      <c r="IY20" s="30">
        <f t="shared" si="81"/>
        <v>326132.55090000003</v>
      </c>
      <c r="JA20" s="27">
        <v>45011</v>
      </c>
      <c r="JB20" s="27" t="s">
        <v>168</v>
      </c>
      <c r="JC20" s="124">
        <f t="shared" si="82"/>
        <v>3371.0016210000003</v>
      </c>
      <c r="JD20" s="124">
        <f t="shared" si="83"/>
        <v>3411.2908049999996</v>
      </c>
      <c r="JE20" s="124">
        <f t="shared" si="84"/>
        <v>2558.2232910000002</v>
      </c>
      <c r="JF20" s="124">
        <f t="shared" si="85"/>
        <v>3261.3255090000002</v>
      </c>
      <c r="JH20" s="27">
        <v>45011</v>
      </c>
      <c r="JI20" s="27" t="s">
        <v>168</v>
      </c>
      <c r="JJ20" s="43"/>
      <c r="JK20" s="86"/>
      <c r="JL20" s="86"/>
      <c r="JM20" s="155"/>
      <c r="JN20" s="27">
        <v>45375</v>
      </c>
      <c r="JO20" s="27" t="s">
        <v>168</v>
      </c>
      <c r="JP20" s="100">
        <v>230.8</v>
      </c>
      <c r="JQ20" s="259">
        <f t="shared" si="86"/>
        <v>2.3080000000000003</v>
      </c>
      <c r="JR20" s="100"/>
      <c r="JS20" s="28"/>
      <c r="JT20" s="100"/>
      <c r="JU20" s="100"/>
      <c r="JV20" s="27">
        <f t="shared" si="87"/>
        <v>45375</v>
      </c>
      <c r="JW20" s="43">
        <v>1454.62</v>
      </c>
      <c r="JY20" s="27">
        <f t="shared" si="88"/>
        <v>45375</v>
      </c>
      <c r="JZ20" s="27" t="s">
        <v>168</v>
      </c>
      <c r="KA20" s="30">
        <f t="shared" si="89"/>
        <v>335726.29599999997</v>
      </c>
      <c r="KB20" s="30">
        <f t="shared" si="90"/>
        <v>0</v>
      </c>
      <c r="KC20" s="30">
        <f t="shared" si="91"/>
        <v>0</v>
      </c>
      <c r="KD20" s="30">
        <f t="shared" si="92"/>
        <v>0</v>
      </c>
      <c r="KF20" s="27">
        <f t="shared" si="93"/>
        <v>45375</v>
      </c>
      <c r="KG20" s="27" t="s">
        <v>168</v>
      </c>
      <c r="KH20" s="124">
        <f t="shared" si="94"/>
        <v>3357.2629599999996</v>
      </c>
      <c r="KI20" s="124">
        <f t="shared" si="95"/>
        <v>0</v>
      </c>
      <c r="KJ20" s="124">
        <f t="shared" si="96"/>
        <v>0</v>
      </c>
      <c r="KK20" s="124">
        <f t="shared" si="97"/>
        <v>0</v>
      </c>
      <c r="KM20" s="27">
        <f t="shared" si="98"/>
        <v>45375</v>
      </c>
      <c r="KN20" s="27" t="s">
        <v>168</v>
      </c>
      <c r="KO20" s="43"/>
      <c r="KP20" s="86"/>
      <c r="KQ20" s="86"/>
      <c r="KR20" s="155"/>
      <c r="KS20" s="27">
        <v>45746</v>
      </c>
      <c r="KT20" s="27" t="s">
        <v>168</v>
      </c>
      <c r="KU20" s="100">
        <v>188.14</v>
      </c>
      <c r="KV20" s="257">
        <f t="shared" si="99"/>
        <v>1.8814</v>
      </c>
      <c r="KW20" s="27">
        <f t="shared" si="100"/>
        <v>45746</v>
      </c>
      <c r="KX20" s="43">
        <v>1591.84</v>
      </c>
      <c r="KY20" s="155"/>
      <c r="KZ20" s="27">
        <f t="shared" si="101"/>
        <v>45746</v>
      </c>
      <c r="LA20" s="27" t="s">
        <v>168</v>
      </c>
      <c r="LB20" s="30">
        <f t="shared" si="115"/>
        <v>299488.77759999997</v>
      </c>
      <c r="LC20" s="155"/>
      <c r="LD20" s="27">
        <f t="shared" si="116"/>
        <v>45746</v>
      </c>
      <c r="LE20" s="27" t="s">
        <v>168</v>
      </c>
      <c r="LF20" s="249">
        <f t="shared" si="117"/>
        <v>2994.8877759999996</v>
      </c>
      <c r="LG20" s="155"/>
      <c r="LH20" s="27">
        <v>46110</v>
      </c>
      <c r="LI20" s="27" t="s">
        <v>168</v>
      </c>
      <c r="LJ20" s="182">
        <v>178.39</v>
      </c>
      <c r="LK20" s="414">
        <f t="shared" si="102"/>
        <v>1.7838999999999998</v>
      </c>
      <c r="LL20" s="182">
        <v>1737.09</v>
      </c>
      <c r="LM20" s="453">
        <f t="shared" si="103"/>
        <v>309879.48509999999</v>
      </c>
      <c r="LN20" s="439">
        <f t="shared" si="104"/>
        <v>3098.7948510000001</v>
      </c>
      <c r="LO20" s="155"/>
      <c r="LP20" s="155"/>
      <c r="LQ20" s="155"/>
      <c r="LR20" s="155"/>
      <c r="LS20" s="155"/>
      <c r="LT20" s="155"/>
      <c r="LU20" s="155"/>
      <c r="LV20" s="155"/>
      <c r="LW20" s="155"/>
      <c r="LX20" s="155"/>
      <c r="LY20" s="155"/>
      <c r="LZ20" s="155"/>
      <c r="MA20" s="155"/>
      <c r="MB20" s="155"/>
      <c r="MC20" s="155"/>
      <c r="MD20" s="155"/>
    </row>
    <row r="21" spans="1:342" ht="17.25">
      <c r="A21" s="27">
        <v>42099</v>
      </c>
      <c r="B21" s="27" t="s">
        <v>173</v>
      </c>
      <c r="C21" s="28">
        <v>143.93</v>
      </c>
      <c r="D21" s="28">
        <f t="shared" si="0"/>
        <v>1.4393</v>
      </c>
      <c r="E21" s="89">
        <v>143.27000000000001</v>
      </c>
      <c r="F21" s="89">
        <v>129.18559999999999</v>
      </c>
      <c r="G21" s="89">
        <v>140.90834054622999</v>
      </c>
      <c r="H21" s="44"/>
      <c r="I21" s="43"/>
      <c r="K21" s="27">
        <f t="shared" si="1"/>
        <v>42099</v>
      </c>
      <c r="L21" s="27"/>
      <c r="M21" s="30">
        <f t="shared" si="2"/>
        <v>0</v>
      </c>
      <c r="N21" s="30">
        <f t="shared" si="3"/>
        <v>0</v>
      </c>
      <c r="O21" s="30">
        <f t="shared" si="4"/>
        <v>0</v>
      </c>
      <c r="P21" s="30">
        <f t="shared" si="5"/>
        <v>0</v>
      </c>
      <c r="R21" s="27">
        <f t="shared" si="6"/>
        <v>42099</v>
      </c>
      <c r="S21" s="27" t="s">
        <v>173</v>
      </c>
      <c r="T21" s="30">
        <f t="shared" si="7"/>
        <v>0</v>
      </c>
      <c r="U21" s="30">
        <f t="shared" si="8"/>
        <v>0</v>
      </c>
      <c r="V21" s="30">
        <f t="shared" si="9"/>
        <v>0</v>
      </c>
      <c r="W21" s="30">
        <f t="shared" si="10"/>
        <v>0</v>
      </c>
      <c r="Y21" s="85">
        <v>42098</v>
      </c>
      <c r="Z21" s="27" t="s">
        <v>173</v>
      </c>
      <c r="AA21" s="88">
        <v>907663</v>
      </c>
      <c r="AB21" s="86"/>
      <c r="AC21" s="86"/>
      <c r="AE21" s="27">
        <v>42470</v>
      </c>
      <c r="AF21" s="27" t="s">
        <v>173</v>
      </c>
      <c r="AG21" s="28">
        <v>131.25</v>
      </c>
      <c r="AH21" s="28">
        <f t="shared" si="11"/>
        <v>1.3125</v>
      </c>
      <c r="AI21" s="89">
        <v>117.79</v>
      </c>
      <c r="AJ21" s="89">
        <v>123.73090000000001</v>
      </c>
      <c r="AK21" s="89">
        <v>127.317953934602</v>
      </c>
      <c r="AL21" s="44"/>
      <c r="AM21" s="43"/>
      <c r="AO21" s="27">
        <f t="shared" si="12"/>
        <v>42470</v>
      </c>
      <c r="AP21" s="27" t="s">
        <v>173</v>
      </c>
      <c r="AQ21" s="30">
        <f t="shared" si="13"/>
        <v>0</v>
      </c>
      <c r="AR21" s="30">
        <f t="shared" si="14"/>
        <v>0</v>
      </c>
      <c r="AS21" s="30">
        <f t="shared" si="15"/>
        <v>0</v>
      </c>
      <c r="AT21" s="30">
        <f t="shared" si="16"/>
        <v>0</v>
      </c>
      <c r="AV21" s="27">
        <f t="shared" si="17"/>
        <v>42470</v>
      </c>
      <c r="AW21" s="27" t="s">
        <v>173</v>
      </c>
      <c r="AX21" s="30">
        <f t="shared" si="18"/>
        <v>0</v>
      </c>
      <c r="AY21" s="30">
        <f t="shared" si="19"/>
        <v>0</v>
      </c>
      <c r="AZ21" s="30">
        <f t="shared" si="20"/>
        <v>0</v>
      </c>
      <c r="BA21" s="30">
        <f t="shared" si="21"/>
        <v>0</v>
      </c>
      <c r="BC21" s="84">
        <f t="shared" si="105"/>
        <v>42469</v>
      </c>
      <c r="BD21" s="27" t="s">
        <v>173</v>
      </c>
      <c r="BE21" s="87">
        <v>1045691</v>
      </c>
      <c r="BF21" s="86"/>
      <c r="BG21" s="86"/>
      <c r="BI21" s="27">
        <v>42834</v>
      </c>
      <c r="BJ21" s="27" t="s">
        <v>173</v>
      </c>
      <c r="BK21" s="28">
        <v>175.03</v>
      </c>
      <c r="BL21" s="28">
        <f t="shared" si="22"/>
        <v>1.7503</v>
      </c>
      <c r="BM21" s="89">
        <v>160.68</v>
      </c>
      <c r="BN21" s="89">
        <v>151.4144</v>
      </c>
      <c r="BO21" s="89">
        <v>166.52107134980201</v>
      </c>
      <c r="BP21" s="44"/>
      <c r="BQ21" s="43"/>
      <c r="BS21" s="27">
        <f t="shared" si="23"/>
        <v>42834</v>
      </c>
      <c r="BT21" s="27" t="s">
        <v>173</v>
      </c>
      <c r="BU21" s="30">
        <f t="shared" si="24"/>
        <v>0</v>
      </c>
      <c r="BV21" s="30">
        <f t="shared" si="25"/>
        <v>0</v>
      </c>
      <c r="BW21" s="30">
        <f t="shared" si="26"/>
        <v>0</v>
      </c>
      <c r="BX21" s="30">
        <f t="shared" si="27"/>
        <v>0</v>
      </c>
      <c r="BZ21" s="27">
        <f t="shared" si="28"/>
        <v>42834</v>
      </c>
      <c r="CA21" s="27" t="s">
        <v>173</v>
      </c>
      <c r="CB21" s="30">
        <f t="shared" si="29"/>
        <v>0</v>
      </c>
      <c r="CC21" s="30">
        <f t="shared" si="30"/>
        <v>0</v>
      </c>
      <c r="CD21" s="30">
        <f t="shared" si="31"/>
        <v>0</v>
      </c>
      <c r="CE21" s="30">
        <f t="shared" si="32"/>
        <v>0</v>
      </c>
      <c r="CG21" s="84">
        <f t="shared" si="106"/>
        <v>42833</v>
      </c>
      <c r="CH21" s="27" t="s">
        <v>173</v>
      </c>
      <c r="CI21" s="87">
        <v>1010352</v>
      </c>
      <c r="CJ21" s="86"/>
      <c r="CK21" s="86"/>
      <c r="CM21" s="27">
        <v>43198</v>
      </c>
      <c r="CN21" s="27" t="s">
        <v>173</v>
      </c>
      <c r="CO21" s="28">
        <v>149.36000000000001</v>
      </c>
      <c r="CP21" s="28">
        <f t="shared" si="33"/>
        <v>1.4936</v>
      </c>
      <c r="CQ21" s="28">
        <v>140.33000000000001</v>
      </c>
      <c r="CR21" s="28">
        <v>127.1212</v>
      </c>
      <c r="CS21" s="28">
        <v>142.83158886845101</v>
      </c>
      <c r="CT21" s="44"/>
      <c r="CU21" s="43"/>
      <c r="CW21" s="27">
        <f t="shared" si="34"/>
        <v>43198</v>
      </c>
      <c r="CX21" s="27" t="s">
        <v>173</v>
      </c>
      <c r="CY21" s="30">
        <f t="shared" si="35"/>
        <v>0</v>
      </c>
      <c r="CZ21" s="30">
        <f t="shared" si="36"/>
        <v>0</v>
      </c>
      <c r="DA21" s="30">
        <f t="shared" si="37"/>
        <v>0</v>
      </c>
      <c r="DB21" s="30">
        <f t="shared" si="38"/>
        <v>0</v>
      </c>
      <c r="DD21" s="27">
        <f t="shared" si="39"/>
        <v>43198</v>
      </c>
      <c r="DE21" s="27" t="s">
        <v>173</v>
      </c>
      <c r="DF21" s="30">
        <f t="shared" si="107"/>
        <v>0</v>
      </c>
      <c r="DG21" s="30">
        <f t="shared" si="108"/>
        <v>0</v>
      </c>
      <c r="DH21" s="30">
        <f t="shared" si="109"/>
        <v>0</v>
      </c>
      <c r="DI21" s="30">
        <f t="shared" si="110"/>
        <v>0</v>
      </c>
      <c r="DK21" s="84">
        <f t="shared" si="111"/>
        <v>43197</v>
      </c>
      <c r="DL21" s="27" t="s">
        <v>173</v>
      </c>
      <c r="DM21" s="87">
        <v>894869</v>
      </c>
      <c r="DN21" s="86"/>
      <c r="DO21" s="86"/>
      <c r="DQ21" s="27">
        <v>43562</v>
      </c>
      <c r="DR21" s="27" t="s">
        <v>173</v>
      </c>
      <c r="DS21" s="28">
        <v>170.23</v>
      </c>
      <c r="DT21" s="28">
        <f t="shared" si="40"/>
        <v>1.7022999999999999</v>
      </c>
      <c r="DU21" s="28">
        <v>153.55000000000001</v>
      </c>
      <c r="DV21" s="28">
        <v>144.41749999999999</v>
      </c>
      <c r="DW21" s="28">
        <v>158.76225344013301</v>
      </c>
      <c r="DX21" s="44"/>
      <c r="DY21" s="43"/>
      <c r="EA21" s="27">
        <f t="shared" si="41"/>
        <v>43562</v>
      </c>
      <c r="EB21" s="27" t="s">
        <v>173</v>
      </c>
      <c r="EC21" s="30">
        <f t="shared" si="42"/>
        <v>0</v>
      </c>
      <c r="ED21" s="30">
        <f t="shared" si="43"/>
        <v>0</v>
      </c>
      <c r="EE21" s="30">
        <f t="shared" si="44"/>
        <v>0</v>
      </c>
      <c r="EF21" s="30">
        <f t="shared" si="45"/>
        <v>0</v>
      </c>
      <c r="EH21" s="27">
        <f t="shared" si="46"/>
        <v>43562</v>
      </c>
      <c r="EI21" s="27" t="s">
        <v>173</v>
      </c>
      <c r="EJ21" s="30">
        <f t="shared" si="47"/>
        <v>0</v>
      </c>
      <c r="EK21" s="30">
        <f t="shared" si="48"/>
        <v>0</v>
      </c>
      <c r="EL21" s="30">
        <f t="shared" si="49"/>
        <v>0</v>
      </c>
      <c r="EM21" s="30">
        <f t="shared" si="50"/>
        <v>0</v>
      </c>
      <c r="EO21" s="84">
        <f t="shared" si="112"/>
        <v>43561</v>
      </c>
      <c r="EP21" s="27" t="s">
        <v>173</v>
      </c>
      <c r="EQ21" s="87">
        <v>890220</v>
      </c>
      <c r="ER21" s="86"/>
      <c r="ES21" s="86"/>
      <c r="EU21" s="27">
        <v>43926</v>
      </c>
      <c r="EV21" s="27" t="s">
        <v>173</v>
      </c>
      <c r="EW21" s="28">
        <v>194.82</v>
      </c>
      <c r="EX21" s="28">
        <f t="shared" si="51"/>
        <v>1.9481999999999999</v>
      </c>
      <c r="EY21" s="28">
        <v>186.25</v>
      </c>
      <c r="EZ21" s="28">
        <v>199.3005</v>
      </c>
      <c r="FA21" s="28">
        <v>185.91477173727901</v>
      </c>
      <c r="FB21" s="44">
        <v>43924</v>
      </c>
      <c r="FC21" s="43">
        <v>1334.76</v>
      </c>
      <c r="FE21" s="27">
        <f t="shared" si="52"/>
        <v>43926</v>
      </c>
      <c r="FF21" s="27" t="s">
        <v>173</v>
      </c>
      <c r="FG21" s="30">
        <f t="shared" si="53"/>
        <v>260037.94319999998</v>
      </c>
      <c r="FH21" s="30">
        <f t="shared" si="119"/>
        <v>248599.05</v>
      </c>
      <c r="FI21" s="30">
        <f t="shared" si="124"/>
        <v>266018.33538</v>
      </c>
      <c r="FJ21" s="30">
        <f t="shared" si="120"/>
        <v>248151.60072405054</v>
      </c>
      <c r="FL21" s="27">
        <f t="shared" si="55"/>
        <v>43926</v>
      </c>
      <c r="FM21" s="27" t="s">
        <v>173</v>
      </c>
      <c r="FN21" s="30">
        <f t="shared" si="121"/>
        <v>2600.3794319999997</v>
      </c>
      <c r="FO21" s="30">
        <f t="shared" si="122"/>
        <v>2485.9904999999999</v>
      </c>
      <c r="FP21" s="30">
        <f t="shared" si="125"/>
        <v>2660.1833538000001</v>
      </c>
      <c r="FQ21" s="30">
        <f t="shared" si="123"/>
        <v>2481.5160072405056</v>
      </c>
      <c r="FS21" s="84">
        <f t="shared" si="113"/>
        <v>43925</v>
      </c>
      <c r="FT21" s="27" t="s">
        <v>173</v>
      </c>
      <c r="FU21" s="87">
        <v>904088</v>
      </c>
      <c r="FV21" s="86"/>
      <c r="FW21" s="86"/>
      <c r="FY21" s="27">
        <v>44297</v>
      </c>
      <c r="FZ21" s="27" t="s">
        <v>173</v>
      </c>
      <c r="GA21" s="100">
        <v>155.86000000000001</v>
      </c>
      <c r="GB21" s="28">
        <f t="shared" si="57"/>
        <v>1.5586000000000002</v>
      </c>
      <c r="GC21" s="100">
        <v>177.48</v>
      </c>
      <c r="GD21" s="28">
        <f t="shared" si="58"/>
        <v>1.7747999999999999</v>
      </c>
      <c r="GE21" s="100">
        <v>156.77000000000001</v>
      </c>
      <c r="GF21" s="100">
        <v>157.13</v>
      </c>
      <c r="GG21" s="95">
        <v>44295</v>
      </c>
      <c r="GH21" s="43">
        <v>1332.31</v>
      </c>
      <c r="GJ21" s="27">
        <v>44297</v>
      </c>
      <c r="GK21" s="27" t="s">
        <v>173</v>
      </c>
      <c r="GL21" s="124">
        <f t="shared" si="59"/>
        <v>207653.83660000001</v>
      </c>
      <c r="GM21" s="124">
        <f t="shared" si="60"/>
        <v>236458.37879999998</v>
      </c>
      <c r="GN21" s="124">
        <f t="shared" si="61"/>
        <v>208866.23870000002</v>
      </c>
      <c r="GO21" s="124">
        <f t="shared" si="62"/>
        <v>209345.87029999998</v>
      </c>
      <c r="GQ21" s="27">
        <v>44297</v>
      </c>
      <c r="GR21" s="27" t="s">
        <v>173</v>
      </c>
      <c r="GS21" s="124">
        <f t="shared" si="63"/>
        <v>2076.5383660000002</v>
      </c>
      <c r="GT21" s="124">
        <f t="shared" si="64"/>
        <v>2364.5837879999999</v>
      </c>
      <c r="GU21" s="124">
        <f t="shared" si="65"/>
        <v>2088.6623870000003</v>
      </c>
      <c r="GV21" s="124">
        <f t="shared" si="66"/>
        <v>2093.4587029999998</v>
      </c>
      <c r="GX21" s="84">
        <f t="shared" si="114"/>
        <v>44296</v>
      </c>
      <c r="GY21" s="27" t="s">
        <v>173</v>
      </c>
      <c r="GZ21" s="43"/>
      <c r="HA21" s="86"/>
      <c r="HB21" s="86"/>
      <c r="HD21" s="27">
        <v>44654</v>
      </c>
      <c r="HE21" s="27" t="s">
        <v>173</v>
      </c>
      <c r="HF21" s="100">
        <v>201.56</v>
      </c>
      <c r="HG21" s="28">
        <f t="shared" si="118"/>
        <v>2.0156000000000001</v>
      </c>
      <c r="HH21" s="100">
        <v>196.03</v>
      </c>
      <c r="HI21" s="28">
        <f t="shared" si="67"/>
        <v>1.9602999999999999</v>
      </c>
      <c r="HJ21" s="100">
        <v>149.35</v>
      </c>
      <c r="HK21" s="100">
        <v>187.36</v>
      </c>
      <c r="HL21" s="27">
        <v>44654</v>
      </c>
      <c r="HM21" s="43">
        <v>1346.88</v>
      </c>
      <c r="HO21" s="27">
        <v>44654</v>
      </c>
      <c r="HP21" s="27" t="s">
        <v>173</v>
      </c>
      <c r="HQ21" s="30">
        <f t="shared" si="68"/>
        <v>271477.13280000002</v>
      </c>
      <c r="HR21" s="30">
        <f t="shared" si="69"/>
        <v>264028.88640000002</v>
      </c>
      <c r="HS21" s="30">
        <f t="shared" si="70"/>
        <v>201156.52800000002</v>
      </c>
      <c r="HT21" s="30">
        <f t="shared" si="71"/>
        <v>252351.43680000002</v>
      </c>
      <c r="HV21" s="27">
        <v>44654</v>
      </c>
      <c r="HW21" s="27" t="s">
        <v>173</v>
      </c>
      <c r="HX21" s="124">
        <f t="shared" si="72"/>
        <v>2714.7713280000003</v>
      </c>
      <c r="HY21" s="124">
        <f t="shared" si="73"/>
        <v>2640.2888640000001</v>
      </c>
      <c r="HZ21" s="124">
        <f t="shared" si="74"/>
        <v>2011.5652800000003</v>
      </c>
      <c r="IA21" s="124">
        <f t="shared" si="75"/>
        <v>2523.5143680000001</v>
      </c>
      <c r="IC21" s="27">
        <v>44654</v>
      </c>
      <c r="ID21" s="27" t="s">
        <v>173</v>
      </c>
      <c r="IE21" s="43"/>
      <c r="IF21" s="86"/>
      <c r="IG21" s="86"/>
      <c r="IH21" s="155"/>
      <c r="II21" s="27">
        <v>45018</v>
      </c>
      <c r="IJ21" s="27" t="s">
        <v>173</v>
      </c>
      <c r="IK21" s="100">
        <v>242.88</v>
      </c>
      <c r="IL21" s="28">
        <f t="shared" si="76"/>
        <v>2.4287999999999998</v>
      </c>
      <c r="IM21" s="28">
        <v>245.33</v>
      </c>
      <c r="IN21" s="28">
        <f t="shared" si="77"/>
        <v>2.4533</v>
      </c>
      <c r="IO21" s="28">
        <v>188.86490000000001</v>
      </c>
      <c r="IP21" s="28">
        <v>236.14259014510901</v>
      </c>
      <c r="IQ21" s="27">
        <v>45018</v>
      </c>
      <c r="IR21" s="43">
        <v>1420.17</v>
      </c>
      <c r="IT21" s="27">
        <v>45018</v>
      </c>
      <c r="IU21" s="27" t="s">
        <v>173</v>
      </c>
      <c r="IV21" s="30">
        <f t="shared" si="78"/>
        <v>344930.88959999999</v>
      </c>
      <c r="IW21" s="30">
        <f t="shared" si="79"/>
        <v>348410.30610000005</v>
      </c>
      <c r="IX21" s="30">
        <f t="shared" si="80"/>
        <v>268220.26503300003</v>
      </c>
      <c r="IY21" s="30">
        <f t="shared" si="81"/>
        <v>335362.6222463795</v>
      </c>
      <c r="JA21" s="27">
        <v>45018</v>
      </c>
      <c r="JB21" s="27" t="s">
        <v>173</v>
      </c>
      <c r="JC21" s="124">
        <f t="shared" si="82"/>
        <v>3449.308896</v>
      </c>
      <c r="JD21" s="124">
        <f t="shared" si="83"/>
        <v>3484.1030610000003</v>
      </c>
      <c r="JE21" s="124">
        <f t="shared" si="84"/>
        <v>2682.2026503300003</v>
      </c>
      <c r="JF21" s="124">
        <f t="shared" si="85"/>
        <v>3353.6262224637949</v>
      </c>
      <c r="JH21" s="27">
        <v>45018</v>
      </c>
      <c r="JI21" s="27" t="s">
        <v>173</v>
      </c>
      <c r="JJ21" s="43"/>
      <c r="JK21" s="86"/>
      <c r="JL21" s="86"/>
      <c r="JM21" s="155"/>
      <c r="JN21" s="27">
        <v>45382</v>
      </c>
      <c r="JO21" s="27" t="s">
        <v>173</v>
      </c>
      <c r="JP21" s="100">
        <v>231.13</v>
      </c>
      <c r="JQ21" s="259">
        <f t="shared" si="86"/>
        <v>2.3113000000000001</v>
      </c>
      <c r="JR21" s="28"/>
      <c r="JS21" s="28"/>
      <c r="JT21" s="28"/>
      <c r="JU21" s="28"/>
      <c r="JV21" s="27">
        <f t="shared" si="87"/>
        <v>45382</v>
      </c>
      <c r="JW21" s="43">
        <v>1454.63</v>
      </c>
      <c r="JY21" s="27">
        <f t="shared" si="88"/>
        <v>45382</v>
      </c>
      <c r="JZ21" s="27" t="s">
        <v>173</v>
      </c>
      <c r="KA21" s="30">
        <f t="shared" si="89"/>
        <v>336208.63190000004</v>
      </c>
      <c r="KB21" s="30">
        <f t="shared" si="90"/>
        <v>0</v>
      </c>
      <c r="KC21" s="30">
        <f t="shared" si="91"/>
        <v>0</v>
      </c>
      <c r="KD21" s="30">
        <f t="shared" si="92"/>
        <v>0</v>
      </c>
      <c r="KF21" s="27">
        <f t="shared" si="93"/>
        <v>45382</v>
      </c>
      <c r="KG21" s="27" t="s">
        <v>173</v>
      </c>
      <c r="KH21" s="124">
        <f t="shared" si="94"/>
        <v>3362.0863190000005</v>
      </c>
      <c r="KI21" s="124">
        <f t="shared" si="95"/>
        <v>0</v>
      </c>
      <c r="KJ21" s="124">
        <f t="shared" si="96"/>
        <v>0</v>
      </c>
      <c r="KK21" s="124">
        <f t="shared" si="97"/>
        <v>0</v>
      </c>
      <c r="KM21" s="27">
        <f t="shared" si="98"/>
        <v>45382</v>
      </c>
      <c r="KN21" s="27" t="s">
        <v>173</v>
      </c>
      <c r="KO21" s="43"/>
      <c r="KP21" s="86"/>
      <c r="KQ21" s="86"/>
      <c r="KR21" s="155"/>
      <c r="KS21" s="27">
        <v>45753</v>
      </c>
      <c r="KT21" s="27" t="s">
        <v>173</v>
      </c>
      <c r="KU21" s="100">
        <v>199.68</v>
      </c>
      <c r="KV21" s="257">
        <f t="shared" si="99"/>
        <v>1.9968000000000001</v>
      </c>
      <c r="KW21" s="27">
        <f t="shared" si="100"/>
        <v>45753</v>
      </c>
      <c r="KX21" s="43">
        <v>1605.38</v>
      </c>
      <c r="KY21" s="155"/>
      <c r="KZ21" s="27">
        <f t="shared" si="101"/>
        <v>45753</v>
      </c>
      <c r="LA21" s="27" t="s">
        <v>173</v>
      </c>
      <c r="LB21" s="30">
        <f t="shared" si="115"/>
        <v>320562.27840000001</v>
      </c>
      <c r="LC21" s="155"/>
      <c r="LD21" s="27">
        <f t="shared" si="116"/>
        <v>45753</v>
      </c>
      <c r="LE21" s="27" t="s">
        <v>173</v>
      </c>
      <c r="LF21" s="249">
        <f t="shared" si="117"/>
        <v>3205.6227840000001</v>
      </c>
      <c r="LG21" s="155"/>
      <c r="LH21" s="27">
        <v>46117</v>
      </c>
      <c r="LI21" s="27" t="s">
        <v>173</v>
      </c>
      <c r="LJ21" s="496">
        <v>178.12</v>
      </c>
      <c r="LK21" s="414">
        <f t="shared" si="102"/>
        <v>1.7812000000000001</v>
      </c>
      <c r="LL21" s="182">
        <v>1739.48</v>
      </c>
      <c r="LM21" s="453">
        <f t="shared" si="103"/>
        <v>309836.1776</v>
      </c>
      <c r="LN21" s="439">
        <f t="shared" si="104"/>
        <v>3098.3617759999997</v>
      </c>
      <c r="LO21" s="155"/>
      <c r="LP21" s="155"/>
      <c r="LQ21" s="155"/>
      <c r="LR21" s="155"/>
      <c r="LS21" s="155"/>
      <c r="LT21" s="155"/>
      <c r="LU21" s="155"/>
      <c r="LV21" s="155"/>
      <c r="LW21" s="155"/>
      <c r="LX21" s="155"/>
      <c r="LY21" s="155"/>
      <c r="LZ21" s="155"/>
      <c r="MA21" s="155"/>
      <c r="MB21" s="155"/>
      <c r="MC21" s="155"/>
      <c r="MD21" s="155"/>
    </row>
    <row r="22" spans="1:342" ht="17.25">
      <c r="A22" s="27">
        <v>42106</v>
      </c>
      <c r="B22" s="27" t="s">
        <v>174</v>
      </c>
      <c r="C22" s="28">
        <v>146.66999999999999</v>
      </c>
      <c r="D22" s="28">
        <f t="shared" si="0"/>
        <v>1.4666999999999999</v>
      </c>
      <c r="E22" s="89">
        <v>141.44999999999999</v>
      </c>
      <c r="F22" s="89">
        <v>129.15969999999999</v>
      </c>
      <c r="G22" s="89">
        <v>141.861560484883</v>
      </c>
      <c r="H22" s="44"/>
      <c r="I22" s="43"/>
      <c r="K22" s="27">
        <f t="shared" si="1"/>
        <v>42106</v>
      </c>
      <c r="L22" s="27"/>
      <c r="M22" s="30">
        <f t="shared" si="2"/>
        <v>0</v>
      </c>
      <c r="N22" s="30">
        <f t="shared" si="3"/>
        <v>0</v>
      </c>
      <c r="O22" s="30">
        <f t="shared" si="4"/>
        <v>0</v>
      </c>
      <c r="P22" s="30">
        <f t="shared" si="5"/>
        <v>0</v>
      </c>
      <c r="R22" s="27">
        <f t="shared" si="6"/>
        <v>42106</v>
      </c>
      <c r="S22" s="27" t="s">
        <v>174</v>
      </c>
      <c r="T22" s="30">
        <f t="shared" si="7"/>
        <v>0</v>
      </c>
      <c r="U22" s="30">
        <f t="shared" si="8"/>
        <v>0</v>
      </c>
      <c r="V22" s="30">
        <f t="shared" si="9"/>
        <v>0</v>
      </c>
      <c r="W22" s="30">
        <f t="shared" si="10"/>
        <v>0</v>
      </c>
      <c r="Y22" s="84">
        <v>42105</v>
      </c>
      <c r="Z22" s="27" t="s">
        <v>174</v>
      </c>
      <c r="AA22" s="87">
        <v>926030</v>
      </c>
      <c r="AB22" s="86"/>
      <c r="AC22" s="86"/>
      <c r="AE22" s="27">
        <v>42477</v>
      </c>
      <c r="AF22" s="27" t="s">
        <v>174</v>
      </c>
      <c r="AG22" s="28">
        <v>131.05000000000001</v>
      </c>
      <c r="AH22" s="28">
        <f t="shared" si="11"/>
        <v>1.3105000000000002</v>
      </c>
      <c r="AI22" s="89">
        <v>117.53</v>
      </c>
      <c r="AJ22" s="89">
        <v>123.75490000000001</v>
      </c>
      <c r="AK22" s="89">
        <v>126.96141256967201</v>
      </c>
      <c r="AL22" s="44"/>
      <c r="AM22" s="43"/>
      <c r="AO22" s="27">
        <f t="shared" si="12"/>
        <v>42477</v>
      </c>
      <c r="AP22" s="27" t="s">
        <v>174</v>
      </c>
      <c r="AQ22" s="30">
        <f t="shared" si="13"/>
        <v>0</v>
      </c>
      <c r="AR22" s="30">
        <f t="shared" si="14"/>
        <v>0</v>
      </c>
      <c r="AS22" s="30">
        <f t="shared" si="15"/>
        <v>0</v>
      </c>
      <c r="AT22" s="30">
        <f t="shared" si="16"/>
        <v>0</v>
      </c>
      <c r="AV22" s="27">
        <f t="shared" si="17"/>
        <v>42477</v>
      </c>
      <c r="AW22" s="27" t="s">
        <v>174</v>
      </c>
      <c r="AX22" s="30">
        <f t="shared" si="18"/>
        <v>0</v>
      </c>
      <c r="AY22" s="30">
        <f t="shared" si="19"/>
        <v>0</v>
      </c>
      <c r="AZ22" s="30">
        <f t="shared" si="20"/>
        <v>0</v>
      </c>
      <c r="BA22" s="30">
        <f t="shared" si="21"/>
        <v>0</v>
      </c>
      <c r="BC22" s="85">
        <f t="shared" si="105"/>
        <v>42476</v>
      </c>
      <c r="BD22" s="27" t="s">
        <v>174</v>
      </c>
      <c r="BE22" s="88">
        <v>1026879</v>
      </c>
      <c r="BF22" s="86"/>
      <c r="BG22" s="86"/>
      <c r="BI22" s="27">
        <v>42841</v>
      </c>
      <c r="BJ22" s="27" t="s">
        <v>174</v>
      </c>
      <c r="BK22" s="28">
        <v>177.64</v>
      </c>
      <c r="BL22" s="28">
        <f t="shared" si="22"/>
        <v>1.7763999999999998</v>
      </c>
      <c r="BM22" s="89">
        <v>166.45</v>
      </c>
      <c r="BN22" s="89">
        <v>155.4375</v>
      </c>
      <c r="BO22" s="89">
        <v>169.63944393809999</v>
      </c>
      <c r="BP22" s="44"/>
      <c r="BQ22" s="43"/>
      <c r="BS22" s="27">
        <f t="shared" si="23"/>
        <v>42841</v>
      </c>
      <c r="BT22" s="27" t="s">
        <v>174</v>
      </c>
      <c r="BU22" s="30">
        <f t="shared" si="24"/>
        <v>0</v>
      </c>
      <c r="BV22" s="30">
        <f t="shared" si="25"/>
        <v>0</v>
      </c>
      <c r="BW22" s="30">
        <f t="shared" si="26"/>
        <v>0</v>
      </c>
      <c r="BX22" s="30">
        <f t="shared" si="27"/>
        <v>0</v>
      </c>
      <c r="BZ22" s="27">
        <f t="shared" si="28"/>
        <v>42841</v>
      </c>
      <c r="CA22" s="27" t="s">
        <v>174</v>
      </c>
      <c r="CB22" s="30">
        <f t="shared" si="29"/>
        <v>0</v>
      </c>
      <c r="CC22" s="30">
        <f t="shared" si="30"/>
        <v>0</v>
      </c>
      <c r="CD22" s="30">
        <f t="shared" si="31"/>
        <v>0</v>
      </c>
      <c r="CE22" s="30">
        <f t="shared" si="32"/>
        <v>0</v>
      </c>
      <c r="CG22" s="85">
        <f t="shared" si="106"/>
        <v>42840</v>
      </c>
      <c r="CH22" s="27" t="s">
        <v>174</v>
      </c>
      <c r="CI22" s="88">
        <v>894978</v>
      </c>
      <c r="CJ22" s="86"/>
      <c r="CK22" s="86"/>
      <c r="CM22" s="27">
        <v>43205</v>
      </c>
      <c r="CN22" s="27" t="s">
        <v>174</v>
      </c>
      <c r="CO22" s="28">
        <v>148.68</v>
      </c>
      <c r="CP22" s="28">
        <f t="shared" si="33"/>
        <v>1.4868000000000001</v>
      </c>
      <c r="CQ22" s="28">
        <v>140.88999999999999</v>
      </c>
      <c r="CR22" s="28">
        <v>127.1763</v>
      </c>
      <c r="CS22" s="28">
        <v>142.60502353168999</v>
      </c>
      <c r="CT22" s="44"/>
      <c r="CU22" s="43"/>
      <c r="CW22" s="27">
        <f t="shared" si="34"/>
        <v>43205</v>
      </c>
      <c r="CX22" s="27" t="s">
        <v>174</v>
      </c>
      <c r="CY22" s="30">
        <f t="shared" si="35"/>
        <v>0</v>
      </c>
      <c r="CZ22" s="30">
        <f t="shared" si="36"/>
        <v>0</v>
      </c>
      <c r="DA22" s="30">
        <f t="shared" si="37"/>
        <v>0</v>
      </c>
      <c r="DB22" s="30">
        <f t="shared" si="38"/>
        <v>0</v>
      </c>
      <c r="DD22" s="27">
        <f t="shared" si="39"/>
        <v>43205</v>
      </c>
      <c r="DE22" s="27" t="s">
        <v>174</v>
      </c>
      <c r="DF22" s="30">
        <f t="shared" si="107"/>
        <v>0</v>
      </c>
      <c r="DG22" s="30">
        <f t="shared" si="108"/>
        <v>0</v>
      </c>
      <c r="DH22" s="30">
        <f t="shared" si="109"/>
        <v>0</v>
      </c>
      <c r="DI22" s="30">
        <f t="shared" si="110"/>
        <v>0</v>
      </c>
      <c r="DK22" s="85">
        <f t="shared" si="111"/>
        <v>43204</v>
      </c>
      <c r="DL22" s="27" t="s">
        <v>174</v>
      </c>
      <c r="DM22" s="88">
        <v>987948</v>
      </c>
      <c r="DN22" s="86"/>
      <c r="DO22" s="86"/>
      <c r="DQ22" s="27">
        <v>43569</v>
      </c>
      <c r="DR22" s="27" t="s">
        <v>174</v>
      </c>
      <c r="DS22" s="28">
        <v>176.34</v>
      </c>
      <c r="DT22" s="28">
        <f t="shared" si="40"/>
        <v>1.7634000000000001</v>
      </c>
      <c r="DU22" s="28">
        <v>160.32</v>
      </c>
      <c r="DV22" s="28">
        <v>153.7893</v>
      </c>
      <c r="DW22" s="28">
        <v>166.504047503588</v>
      </c>
      <c r="DX22" s="44"/>
      <c r="DY22" s="43"/>
      <c r="EA22" s="27">
        <f t="shared" si="41"/>
        <v>43569</v>
      </c>
      <c r="EB22" s="27" t="s">
        <v>174</v>
      </c>
      <c r="EC22" s="30">
        <f t="shared" si="42"/>
        <v>0</v>
      </c>
      <c r="ED22" s="30">
        <f t="shared" si="43"/>
        <v>0</v>
      </c>
      <c r="EE22" s="30">
        <f t="shared" si="44"/>
        <v>0</v>
      </c>
      <c r="EF22" s="30">
        <f t="shared" si="45"/>
        <v>0</v>
      </c>
      <c r="EH22" s="27">
        <f t="shared" si="46"/>
        <v>43569</v>
      </c>
      <c r="EI22" s="27" t="s">
        <v>174</v>
      </c>
      <c r="EJ22" s="30">
        <f t="shared" si="47"/>
        <v>0</v>
      </c>
      <c r="EK22" s="30">
        <f t="shared" si="48"/>
        <v>0</v>
      </c>
      <c r="EL22" s="30">
        <f t="shared" si="49"/>
        <v>0</v>
      </c>
      <c r="EM22" s="30">
        <f t="shared" si="50"/>
        <v>0</v>
      </c>
      <c r="EO22" s="85">
        <f t="shared" si="112"/>
        <v>43568</v>
      </c>
      <c r="EP22" s="27" t="s">
        <v>174</v>
      </c>
      <c r="EQ22" s="88">
        <v>931768</v>
      </c>
      <c r="ER22" s="86"/>
      <c r="ES22" s="86"/>
      <c r="EU22" s="27">
        <v>43933</v>
      </c>
      <c r="EV22" s="27" t="s">
        <v>174</v>
      </c>
      <c r="EW22" s="28">
        <v>192.84</v>
      </c>
      <c r="EX22" s="28">
        <f t="shared" si="51"/>
        <v>1.9284000000000001</v>
      </c>
      <c r="EY22" s="28">
        <v>185.95</v>
      </c>
      <c r="EZ22" s="28">
        <v>199.6996</v>
      </c>
      <c r="FA22" s="28">
        <v>184.672272823079</v>
      </c>
      <c r="FB22" s="44">
        <v>43931</v>
      </c>
      <c r="FC22" s="43">
        <v>1326.54</v>
      </c>
      <c r="FE22" s="27">
        <f t="shared" si="52"/>
        <v>43933</v>
      </c>
      <c r="FF22" s="27" t="s">
        <v>174</v>
      </c>
      <c r="FG22" s="30">
        <f t="shared" si="53"/>
        <v>255809.9736</v>
      </c>
      <c r="FH22" s="30">
        <f t="shared" si="119"/>
        <v>246670.11299999998</v>
      </c>
      <c r="FI22" s="30">
        <f t="shared" si="124"/>
        <v>264909.507384</v>
      </c>
      <c r="FJ22" s="30">
        <f t="shared" si="120"/>
        <v>244975.1567907272</v>
      </c>
      <c r="FL22" s="27">
        <f t="shared" si="55"/>
        <v>43933</v>
      </c>
      <c r="FM22" s="27" t="s">
        <v>174</v>
      </c>
      <c r="FN22" s="30">
        <f t="shared" si="121"/>
        <v>2558.0997360000001</v>
      </c>
      <c r="FO22" s="30">
        <f t="shared" si="122"/>
        <v>2466.7011299999999</v>
      </c>
      <c r="FP22" s="30">
        <f t="shared" si="125"/>
        <v>2649.0950738400002</v>
      </c>
      <c r="FQ22" s="30">
        <f t="shared" si="123"/>
        <v>2449.7515679072721</v>
      </c>
      <c r="FS22" s="84">
        <f t="shared" si="113"/>
        <v>43932</v>
      </c>
      <c r="FT22" s="27" t="s">
        <v>174</v>
      </c>
      <c r="FU22" s="87">
        <v>809292</v>
      </c>
      <c r="FV22" s="86"/>
      <c r="FW22" s="86"/>
      <c r="FY22" s="95">
        <v>44304</v>
      </c>
      <c r="FZ22" s="43" t="s">
        <v>214</v>
      </c>
      <c r="GA22" s="43">
        <v>155.74</v>
      </c>
      <c r="GB22" s="126">
        <f t="shared" si="57"/>
        <v>1.5574000000000001</v>
      </c>
      <c r="GC22" s="43">
        <v>178.32</v>
      </c>
      <c r="GD22" s="28">
        <f t="shared" si="58"/>
        <v>1.7831999999999999</v>
      </c>
      <c r="GE22" s="43">
        <v>156.78</v>
      </c>
      <c r="GF22" s="43">
        <v>157.52000000000001</v>
      </c>
      <c r="GG22" s="95">
        <v>44302</v>
      </c>
      <c r="GH22" s="43">
        <v>1338.72</v>
      </c>
      <c r="GJ22" s="95">
        <v>44304</v>
      </c>
      <c r="GK22" s="43" t="s">
        <v>214</v>
      </c>
      <c r="GL22" s="124">
        <f t="shared" si="59"/>
        <v>208492.25280000002</v>
      </c>
      <c r="GM22" s="124">
        <f t="shared" si="60"/>
        <v>238720.55040000001</v>
      </c>
      <c r="GN22" s="124">
        <f t="shared" si="61"/>
        <v>209884.52160000001</v>
      </c>
      <c r="GO22" s="124">
        <f t="shared" si="62"/>
        <v>210875.17440000002</v>
      </c>
      <c r="GQ22" s="95">
        <v>44304</v>
      </c>
      <c r="GR22" s="43" t="s">
        <v>214</v>
      </c>
      <c r="GS22" s="124">
        <f t="shared" si="63"/>
        <v>2084.9225280000001</v>
      </c>
      <c r="GT22" s="124">
        <f t="shared" si="64"/>
        <v>2387.205504</v>
      </c>
      <c r="GU22" s="124">
        <f t="shared" si="65"/>
        <v>2098.8452160000002</v>
      </c>
      <c r="GV22" s="124">
        <f t="shared" si="66"/>
        <v>2108.7517440000001</v>
      </c>
      <c r="GX22" s="95">
        <v>44304</v>
      </c>
      <c r="GY22" s="43" t="s">
        <v>214</v>
      </c>
      <c r="GZ22" s="86"/>
      <c r="HA22" s="86"/>
      <c r="HB22" s="86"/>
      <c r="HD22" s="27">
        <v>44661</v>
      </c>
      <c r="HE22" s="43" t="s">
        <v>214</v>
      </c>
      <c r="HF22" s="43">
        <v>203.19</v>
      </c>
      <c r="HG22" s="126">
        <f t="shared" si="118"/>
        <v>2.0318999999999998</v>
      </c>
      <c r="HH22" s="43" t="s">
        <v>340</v>
      </c>
      <c r="HI22" s="28" t="e">
        <f t="shared" si="67"/>
        <v>#VALUE!</v>
      </c>
      <c r="HJ22" s="43">
        <v>155.82</v>
      </c>
      <c r="HK22" s="43">
        <v>190.35</v>
      </c>
      <c r="HL22" s="27">
        <v>44661</v>
      </c>
      <c r="HM22" s="43">
        <v>1336.62</v>
      </c>
      <c r="HO22" s="27">
        <v>44661</v>
      </c>
      <c r="HP22" s="43" t="s">
        <v>214</v>
      </c>
      <c r="HQ22" s="30">
        <f t="shared" si="68"/>
        <v>271587.81779999996</v>
      </c>
      <c r="HR22" s="30" t="e">
        <f t="shared" si="69"/>
        <v>#VALUE!</v>
      </c>
      <c r="HS22" s="30">
        <f t="shared" si="70"/>
        <v>208272.12839999999</v>
      </c>
      <c r="HT22" s="30">
        <f t="shared" si="71"/>
        <v>254425.61699999997</v>
      </c>
      <c r="HV22" s="27">
        <v>44661</v>
      </c>
      <c r="HW22" s="43" t="s">
        <v>214</v>
      </c>
      <c r="HX22" s="124">
        <f t="shared" si="72"/>
        <v>2715.8781779999995</v>
      </c>
      <c r="HY22" s="124" t="e">
        <f t="shared" si="73"/>
        <v>#VALUE!</v>
      </c>
      <c r="HZ22" s="124">
        <f t="shared" si="74"/>
        <v>2082.7212839999997</v>
      </c>
      <c r="IA22" s="124">
        <f t="shared" si="75"/>
        <v>2544.2561699999997</v>
      </c>
      <c r="IC22" s="27">
        <v>44661</v>
      </c>
      <c r="ID22" s="43" t="s">
        <v>214</v>
      </c>
      <c r="IE22" s="86"/>
      <c r="IF22" s="86"/>
      <c r="IG22" s="86"/>
      <c r="IH22" s="155"/>
      <c r="II22" s="27">
        <v>45025</v>
      </c>
      <c r="IJ22" s="43" t="s">
        <v>214</v>
      </c>
      <c r="IK22" s="43">
        <v>243.03</v>
      </c>
      <c r="IL22" s="28">
        <f t="shared" si="76"/>
        <v>2.4302999999999999</v>
      </c>
      <c r="IM22" s="126">
        <v>249.83</v>
      </c>
      <c r="IN22" s="28">
        <f t="shared" si="77"/>
        <v>2.4983</v>
      </c>
      <c r="IO22" s="126">
        <v>191.67</v>
      </c>
      <c r="IP22" s="126">
        <v>236.81999273410599</v>
      </c>
      <c r="IQ22" s="27">
        <v>45025</v>
      </c>
      <c r="IR22" s="43">
        <v>1438.24</v>
      </c>
      <c r="IT22" s="27">
        <v>45025</v>
      </c>
      <c r="IU22" s="43" t="s">
        <v>214</v>
      </c>
      <c r="IV22" s="30">
        <f t="shared" si="78"/>
        <v>349535.46720000001</v>
      </c>
      <c r="IW22" s="30">
        <f t="shared" si="79"/>
        <v>359315.49920000002</v>
      </c>
      <c r="IX22" s="30">
        <f t="shared" si="80"/>
        <v>275667.4608</v>
      </c>
      <c r="IY22" s="30">
        <f t="shared" si="81"/>
        <v>340603.9863499006</v>
      </c>
      <c r="JA22" s="27">
        <v>45025</v>
      </c>
      <c r="JB22" s="43" t="s">
        <v>214</v>
      </c>
      <c r="JC22" s="124">
        <f t="shared" si="82"/>
        <v>3495.3546719999999</v>
      </c>
      <c r="JD22" s="124">
        <f t="shared" si="83"/>
        <v>3593.1549920000002</v>
      </c>
      <c r="JE22" s="124">
        <f t="shared" si="84"/>
        <v>2756.6746079999998</v>
      </c>
      <c r="JF22" s="124">
        <f t="shared" si="85"/>
        <v>3406.0398634990061</v>
      </c>
      <c r="JH22" s="27">
        <v>45025</v>
      </c>
      <c r="JI22" s="43" t="s">
        <v>214</v>
      </c>
      <c r="JJ22" s="86"/>
      <c r="JK22" s="86"/>
      <c r="JL22" s="86"/>
      <c r="JM22" s="155"/>
      <c r="JN22" s="27">
        <v>45389</v>
      </c>
      <c r="JO22" s="43" t="s">
        <v>214</v>
      </c>
      <c r="JP22" s="43">
        <v>230.9</v>
      </c>
      <c r="JQ22" s="259">
        <f t="shared" si="86"/>
        <v>2.3090000000000002</v>
      </c>
      <c r="JR22" s="126"/>
      <c r="JS22" s="28"/>
      <c r="JT22" s="126"/>
      <c r="JU22" s="126"/>
      <c r="JV22" s="27">
        <f t="shared" si="87"/>
        <v>45389</v>
      </c>
      <c r="JW22" s="43">
        <v>1466.18</v>
      </c>
      <c r="JY22" s="27">
        <f t="shared" si="88"/>
        <v>45389</v>
      </c>
      <c r="JZ22" s="43" t="s">
        <v>214</v>
      </c>
      <c r="KA22" s="30">
        <f t="shared" si="89"/>
        <v>338540.962</v>
      </c>
      <c r="KB22" s="30">
        <f t="shared" si="90"/>
        <v>0</v>
      </c>
      <c r="KC22" s="30">
        <f t="shared" si="91"/>
        <v>0</v>
      </c>
      <c r="KD22" s="30">
        <f t="shared" si="92"/>
        <v>0</v>
      </c>
      <c r="KF22" s="27">
        <f t="shared" si="93"/>
        <v>45389</v>
      </c>
      <c r="KG22" s="43" t="s">
        <v>214</v>
      </c>
      <c r="KH22" s="233">
        <f t="shared" si="94"/>
        <v>3385.4096199999999</v>
      </c>
      <c r="KI22" s="124">
        <f t="shared" si="95"/>
        <v>0</v>
      </c>
      <c r="KJ22" s="124">
        <f t="shared" si="96"/>
        <v>0</v>
      </c>
      <c r="KK22" s="124">
        <f t="shared" si="97"/>
        <v>0</v>
      </c>
      <c r="KM22" s="27">
        <f t="shared" si="98"/>
        <v>45389</v>
      </c>
      <c r="KN22" s="43" t="s">
        <v>214</v>
      </c>
      <c r="KO22" s="86"/>
      <c r="KP22" s="86"/>
      <c r="KQ22" s="86"/>
      <c r="KR22" s="155"/>
      <c r="KS22" s="27">
        <v>45760</v>
      </c>
      <c r="KT22" s="43" t="s">
        <v>214</v>
      </c>
      <c r="KU22" s="43">
        <v>202.91</v>
      </c>
      <c r="KV22" s="257">
        <f t="shared" si="99"/>
        <v>2.0291000000000001</v>
      </c>
      <c r="KW22" s="27">
        <f t="shared" si="100"/>
        <v>45760</v>
      </c>
      <c r="KX22" s="43">
        <v>1617.3</v>
      </c>
      <c r="KY22" s="155"/>
      <c r="KZ22" s="27">
        <f t="shared" si="101"/>
        <v>45760</v>
      </c>
      <c r="LA22" s="43" t="s">
        <v>214</v>
      </c>
      <c r="LB22" s="30">
        <f t="shared" si="115"/>
        <v>328166.34299999999</v>
      </c>
      <c r="LC22" s="155"/>
      <c r="LD22" s="27">
        <f t="shared" si="116"/>
        <v>45760</v>
      </c>
      <c r="LE22" s="43" t="s">
        <v>174</v>
      </c>
      <c r="LF22" s="249">
        <f t="shared" si="117"/>
        <v>3281.6634300000001</v>
      </c>
      <c r="LG22" s="155"/>
      <c r="LH22" s="27">
        <v>46124</v>
      </c>
      <c r="LI22" s="375" t="s">
        <v>174</v>
      </c>
      <c r="LJ22" s="429">
        <v>178.7</v>
      </c>
      <c r="LK22" s="414">
        <f t="shared" si="102"/>
        <v>1.7869999999999999</v>
      </c>
      <c r="LL22" s="182">
        <v>1742.49</v>
      </c>
      <c r="LM22" s="453">
        <f t="shared" si="103"/>
        <v>311382.96299999999</v>
      </c>
      <c r="LN22" s="439">
        <f t="shared" si="104"/>
        <v>3113.8296299999997</v>
      </c>
      <c r="LO22" s="155"/>
      <c r="LP22" s="155"/>
      <c r="LQ22" s="155"/>
      <c r="LR22" s="155"/>
      <c r="LS22" s="155"/>
      <c r="LT22" s="155"/>
      <c r="LU22" s="155"/>
      <c r="LV22" s="155"/>
      <c r="LW22" s="155"/>
      <c r="LX22" s="155"/>
      <c r="LY22" s="155"/>
      <c r="LZ22" s="155"/>
      <c r="MA22" s="155"/>
      <c r="MB22" s="155"/>
      <c r="MC22" s="155"/>
      <c r="MD22" s="155"/>
    </row>
    <row r="23" spans="1:342" ht="17.25">
      <c r="A23" s="27">
        <v>42113</v>
      </c>
      <c r="B23" s="27" t="s">
        <v>175</v>
      </c>
      <c r="C23" s="28">
        <v>151.35</v>
      </c>
      <c r="D23" s="28">
        <f t="shared" si="0"/>
        <v>1.5134999999999998</v>
      </c>
      <c r="E23" s="89">
        <v>141.63</v>
      </c>
      <c r="F23" s="89">
        <v>132.86240000000001</v>
      </c>
      <c r="G23" s="89">
        <v>144.883560565728</v>
      </c>
      <c r="H23" s="44"/>
      <c r="I23" s="43"/>
      <c r="K23" s="27">
        <f t="shared" si="1"/>
        <v>42113</v>
      </c>
      <c r="L23" s="27"/>
      <c r="M23" s="30">
        <f t="shared" si="2"/>
        <v>0</v>
      </c>
      <c r="N23" s="30">
        <f t="shared" si="3"/>
        <v>0</v>
      </c>
      <c r="O23" s="30">
        <f t="shared" si="4"/>
        <v>0</v>
      </c>
      <c r="P23" s="30">
        <f t="shared" si="5"/>
        <v>0</v>
      </c>
      <c r="R23" s="27">
        <f t="shared" si="6"/>
        <v>42113</v>
      </c>
      <c r="S23" s="27" t="s">
        <v>175</v>
      </c>
      <c r="T23" s="30">
        <f t="shared" si="7"/>
        <v>0</v>
      </c>
      <c r="U23" s="30">
        <f t="shared" si="8"/>
        <v>0</v>
      </c>
      <c r="V23" s="30">
        <f t="shared" si="9"/>
        <v>0</v>
      </c>
      <c r="W23" s="30">
        <f t="shared" si="10"/>
        <v>0</v>
      </c>
      <c r="Y23" s="85">
        <v>42112</v>
      </c>
      <c r="Z23" s="27" t="s">
        <v>175</v>
      </c>
      <c r="AA23" s="88">
        <v>1013231</v>
      </c>
      <c r="AB23" s="86"/>
      <c r="AC23" s="86"/>
      <c r="AE23" s="27">
        <v>42484</v>
      </c>
      <c r="AF23" s="27" t="s">
        <v>175</v>
      </c>
      <c r="AG23" s="28">
        <v>131.33000000000001</v>
      </c>
      <c r="AH23" s="28">
        <f t="shared" si="11"/>
        <v>1.3133000000000001</v>
      </c>
      <c r="AI23" s="89">
        <v>118.02</v>
      </c>
      <c r="AJ23" s="89">
        <v>123.7616</v>
      </c>
      <c r="AK23" s="89">
        <v>127.04234473894699</v>
      </c>
      <c r="AL23" s="44"/>
      <c r="AM23" s="43"/>
      <c r="AO23" s="27">
        <f t="shared" si="12"/>
        <v>42484</v>
      </c>
      <c r="AP23" s="27" t="s">
        <v>175</v>
      </c>
      <c r="AQ23" s="30">
        <f t="shared" si="13"/>
        <v>0</v>
      </c>
      <c r="AR23" s="30">
        <f t="shared" si="14"/>
        <v>0</v>
      </c>
      <c r="AS23" s="30">
        <f t="shared" si="15"/>
        <v>0</v>
      </c>
      <c r="AT23" s="30">
        <f t="shared" si="16"/>
        <v>0</v>
      </c>
      <c r="AV23" s="27">
        <f t="shared" si="17"/>
        <v>42484</v>
      </c>
      <c r="AW23" s="27" t="s">
        <v>175</v>
      </c>
      <c r="AX23" s="30">
        <f t="shared" si="18"/>
        <v>0</v>
      </c>
      <c r="AY23" s="30">
        <f t="shared" si="19"/>
        <v>0</v>
      </c>
      <c r="AZ23" s="30">
        <f t="shared" si="20"/>
        <v>0</v>
      </c>
      <c r="BA23" s="30">
        <f t="shared" si="21"/>
        <v>0</v>
      </c>
      <c r="BC23" s="84">
        <f t="shared" si="105"/>
        <v>42483</v>
      </c>
      <c r="BD23" s="27" t="s">
        <v>175</v>
      </c>
      <c r="BE23" s="87">
        <v>1001209</v>
      </c>
      <c r="BF23" s="86"/>
      <c r="BG23" s="86"/>
      <c r="BI23" s="27">
        <v>42848</v>
      </c>
      <c r="BJ23" s="27" t="s">
        <v>175</v>
      </c>
      <c r="BK23" s="28">
        <v>177.58</v>
      </c>
      <c r="BL23" s="28">
        <f t="shared" si="22"/>
        <v>1.7758</v>
      </c>
      <c r="BM23" s="89">
        <v>166.25</v>
      </c>
      <c r="BN23" s="89">
        <v>155.42439999999999</v>
      </c>
      <c r="BO23" s="89">
        <v>170.02706003121301</v>
      </c>
      <c r="BP23" s="44"/>
      <c r="BQ23" s="43"/>
      <c r="BS23" s="27">
        <f t="shared" si="23"/>
        <v>42848</v>
      </c>
      <c r="BT23" s="27" t="s">
        <v>175</v>
      </c>
      <c r="BU23" s="30">
        <f t="shared" si="24"/>
        <v>0</v>
      </c>
      <c r="BV23" s="30">
        <f t="shared" si="25"/>
        <v>0</v>
      </c>
      <c r="BW23" s="30">
        <f t="shared" si="26"/>
        <v>0</v>
      </c>
      <c r="BX23" s="30">
        <f t="shared" si="27"/>
        <v>0</v>
      </c>
      <c r="BZ23" s="27">
        <f t="shared" si="28"/>
        <v>42848</v>
      </c>
      <c r="CA23" s="27" t="s">
        <v>175</v>
      </c>
      <c r="CB23" s="30">
        <f t="shared" si="29"/>
        <v>0</v>
      </c>
      <c r="CC23" s="30">
        <f t="shared" si="30"/>
        <v>0</v>
      </c>
      <c r="CD23" s="30">
        <f t="shared" si="31"/>
        <v>0</v>
      </c>
      <c r="CE23" s="30">
        <f t="shared" si="32"/>
        <v>0</v>
      </c>
      <c r="CG23" s="84">
        <f t="shared" si="106"/>
        <v>42847</v>
      </c>
      <c r="CH23" s="27" t="s">
        <v>175</v>
      </c>
      <c r="CI23" s="87">
        <v>898304</v>
      </c>
      <c r="CJ23" s="86"/>
      <c r="CK23" s="86"/>
      <c r="CM23" s="27">
        <v>43212</v>
      </c>
      <c r="CN23" s="27" t="s">
        <v>175</v>
      </c>
      <c r="CO23" s="28">
        <v>147.61000000000001</v>
      </c>
      <c r="CP23" s="28">
        <f t="shared" si="33"/>
        <v>1.4761000000000002</v>
      </c>
      <c r="CQ23" s="28">
        <v>140.30000000000001</v>
      </c>
      <c r="CR23" s="28">
        <v>127.157</v>
      </c>
      <c r="CS23" s="28">
        <v>142.270140222984</v>
      </c>
      <c r="CT23" s="44"/>
      <c r="CU23" s="43"/>
      <c r="CW23" s="27">
        <f t="shared" si="34"/>
        <v>43212</v>
      </c>
      <c r="CX23" s="27" t="s">
        <v>175</v>
      </c>
      <c r="CY23" s="30">
        <f t="shared" si="35"/>
        <v>0</v>
      </c>
      <c r="CZ23" s="30">
        <f t="shared" si="36"/>
        <v>0</v>
      </c>
      <c r="DA23" s="30">
        <f t="shared" si="37"/>
        <v>0</v>
      </c>
      <c r="DB23" s="30">
        <f t="shared" si="38"/>
        <v>0</v>
      </c>
      <c r="DD23" s="27">
        <f t="shared" si="39"/>
        <v>43212</v>
      </c>
      <c r="DE23" s="27" t="s">
        <v>175</v>
      </c>
      <c r="DF23" s="30">
        <f t="shared" si="107"/>
        <v>0</v>
      </c>
      <c r="DG23" s="30">
        <f t="shared" si="108"/>
        <v>0</v>
      </c>
      <c r="DH23" s="30">
        <f t="shared" si="109"/>
        <v>0</v>
      </c>
      <c r="DI23" s="30">
        <f t="shared" si="110"/>
        <v>0</v>
      </c>
      <c r="DK23" s="84">
        <f t="shared" si="111"/>
        <v>43211</v>
      </c>
      <c r="DL23" s="27" t="s">
        <v>175</v>
      </c>
      <c r="DM23" s="87">
        <v>975037</v>
      </c>
      <c r="DN23" s="86"/>
      <c r="DO23" s="86"/>
      <c r="DQ23" s="27">
        <v>43576</v>
      </c>
      <c r="DR23" s="27" t="s">
        <v>175</v>
      </c>
      <c r="DS23" s="28">
        <v>177.71</v>
      </c>
      <c r="DT23" s="28">
        <f t="shared" si="40"/>
        <v>1.7771000000000001</v>
      </c>
      <c r="DU23" s="28">
        <v>165.96</v>
      </c>
      <c r="DV23" s="28">
        <v>158.2004</v>
      </c>
      <c r="DW23" s="28">
        <v>169.21879941330201</v>
      </c>
      <c r="DX23" s="44"/>
      <c r="DY23" s="43"/>
      <c r="EA23" s="27">
        <f t="shared" si="41"/>
        <v>43576</v>
      </c>
      <c r="EB23" s="27" t="s">
        <v>175</v>
      </c>
      <c r="EC23" s="30">
        <f t="shared" si="42"/>
        <v>0</v>
      </c>
      <c r="ED23" s="30">
        <f t="shared" si="43"/>
        <v>0</v>
      </c>
      <c r="EE23" s="30">
        <f t="shared" si="44"/>
        <v>0</v>
      </c>
      <c r="EF23" s="30">
        <f t="shared" si="45"/>
        <v>0</v>
      </c>
      <c r="EH23" s="27">
        <f t="shared" si="46"/>
        <v>43576</v>
      </c>
      <c r="EI23" s="27" t="s">
        <v>175</v>
      </c>
      <c r="EJ23" s="30">
        <f t="shared" si="47"/>
        <v>0</v>
      </c>
      <c r="EK23" s="30">
        <f t="shared" si="48"/>
        <v>0</v>
      </c>
      <c r="EL23" s="30">
        <f t="shared" si="49"/>
        <v>0</v>
      </c>
      <c r="EM23" s="30">
        <f t="shared" si="50"/>
        <v>0</v>
      </c>
      <c r="EO23" s="84">
        <f t="shared" si="112"/>
        <v>43575</v>
      </c>
      <c r="EP23" s="27" t="s">
        <v>175</v>
      </c>
      <c r="EQ23" s="87">
        <v>864052</v>
      </c>
      <c r="ER23" s="86"/>
      <c r="ES23" s="86"/>
      <c r="EU23" s="27">
        <v>43940</v>
      </c>
      <c r="EV23" s="27" t="s">
        <v>175</v>
      </c>
      <c r="EW23" s="28">
        <v>189.5</v>
      </c>
      <c r="EX23" s="28">
        <f t="shared" si="51"/>
        <v>1.895</v>
      </c>
      <c r="EY23" s="28">
        <v>181.33</v>
      </c>
      <c r="EZ23" s="28">
        <v>189.874</v>
      </c>
      <c r="FA23" s="28">
        <v>180.978631679796</v>
      </c>
      <c r="FB23" s="44">
        <v>43938</v>
      </c>
      <c r="FC23" s="43">
        <v>1319.05</v>
      </c>
      <c r="FE23" s="27">
        <f t="shared" si="52"/>
        <v>43940</v>
      </c>
      <c r="FF23" s="27" t="s">
        <v>175</v>
      </c>
      <c r="FG23" s="30">
        <f t="shared" si="53"/>
        <v>249959.97500000001</v>
      </c>
      <c r="FH23" s="30">
        <f t="shared" si="119"/>
        <v>239183.3365</v>
      </c>
      <c r="FI23" s="30">
        <f t="shared" si="124"/>
        <v>250453.29969999997</v>
      </c>
      <c r="FJ23" s="30">
        <f t="shared" si="120"/>
        <v>238719.86411723489</v>
      </c>
      <c r="FL23" s="27">
        <f t="shared" si="55"/>
        <v>43940</v>
      </c>
      <c r="FM23" s="27" t="s">
        <v>175</v>
      </c>
      <c r="FN23" s="30">
        <f t="shared" si="121"/>
        <v>2499.5997499999999</v>
      </c>
      <c r="FO23" s="30">
        <f t="shared" si="122"/>
        <v>2391.833365</v>
      </c>
      <c r="FP23" s="30">
        <f t="shared" si="125"/>
        <v>2504.5329969999998</v>
      </c>
      <c r="FQ23" s="30">
        <f t="shared" si="123"/>
        <v>2387.1986411723487</v>
      </c>
      <c r="FS23" s="84">
        <f t="shared" si="113"/>
        <v>43939</v>
      </c>
      <c r="FT23" s="27" t="s">
        <v>175</v>
      </c>
      <c r="FU23" s="87">
        <v>810760</v>
      </c>
      <c r="FV23" s="86"/>
      <c r="FW23" s="86"/>
      <c r="FY23" s="95">
        <v>44311</v>
      </c>
      <c r="FZ23" s="43" t="s">
        <v>175</v>
      </c>
      <c r="GA23" s="100">
        <v>151.57</v>
      </c>
      <c r="GB23" s="28">
        <f t="shared" si="57"/>
        <v>1.5156999999999998</v>
      </c>
      <c r="GC23" s="100">
        <v>179.74</v>
      </c>
      <c r="GD23" s="28">
        <f t="shared" si="58"/>
        <v>1.7974000000000001</v>
      </c>
      <c r="GE23" s="100">
        <v>160.29</v>
      </c>
      <c r="GF23" s="100">
        <v>156.47999999999999</v>
      </c>
      <c r="GG23" s="95">
        <v>44309</v>
      </c>
      <c r="GH23" s="100">
        <v>1346.87</v>
      </c>
      <c r="GJ23" s="95">
        <v>44311</v>
      </c>
      <c r="GK23" s="43" t="s">
        <v>175</v>
      </c>
      <c r="GL23" s="124">
        <f t="shared" si="59"/>
        <v>204145.08589999998</v>
      </c>
      <c r="GM23" s="124">
        <f t="shared" si="60"/>
        <v>242086.41379999998</v>
      </c>
      <c r="GN23" s="124">
        <f t="shared" si="61"/>
        <v>215889.79229999997</v>
      </c>
      <c r="GO23" s="124">
        <f t="shared" si="62"/>
        <v>210758.21759999997</v>
      </c>
      <c r="GQ23" s="95">
        <v>44311</v>
      </c>
      <c r="GR23" s="43" t="s">
        <v>175</v>
      </c>
      <c r="GS23" s="124">
        <f t="shared" si="63"/>
        <v>2041.4508589999998</v>
      </c>
      <c r="GT23" s="124">
        <f t="shared" si="64"/>
        <v>2420.8641379999999</v>
      </c>
      <c r="GU23" s="124">
        <f t="shared" si="65"/>
        <v>2158.8979229999995</v>
      </c>
      <c r="GV23" s="124">
        <f t="shared" si="66"/>
        <v>2107.5821759999999</v>
      </c>
      <c r="GX23" s="95">
        <v>44311</v>
      </c>
      <c r="GY23" s="43" t="s">
        <v>175</v>
      </c>
      <c r="GZ23" s="86"/>
      <c r="HA23" s="86"/>
      <c r="HB23" s="86"/>
      <c r="HD23" s="27">
        <v>44668</v>
      </c>
      <c r="HE23" s="43" t="s">
        <v>175</v>
      </c>
      <c r="HF23" s="100">
        <v>202.89</v>
      </c>
      <c r="HG23" s="28">
        <f t="shared" si="118"/>
        <v>2.0288999999999997</v>
      </c>
      <c r="HH23" s="100" t="s">
        <v>340</v>
      </c>
      <c r="HI23" s="28" t="e">
        <f t="shared" si="67"/>
        <v>#VALUE!</v>
      </c>
      <c r="HJ23" s="100">
        <v>155.82</v>
      </c>
      <c r="HK23" s="100">
        <v>190.83</v>
      </c>
      <c r="HL23" s="27">
        <v>44668</v>
      </c>
      <c r="HM23" s="100">
        <v>1328.84</v>
      </c>
      <c r="HO23" s="27">
        <v>44668</v>
      </c>
      <c r="HP23" s="43" t="s">
        <v>175</v>
      </c>
      <c r="HQ23" s="30">
        <f t="shared" si="68"/>
        <v>269608.34759999998</v>
      </c>
      <c r="HR23" s="30" t="e">
        <f t="shared" si="69"/>
        <v>#VALUE!</v>
      </c>
      <c r="HS23" s="30">
        <f t="shared" si="70"/>
        <v>207059.84879999998</v>
      </c>
      <c r="HT23" s="30">
        <f t="shared" si="71"/>
        <v>253582.53719999999</v>
      </c>
      <c r="HV23" s="27">
        <v>44668</v>
      </c>
      <c r="HW23" s="43" t="s">
        <v>175</v>
      </c>
      <c r="HX23" s="124">
        <f t="shared" si="72"/>
        <v>2696.0834759999998</v>
      </c>
      <c r="HY23" s="124" t="e">
        <f t="shared" si="73"/>
        <v>#VALUE!</v>
      </c>
      <c r="HZ23" s="124">
        <f t="shared" si="74"/>
        <v>2070.5984879999996</v>
      </c>
      <c r="IA23" s="124">
        <f t="shared" si="75"/>
        <v>2535.8253719999998</v>
      </c>
      <c r="IC23" s="27">
        <v>44668</v>
      </c>
      <c r="ID23" s="43" t="s">
        <v>175</v>
      </c>
      <c r="IE23" s="86"/>
      <c r="IF23" s="86"/>
      <c r="IG23" s="86"/>
      <c r="IH23" s="155"/>
      <c r="II23" s="27">
        <v>45032</v>
      </c>
      <c r="IJ23" s="43" t="s">
        <v>175</v>
      </c>
      <c r="IK23" s="100">
        <v>243.19</v>
      </c>
      <c r="IL23" s="175">
        <f t="shared" si="76"/>
        <v>2.4319000000000002</v>
      </c>
      <c r="IM23" s="100">
        <v>247.05</v>
      </c>
      <c r="IN23" s="28">
        <f t="shared" si="77"/>
        <v>2.4704999999999999</v>
      </c>
      <c r="IO23" s="100">
        <v>197.02</v>
      </c>
      <c r="IP23" s="100">
        <v>237.68</v>
      </c>
      <c r="IQ23" s="27">
        <v>45032</v>
      </c>
      <c r="IR23" s="100">
        <v>1437.18</v>
      </c>
      <c r="IT23" s="27">
        <v>45032</v>
      </c>
      <c r="IU23" s="43" t="s">
        <v>175</v>
      </c>
      <c r="IV23" s="30">
        <f t="shared" si="78"/>
        <v>349507.80420000001</v>
      </c>
      <c r="IW23" s="30">
        <f t="shared" si="79"/>
        <v>355055.31900000002</v>
      </c>
      <c r="IX23" s="30">
        <f t="shared" si="80"/>
        <v>283153.20360000001</v>
      </c>
      <c r="IY23" s="30">
        <f t="shared" si="81"/>
        <v>341588.9424</v>
      </c>
      <c r="JA23" s="27">
        <v>45032</v>
      </c>
      <c r="JB23" s="43" t="s">
        <v>175</v>
      </c>
      <c r="JC23" s="124">
        <f t="shared" si="82"/>
        <v>3495.0780420000001</v>
      </c>
      <c r="JD23" s="124">
        <f t="shared" si="83"/>
        <v>3550.5531900000001</v>
      </c>
      <c r="JE23" s="124">
        <f t="shared" si="84"/>
        <v>2831.5320360000001</v>
      </c>
      <c r="JF23" s="124">
        <f t="shared" si="85"/>
        <v>3415.889424</v>
      </c>
      <c r="JH23" s="27">
        <v>45032</v>
      </c>
      <c r="JI23" s="43" t="s">
        <v>175</v>
      </c>
      <c r="JJ23" s="86"/>
      <c r="JK23" s="86"/>
      <c r="JL23" s="86"/>
      <c r="JM23" s="155"/>
      <c r="JN23" s="27">
        <v>45396</v>
      </c>
      <c r="JO23" s="43" t="s">
        <v>175</v>
      </c>
      <c r="JP23" s="100">
        <v>230.97</v>
      </c>
      <c r="JQ23" s="259">
        <f t="shared" si="86"/>
        <v>2.3096999999999999</v>
      </c>
      <c r="JR23" s="100"/>
      <c r="JS23" s="28"/>
      <c r="JT23" s="100"/>
      <c r="JU23" s="100"/>
      <c r="JV23" s="27">
        <f t="shared" si="87"/>
        <v>45396</v>
      </c>
      <c r="JW23" s="100">
        <v>1473.92</v>
      </c>
      <c r="JY23" s="27">
        <f t="shared" si="88"/>
        <v>45396</v>
      </c>
      <c r="JZ23" s="43" t="s">
        <v>175</v>
      </c>
      <c r="KA23" s="30">
        <f t="shared" si="89"/>
        <v>340431.30240000004</v>
      </c>
      <c r="KB23" s="30">
        <f t="shared" si="90"/>
        <v>0</v>
      </c>
      <c r="KC23" s="30">
        <f t="shared" si="91"/>
        <v>0</v>
      </c>
      <c r="KD23" s="30">
        <f t="shared" si="92"/>
        <v>0</v>
      </c>
      <c r="KF23" s="27">
        <f t="shared" si="93"/>
        <v>45396</v>
      </c>
      <c r="KG23" s="43" t="s">
        <v>175</v>
      </c>
      <c r="KH23" s="233">
        <f t="shared" si="94"/>
        <v>3404.3130240000005</v>
      </c>
      <c r="KI23" s="124">
        <f t="shared" si="95"/>
        <v>0</v>
      </c>
      <c r="KJ23" s="124">
        <f t="shared" si="96"/>
        <v>0</v>
      </c>
      <c r="KK23" s="124">
        <f t="shared" si="97"/>
        <v>0</v>
      </c>
      <c r="KM23" s="27">
        <f t="shared" si="98"/>
        <v>45396</v>
      </c>
      <c r="KN23" s="43" t="s">
        <v>175</v>
      </c>
      <c r="KO23" s="86"/>
      <c r="KP23" s="86"/>
      <c r="KQ23" s="86"/>
      <c r="KR23" s="155"/>
      <c r="KS23" s="27">
        <v>45767</v>
      </c>
      <c r="KT23" s="43" t="s">
        <v>175</v>
      </c>
      <c r="KU23" s="100">
        <v>203.98</v>
      </c>
      <c r="KV23" s="257">
        <f t="shared" si="99"/>
        <v>2.0398000000000001</v>
      </c>
      <c r="KW23" s="27">
        <f t="shared" si="100"/>
        <v>45767</v>
      </c>
      <c r="KX23" s="100">
        <v>1628.19</v>
      </c>
      <c r="KY23" s="155"/>
      <c r="KZ23" s="27">
        <f t="shared" si="101"/>
        <v>45767</v>
      </c>
      <c r="LA23" s="43" t="s">
        <v>175</v>
      </c>
      <c r="LB23" s="30">
        <f t="shared" si="115"/>
        <v>332118.19620000001</v>
      </c>
      <c r="LC23" s="155"/>
      <c r="LD23" s="27">
        <f t="shared" si="116"/>
        <v>45767</v>
      </c>
      <c r="LE23" s="43" t="s">
        <v>175</v>
      </c>
      <c r="LF23" s="249">
        <f t="shared" si="117"/>
        <v>3321.1819620000001</v>
      </c>
      <c r="LG23" s="155"/>
      <c r="LH23" s="27">
        <v>46131</v>
      </c>
      <c r="LI23" s="375" t="s">
        <v>175</v>
      </c>
      <c r="LJ23" s="429">
        <v>178.13</v>
      </c>
      <c r="LK23" s="414">
        <f t="shared" si="102"/>
        <v>1.7812999999999999</v>
      </c>
      <c r="LL23" s="182">
        <v>1726.72</v>
      </c>
      <c r="LM23" s="453">
        <f t="shared" si="103"/>
        <v>307580.6336</v>
      </c>
      <c r="LN23" s="439">
        <f t="shared" si="104"/>
        <v>3075.8063360000001</v>
      </c>
      <c r="LO23" s="155"/>
      <c r="LP23" s="155"/>
      <c r="LQ23" s="155"/>
      <c r="LR23" s="155"/>
      <c r="LS23" s="155"/>
      <c r="LT23" s="155"/>
      <c r="LU23" s="155"/>
      <c r="LV23" s="155"/>
      <c r="LW23" s="155"/>
      <c r="LX23" s="155"/>
      <c r="LY23" s="155"/>
      <c r="LZ23" s="155"/>
      <c r="MA23" s="155"/>
      <c r="MB23" s="155"/>
      <c r="MC23" s="155"/>
      <c r="MD23" s="155"/>
    </row>
    <row r="24" spans="1:342" ht="17.25">
      <c r="A24" s="27">
        <v>42120</v>
      </c>
      <c r="B24" s="27" t="s">
        <v>176</v>
      </c>
      <c r="C24" s="28">
        <v>152.21</v>
      </c>
      <c r="D24" s="28">
        <f t="shared" si="0"/>
        <v>1.5221</v>
      </c>
      <c r="E24" s="89">
        <v>145.06</v>
      </c>
      <c r="F24" s="89">
        <v>135.64259999999999</v>
      </c>
      <c r="G24" s="89">
        <v>146.80522735688399</v>
      </c>
      <c r="H24" s="44"/>
      <c r="I24" s="43"/>
      <c r="K24" s="27">
        <f t="shared" si="1"/>
        <v>42120</v>
      </c>
      <c r="L24" s="27"/>
      <c r="M24" s="30">
        <f t="shared" si="2"/>
        <v>0</v>
      </c>
      <c r="N24" s="30">
        <f t="shared" si="3"/>
        <v>0</v>
      </c>
      <c r="O24" s="30">
        <f t="shared" si="4"/>
        <v>0</v>
      </c>
      <c r="P24" s="30">
        <f t="shared" si="5"/>
        <v>0</v>
      </c>
      <c r="R24" s="27">
        <f t="shared" si="6"/>
        <v>42120</v>
      </c>
      <c r="S24" s="27" t="s">
        <v>176</v>
      </c>
      <c r="T24" s="30">
        <f t="shared" si="7"/>
        <v>0</v>
      </c>
      <c r="U24" s="30">
        <f t="shared" si="8"/>
        <v>0</v>
      </c>
      <c r="V24" s="30">
        <f t="shared" si="9"/>
        <v>0</v>
      </c>
      <c r="W24" s="30">
        <f t="shared" si="10"/>
        <v>0</v>
      </c>
      <c r="Y24" s="84">
        <v>42119</v>
      </c>
      <c r="Z24" s="27" t="s">
        <v>176</v>
      </c>
      <c r="AA24" s="87">
        <v>1013127</v>
      </c>
      <c r="AB24" s="86"/>
      <c r="AC24" s="86"/>
      <c r="AE24" s="27">
        <v>42491</v>
      </c>
      <c r="AF24" s="27" t="s">
        <v>176</v>
      </c>
      <c r="AG24" s="28">
        <v>133.71</v>
      </c>
      <c r="AH24" s="28">
        <f t="shared" si="11"/>
        <v>1.3371000000000002</v>
      </c>
      <c r="AI24" s="89">
        <v>119.15</v>
      </c>
      <c r="AJ24" s="89">
        <v>123.7492</v>
      </c>
      <c r="AK24" s="89">
        <v>128.062126529121</v>
      </c>
      <c r="AL24" s="44"/>
      <c r="AM24" s="43"/>
      <c r="AO24" s="27">
        <f t="shared" si="12"/>
        <v>42491</v>
      </c>
      <c r="AP24" s="27" t="s">
        <v>176</v>
      </c>
      <c r="AQ24" s="30">
        <f t="shared" si="13"/>
        <v>0</v>
      </c>
      <c r="AR24" s="30">
        <f t="shared" si="14"/>
        <v>0</v>
      </c>
      <c r="AS24" s="30">
        <f t="shared" si="15"/>
        <v>0</v>
      </c>
      <c r="AT24" s="30">
        <f t="shared" si="16"/>
        <v>0</v>
      </c>
      <c r="AV24" s="27">
        <f t="shared" si="17"/>
        <v>42491</v>
      </c>
      <c r="AW24" s="27" t="s">
        <v>176</v>
      </c>
      <c r="AX24" s="30">
        <f t="shared" si="18"/>
        <v>0</v>
      </c>
      <c r="AY24" s="30">
        <f t="shared" si="19"/>
        <v>0</v>
      </c>
      <c r="AZ24" s="30">
        <f t="shared" si="20"/>
        <v>0</v>
      </c>
      <c r="BA24" s="30">
        <f t="shared" si="21"/>
        <v>0</v>
      </c>
      <c r="BC24" s="85">
        <f t="shared" si="105"/>
        <v>42490</v>
      </c>
      <c r="BD24" s="27" t="s">
        <v>176</v>
      </c>
      <c r="BE24" s="88">
        <v>995062</v>
      </c>
      <c r="BF24" s="86"/>
      <c r="BG24" s="86"/>
      <c r="BI24" s="27">
        <v>42855</v>
      </c>
      <c r="BJ24" s="27" t="s">
        <v>176</v>
      </c>
      <c r="BK24" s="28">
        <v>179.22</v>
      </c>
      <c r="BL24" s="28">
        <f t="shared" si="22"/>
        <v>1.7922</v>
      </c>
      <c r="BM24" s="89">
        <v>164.97</v>
      </c>
      <c r="BN24" s="89">
        <v>155.40530000000001</v>
      </c>
      <c r="BO24" s="89">
        <v>170.903271925871</v>
      </c>
      <c r="BP24" s="44"/>
      <c r="BQ24" s="43"/>
      <c r="BS24" s="27">
        <f t="shared" si="23"/>
        <v>42855</v>
      </c>
      <c r="BT24" s="27" t="s">
        <v>176</v>
      </c>
      <c r="BU24" s="30">
        <f t="shared" si="24"/>
        <v>0</v>
      </c>
      <c r="BV24" s="30">
        <f t="shared" si="25"/>
        <v>0</v>
      </c>
      <c r="BW24" s="30">
        <f t="shared" si="26"/>
        <v>0</v>
      </c>
      <c r="BX24" s="30">
        <f t="shared" si="27"/>
        <v>0</v>
      </c>
      <c r="BZ24" s="27">
        <f t="shared" si="28"/>
        <v>42855</v>
      </c>
      <c r="CA24" s="27" t="s">
        <v>176</v>
      </c>
      <c r="CB24" s="30">
        <f t="shared" si="29"/>
        <v>0</v>
      </c>
      <c r="CC24" s="30">
        <f t="shared" si="30"/>
        <v>0</v>
      </c>
      <c r="CD24" s="30">
        <f t="shared" si="31"/>
        <v>0</v>
      </c>
      <c r="CE24" s="30">
        <f t="shared" si="32"/>
        <v>0</v>
      </c>
      <c r="CG24" s="85">
        <f t="shared" si="106"/>
        <v>42854</v>
      </c>
      <c r="CH24" s="27" t="s">
        <v>176</v>
      </c>
      <c r="CI24" s="88">
        <v>1033408</v>
      </c>
      <c r="CJ24" s="86"/>
      <c r="CK24" s="86"/>
      <c r="CM24" s="27">
        <v>43219</v>
      </c>
      <c r="CN24" s="27" t="s">
        <v>176</v>
      </c>
      <c r="CO24" s="28">
        <v>146.38</v>
      </c>
      <c r="CP24" s="28">
        <f t="shared" si="33"/>
        <v>1.4638</v>
      </c>
      <c r="CQ24" s="28">
        <v>140.96</v>
      </c>
      <c r="CR24" s="28">
        <v>127.1307</v>
      </c>
      <c r="CS24" s="28">
        <v>140.899956448057</v>
      </c>
      <c r="CT24" s="44"/>
      <c r="CU24" s="43"/>
      <c r="CW24" s="27">
        <f t="shared" si="34"/>
        <v>43219</v>
      </c>
      <c r="CX24" s="27" t="s">
        <v>176</v>
      </c>
      <c r="CY24" s="30">
        <f t="shared" si="35"/>
        <v>0</v>
      </c>
      <c r="CZ24" s="30">
        <f t="shared" si="36"/>
        <v>0</v>
      </c>
      <c r="DA24" s="30">
        <f t="shared" si="37"/>
        <v>0</v>
      </c>
      <c r="DB24" s="30">
        <f t="shared" si="38"/>
        <v>0</v>
      </c>
      <c r="DD24" s="27">
        <f t="shared" si="39"/>
        <v>43219</v>
      </c>
      <c r="DE24" s="27" t="s">
        <v>176</v>
      </c>
      <c r="DF24" s="30">
        <f t="shared" si="107"/>
        <v>0</v>
      </c>
      <c r="DG24" s="30">
        <f t="shared" si="108"/>
        <v>0</v>
      </c>
      <c r="DH24" s="30">
        <f t="shared" si="109"/>
        <v>0</v>
      </c>
      <c r="DI24" s="30">
        <f t="shared" si="110"/>
        <v>0</v>
      </c>
      <c r="DK24" s="85">
        <f t="shared" si="111"/>
        <v>43218</v>
      </c>
      <c r="DL24" s="27" t="s">
        <v>176</v>
      </c>
      <c r="DM24" s="88">
        <v>1016245</v>
      </c>
      <c r="DN24" s="86"/>
      <c r="DO24" s="86"/>
      <c r="DQ24" s="27">
        <v>43583</v>
      </c>
      <c r="DR24" s="27" t="s">
        <v>176</v>
      </c>
      <c r="DS24" s="28">
        <v>178.1</v>
      </c>
      <c r="DT24" s="28">
        <f t="shared" si="40"/>
        <v>1.7809999999999999</v>
      </c>
      <c r="DU24" s="28">
        <v>163.58000000000001</v>
      </c>
      <c r="DV24" s="28">
        <v>159.1207</v>
      </c>
      <c r="DW24" s="28">
        <v>169.80001440139699</v>
      </c>
      <c r="DX24" s="44"/>
      <c r="DY24" s="43"/>
      <c r="EA24" s="27">
        <f t="shared" si="41"/>
        <v>43583</v>
      </c>
      <c r="EB24" s="27" t="s">
        <v>176</v>
      </c>
      <c r="EC24" s="30">
        <f t="shared" si="42"/>
        <v>0</v>
      </c>
      <c r="ED24" s="30">
        <f t="shared" si="43"/>
        <v>0</v>
      </c>
      <c r="EE24" s="30">
        <f t="shared" si="44"/>
        <v>0</v>
      </c>
      <c r="EF24" s="30">
        <f t="shared" si="45"/>
        <v>0</v>
      </c>
      <c r="EH24" s="27">
        <f t="shared" si="46"/>
        <v>43583</v>
      </c>
      <c r="EI24" s="27" t="s">
        <v>176</v>
      </c>
      <c r="EJ24" s="30">
        <f t="shared" si="47"/>
        <v>0</v>
      </c>
      <c r="EK24" s="30">
        <f t="shared" si="48"/>
        <v>0</v>
      </c>
      <c r="EL24" s="30">
        <f t="shared" si="49"/>
        <v>0</v>
      </c>
      <c r="EM24" s="30">
        <f t="shared" si="50"/>
        <v>0</v>
      </c>
      <c r="EO24" s="85">
        <f t="shared" si="112"/>
        <v>43582</v>
      </c>
      <c r="EP24" s="27" t="s">
        <v>176</v>
      </c>
      <c r="EQ24" s="88">
        <v>855045</v>
      </c>
      <c r="ER24" s="86"/>
      <c r="ES24" s="86"/>
      <c r="EU24" s="27">
        <v>43947</v>
      </c>
      <c r="EV24" s="27" t="s">
        <v>176</v>
      </c>
      <c r="EW24" s="28">
        <v>184.51</v>
      </c>
      <c r="EX24" s="28">
        <f t="shared" si="51"/>
        <v>1.8451</v>
      </c>
      <c r="EY24" s="28">
        <v>178.84</v>
      </c>
      <c r="EZ24" s="28">
        <v>194.8135</v>
      </c>
      <c r="FA24" s="28">
        <v>178.105092825208</v>
      </c>
      <c r="FB24" s="44">
        <v>43945</v>
      </c>
      <c r="FC24" s="43">
        <v>1330.67</v>
      </c>
      <c r="FE24" s="27">
        <f t="shared" si="52"/>
        <v>43947</v>
      </c>
      <c r="FF24" s="27" t="s">
        <v>176</v>
      </c>
      <c r="FG24" s="30">
        <f t="shared" si="53"/>
        <v>245521.92170000001</v>
      </c>
      <c r="FH24" s="30">
        <f t="shared" si="119"/>
        <v>237977.02280000001</v>
      </c>
      <c r="FI24" s="30">
        <f t="shared" si="124"/>
        <v>259232.48004500003</v>
      </c>
      <c r="FJ24" s="30">
        <f t="shared" si="120"/>
        <v>236999.10386971955</v>
      </c>
      <c r="FL24" s="27">
        <f t="shared" si="55"/>
        <v>43947</v>
      </c>
      <c r="FM24" s="27" t="s">
        <v>176</v>
      </c>
      <c r="FN24" s="30">
        <f t="shared" si="121"/>
        <v>2455.2192169999998</v>
      </c>
      <c r="FO24" s="30">
        <f t="shared" si="122"/>
        <v>2379.7702279999999</v>
      </c>
      <c r="FP24" s="30">
        <f t="shared" si="125"/>
        <v>2592.3248004500001</v>
      </c>
      <c r="FQ24" s="30">
        <f t="shared" si="123"/>
        <v>2369.9910386971956</v>
      </c>
      <c r="FS24" s="84">
        <f t="shared" si="113"/>
        <v>43946</v>
      </c>
      <c r="FT24" s="27" t="s">
        <v>176</v>
      </c>
      <c r="FU24" s="87">
        <v>928258</v>
      </c>
      <c r="FV24" s="86"/>
      <c r="FW24" s="86"/>
      <c r="FY24" s="95">
        <v>44318</v>
      </c>
      <c r="FZ24" s="43" t="s">
        <v>176</v>
      </c>
      <c r="GA24" s="43">
        <v>148.33000000000001</v>
      </c>
      <c r="GB24" s="126">
        <f t="shared" si="57"/>
        <v>1.4833000000000001</v>
      </c>
      <c r="GC24" s="43">
        <v>177.8</v>
      </c>
      <c r="GD24" s="28">
        <f t="shared" si="58"/>
        <v>1.778</v>
      </c>
      <c r="GE24" s="43">
        <v>161.64510000000001</v>
      </c>
      <c r="GF24" s="43">
        <v>154.44999999999999</v>
      </c>
      <c r="GG24" s="95">
        <v>44316</v>
      </c>
      <c r="GH24" s="43">
        <v>1343.24</v>
      </c>
      <c r="GJ24" s="95">
        <v>44318</v>
      </c>
      <c r="GK24" s="43" t="s">
        <v>176</v>
      </c>
      <c r="GL24" s="115">
        <f t="shared" si="59"/>
        <v>199242.78920000003</v>
      </c>
      <c r="GM24" s="115">
        <f t="shared" si="60"/>
        <v>238828.07200000001</v>
      </c>
      <c r="GN24" s="115">
        <f t="shared" si="61"/>
        <v>217128.16412400003</v>
      </c>
      <c r="GO24" s="115">
        <f t="shared" si="62"/>
        <v>207463.41799999998</v>
      </c>
      <c r="GQ24" s="95">
        <v>44318</v>
      </c>
      <c r="GR24" s="43" t="s">
        <v>176</v>
      </c>
      <c r="GS24" s="115">
        <f t="shared" si="63"/>
        <v>1992.4278920000004</v>
      </c>
      <c r="GT24" s="115">
        <f t="shared" si="64"/>
        <v>2388.2807200000002</v>
      </c>
      <c r="GU24" s="115">
        <f t="shared" si="65"/>
        <v>2171.2816412400002</v>
      </c>
      <c r="GV24" s="115">
        <f t="shared" si="66"/>
        <v>2074.6341799999996</v>
      </c>
      <c r="GX24" s="95">
        <v>44318</v>
      </c>
      <c r="GY24" s="43" t="s">
        <v>176</v>
      </c>
      <c r="GZ24" s="86">
        <v>802307</v>
      </c>
      <c r="HA24" s="86"/>
      <c r="HB24" s="86"/>
      <c r="HD24" s="27">
        <v>44675</v>
      </c>
      <c r="HE24" s="43" t="s">
        <v>176</v>
      </c>
      <c r="HF24" s="43">
        <v>202.96</v>
      </c>
      <c r="HG24" s="126">
        <f t="shared" si="118"/>
        <v>2.0296000000000003</v>
      </c>
      <c r="HH24" s="43">
        <v>209.53</v>
      </c>
      <c r="HI24" s="28">
        <f t="shared" si="67"/>
        <v>2.0952999999999999</v>
      </c>
      <c r="HJ24" s="43">
        <v>158.61000000000001</v>
      </c>
      <c r="HK24" s="43">
        <v>191.37</v>
      </c>
      <c r="HL24" s="27">
        <v>44675</v>
      </c>
      <c r="HM24" s="43">
        <v>1344.97</v>
      </c>
      <c r="HO24" s="27">
        <v>44675</v>
      </c>
      <c r="HP24" s="43" t="s">
        <v>176</v>
      </c>
      <c r="HQ24" s="30">
        <f t="shared" si="68"/>
        <v>272975.11120000004</v>
      </c>
      <c r="HR24" s="30">
        <f t="shared" si="69"/>
        <v>281811.56410000002</v>
      </c>
      <c r="HS24" s="30">
        <f t="shared" si="70"/>
        <v>213325.69170000002</v>
      </c>
      <c r="HT24" s="30">
        <f t="shared" si="71"/>
        <v>257386.90890000001</v>
      </c>
      <c r="HV24" s="27">
        <v>44675</v>
      </c>
      <c r="HW24" s="43" t="s">
        <v>176</v>
      </c>
      <c r="HX24" s="115">
        <f t="shared" si="72"/>
        <v>2729.7511120000004</v>
      </c>
      <c r="HY24" s="115">
        <f t="shared" si="73"/>
        <v>2818.1156410000003</v>
      </c>
      <c r="HZ24" s="115">
        <f t="shared" si="74"/>
        <v>2133.2569170000002</v>
      </c>
      <c r="IA24" s="115">
        <f t="shared" si="75"/>
        <v>2573.8690890000003</v>
      </c>
      <c r="IC24" s="27">
        <v>44675</v>
      </c>
      <c r="ID24" s="43" t="s">
        <v>176</v>
      </c>
      <c r="IE24" s="86"/>
      <c r="IF24" s="86"/>
      <c r="IG24" s="86"/>
      <c r="IH24" s="155"/>
      <c r="II24" s="27">
        <v>45039</v>
      </c>
      <c r="IJ24" s="43" t="s">
        <v>176</v>
      </c>
      <c r="IK24" s="43">
        <v>243.12</v>
      </c>
      <c r="IL24" s="175">
        <f t="shared" si="76"/>
        <v>2.4312</v>
      </c>
      <c r="IM24" s="43">
        <v>249.24</v>
      </c>
      <c r="IN24" s="28">
        <f t="shared" si="77"/>
        <v>2.4923999999999999</v>
      </c>
      <c r="IO24" s="43">
        <v>198.61</v>
      </c>
      <c r="IP24" s="43">
        <v>239.53</v>
      </c>
      <c r="IQ24" s="27">
        <v>45039</v>
      </c>
      <c r="IR24" s="43">
        <v>1463.67</v>
      </c>
      <c r="IT24" s="27">
        <v>45039</v>
      </c>
      <c r="IU24" s="43" t="s">
        <v>176</v>
      </c>
      <c r="IV24" s="30">
        <f t="shared" si="78"/>
        <v>355847.45040000003</v>
      </c>
      <c r="IW24" s="30">
        <f t="shared" si="79"/>
        <v>364805.11080000002</v>
      </c>
      <c r="IX24" s="30">
        <f t="shared" si="80"/>
        <v>290699.49870000005</v>
      </c>
      <c r="IY24" s="30">
        <f t="shared" si="81"/>
        <v>350592.8751</v>
      </c>
      <c r="JA24" s="27">
        <v>45039</v>
      </c>
      <c r="JB24" s="43" t="s">
        <v>176</v>
      </c>
      <c r="JC24" s="115">
        <f t="shared" si="82"/>
        <v>3558.4745040000003</v>
      </c>
      <c r="JD24" s="115">
        <f t="shared" si="83"/>
        <v>3648.0511080000001</v>
      </c>
      <c r="JE24" s="115">
        <f t="shared" si="84"/>
        <v>2906.9949870000005</v>
      </c>
      <c r="JF24" s="115">
        <f t="shared" si="85"/>
        <v>3505.9287509999999</v>
      </c>
      <c r="JH24" s="27">
        <v>45039</v>
      </c>
      <c r="JI24" s="43" t="s">
        <v>176</v>
      </c>
      <c r="JJ24" s="86"/>
      <c r="JK24" s="86"/>
      <c r="JL24" s="86"/>
      <c r="JM24" s="155"/>
      <c r="JN24" s="27">
        <v>45403</v>
      </c>
      <c r="JO24" s="43" t="s">
        <v>176</v>
      </c>
      <c r="JP24" s="43">
        <v>230.62</v>
      </c>
      <c r="JQ24" s="259">
        <f t="shared" si="86"/>
        <v>2.3062</v>
      </c>
      <c r="JR24" s="43"/>
      <c r="JS24" s="28"/>
      <c r="JT24" s="43"/>
      <c r="JU24" s="43"/>
      <c r="JV24" s="27">
        <f t="shared" si="87"/>
        <v>45403</v>
      </c>
      <c r="JW24" s="43">
        <v>1470.77</v>
      </c>
      <c r="JY24" s="27">
        <f t="shared" si="88"/>
        <v>45403</v>
      </c>
      <c r="JZ24" s="43" t="s">
        <v>176</v>
      </c>
      <c r="KA24" s="30">
        <f t="shared" si="89"/>
        <v>339188.97739999997</v>
      </c>
      <c r="KB24" s="30">
        <f t="shared" si="90"/>
        <v>0</v>
      </c>
      <c r="KC24" s="30">
        <f t="shared" si="91"/>
        <v>0</v>
      </c>
      <c r="KD24" s="30">
        <f t="shared" si="92"/>
        <v>0</v>
      </c>
      <c r="KF24" s="27">
        <f t="shared" si="93"/>
        <v>45403</v>
      </c>
      <c r="KG24" s="43" t="s">
        <v>176</v>
      </c>
      <c r="KH24" s="233">
        <f t="shared" si="94"/>
        <v>3391.8897739999998</v>
      </c>
      <c r="KI24" s="115">
        <f t="shared" si="95"/>
        <v>0</v>
      </c>
      <c r="KJ24" s="115">
        <f t="shared" si="96"/>
        <v>0</v>
      </c>
      <c r="KK24" s="115">
        <f t="shared" si="97"/>
        <v>0</v>
      </c>
      <c r="KM24" s="27">
        <f t="shared" si="98"/>
        <v>45403</v>
      </c>
      <c r="KN24" s="43" t="s">
        <v>176</v>
      </c>
      <c r="KO24" s="86"/>
      <c r="KP24" s="86"/>
      <c r="KQ24" s="86"/>
      <c r="KR24" s="155"/>
      <c r="KS24" s="27">
        <v>45774</v>
      </c>
      <c r="KT24" s="43" t="s">
        <v>176</v>
      </c>
      <c r="KU24" s="43">
        <v>207.59</v>
      </c>
      <c r="KV24" s="257">
        <f t="shared" si="99"/>
        <v>2.0758999999999999</v>
      </c>
      <c r="KW24" s="27">
        <f t="shared" si="100"/>
        <v>45774</v>
      </c>
      <c r="KX24" s="43">
        <v>1633.83</v>
      </c>
      <c r="KY24" s="155"/>
      <c r="KZ24" s="27">
        <f t="shared" si="101"/>
        <v>45774</v>
      </c>
      <c r="LA24" s="43" t="s">
        <v>176</v>
      </c>
      <c r="LB24" s="30">
        <f t="shared" si="115"/>
        <v>339166.7697</v>
      </c>
      <c r="LC24" s="155"/>
      <c r="LD24" s="27">
        <f t="shared" si="116"/>
        <v>45774</v>
      </c>
      <c r="LE24" s="43" t="s">
        <v>176</v>
      </c>
      <c r="LF24" s="249">
        <f t="shared" si="117"/>
        <v>3391.6676969999999</v>
      </c>
      <c r="LG24" s="155"/>
      <c r="LH24" s="27">
        <v>46138</v>
      </c>
      <c r="LI24" s="375" t="s">
        <v>176</v>
      </c>
      <c r="LJ24" s="429">
        <v>178.79</v>
      </c>
      <c r="LK24" s="414">
        <f t="shared" si="102"/>
        <v>1.7878999999999998</v>
      </c>
      <c r="LL24" s="182">
        <v>1730.37</v>
      </c>
      <c r="LM24" s="453">
        <f t="shared" si="103"/>
        <v>309372.85229999997</v>
      </c>
      <c r="LN24" s="439">
        <f t="shared" si="104"/>
        <v>3093.7285229999998</v>
      </c>
      <c r="LO24" s="155"/>
      <c r="LP24" s="155"/>
      <c r="LQ24" s="155"/>
      <c r="LR24" s="155"/>
      <c r="LS24" s="155"/>
      <c r="LT24" s="155"/>
      <c r="LU24" s="155"/>
      <c r="LV24" s="155"/>
      <c r="LW24" s="155"/>
      <c r="LX24" s="155"/>
      <c r="LY24" s="155"/>
      <c r="LZ24" s="155"/>
      <c r="MA24" s="155"/>
      <c r="MB24" s="155"/>
      <c r="MC24" s="155"/>
      <c r="MD24" s="155"/>
    </row>
    <row r="25" spans="1:342" ht="17.25">
      <c r="A25" s="27">
        <v>42127</v>
      </c>
      <c r="B25" s="27" t="s">
        <v>177</v>
      </c>
      <c r="C25" s="28">
        <v>148.07</v>
      </c>
      <c r="D25" s="28">
        <f t="shared" si="0"/>
        <v>1.4806999999999999</v>
      </c>
      <c r="E25" s="89">
        <v>146.16</v>
      </c>
      <c r="F25" s="89">
        <v>135.62200000000001</v>
      </c>
      <c r="G25" s="89">
        <v>144.21896864211701</v>
      </c>
      <c r="H25" s="44"/>
      <c r="I25" s="43"/>
      <c r="K25" s="27">
        <f t="shared" si="1"/>
        <v>42127</v>
      </c>
      <c r="L25" s="27"/>
      <c r="M25" s="30">
        <f t="shared" si="2"/>
        <v>0</v>
      </c>
      <c r="N25" s="30">
        <f t="shared" si="3"/>
        <v>0</v>
      </c>
      <c r="O25" s="30">
        <f t="shared" si="4"/>
        <v>0</v>
      </c>
      <c r="P25" s="30">
        <f t="shared" si="5"/>
        <v>0</v>
      </c>
      <c r="R25" s="27">
        <f t="shared" si="6"/>
        <v>42127</v>
      </c>
      <c r="S25" s="27" t="s">
        <v>177</v>
      </c>
      <c r="T25" s="30">
        <f t="shared" si="7"/>
        <v>0</v>
      </c>
      <c r="U25" s="30">
        <f t="shared" si="8"/>
        <v>0</v>
      </c>
      <c r="V25" s="30">
        <f t="shared" si="9"/>
        <v>0</v>
      </c>
      <c r="W25" s="30">
        <f t="shared" si="10"/>
        <v>0</v>
      </c>
      <c r="Y25" s="85">
        <f t="shared" ref="Y25:Y60" si="126">Y24+7</f>
        <v>42126</v>
      </c>
      <c r="Z25" s="27" t="s">
        <v>177</v>
      </c>
      <c r="AA25" s="88">
        <v>894651</v>
      </c>
      <c r="AB25" s="86"/>
      <c r="AC25" s="86"/>
      <c r="AE25" s="27">
        <v>42498</v>
      </c>
      <c r="AF25" s="27" t="s">
        <v>177</v>
      </c>
      <c r="AG25" s="28">
        <v>137.68</v>
      </c>
      <c r="AH25" s="28">
        <f t="shared" si="11"/>
        <v>1.3768</v>
      </c>
      <c r="AI25" s="89">
        <v>121.7</v>
      </c>
      <c r="AJ25" s="89">
        <v>123.7753</v>
      </c>
      <c r="AK25" s="89">
        <v>130.905806772728</v>
      </c>
      <c r="AL25" s="44"/>
      <c r="AM25" s="43"/>
      <c r="AO25" s="27">
        <f t="shared" si="12"/>
        <v>42498</v>
      </c>
      <c r="AP25" s="27" t="s">
        <v>177</v>
      </c>
      <c r="AQ25" s="30">
        <f t="shared" si="13"/>
        <v>0</v>
      </c>
      <c r="AR25" s="30">
        <f t="shared" si="14"/>
        <v>0</v>
      </c>
      <c r="AS25" s="30">
        <f t="shared" si="15"/>
        <v>0</v>
      </c>
      <c r="AT25" s="30">
        <f t="shared" si="16"/>
        <v>0</v>
      </c>
      <c r="AV25" s="27">
        <f t="shared" si="17"/>
        <v>42498</v>
      </c>
      <c r="AW25" s="27" t="s">
        <v>177</v>
      </c>
      <c r="AX25" s="30">
        <f t="shared" si="18"/>
        <v>0</v>
      </c>
      <c r="AY25" s="30">
        <f t="shared" si="19"/>
        <v>0</v>
      </c>
      <c r="AZ25" s="30">
        <f t="shared" si="20"/>
        <v>0</v>
      </c>
      <c r="BA25" s="30">
        <f t="shared" si="21"/>
        <v>0</v>
      </c>
      <c r="BC25" s="84">
        <f t="shared" si="105"/>
        <v>42497</v>
      </c>
      <c r="BD25" s="27" t="s">
        <v>177</v>
      </c>
      <c r="BE25" s="87">
        <v>848594</v>
      </c>
      <c r="BF25" s="86"/>
      <c r="BG25" s="86"/>
      <c r="BI25" s="27">
        <v>42862</v>
      </c>
      <c r="BJ25" s="27" t="s">
        <v>177</v>
      </c>
      <c r="BK25" s="28">
        <v>180.78</v>
      </c>
      <c r="BL25" s="28">
        <f t="shared" si="22"/>
        <v>1.8078000000000001</v>
      </c>
      <c r="BM25" s="89">
        <v>166.26</v>
      </c>
      <c r="BN25" s="89">
        <v>157.98740000000001</v>
      </c>
      <c r="BO25" s="89">
        <v>172.46059462711401</v>
      </c>
      <c r="BP25" s="44"/>
      <c r="BQ25" s="43"/>
      <c r="BS25" s="27">
        <f t="shared" si="23"/>
        <v>42862</v>
      </c>
      <c r="BT25" s="27" t="s">
        <v>177</v>
      </c>
      <c r="BU25" s="30">
        <f t="shared" si="24"/>
        <v>0</v>
      </c>
      <c r="BV25" s="30">
        <f t="shared" si="25"/>
        <v>0</v>
      </c>
      <c r="BW25" s="30">
        <f t="shared" si="26"/>
        <v>0</v>
      </c>
      <c r="BX25" s="30">
        <f t="shared" si="27"/>
        <v>0</v>
      </c>
      <c r="BZ25" s="27">
        <f t="shared" si="28"/>
        <v>42862</v>
      </c>
      <c r="CA25" s="27" t="s">
        <v>177</v>
      </c>
      <c r="CB25" s="30">
        <f t="shared" si="29"/>
        <v>0</v>
      </c>
      <c r="CC25" s="30">
        <f t="shared" si="30"/>
        <v>0</v>
      </c>
      <c r="CD25" s="30">
        <f t="shared" si="31"/>
        <v>0</v>
      </c>
      <c r="CE25" s="30">
        <f t="shared" si="32"/>
        <v>0</v>
      </c>
      <c r="CG25" s="84">
        <f t="shared" si="106"/>
        <v>42861</v>
      </c>
      <c r="CH25" s="27" t="s">
        <v>177</v>
      </c>
      <c r="CI25" s="87">
        <v>878121</v>
      </c>
      <c r="CJ25" s="86"/>
      <c r="CK25" s="86"/>
      <c r="CM25" s="27">
        <v>43226</v>
      </c>
      <c r="CN25" s="27" t="s">
        <v>177</v>
      </c>
      <c r="CO25" s="28">
        <v>143.62</v>
      </c>
      <c r="CP25" s="28">
        <f t="shared" si="33"/>
        <v>1.4362000000000001</v>
      </c>
      <c r="CQ25" s="28">
        <v>141.38</v>
      </c>
      <c r="CR25" s="28">
        <v>127.12090000000001</v>
      </c>
      <c r="CS25" s="28">
        <v>139.59163096717199</v>
      </c>
      <c r="CT25" s="44"/>
      <c r="CU25" s="43"/>
      <c r="CW25" s="27">
        <f t="shared" si="34"/>
        <v>43226</v>
      </c>
      <c r="CX25" s="27" t="s">
        <v>177</v>
      </c>
      <c r="CY25" s="30">
        <f t="shared" si="35"/>
        <v>0</v>
      </c>
      <c r="CZ25" s="30">
        <f t="shared" si="36"/>
        <v>0</v>
      </c>
      <c r="DA25" s="30">
        <f t="shared" si="37"/>
        <v>0</v>
      </c>
      <c r="DB25" s="30">
        <f t="shared" si="38"/>
        <v>0</v>
      </c>
      <c r="DD25" s="27">
        <f t="shared" si="39"/>
        <v>43226</v>
      </c>
      <c r="DE25" s="27" t="s">
        <v>177</v>
      </c>
      <c r="DF25" s="30">
        <f t="shared" si="107"/>
        <v>0</v>
      </c>
      <c r="DG25" s="30">
        <f t="shared" si="108"/>
        <v>0</v>
      </c>
      <c r="DH25" s="30">
        <f t="shared" si="109"/>
        <v>0</v>
      </c>
      <c r="DI25" s="30">
        <f t="shared" si="110"/>
        <v>0</v>
      </c>
      <c r="DK25" s="84">
        <f t="shared" si="111"/>
        <v>43225</v>
      </c>
      <c r="DL25" s="27" t="s">
        <v>177</v>
      </c>
      <c r="DM25" s="87">
        <v>863804</v>
      </c>
      <c r="DN25" s="86"/>
      <c r="DO25" s="86"/>
      <c r="DQ25" s="27">
        <v>43590</v>
      </c>
      <c r="DR25" s="27" t="s">
        <v>177</v>
      </c>
      <c r="DS25" s="28">
        <v>178.23</v>
      </c>
      <c r="DT25" s="28">
        <f t="shared" si="40"/>
        <v>1.7823</v>
      </c>
      <c r="DU25" s="28">
        <v>164.83</v>
      </c>
      <c r="DV25" s="28">
        <v>160.61099999999999</v>
      </c>
      <c r="DW25" s="28">
        <v>170.35810047582501</v>
      </c>
      <c r="DX25" s="44"/>
      <c r="DY25" s="43"/>
      <c r="EA25" s="27">
        <f t="shared" si="41"/>
        <v>43590</v>
      </c>
      <c r="EB25" s="27" t="s">
        <v>177</v>
      </c>
      <c r="EC25" s="30">
        <f t="shared" si="42"/>
        <v>0</v>
      </c>
      <c r="ED25" s="30">
        <f t="shared" si="43"/>
        <v>0</v>
      </c>
      <c r="EE25" s="30">
        <f t="shared" si="44"/>
        <v>0</v>
      </c>
      <c r="EF25" s="30">
        <f t="shared" si="45"/>
        <v>0</v>
      </c>
      <c r="EH25" s="27">
        <f t="shared" si="46"/>
        <v>43590</v>
      </c>
      <c r="EI25" s="27" t="s">
        <v>177</v>
      </c>
      <c r="EJ25" s="30">
        <f t="shared" si="47"/>
        <v>0</v>
      </c>
      <c r="EK25" s="30">
        <f t="shared" si="48"/>
        <v>0</v>
      </c>
      <c r="EL25" s="30">
        <f t="shared" si="49"/>
        <v>0</v>
      </c>
      <c r="EM25" s="30">
        <f t="shared" si="50"/>
        <v>0</v>
      </c>
      <c r="EO25" s="84">
        <f t="shared" si="112"/>
        <v>43589</v>
      </c>
      <c r="EP25" s="27" t="s">
        <v>177</v>
      </c>
      <c r="EQ25" s="87">
        <v>822357</v>
      </c>
      <c r="ER25" s="86"/>
      <c r="ES25" s="86"/>
      <c r="EU25" s="27">
        <v>43954</v>
      </c>
      <c r="EV25" s="27" t="s">
        <v>177</v>
      </c>
      <c r="EW25" s="28">
        <v>178.95</v>
      </c>
      <c r="EX25" s="28">
        <f t="shared" si="51"/>
        <v>1.7894999999999999</v>
      </c>
      <c r="EY25" s="28">
        <v>173.57</v>
      </c>
      <c r="EZ25" s="28">
        <v>190.26509999999999</v>
      </c>
      <c r="FA25" s="28">
        <v>171.757829497552</v>
      </c>
      <c r="FB25" s="44">
        <v>43950</v>
      </c>
      <c r="FC25" s="43">
        <v>1344.56</v>
      </c>
      <c r="FE25" s="27">
        <f t="shared" si="52"/>
        <v>43954</v>
      </c>
      <c r="FF25" s="27" t="s">
        <v>177</v>
      </c>
      <c r="FG25" s="30">
        <f t="shared" si="53"/>
        <v>240609.01199999999</v>
      </c>
      <c r="FH25" s="30">
        <f t="shared" si="119"/>
        <v>233375.27919999999</v>
      </c>
      <c r="FI25" s="30">
        <f t="shared" si="124"/>
        <v>255822.84285599997</v>
      </c>
      <c r="FJ25" s="30">
        <f t="shared" si="120"/>
        <v>230938.70722922852</v>
      </c>
      <c r="FL25" s="27">
        <f t="shared" si="55"/>
        <v>43954</v>
      </c>
      <c r="FM25" s="27" t="s">
        <v>177</v>
      </c>
      <c r="FN25" s="30">
        <f t="shared" si="121"/>
        <v>2406.0901199999998</v>
      </c>
      <c r="FO25" s="30">
        <f t="shared" si="122"/>
        <v>2333.7527919999998</v>
      </c>
      <c r="FP25" s="30">
        <f t="shared" si="125"/>
        <v>2558.2284285599999</v>
      </c>
      <c r="FQ25" s="30">
        <f t="shared" si="123"/>
        <v>2309.3870722922852</v>
      </c>
      <c r="FS25" s="84">
        <f t="shared" si="113"/>
        <v>43953</v>
      </c>
      <c r="FT25" s="27" t="s">
        <v>177</v>
      </c>
      <c r="FU25" s="87">
        <v>772163</v>
      </c>
      <c r="FV25" s="86"/>
      <c r="FW25" s="86"/>
      <c r="FY25" s="95">
        <v>44325</v>
      </c>
      <c r="FZ25" s="43" t="s">
        <v>177</v>
      </c>
      <c r="GA25" s="43">
        <v>147.76</v>
      </c>
      <c r="GB25" s="126">
        <f t="shared" si="57"/>
        <v>1.4775999999999998</v>
      </c>
      <c r="GC25" s="43">
        <v>177.91</v>
      </c>
      <c r="GD25" s="28">
        <f t="shared" si="58"/>
        <v>1.7790999999999999</v>
      </c>
      <c r="GE25" s="43">
        <v>164.60210000000001</v>
      </c>
      <c r="GF25" s="43">
        <v>155.44999999999999</v>
      </c>
      <c r="GG25" s="95">
        <v>44323</v>
      </c>
      <c r="GH25" s="43">
        <v>1352.44</v>
      </c>
      <c r="GJ25" s="95">
        <v>44325</v>
      </c>
      <c r="GK25" s="43" t="s">
        <v>176</v>
      </c>
      <c r="GL25" s="115">
        <f t="shared" si="59"/>
        <v>199836.5344</v>
      </c>
      <c r="GM25" s="115">
        <f t="shared" si="60"/>
        <v>240612.6004</v>
      </c>
      <c r="GN25" s="115">
        <f t="shared" si="61"/>
        <v>222614.46412400002</v>
      </c>
      <c r="GO25" s="115">
        <f t="shared" si="62"/>
        <v>210236.79799999998</v>
      </c>
      <c r="GQ25" s="95">
        <v>44325</v>
      </c>
      <c r="GR25" s="43" t="s">
        <v>177</v>
      </c>
      <c r="GS25" s="115">
        <f t="shared" si="63"/>
        <v>1998.3653440000001</v>
      </c>
      <c r="GT25" s="115">
        <f t="shared" si="64"/>
        <v>2406.1260039999997</v>
      </c>
      <c r="GU25" s="115">
        <f t="shared" si="65"/>
        <v>2226.1446412400001</v>
      </c>
      <c r="GV25" s="115">
        <f t="shared" si="66"/>
        <v>2102.36798</v>
      </c>
      <c r="GX25" s="95">
        <v>44325</v>
      </c>
      <c r="GY25" s="43" t="s">
        <v>177</v>
      </c>
      <c r="GZ25" s="86">
        <v>915305</v>
      </c>
      <c r="HA25" s="86"/>
      <c r="HB25" s="86"/>
      <c r="HD25" s="27">
        <v>44682</v>
      </c>
      <c r="HE25" s="43" t="s">
        <v>177</v>
      </c>
      <c r="HF25" s="43">
        <v>202.8</v>
      </c>
      <c r="HG25" s="126">
        <f t="shared" si="118"/>
        <v>2.028</v>
      </c>
      <c r="HH25" s="43">
        <v>210.94</v>
      </c>
      <c r="HI25" s="28">
        <f t="shared" si="67"/>
        <v>2.1093999999999999</v>
      </c>
      <c r="HJ25" s="43">
        <v>160.19999999999999</v>
      </c>
      <c r="HK25" s="43">
        <v>191.83</v>
      </c>
      <c r="HL25" s="27">
        <v>44682</v>
      </c>
      <c r="HM25" s="43">
        <v>1331.45</v>
      </c>
      <c r="HO25" s="27">
        <v>44682</v>
      </c>
      <c r="HP25" s="43" t="s">
        <v>176</v>
      </c>
      <c r="HQ25" s="30">
        <f t="shared" si="68"/>
        <v>270018.06</v>
      </c>
      <c r="HR25" s="30">
        <f t="shared" si="69"/>
        <v>280856.06300000002</v>
      </c>
      <c r="HS25" s="30">
        <f t="shared" si="70"/>
        <v>213298.28999999998</v>
      </c>
      <c r="HT25" s="30">
        <f t="shared" si="71"/>
        <v>255412.05350000004</v>
      </c>
      <c r="HV25" s="27">
        <v>44682</v>
      </c>
      <c r="HW25" s="43" t="s">
        <v>177</v>
      </c>
      <c r="HX25" s="115">
        <f t="shared" si="72"/>
        <v>2700.1806000000001</v>
      </c>
      <c r="HY25" s="115">
        <f t="shared" si="73"/>
        <v>2808.5606300000004</v>
      </c>
      <c r="HZ25" s="115">
        <f t="shared" si="74"/>
        <v>2132.9829</v>
      </c>
      <c r="IA25" s="115">
        <f t="shared" si="75"/>
        <v>2554.1205350000005</v>
      </c>
      <c r="IC25" s="27">
        <v>44682</v>
      </c>
      <c r="ID25" s="43" t="s">
        <v>177</v>
      </c>
      <c r="IE25" s="86"/>
      <c r="IF25" s="86"/>
      <c r="IG25" s="86"/>
      <c r="IH25" s="155"/>
      <c r="II25" s="27">
        <v>45046</v>
      </c>
      <c r="IJ25" s="43" t="s">
        <v>177</v>
      </c>
      <c r="IK25" s="43">
        <v>243.16</v>
      </c>
      <c r="IL25" s="175">
        <f t="shared" si="76"/>
        <v>2.4316</v>
      </c>
      <c r="IM25" s="126">
        <v>249.16</v>
      </c>
      <c r="IN25" s="28">
        <f t="shared" si="77"/>
        <v>2.4916</v>
      </c>
      <c r="IO25" s="43">
        <v>202.46</v>
      </c>
      <c r="IP25" s="43">
        <v>239.54</v>
      </c>
      <c r="IQ25" s="27">
        <v>45046</v>
      </c>
      <c r="IR25" s="43">
        <v>1474.56</v>
      </c>
      <c r="IT25" s="27">
        <v>45046</v>
      </c>
      <c r="IU25" s="43" t="s">
        <v>176</v>
      </c>
      <c r="IV25" s="30">
        <f t="shared" si="78"/>
        <v>358554.00959999999</v>
      </c>
      <c r="IW25" s="30">
        <f t="shared" si="79"/>
        <v>367401.36959999998</v>
      </c>
      <c r="IX25" s="30">
        <f t="shared" si="80"/>
        <v>298539.41759999999</v>
      </c>
      <c r="IY25" s="30">
        <f t="shared" si="81"/>
        <v>353216.10239999997</v>
      </c>
      <c r="JA25" s="27">
        <v>45046</v>
      </c>
      <c r="JB25" s="43" t="s">
        <v>177</v>
      </c>
      <c r="JC25" s="115">
        <f t="shared" si="82"/>
        <v>3585.5400959999997</v>
      </c>
      <c r="JD25" s="115">
        <f t="shared" si="83"/>
        <v>3674.013696</v>
      </c>
      <c r="JE25" s="115">
        <f t="shared" si="84"/>
        <v>2985.3941759999998</v>
      </c>
      <c r="JF25" s="115">
        <f t="shared" si="85"/>
        <v>3532.1610239999995</v>
      </c>
      <c r="JH25" s="27">
        <v>45046</v>
      </c>
      <c r="JI25" s="43" t="s">
        <v>177</v>
      </c>
      <c r="JJ25" s="86"/>
      <c r="JK25" s="86"/>
      <c r="JL25" s="86"/>
      <c r="JM25" s="155"/>
      <c r="JN25" s="27">
        <v>45410</v>
      </c>
      <c r="JO25" s="43" t="s">
        <v>177</v>
      </c>
      <c r="JP25" s="43">
        <v>230.48</v>
      </c>
      <c r="JQ25" s="259">
        <f t="shared" si="86"/>
        <v>2.3047999999999997</v>
      </c>
      <c r="JR25" s="126"/>
      <c r="JS25" s="28"/>
      <c r="JT25" s="43"/>
      <c r="JU25" s="43"/>
      <c r="JV25" s="27">
        <f t="shared" si="87"/>
        <v>45410</v>
      </c>
      <c r="JW25" s="43">
        <v>1474.56</v>
      </c>
      <c r="JY25" s="27">
        <f t="shared" si="88"/>
        <v>45410</v>
      </c>
      <c r="JZ25" s="43" t="s">
        <v>176</v>
      </c>
      <c r="KA25" s="30">
        <f t="shared" si="89"/>
        <v>339856.58879999997</v>
      </c>
      <c r="KB25" s="30">
        <f t="shared" si="90"/>
        <v>0</v>
      </c>
      <c r="KC25" s="30">
        <f t="shared" si="91"/>
        <v>0</v>
      </c>
      <c r="KD25" s="30">
        <f t="shared" si="92"/>
        <v>0</v>
      </c>
      <c r="KF25" s="27">
        <f t="shared" si="93"/>
        <v>45410</v>
      </c>
      <c r="KG25" s="43" t="s">
        <v>177</v>
      </c>
      <c r="KH25" s="233">
        <f t="shared" si="94"/>
        <v>3398.5658879999996</v>
      </c>
      <c r="KI25" s="115">
        <f t="shared" si="95"/>
        <v>0</v>
      </c>
      <c r="KJ25" s="115">
        <f t="shared" si="96"/>
        <v>0</v>
      </c>
      <c r="KK25" s="115">
        <f t="shared" si="97"/>
        <v>0</v>
      </c>
      <c r="KM25" s="27">
        <f t="shared" si="98"/>
        <v>45410</v>
      </c>
      <c r="KN25" s="43" t="s">
        <v>177</v>
      </c>
      <c r="KO25" s="86"/>
      <c r="KP25" s="86"/>
      <c r="KQ25" s="86"/>
      <c r="KR25" s="155"/>
      <c r="KS25" s="27">
        <v>45781</v>
      </c>
      <c r="KT25" s="43" t="s">
        <v>177</v>
      </c>
      <c r="KU25" s="43">
        <v>209.18</v>
      </c>
      <c r="KV25" s="257">
        <f t="shared" si="99"/>
        <v>2.0918000000000001</v>
      </c>
      <c r="KW25" s="27">
        <f t="shared" si="100"/>
        <v>45781</v>
      </c>
      <c r="KX25" s="43">
        <v>1568.09</v>
      </c>
      <c r="KY25" s="155"/>
      <c r="KZ25" s="27">
        <f t="shared" si="101"/>
        <v>45781</v>
      </c>
      <c r="LA25" s="43" t="s">
        <v>176</v>
      </c>
      <c r="LB25" s="30">
        <f t="shared" si="115"/>
        <v>328013.0662</v>
      </c>
      <c r="LC25" s="155"/>
      <c r="LD25" s="27">
        <f t="shared" si="116"/>
        <v>45781</v>
      </c>
      <c r="LE25" s="43" t="s">
        <v>177</v>
      </c>
      <c r="LF25" s="249">
        <f t="shared" si="117"/>
        <v>3280.130662</v>
      </c>
      <c r="LG25" s="155"/>
      <c r="LH25" s="27">
        <v>46145</v>
      </c>
      <c r="LI25" s="375" t="s">
        <v>177</v>
      </c>
      <c r="LJ25" s="429">
        <v>179.47</v>
      </c>
      <c r="LK25" s="414">
        <f t="shared" si="102"/>
        <v>1.7947</v>
      </c>
      <c r="LL25" s="182">
        <v>1730.47</v>
      </c>
      <c r="LM25" s="453">
        <f t="shared" si="103"/>
        <v>310567.4509</v>
      </c>
      <c r="LN25" s="439">
        <f t="shared" si="104"/>
        <v>3105.6745089999999</v>
      </c>
      <c r="LO25" s="155"/>
      <c r="LP25" s="155"/>
      <c r="LQ25" s="155"/>
      <c r="LR25" s="155"/>
      <c r="LS25" s="155"/>
      <c r="LT25" s="155"/>
      <c r="LU25" s="155"/>
      <c r="LV25" s="155"/>
      <c r="LW25" s="155"/>
      <c r="LX25" s="155"/>
      <c r="LY25" s="155"/>
      <c r="LZ25" s="155"/>
      <c r="MA25" s="155"/>
      <c r="MB25" s="155"/>
      <c r="MC25" s="155"/>
      <c r="MD25" s="155"/>
    </row>
    <row r="26" spans="1:342" ht="17.25">
      <c r="A26" s="27">
        <v>42134</v>
      </c>
      <c r="B26" s="27" t="s">
        <v>178</v>
      </c>
      <c r="C26" s="28">
        <v>144.21</v>
      </c>
      <c r="D26" s="28">
        <f t="shared" si="0"/>
        <v>1.4421000000000002</v>
      </c>
      <c r="E26" s="89">
        <v>145.66999999999999</v>
      </c>
      <c r="F26" s="89">
        <v>135.5823</v>
      </c>
      <c r="G26" s="89">
        <v>140.56796177311699</v>
      </c>
      <c r="H26" s="44"/>
      <c r="I26" s="43"/>
      <c r="K26" s="27">
        <f t="shared" si="1"/>
        <v>42134</v>
      </c>
      <c r="L26" s="27"/>
      <c r="M26" s="30">
        <f t="shared" si="2"/>
        <v>0</v>
      </c>
      <c r="N26" s="30">
        <f t="shared" si="3"/>
        <v>0</v>
      </c>
      <c r="O26" s="30">
        <f t="shared" si="4"/>
        <v>0</v>
      </c>
      <c r="P26" s="30">
        <f t="shared" si="5"/>
        <v>0</v>
      </c>
      <c r="R26" s="27">
        <f t="shared" si="6"/>
        <v>42134</v>
      </c>
      <c r="S26" s="27" t="s">
        <v>178</v>
      </c>
      <c r="T26" s="30">
        <f t="shared" si="7"/>
        <v>0</v>
      </c>
      <c r="U26" s="30">
        <f t="shared" si="8"/>
        <v>0</v>
      </c>
      <c r="V26" s="30">
        <f t="shared" si="9"/>
        <v>0</v>
      </c>
      <c r="W26" s="30">
        <f t="shared" si="10"/>
        <v>0</v>
      </c>
      <c r="Y26" s="84">
        <f t="shared" si="126"/>
        <v>42133</v>
      </c>
      <c r="Z26" s="27" t="s">
        <v>178</v>
      </c>
      <c r="AA26" s="87">
        <v>1058774</v>
      </c>
      <c r="AB26" s="86"/>
      <c r="AC26" s="86"/>
      <c r="AE26" s="27">
        <v>42505</v>
      </c>
      <c r="AF26" s="27" t="s">
        <v>178</v>
      </c>
      <c r="AG26" s="28">
        <v>143.41</v>
      </c>
      <c r="AH26" s="28">
        <f t="shared" si="11"/>
        <v>1.4340999999999999</v>
      </c>
      <c r="AI26" s="89">
        <v>125.63</v>
      </c>
      <c r="AJ26" s="89">
        <v>129.16890000000001</v>
      </c>
      <c r="AK26" s="89">
        <v>135.66630935307899</v>
      </c>
      <c r="AL26" s="44"/>
      <c r="AM26" s="43"/>
      <c r="AO26" s="27">
        <f t="shared" si="12"/>
        <v>42505</v>
      </c>
      <c r="AP26" s="27" t="s">
        <v>178</v>
      </c>
      <c r="AQ26" s="30">
        <f t="shared" si="13"/>
        <v>0</v>
      </c>
      <c r="AR26" s="30">
        <f t="shared" si="14"/>
        <v>0</v>
      </c>
      <c r="AS26" s="30">
        <f t="shared" si="15"/>
        <v>0</v>
      </c>
      <c r="AT26" s="30">
        <f t="shared" si="16"/>
        <v>0</v>
      </c>
      <c r="AV26" s="27">
        <f t="shared" si="17"/>
        <v>42505</v>
      </c>
      <c r="AW26" s="27" t="s">
        <v>178</v>
      </c>
      <c r="AX26" s="30">
        <f t="shared" si="18"/>
        <v>0</v>
      </c>
      <c r="AY26" s="30">
        <f t="shared" si="19"/>
        <v>0</v>
      </c>
      <c r="AZ26" s="30">
        <f t="shared" si="20"/>
        <v>0</v>
      </c>
      <c r="BA26" s="30">
        <f t="shared" si="21"/>
        <v>0</v>
      </c>
      <c r="BC26" s="85">
        <f t="shared" si="105"/>
        <v>42504</v>
      </c>
      <c r="BD26" s="27" t="s">
        <v>178</v>
      </c>
      <c r="BE26" s="88">
        <v>1027971</v>
      </c>
      <c r="BF26" s="86"/>
      <c r="BG26" s="86"/>
      <c r="BI26" s="27">
        <v>42869</v>
      </c>
      <c r="BJ26" s="27" t="s">
        <v>178</v>
      </c>
      <c r="BK26" s="28">
        <v>181.06</v>
      </c>
      <c r="BL26" s="28">
        <f t="shared" si="22"/>
        <v>1.8106</v>
      </c>
      <c r="BM26" s="89">
        <v>165.3</v>
      </c>
      <c r="BN26" s="89">
        <v>160.62909999999999</v>
      </c>
      <c r="BO26" s="89">
        <v>172.66298582462699</v>
      </c>
      <c r="BP26" s="44"/>
      <c r="BQ26" s="43"/>
      <c r="BS26" s="27">
        <f t="shared" si="23"/>
        <v>42869</v>
      </c>
      <c r="BT26" s="27" t="s">
        <v>178</v>
      </c>
      <c r="BU26" s="30">
        <f t="shared" si="24"/>
        <v>0</v>
      </c>
      <c r="BV26" s="30">
        <f t="shared" si="25"/>
        <v>0</v>
      </c>
      <c r="BW26" s="30">
        <f t="shared" si="26"/>
        <v>0</v>
      </c>
      <c r="BX26" s="30">
        <f t="shared" si="27"/>
        <v>0</v>
      </c>
      <c r="BZ26" s="27">
        <f t="shared" si="28"/>
        <v>42869</v>
      </c>
      <c r="CA26" s="27" t="s">
        <v>178</v>
      </c>
      <c r="CB26" s="30">
        <f t="shared" si="29"/>
        <v>0</v>
      </c>
      <c r="CC26" s="30">
        <f t="shared" si="30"/>
        <v>0</v>
      </c>
      <c r="CD26" s="30">
        <f t="shared" si="31"/>
        <v>0</v>
      </c>
      <c r="CE26" s="30">
        <f t="shared" si="32"/>
        <v>0</v>
      </c>
      <c r="CG26" s="85">
        <f t="shared" si="106"/>
        <v>42868</v>
      </c>
      <c r="CH26" s="27" t="s">
        <v>178</v>
      </c>
      <c r="CI26" s="88">
        <v>1005182</v>
      </c>
      <c r="CJ26" s="86"/>
      <c r="CK26" s="86"/>
      <c r="CM26" s="27">
        <v>43233</v>
      </c>
      <c r="CN26" s="27" t="s">
        <v>178</v>
      </c>
      <c r="CO26" s="28">
        <v>141.75</v>
      </c>
      <c r="CP26" s="28">
        <f t="shared" si="33"/>
        <v>1.4175</v>
      </c>
      <c r="CQ26" s="28">
        <v>141.38</v>
      </c>
      <c r="CR26" s="28">
        <v>127.1219</v>
      </c>
      <c r="CS26" s="28">
        <v>137.98768440698001</v>
      </c>
      <c r="CT26" s="44"/>
      <c r="CU26" s="43"/>
      <c r="CW26" s="27">
        <f t="shared" si="34"/>
        <v>43233</v>
      </c>
      <c r="CX26" s="27" t="s">
        <v>178</v>
      </c>
      <c r="CY26" s="30">
        <f t="shared" si="35"/>
        <v>0</v>
      </c>
      <c r="CZ26" s="30">
        <f t="shared" si="36"/>
        <v>0</v>
      </c>
      <c r="DA26" s="30">
        <f t="shared" si="37"/>
        <v>0</v>
      </c>
      <c r="DB26" s="30">
        <f t="shared" si="38"/>
        <v>0</v>
      </c>
      <c r="DD26" s="27">
        <f t="shared" si="39"/>
        <v>43233</v>
      </c>
      <c r="DE26" s="27" t="s">
        <v>178</v>
      </c>
      <c r="DF26" s="30">
        <f t="shared" si="107"/>
        <v>0</v>
      </c>
      <c r="DG26" s="30">
        <f t="shared" si="108"/>
        <v>0</v>
      </c>
      <c r="DH26" s="30">
        <f t="shared" si="109"/>
        <v>0</v>
      </c>
      <c r="DI26" s="30">
        <f t="shared" si="110"/>
        <v>0</v>
      </c>
      <c r="DK26" s="85">
        <f t="shared" si="111"/>
        <v>43232</v>
      </c>
      <c r="DL26" s="27" t="s">
        <v>178</v>
      </c>
      <c r="DM26" s="88">
        <v>865350</v>
      </c>
      <c r="DN26" s="86"/>
      <c r="DO26" s="86"/>
      <c r="DQ26" s="27">
        <v>43597</v>
      </c>
      <c r="DR26" s="27" t="s">
        <v>178</v>
      </c>
      <c r="DS26" s="28">
        <v>179.21</v>
      </c>
      <c r="DT26" s="28">
        <f t="shared" si="40"/>
        <v>1.7921</v>
      </c>
      <c r="DU26" s="28">
        <v>165.47</v>
      </c>
      <c r="DV26" s="28">
        <v>161.2681</v>
      </c>
      <c r="DW26" s="28">
        <v>170.84427539566201</v>
      </c>
      <c r="DX26" s="44"/>
      <c r="DY26" s="43"/>
      <c r="EA26" s="27">
        <f t="shared" si="41"/>
        <v>43597</v>
      </c>
      <c r="EB26" s="27" t="s">
        <v>178</v>
      </c>
      <c r="EC26" s="30">
        <f t="shared" si="42"/>
        <v>0</v>
      </c>
      <c r="ED26" s="30">
        <f t="shared" si="43"/>
        <v>0</v>
      </c>
      <c r="EE26" s="30">
        <f t="shared" si="44"/>
        <v>0</v>
      </c>
      <c r="EF26" s="30">
        <f t="shared" si="45"/>
        <v>0</v>
      </c>
      <c r="EH26" s="27">
        <f t="shared" si="46"/>
        <v>43597</v>
      </c>
      <c r="EI26" s="27" t="s">
        <v>178</v>
      </c>
      <c r="EJ26" s="30">
        <f t="shared" si="47"/>
        <v>0</v>
      </c>
      <c r="EK26" s="30">
        <f t="shared" si="48"/>
        <v>0</v>
      </c>
      <c r="EL26" s="30">
        <f t="shared" si="49"/>
        <v>0</v>
      </c>
      <c r="EM26" s="30">
        <f t="shared" si="50"/>
        <v>0</v>
      </c>
      <c r="EO26" s="85">
        <f t="shared" si="112"/>
        <v>43596</v>
      </c>
      <c r="EP26" s="27" t="s">
        <v>178</v>
      </c>
      <c r="EQ26" s="88">
        <v>923116</v>
      </c>
      <c r="ER26" s="86"/>
      <c r="ES26" s="86"/>
      <c r="EU26" s="27">
        <v>43961</v>
      </c>
      <c r="EV26" s="27" t="s">
        <v>178</v>
      </c>
      <c r="EW26" s="28">
        <v>170.71</v>
      </c>
      <c r="EX26" s="28">
        <f t="shared" si="51"/>
        <v>1.7071000000000001</v>
      </c>
      <c r="EY26" s="28">
        <v>168.06</v>
      </c>
      <c r="EZ26" s="28">
        <v>186.4479</v>
      </c>
      <c r="FA26" s="28">
        <v>164.50675420481201</v>
      </c>
      <c r="FB26" s="44">
        <v>43959</v>
      </c>
      <c r="FC26" s="43">
        <v>1323.99</v>
      </c>
      <c r="FE26" s="27">
        <f t="shared" si="52"/>
        <v>43961</v>
      </c>
      <c r="FF26" s="27" t="s">
        <v>178</v>
      </c>
      <c r="FG26" s="30">
        <f t="shared" si="53"/>
        <v>226018.33290000001</v>
      </c>
      <c r="FH26" s="30">
        <f t="shared" si="119"/>
        <v>222509.75940000001</v>
      </c>
      <c r="FI26" s="30">
        <f t="shared" si="124"/>
        <v>246855.15512100002</v>
      </c>
      <c r="FJ26" s="30">
        <f t="shared" si="120"/>
        <v>217805.29749962906</v>
      </c>
      <c r="FL26" s="27">
        <f t="shared" si="55"/>
        <v>43961</v>
      </c>
      <c r="FM26" s="27" t="s">
        <v>178</v>
      </c>
      <c r="FN26" s="30">
        <f t="shared" si="121"/>
        <v>2260.183329</v>
      </c>
      <c r="FO26" s="30">
        <f t="shared" si="122"/>
        <v>2225.0975940000003</v>
      </c>
      <c r="FP26" s="30">
        <f t="shared" si="125"/>
        <v>2468.5515512100001</v>
      </c>
      <c r="FQ26" s="30">
        <f t="shared" si="123"/>
        <v>2178.0529749962907</v>
      </c>
      <c r="FS26" s="84">
        <f t="shared" si="113"/>
        <v>43960</v>
      </c>
      <c r="FT26" s="27" t="s">
        <v>178</v>
      </c>
      <c r="FU26" s="87">
        <v>851586</v>
      </c>
      <c r="FV26" s="86"/>
      <c r="FW26" s="86"/>
      <c r="FY26" s="95">
        <v>44332</v>
      </c>
      <c r="FZ26" s="43" t="s">
        <v>178</v>
      </c>
      <c r="GA26" s="100">
        <v>150.37</v>
      </c>
      <c r="GB26" s="28">
        <f t="shared" si="57"/>
        <v>1.5037</v>
      </c>
      <c r="GC26" s="43">
        <v>179.27</v>
      </c>
      <c r="GD26" s="28">
        <f t="shared" si="58"/>
        <v>1.7927000000000002</v>
      </c>
      <c r="GE26" s="43">
        <v>165.13910000000001</v>
      </c>
      <c r="GF26" s="43">
        <v>156.44999999999999</v>
      </c>
      <c r="GG26" s="95">
        <v>44330</v>
      </c>
      <c r="GH26" s="100">
        <v>1368.28</v>
      </c>
      <c r="GJ26" s="95">
        <v>44332</v>
      </c>
      <c r="GK26" s="43" t="s">
        <v>178</v>
      </c>
      <c r="GL26" s="115">
        <f t="shared" si="59"/>
        <v>205748.26360000001</v>
      </c>
      <c r="GM26" s="115">
        <f t="shared" si="60"/>
        <v>245291.55560000002</v>
      </c>
      <c r="GN26" s="115">
        <f t="shared" si="61"/>
        <v>225956.52774800002</v>
      </c>
      <c r="GO26" s="115">
        <f t="shared" si="62"/>
        <v>214067.40599999999</v>
      </c>
      <c r="GQ26" s="95">
        <v>44332</v>
      </c>
      <c r="GR26" s="43" t="s">
        <v>178</v>
      </c>
      <c r="GS26" s="115">
        <f t="shared" si="63"/>
        <v>2057.4826360000002</v>
      </c>
      <c r="GT26" s="115">
        <f t="shared" si="64"/>
        <v>2452.9155560000004</v>
      </c>
      <c r="GU26" s="115">
        <f t="shared" si="65"/>
        <v>2259.5652774800001</v>
      </c>
      <c r="GV26" s="115">
        <f t="shared" si="66"/>
        <v>2140.6740599999998</v>
      </c>
      <c r="GX26" s="95">
        <v>44332</v>
      </c>
      <c r="GY26" s="43" t="s">
        <v>178</v>
      </c>
      <c r="GZ26" s="86"/>
      <c r="HA26" s="86"/>
      <c r="HB26" s="86"/>
      <c r="HD26" s="27">
        <v>44689</v>
      </c>
      <c r="HE26" s="43" t="s">
        <v>178</v>
      </c>
      <c r="HF26" s="100">
        <v>193.73</v>
      </c>
      <c r="HG26" s="28">
        <f t="shared" si="118"/>
        <v>1.9372999999999998</v>
      </c>
      <c r="HH26" s="43">
        <v>210.53</v>
      </c>
      <c r="HI26" s="28">
        <f t="shared" si="67"/>
        <v>2.1053000000000002</v>
      </c>
      <c r="HJ26" s="43">
        <v>162.76</v>
      </c>
      <c r="HK26" s="43">
        <v>189.3</v>
      </c>
      <c r="HL26" s="27">
        <v>44689</v>
      </c>
      <c r="HM26" s="100">
        <v>1345.21</v>
      </c>
      <c r="HO26" s="27">
        <v>44689</v>
      </c>
      <c r="HP26" s="43" t="s">
        <v>178</v>
      </c>
      <c r="HQ26" s="30">
        <f t="shared" si="68"/>
        <v>260607.53329999998</v>
      </c>
      <c r="HR26" s="30">
        <f t="shared" si="69"/>
        <v>283207.0613</v>
      </c>
      <c r="HS26" s="30">
        <f t="shared" si="70"/>
        <v>218946.37959999999</v>
      </c>
      <c r="HT26" s="30">
        <f t="shared" si="71"/>
        <v>254648.25300000003</v>
      </c>
      <c r="HV26" s="27">
        <v>44689</v>
      </c>
      <c r="HW26" s="43" t="s">
        <v>178</v>
      </c>
      <c r="HX26" s="115">
        <f t="shared" si="72"/>
        <v>2606.0753329999998</v>
      </c>
      <c r="HY26" s="115">
        <f t="shared" si="73"/>
        <v>2832.0706129999999</v>
      </c>
      <c r="HZ26" s="115">
        <f t="shared" si="74"/>
        <v>2189.463796</v>
      </c>
      <c r="IA26" s="115">
        <f t="shared" si="75"/>
        <v>2546.4825300000002</v>
      </c>
      <c r="IC26" s="27">
        <v>44689</v>
      </c>
      <c r="ID26" s="43" t="s">
        <v>178</v>
      </c>
      <c r="IE26" s="86"/>
      <c r="IF26" s="86"/>
      <c r="IG26" s="86"/>
      <c r="IH26" s="155"/>
      <c r="II26" s="27">
        <v>45053</v>
      </c>
      <c r="IJ26" s="43" t="s">
        <v>178</v>
      </c>
      <c r="IK26" s="28">
        <v>243.51</v>
      </c>
      <c r="IL26" s="175">
        <f t="shared" si="76"/>
        <v>2.4350999999999998</v>
      </c>
      <c r="IM26" s="126">
        <v>246.24</v>
      </c>
      <c r="IN26" s="28">
        <f t="shared" si="77"/>
        <v>2.4624000000000001</v>
      </c>
      <c r="IO26" s="126">
        <v>203.97640000000001</v>
      </c>
      <c r="IP26" s="126">
        <v>238.90136553919999</v>
      </c>
      <c r="IQ26" s="27">
        <v>45053</v>
      </c>
      <c r="IR26" s="100">
        <v>1456.58</v>
      </c>
      <c r="IT26" s="27">
        <v>45053</v>
      </c>
      <c r="IU26" s="43" t="s">
        <v>178</v>
      </c>
      <c r="IV26" s="30">
        <f t="shared" si="78"/>
        <v>354691.79579999996</v>
      </c>
      <c r="IW26" s="30">
        <f t="shared" si="79"/>
        <v>358668.25919999997</v>
      </c>
      <c r="IX26" s="30">
        <f t="shared" si="80"/>
        <v>297107.94471200003</v>
      </c>
      <c r="IY26" s="30">
        <f t="shared" si="81"/>
        <v>347978.95101708791</v>
      </c>
      <c r="JA26" s="27">
        <v>45053</v>
      </c>
      <c r="JB26" s="43" t="s">
        <v>178</v>
      </c>
      <c r="JC26" s="115">
        <f t="shared" si="82"/>
        <v>3546.9179579999995</v>
      </c>
      <c r="JD26" s="115">
        <f t="shared" si="83"/>
        <v>3586.6825919999997</v>
      </c>
      <c r="JE26" s="115">
        <f t="shared" si="84"/>
        <v>2971.0794471200002</v>
      </c>
      <c r="JF26" s="115">
        <f t="shared" si="85"/>
        <v>3479.7895101708791</v>
      </c>
      <c r="JH26" s="27">
        <v>45053</v>
      </c>
      <c r="JI26" s="43" t="s">
        <v>178</v>
      </c>
      <c r="JJ26" s="86"/>
      <c r="JK26" s="86"/>
      <c r="JL26" s="86"/>
      <c r="JM26" s="155"/>
      <c r="JN26" s="27">
        <v>45417</v>
      </c>
      <c r="JO26" s="43" t="s">
        <v>178</v>
      </c>
      <c r="JP26" s="28">
        <v>230.79</v>
      </c>
      <c r="JQ26" s="259">
        <f t="shared" si="86"/>
        <v>2.3079000000000001</v>
      </c>
      <c r="JR26" s="126"/>
      <c r="JS26" s="28"/>
      <c r="JT26" s="126"/>
      <c r="JU26" s="126"/>
      <c r="JV26" s="27">
        <f t="shared" si="87"/>
        <v>45417</v>
      </c>
      <c r="JW26" s="100">
        <v>1463.44</v>
      </c>
      <c r="JY26" s="27">
        <f t="shared" si="88"/>
        <v>45417</v>
      </c>
      <c r="JZ26" s="43" t="s">
        <v>178</v>
      </c>
      <c r="KA26" s="30">
        <f t="shared" si="89"/>
        <v>337747.31760000001</v>
      </c>
      <c r="KB26" s="30">
        <f t="shared" si="90"/>
        <v>0</v>
      </c>
      <c r="KC26" s="30">
        <f t="shared" si="91"/>
        <v>0</v>
      </c>
      <c r="KD26" s="30">
        <f t="shared" si="92"/>
        <v>0</v>
      </c>
      <c r="KF26" s="27">
        <f t="shared" si="93"/>
        <v>45417</v>
      </c>
      <c r="KG26" s="43" t="s">
        <v>178</v>
      </c>
      <c r="KH26" s="233">
        <f t="shared" si="94"/>
        <v>3377.473176</v>
      </c>
      <c r="KI26" s="115">
        <f t="shared" si="95"/>
        <v>0</v>
      </c>
      <c r="KJ26" s="115">
        <f t="shared" si="96"/>
        <v>0</v>
      </c>
      <c r="KK26" s="115">
        <f t="shared" si="97"/>
        <v>0</v>
      </c>
      <c r="KM26" s="27">
        <f t="shared" si="98"/>
        <v>45417</v>
      </c>
      <c r="KN26" s="43" t="s">
        <v>178</v>
      </c>
      <c r="KO26" s="86"/>
      <c r="KP26" s="86"/>
      <c r="KQ26" s="86"/>
      <c r="KR26" s="155"/>
      <c r="KS26" s="27">
        <v>45788</v>
      </c>
      <c r="KT26" s="43" t="s">
        <v>178</v>
      </c>
      <c r="KU26" s="28">
        <v>208.81</v>
      </c>
      <c r="KV26" s="257">
        <f t="shared" si="99"/>
        <v>2.0880999999999998</v>
      </c>
      <c r="KW26" s="27">
        <f t="shared" si="100"/>
        <v>45788</v>
      </c>
      <c r="KX26" s="100">
        <v>1571.01</v>
      </c>
      <c r="KY26" s="155"/>
      <c r="KZ26" s="27">
        <f t="shared" si="101"/>
        <v>45788</v>
      </c>
      <c r="LA26" s="43" t="s">
        <v>178</v>
      </c>
      <c r="LB26" s="30">
        <f t="shared" si="115"/>
        <v>328042.5981</v>
      </c>
      <c r="LC26" s="155"/>
      <c r="LD26" s="27">
        <f t="shared" si="116"/>
        <v>45788</v>
      </c>
      <c r="LE26" s="43" t="s">
        <v>178</v>
      </c>
      <c r="LF26" s="249">
        <f t="shared" si="117"/>
        <v>3280.4259809999999</v>
      </c>
      <c r="LG26" s="155"/>
      <c r="LH26" s="27">
        <v>46152</v>
      </c>
      <c r="LI26" s="375" t="s">
        <v>178</v>
      </c>
      <c r="LJ26" s="429">
        <v>172.97</v>
      </c>
      <c r="LK26" s="414">
        <f t="shared" si="102"/>
        <v>1.7297</v>
      </c>
      <c r="LL26" s="182">
        <v>1722.32</v>
      </c>
      <c r="LM26" s="453">
        <f t="shared" si="103"/>
        <v>297909.69039999996</v>
      </c>
      <c r="LN26" s="439">
        <f t="shared" si="104"/>
        <v>2979.0969039999995</v>
      </c>
      <c r="LO26" s="155"/>
      <c r="LP26" s="155"/>
      <c r="LQ26" s="155"/>
      <c r="LR26" s="155"/>
      <c r="LS26" s="155"/>
      <c r="LT26" s="155"/>
      <c r="LU26" s="155"/>
      <c r="LV26" s="155"/>
      <c r="LW26" s="155"/>
      <c r="LX26" s="155"/>
      <c r="LY26" s="155"/>
      <c r="LZ26" s="155"/>
      <c r="MA26" s="155"/>
      <c r="MB26" s="155"/>
      <c r="MC26" s="155"/>
      <c r="MD26" s="155"/>
    </row>
    <row r="27" spans="1:342" s="152" customFormat="1" ht="17.25">
      <c r="A27" s="27">
        <v>42141</v>
      </c>
      <c r="B27" s="27" t="s">
        <v>179</v>
      </c>
      <c r="C27" s="28">
        <v>144.61000000000001</v>
      </c>
      <c r="D27" s="28">
        <f t="shared" si="0"/>
        <v>1.4461000000000002</v>
      </c>
      <c r="E27" s="89">
        <v>144.79</v>
      </c>
      <c r="F27" s="89">
        <v>135.5849</v>
      </c>
      <c r="G27" s="89">
        <v>140.45230716496999</v>
      </c>
      <c r="H27" s="44"/>
      <c r="I27" s="100"/>
      <c r="K27" s="27">
        <f t="shared" si="1"/>
        <v>42141</v>
      </c>
      <c r="L27" s="27"/>
      <c r="M27" s="30">
        <f t="shared" si="2"/>
        <v>0</v>
      </c>
      <c r="N27" s="30">
        <f t="shared" si="3"/>
        <v>0</v>
      </c>
      <c r="O27" s="30">
        <f t="shared" si="4"/>
        <v>0</v>
      </c>
      <c r="P27" s="30">
        <f t="shared" si="5"/>
        <v>0</v>
      </c>
      <c r="R27" s="27">
        <f t="shared" si="6"/>
        <v>42141</v>
      </c>
      <c r="S27" s="27" t="s">
        <v>179</v>
      </c>
      <c r="T27" s="30">
        <f t="shared" si="7"/>
        <v>0</v>
      </c>
      <c r="U27" s="30">
        <f t="shared" si="8"/>
        <v>0</v>
      </c>
      <c r="V27" s="30">
        <f t="shared" si="9"/>
        <v>0</v>
      </c>
      <c r="W27" s="30">
        <f t="shared" si="10"/>
        <v>0</v>
      </c>
      <c r="Y27" s="85">
        <f t="shared" si="126"/>
        <v>42140</v>
      </c>
      <c r="Z27" s="27" t="s">
        <v>179</v>
      </c>
      <c r="AA27" s="88">
        <v>895254</v>
      </c>
      <c r="AB27" s="181"/>
      <c r="AC27" s="181"/>
      <c r="AE27" s="27">
        <v>42512</v>
      </c>
      <c r="AF27" s="27" t="s">
        <v>179</v>
      </c>
      <c r="AG27" s="28">
        <v>145.22999999999999</v>
      </c>
      <c r="AH27" s="28">
        <f t="shared" si="11"/>
        <v>1.4522999999999999</v>
      </c>
      <c r="AI27" s="89">
        <v>130.46</v>
      </c>
      <c r="AJ27" s="89">
        <v>129.20439999999999</v>
      </c>
      <c r="AK27" s="89">
        <v>138.60201025455399</v>
      </c>
      <c r="AL27" s="44"/>
      <c r="AM27" s="100"/>
      <c r="AO27" s="27">
        <f t="shared" si="12"/>
        <v>42512</v>
      </c>
      <c r="AP27" s="27" t="s">
        <v>179</v>
      </c>
      <c r="AQ27" s="30">
        <f t="shared" si="13"/>
        <v>0</v>
      </c>
      <c r="AR27" s="30">
        <f t="shared" si="14"/>
        <v>0</v>
      </c>
      <c r="AS27" s="30">
        <f t="shared" si="15"/>
        <v>0</v>
      </c>
      <c r="AT27" s="30">
        <f t="shared" si="16"/>
        <v>0</v>
      </c>
      <c r="AV27" s="27">
        <f t="shared" si="17"/>
        <v>42512</v>
      </c>
      <c r="AW27" s="27" t="s">
        <v>179</v>
      </c>
      <c r="AX27" s="30">
        <f t="shared" si="18"/>
        <v>0</v>
      </c>
      <c r="AY27" s="30">
        <f t="shared" si="19"/>
        <v>0</v>
      </c>
      <c r="AZ27" s="30">
        <f t="shared" si="20"/>
        <v>0</v>
      </c>
      <c r="BA27" s="30">
        <f t="shared" si="21"/>
        <v>0</v>
      </c>
      <c r="BC27" s="84">
        <f t="shared" si="105"/>
        <v>42511</v>
      </c>
      <c r="BD27" s="27" t="s">
        <v>179</v>
      </c>
      <c r="BE27" s="87">
        <v>918714</v>
      </c>
      <c r="BF27" s="181"/>
      <c r="BG27" s="181"/>
      <c r="BI27" s="27">
        <v>42876</v>
      </c>
      <c r="BJ27" s="27" t="s">
        <v>179</v>
      </c>
      <c r="BK27" s="28">
        <v>182.62</v>
      </c>
      <c r="BL27" s="28">
        <f t="shared" si="22"/>
        <v>1.8262</v>
      </c>
      <c r="BM27" s="89">
        <v>166.06</v>
      </c>
      <c r="BN27" s="89">
        <v>163.4314</v>
      </c>
      <c r="BO27" s="89">
        <v>173.56423550295301</v>
      </c>
      <c r="BP27" s="44"/>
      <c r="BQ27" s="28"/>
      <c r="BS27" s="27">
        <f t="shared" si="23"/>
        <v>42876</v>
      </c>
      <c r="BT27" s="27" t="s">
        <v>179</v>
      </c>
      <c r="BU27" s="30">
        <f t="shared" si="24"/>
        <v>0</v>
      </c>
      <c r="BV27" s="30">
        <f t="shared" si="25"/>
        <v>0</v>
      </c>
      <c r="BW27" s="30">
        <f t="shared" si="26"/>
        <v>0</v>
      </c>
      <c r="BX27" s="30">
        <f t="shared" si="27"/>
        <v>0</v>
      </c>
      <c r="BZ27" s="27">
        <f t="shared" si="28"/>
        <v>42876</v>
      </c>
      <c r="CA27" s="27" t="s">
        <v>179</v>
      </c>
      <c r="CB27" s="30">
        <f t="shared" si="29"/>
        <v>0</v>
      </c>
      <c r="CC27" s="30">
        <f t="shared" si="30"/>
        <v>0</v>
      </c>
      <c r="CD27" s="30">
        <f t="shared" si="31"/>
        <v>0</v>
      </c>
      <c r="CE27" s="30">
        <f t="shared" si="32"/>
        <v>0</v>
      </c>
      <c r="CG27" s="84">
        <f t="shared" si="106"/>
        <v>42875</v>
      </c>
      <c r="CH27" s="27" t="s">
        <v>179</v>
      </c>
      <c r="CI27" s="87">
        <v>992015</v>
      </c>
      <c r="CJ27" s="181"/>
      <c r="CK27" s="181"/>
      <c r="CM27" s="27">
        <v>43240</v>
      </c>
      <c r="CN27" s="27" t="s">
        <v>179</v>
      </c>
      <c r="CO27" s="28">
        <v>144.15</v>
      </c>
      <c r="CP27" s="28">
        <f t="shared" si="33"/>
        <v>1.4415</v>
      </c>
      <c r="CQ27" s="28">
        <v>141.36000000000001</v>
      </c>
      <c r="CR27" s="28">
        <v>127.1314</v>
      </c>
      <c r="CS27" s="28">
        <v>138.921831963214</v>
      </c>
      <c r="CT27" s="44"/>
      <c r="CU27" s="100"/>
      <c r="CW27" s="27">
        <f t="shared" si="34"/>
        <v>43240</v>
      </c>
      <c r="CX27" s="27" t="s">
        <v>179</v>
      </c>
      <c r="CY27" s="30">
        <f t="shared" si="35"/>
        <v>0</v>
      </c>
      <c r="CZ27" s="30">
        <f t="shared" si="36"/>
        <v>0</v>
      </c>
      <c r="DA27" s="30">
        <f t="shared" si="37"/>
        <v>0</v>
      </c>
      <c r="DB27" s="30">
        <f t="shared" si="38"/>
        <v>0</v>
      </c>
      <c r="DD27" s="27">
        <f t="shared" si="39"/>
        <v>43240</v>
      </c>
      <c r="DE27" s="27" t="s">
        <v>179</v>
      </c>
      <c r="DF27" s="30">
        <f t="shared" si="107"/>
        <v>0</v>
      </c>
      <c r="DG27" s="30">
        <f t="shared" si="108"/>
        <v>0</v>
      </c>
      <c r="DH27" s="30">
        <f t="shared" si="109"/>
        <v>0</v>
      </c>
      <c r="DI27" s="30">
        <f t="shared" si="110"/>
        <v>0</v>
      </c>
      <c r="DK27" s="84">
        <f t="shared" si="111"/>
        <v>43239</v>
      </c>
      <c r="DL27" s="27" t="s">
        <v>179</v>
      </c>
      <c r="DM27" s="87">
        <v>969224</v>
      </c>
      <c r="DN27" s="181"/>
      <c r="DO27" s="181"/>
      <c r="DQ27" s="27">
        <v>43604</v>
      </c>
      <c r="DR27" s="27" t="s">
        <v>179</v>
      </c>
      <c r="DS27" s="28">
        <v>182.85</v>
      </c>
      <c r="DT27" s="28">
        <f t="shared" si="40"/>
        <v>1.8285</v>
      </c>
      <c r="DU27" s="28">
        <v>166.42</v>
      </c>
      <c r="DV27" s="28">
        <v>165.1095</v>
      </c>
      <c r="DW27" s="28">
        <v>172.78004074190801</v>
      </c>
      <c r="DX27" s="44"/>
      <c r="DY27" s="100"/>
      <c r="EA27" s="27">
        <f t="shared" si="41"/>
        <v>43604</v>
      </c>
      <c r="EB27" s="27" t="s">
        <v>179</v>
      </c>
      <c r="EC27" s="30">
        <f t="shared" si="42"/>
        <v>0</v>
      </c>
      <c r="ED27" s="30">
        <f t="shared" si="43"/>
        <v>0</v>
      </c>
      <c r="EE27" s="30">
        <f t="shared" si="44"/>
        <v>0</v>
      </c>
      <c r="EF27" s="30">
        <f t="shared" si="45"/>
        <v>0</v>
      </c>
      <c r="EH27" s="27">
        <f t="shared" si="46"/>
        <v>43604</v>
      </c>
      <c r="EI27" s="27" t="s">
        <v>179</v>
      </c>
      <c r="EJ27" s="30">
        <f t="shared" si="47"/>
        <v>0</v>
      </c>
      <c r="EK27" s="30">
        <f t="shared" si="48"/>
        <v>0</v>
      </c>
      <c r="EL27" s="30">
        <f t="shared" si="49"/>
        <v>0</v>
      </c>
      <c r="EM27" s="30">
        <f t="shared" si="50"/>
        <v>0</v>
      </c>
      <c r="EO27" s="84">
        <f t="shared" si="112"/>
        <v>43603</v>
      </c>
      <c r="EP27" s="27" t="s">
        <v>179</v>
      </c>
      <c r="EQ27" s="87">
        <v>888162</v>
      </c>
      <c r="ER27" s="181"/>
      <c r="ES27" s="181"/>
      <c r="EU27" s="27">
        <v>43968</v>
      </c>
      <c r="EV27" s="27" t="s">
        <v>179</v>
      </c>
      <c r="EW27" s="28">
        <v>166.04</v>
      </c>
      <c r="EX27" s="28">
        <f t="shared" si="51"/>
        <v>1.6603999999999999</v>
      </c>
      <c r="EY27" s="28">
        <v>162.41</v>
      </c>
      <c r="EZ27" s="28">
        <v>179.67590000000001</v>
      </c>
      <c r="FA27" s="28">
        <v>158.37408598041301</v>
      </c>
      <c r="FB27" s="44">
        <v>43966</v>
      </c>
      <c r="FC27" s="100">
        <v>1329.86</v>
      </c>
      <c r="FE27" s="27">
        <f t="shared" si="52"/>
        <v>43968</v>
      </c>
      <c r="FF27" s="27" t="s">
        <v>179</v>
      </c>
      <c r="FG27" s="30">
        <f t="shared" si="53"/>
        <v>220809.95439999996</v>
      </c>
      <c r="FH27" s="30">
        <f t="shared" si="119"/>
        <v>215982.56259999998</v>
      </c>
      <c r="FI27" s="30">
        <f t="shared" si="124"/>
        <v>238943.79237400001</v>
      </c>
      <c r="FJ27" s="30">
        <f t="shared" si="120"/>
        <v>210615.36198191202</v>
      </c>
      <c r="FL27" s="27">
        <f t="shared" si="55"/>
        <v>43968</v>
      </c>
      <c r="FM27" s="27" t="s">
        <v>179</v>
      </c>
      <c r="FN27" s="30">
        <f t="shared" si="121"/>
        <v>2208.0995439999997</v>
      </c>
      <c r="FO27" s="30">
        <f t="shared" si="122"/>
        <v>2159.8256259999998</v>
      </c>
      <c r="FP27" s="30">
        <f t="shared" si="125"/>
        <v>2389.4379237400003</v>
      </c>
      <c r="FQ27" s="30">
        <f t="shared" si="123"/>
        <v>2106.1536198191202</v>
      </c>
      <c r="FS27" s="84">
        <f t="shared" si="113"/>
        <v>43967</v>
      </c>
      <c r="FT27" s="27" t="s">
        <v>179</v>
      </c>
      <c r="FU27" s="87">
        <v>895583</v>
      </c>
      <c r="FV27" s="181"/>
      <c r="FW27" s="181"/>
      <c r="FY27" s="44">
        <v>44339</v>
      </c>
      <c r="FZ27" s="100" t="s">
        <v>179</v>
      </c>
      <c r="GA27" s="100">
        <v>156.77000000000001</v>
      </c>
      <c r="GB27" s="28">
        <f t="shared" si="57"/>
        <v>1.5677000000000001</v>
      </c>
      <c r="GC27" s="100">
        <v>181.32</v>
      </c>
      <c r="GD27" s="28">
        <f t="shared" si="58"/>
        <v>1.8131999999999999</v>
      </c>
      <c r="GE27" s="100">
        <v>167.28909999999999</v>
      </c>
      <c r="GF27" s="100">
        <v>157.44999999999999</v>
      </c>
      <c r="GG27" s="44">
        <v>44337</v>
      </c>
      <c r="GH27" s="100">
        <v>1377.81</v>
      </c>
      <c r="GJ27" s="44">
        <v>44339</v>
      </c>
      <c r="GK27" s="100" t="s">
        <v>179</v>
      </c>
      <c r="GL27" s="124">
        <f t="shared" si="59"/>
        <v>215999.27370000002</v>
      </c>
      <c r="GM27" s="124">
        <f t="shared" si="60"/>
        <v>249824.50919999997</v>
      </c>
      <c r="GN27" s="124">
        <f t="shared" si="61"/>
        <v>230492.59487099998</v>
      </c>
      <c r="GO27" s="124">
        <f t="shared" si="62"/>
        <v>216936.18449999997</v>
      </c>
      <c r="GQ27" s="44">
        <v>44339</v>
      </c>
      <c r="GR27" s="100" t="s">
        <v>179</v>
      </c>
      <c r="GS27" s="124">
        <f t="shared" si="63"/>
        <v>2159.992737</v>
      </c>
      <c r="GT27" s="124">
        <f t="shared" si="64"/>
        <v>2498.2450919999997</v>
      </c>
      <c r="GU27" s="124">
        <f t="shared" si="65"/>
        <v>2304.9259487099998</v>
      </c>
      <c r="GV27" s="124">
        <f t="shared" si="66"/>
        <v>2169.3618449999999</v>
      </c>
      <c r="GX27" s="44">
        <v>44339</v>
      </c>
      <c r="GY27" s="100" t="s">
        <v>179</v>
      </c>
      <c r="GZ27" s="181"/>
      <c r="HA27" s="181"/>
      <c r="HB27" s="181"/>
      <c r="HD27" s="27">
        <v>44696</v>
      </c>
      <c r="HE27" s="100" t="s">
        <v>179</v>
      </c>
      <c r="HF27" s="100">
        <v>188.5</v>
      </c>
      <c r="HG27" s="28">
        <f t="shared" si="118"/>
        <v>1.885</v>
      </c>
      <c r="HH27" s="100">
        <v>210.71</v>
      </c>
      <c r="HI27" s="28">
        <f t="shared" si="67"/>
        <v>2.1071</v>
      </c>
      <c r="HJ27" s="100">
        <v>165.05</v>
      </c>
      <c r="HK27" s="100">
        <v>184.46</v>
      </c>
      <c r="HL27" s="27">
        <v>44696</v>
      </c>
      <c r="HM27" s="100">
        <v>1333.82</v>
      </c>
      <c r="HO27" s="27">
        <v>44696</v>
      </c>
      <c r="HP27" s="100" t="s">
        <v>179</v>
      </c>
      <c r="HQ27" s="30">
        <f t="shared" si="68"/>
        <v>251425.06999999998</v>
      </c>
      <c r="HR27" s="30">
        <f t="shared" si="69"/>
        <v>281049.21220000001</v>
      </c>
      <c r="HS27" s="30">
        <f t="shared" si="70"/>
        <v>220146.99100000001</v>
      </c>
      <c r="HT27" s="30">
        <f t="shared" si="71"/>
        <v>246036.43719999999</v>
      </c>
      <c r="HV27" s="27">
        <v>44696</v>
      </c>
      <c r="HW27" s="100" t="s">
        <v>179</v>
      </c>
      <c r="HX27" s="124">
        <f t="shared" si="72"/>
        <v>2514.2506999999996</v>
      </c>
      <c r="HY27" s="124">
        <f t="shared" si="73"/>
        <v>2810.4921220000001</v>
      </c>
      <c r="HZ27" s="124">
        <f t="shared" si="74"/>
        <v>2201.4699100000003</v>
      </c>
      <c r="IA27" s="124">
        <f t="shared" si="75"/>
        <v>2460.364372</v>
      </c>
      <c r="IC27" s="27">
        <v>44696</v>
      </c>
      <c r="ID27" s="100" t="s">
        <v>179</v>
      </c>
      <c r="IE27" s="181"/>
      <c r="IF27" s="181"/>
      <c r="IG27" s="181"/>
      <c r="IH27" s="182"/>
      <c r="II27" s="27">
        <v>45060</v>
      </c>
      <c r="IJ27" s="100" t="s">
        <v>179</v>
      </c>
      <c r="IK27" s="28">
        <v>243.08</v>
      </c>
      <c r="IL27" s="175">
        <f t="shared" si="76"/>
        <v>2.4308000000000001</v>
      </c>
      <c r="IM27" s="28">
        <v>247.11</v>
      </c>
      <c r="IN27" s="28">
        <f t="shared" si="77"/>
        <v>2.4711000000000003</v>
      </c>
      <c r="IO27" s="28">
        <v>205.5609</v>
      </c>
      <c r="IP27" s="28">
        <v>238.26234386679201</v>
      </c>
      <c r="IQ27" s="27">
        <v>45060</v>
      </c>
      <c r="IR27" s="100">
        <v>1458.37</v>
      </c>
      <c r="IT27" s="27">
        <v>45060</v>
      </c>
      <c r="IU27" s="100" t="s">
        <v>179</v>
      </c>
      <c r="IV27" s="30">
        <f t="shared" si="78"/>
        <v>354500.5796</v>
      </c>
      <c r="IW27" s="30">
        <f t="shared" si="79"/>
        <v>360377.81069999997</v>
      </c>
      <c r="IX27" s="30">
        <f t="shared" si="80"/>
        <v>299783.84973299998</v>
      </c>
      <c r="IY27" s="30">
        <f t="shared" si="81"/>
        <v>347474.65442501346</v>
      </c>
      <c r="JA27" s="27">
        <v>45060</v>
      </c>
      <c r="JB27" s="100" t="s">
        <v>179</v>
      </c>
      <c r="JC27" s="124">
        <f t="shared" si="82"/>
        <v>3545.0057959999999</v>
      </c>
      <c r="JD27" s="124">
        <f t="shared" si="83"/>
        <v>3603.7781069999996</v>
      </c>
      <c r="JE27" s="124">
        <f t="shared" si="84"/>
        <v>2997.8384973299999</v>
      </c>
      <c r="JF27" s="124">
        <f t="shared" si="85"/>
        <v>3474.7465442501348</v>
      </c>
      <c r="JH27" s="27">
        <v>45060</v>
      </c>
      <c r="JI27" s="100" t="s">
        <v>179</v>
      </c>
      <c r="JJ27" s="181"/>
      <c r="JK27" s="181"/>
      <c r="JL27" s="181"/>
      <c r="JM27" s="182"/>
      <c r="JN27" s="27">
        <v>45424</v>
      </c>
      <c r="JO27" s="100" t="s">
        <v>179</v>
      </c>
      <c r="JP27" s="28">
        <v>231.27</v>
      </c>
      <c r="JQ27" s="259">
        <f t="shared" si="86"/>
        <v>2.3127</v>
      </c>
      <c r="JR27" s="28"/>
      <c r="JS27" s="28"/>
      <c r="JT27" s="28"/>
      <c r="JU27" s="28"/>
      <c r="JV27" s="27">
        <f t="shared" si="87"/>
        <v>45424</v>
      </c>
      <c r="JW27" s="100">
        <v>1478.32</v>
      </c>
      <c r="JY27" s="27">
        <f t="shared" si="88"/>
        <v>45424</v>
      </c>
      <c r="JZ27" s="100" t="s">
        <v>179</v>
      </c>
      <c r="KA27" s="30">
        <f t="shared" si="89"/>
        <v>341891.06640000001</v>
      </c>
      <c r="KB27" s="30">
        <f t="shared" si="90"/>
        <v>0</v>
      </c>
      <c r="KC27" s="30">
        <f t="shared" si="91"/>
        <v>0</v>
      </c>
      <c r="KD27" s="30">
        <f t="shared" si="92"/>
        <v>0</v>
      </c>
      <c r="KF27" s="27">
        <f t="shared" si="93"/>
        <v>45424</v>
      </c>
      <c r="KG27" s="100" t="s">
        <v>179</v>
      </c>
      <c r="KH27" s="124">
        <f t="shared" si="94"/>
        <v>3418.910664</v>
      </c>
      <c r="KI27" s="124">
        <f t="shared" si="95"/>
        <v>0</v>
      </c>
      <c r="KJ27" s="124">
        <f t="shared" si="96"/>
        <v>0</v>
      </c>
      <c r="KK27" s="124">
        <f t="shared" si="97"/>
        <v>0</v>
      </c>
      <c r="KM27" s="27">
        <f t="shared" si="98"/>
        <v>45424</v>
      </c>
      <c r="KN27" s="100" t="s">
        <v>179</v>
      </c>
      <c r="KO27" s="181"/>
      <c r="KP27" s="181"/>
      <c r="KQ27" s="181"/>
      <c r="KR27" s="182"/>
      <c r="KS27" s="27">
        <v>45795</v>
      </c>
      <c r="KT27" s="100" t="s">
        <v>179</v>
      </c>
      <c r="KU27" s="28">
        <v>209.51</v>
      </c>
      <c r="KV27" s="257">
        <f t="shared" si="99"/>
        <v>2.0951</v>
      </c>
      <c r="KW27" s="27">
        <f t="shared" si="100"/>
        <v>45795</v>
      </c>
      <c r="KX27" s="100">
        <v>1565.55</v>
      </c>
      <c r="KY27" s="182"/>
      <c r="KZ27" s="27">
        <f t="shared" si="101"/>
        <v>45795</v>
      </c>
      <c r="LA27" s="100" t="s">
        <v>179</v>
      </c>
      <c r="LB27" s="30">
        <f t="shared" si="115"/>
        <v>327998.38049999997</v>
      </c>
      <c r="LC27" s="182"/>
      <c r="LD27" s="27">
        <f t="shared" si="116"/>
        <v>45795</v>
      </c>
      <c r="LE27" s="100" t="s">
        <v>179</v>
      </c>
      <c r="LF27" s="249">
        <f t="shared" si="117"/>
        <v>3279.9838049999998</v>
      </c>
      <c r="LG27" s="182"/>
      <c r="LH27" s="27">
        <v>46159</v>
      </c>
      <c r="LI27" s="100" t="s">
        <v>179</v>
      </c>
      <c r="LJ27" s="429">
        <v>169.36</v>
      </c>
      <c r="LK27" s="414">
        <f t="shared" si="102"/>
        <v>1.6936000000000002</v>
      </c>
      <c r="LL27" s="182">
        <v>1740.98</v>
      </c>
      <c r="LM27" s="453">
        <f t="shared" si="103"/>
        <v>294852.37280000001</v>
      </c>
      <c r="LN27" s="439">
        <f t="shared" si="104"/>
        <v>2948.5237280000001</v>
      </c>
      <c r="LO27" s="182"/>
      <c r="LP27" s="182"/>
      <c r="LQ27" s="182"/>
      <c r="LR27" s="182"/>
      <c r="LS27" s="182"/>
      <c r="LT27" s="182"/>
      <c r="LU27" s="182"/>
      <c r="LV27" s="182"/>
      <c r="LW27" s="182"/>
      <c r="LX27" s="182"/>
      <c r="LY27" s="182"/>
      <c r="LZ27" s="182"/>
      <c r="MA27" s="182"/>
      <c r="MB27" s="182"/>
      <c r="MC27" s="182"/>
      <c r="MD27" s="182"/>
    </row>
    <row r="28" spans="1:342" ht="17.25">
      <c r="A28" s="27">
        <v>42148</v>
      </c>
      <c r="B28" s="27" t="s">
        <v>180</v>
      </c>
      <c r="C28" s="28">
        <v>147.07</v>
      </c>
      <c r="D28" s="28">
        <f t="shared" si="0"/>
        <v>1.4706999999999999</v>
      </c>
      <c r="E28" s="89">
        <v>143.83000000000001</v>
      </c>
      <c r="F28" s="89">
        <v>135.6592</v>
      </c>
      <c r="G28" s="89">
        <v>141.82266090400901</v>
      </c>
      <c r="H28" s="44"/>
      <c r="I28" s="43"/>
      <c r="K28" s="27">
        <f t="shared" si="1"/>
        <v>42148</v>
      </c>
      <c r="L28" s="27"/>
      <c r="M28" s="30">
        <f t="shared" si="2"/>
        <v>0</v>
      </c>
      <c r="N28" s="30">
        <f t="shared" si="3"/>
        <v>0</v>
      </c>
      <c r="O28" s="30">
        <f t="shared" si="4"/>
        <v>0</v>
      </c>
      <c r="P28" s="30">
        <f t="shared" si="5"/>
        <v>0</v>
      </c>
      <c r="R28" s="27">
        <f t="shared" si="6"/>
        <v>42148</v>
      </c>
      <c r="S28" s="27" t="s">
        <v>180</v>
      </c>
      <c r="T28" s="30">
        <f t="shared" si="7"/>
        <v>0</v>
      </c>
      <c r="U28" s="30">
        <f t="shared" si="8"/>
        <v>0</v>
      </c>
      <c r="V28" s="30">
        <f t="shared" si="9"/>
        <v>0</v>
      </c>
      <c r="W28" s="30">
        <f t="shared" si="10"/>
        <v>0</v>
      </c>
      <c r="Y28" s="84">
        <f t="shared" si="126"/>
        <v>42147</v>
      </c>
      <c r="Z28" s="27" t="s">
        <v>180</v>
      </c>
      <c r="AA28" s="87">
        <v>1043618</v>
      </c>
      <c r="AB28" s="86"/>
      <c r="AC28" s="86"/>
      <c r="AE28" s="27">
        <v>42519</v>
      </c>
      <c r="AF28" s="27" t="s">
        <v>180</v>
      </c>
      <c r="AG28" s="28">
        <v>148.24</v>
      </c>
      <c r="AH28" s="28">
        <f t="shared" si="11"/>
        <v>1.4824000000000002</v>
      </c>
      <c r="AI28" s="89">
        <v>134.77000000000001</v>
      </c>
      <c r="AJ28" s="89">
        <v>131.77709999999999</v>
      </c>
      <c r="AK28" s="89">
        <v>140.850479321227</v>
      </c>
      <c r="AL28" s="44"/>
      <c r="AM28" s="43"/>
      <c r="AO28" s="27">
        <f t="shared" si="12"/>
        <v>42519</v>
      </c>
      <c r="AP28" s="27" t="s">
        <v>180</v>
      </c>
      <c r="AQ28" s="30">
        <f t="shared" si="13"/>
        <v>0</v>
      </c>
      <c r="AR28" s="30">
        <f t="shared" si="14"/>
        <v>0</v>
      </c>
      <c r="AS28" s="30">
        <f t="shared" si="15"/>
        <v>0</v>
      </c>
      <c r="AT28" s="30">
        <f t="shared" si="16"/>
        <v>0</v>
      </c>
      <c r="AV28" s="27">
        <f t="shared" si="17"/>
        <v>42519</v>
      </c>
      <c r="AW28" s="27" t="s">
        <v>180</v>
      </c>
      <c r="AX28" s="30">
        <f t="shared" si="18"/>
        <v>0</v>
      </c>
      <c r="AY28" s="30">
        <f t="shared" si="19"/>
        <v>0</v>
      </c>
      <c r="AZ28" s="30">
        <f t="shared" si="20"/>
        <v>0</v>
      </c>
      <c r="BA28" s="30">
        <f t="shared" si="21"/>
        <v>0</v>
      </c>
      <c r="BC28" s="85">
        <f t="shared" si="105"/>
        <v>42518</v>
      </c>
      <c r="BD28" s="27" t="s">
        <v>180</v>
      </c>
      <c r="BE28" s="88">
        <v>950482</v>
      </c>
      <c r="BF28" s="86"/>
      <c r="BG28" s="86"/>
      <c r="BI28" s="27">
        <v>42883</v>
      </c>
      <c r="BJ28" s="27" t="s">
        <v>180</v>
      </c>
      <c r="BK28" s="28">
        <v>184.89</v>
      </c>
      <c r="BL28" s="28">
        <f t="shared" si="22"/>
        <v>1.8488999999999998</v>
      </c>
      <c r="BM28" s="89">
        <v>167.26</v>
      </c>
      <c r="BN28" s="89">
        <v>163.39789999999999</v>
      </c>
      <c r="BO28" s="89">
        <v>175.359995475038</v>
      </c>
      <c r="BP28" s="44"/>
      <c r="BQ28" s="43"/>
      <c r="BS28" s="27">
        <f t="shared" si="23"/>
        <v>42883</v>
      </c>
      <c r="BT28" s="27" t="s">
        <v>180</v>
      </c>
      <c r="BU28" s="30">
        <f t="shared" si="24"/>
        <v>0</v>
      </c>
      <c r="BV28" s="30">
        <f t="shared" si="25"/>
        <v>0</v>
      </c>
      <c r="BW28" s="30">
        <f t="shared" si="26"/>
        <v>0</v>
      </c>
      <c r="BX28" s="30">
        <f t="shared" si="27"/>
        <v>0</v>
      </c>
      <c r="BZ28" s="27">
        <f t="shared" si="28"/>
        <v>42883</v>
      </c>
      <c r="CA28" s="27" t="s">
        <v>180</v>
      </c>
      <c r="CB28" s="30">
        <f t="shared" si="29"/>
        <v>0</v>
      </c>
      <c r="CC28" s="30">
        <f t="shared" si="30"/>
        <v>0</v>
      </c>
      <c r="CD28" s="30">
        <f t="shared" si="31"/>
        <v>0</v>
      </c>
      <c r="CE28" s="30">
        <f t="shared" si="32"/>
        <v>0</v>
      </c>
      <c r="CG28" s="85">
        <f t="shared" si="106"/>
        <v>42882</v>
      </c>
      <c r="CH28" s="27" t="s">
        <v>180</v>
      </c>
      <c r="CI28" s="88">
        <v>871985</v>
      </c>
      <c r="CJ28" s="86"/>
      <c r="CK28" s="86"/>
      <c r="CM28" s="27">
        <v>43247</v>
      </c>
      <c r="CN28" s="27" t="s">
        <v>180</v>
      </c>
      <c r="CO28" s="28">
        <v>147.85</v>
      </c>
      <c r="CP28" s="28">
        <f t="shared" si="33"/>
        <v>1.4784999999999999</v>
      </c>
      <c r="CQ28" s="28">
        <v>141.56</v>
      </c>
      <c r="CR28" s="28">
        <v>127.14019999999999</v>
      </c>
      <c r="CS28" s="28">
        <v>141.41678863991999</v>
      </c>
      <c r="CT28" s="44"/>
      <c r="CU28" s="43"/>
      <c r="CW28" s="27">
        <f t="shared" si="34"/>
        <v>43247</v>
      </c>
      <c r="CX28" s="27" t="s">
        <v>180</v>
      </c>
      <c r="CY28" s="30">
        <f t="shared" si="35"/>
        <v>0</v>
      </c>
      <c r="CZ28" s="30">
        <f t="shared" si="36"/>
        <v>0</v>
      </c>
      <c r="DA28" s="30">
        <f t="shared" si="37"/>
        <v>0</v>
      </c>
      <c r="DB28" s="30">
        <f t="shared" si="38"/>
        <v>0</v>
      </c>
      <c r="DD28" s="27">
        <f t="shared" si="39"/>
        <v>43247</v>
      </c>
      <c r="DE28" s="27" t="s">
        <v>180</v>
      </c>
      <c r="DF28" s="30">
        <f t="shared" si="107"/>
        <v>0</v>
      </c>
      <c r="DG28" s="30">
        <f t="shared" si="108"/>
        <v>0</v>
      </c>
      <c r="DH28" s="30">
        <f t="shared" si="109"/>
        <v>0</v>
      </c>
      <c r="DI28" s="30">
        <f t="shared" si="110"/>
        <v>0</v>
      </c>
      <c r="DK28" s="85">
        <f t="shared" si="111"/>
        <v>43246</v>
      </c>
      <c r="DL28" s="27" t="s">
        <v>180</v>
      </c>
      <c r="DM28" s="88">
        <v>842185</v>
      </c>
      <c r="DN28" s="86"/>
      <c r="DO28" s="86"/>
      <c r="DQ28" s="27">
        <v>43611</v>
      </c>
      <c r="DR28" s="27" t="s">
        <v>180</v>
      </c>
      <c r="DS28" s="28">
        <v>184.88</v>
      </c>
      <c r="DT28" s="28">
        <f t="shared" si="40"/>
        <v>1.8488</v>
      </c>
      <c r="DU28" s="28">
        <v>167.97</v>
      </c>
      <c r="DV28" s="28">
        <v>168.98670000000001</v>
      </c>
      <c r="DW28" s="28">
        <v>174.50528247747201</v>
      </c>
      <c r="DX28" s="44">
        <v>43609</v>
      </c>
      <c r="DY28" s="28">
        <v>1329.08</v>
      </c>
      <c r="EA28" s="27">
        <f t="shared" si="41"/>
        <v>43611</v>
      </c>
      <c r="EB28" s="27" t="s">
        <v>180</v>
      </c>
      <c r="EC28" s="30">
        <f t="shared" si="42"/>
        <v>245720.31039999999</v>
      </c>
      <c r="ED28" s="30">
        <f t="shared" si="43"/>
        <v>223245.56759999998</v>
      </c>
      <c r="EE28" s="30">
        <f t="shared" si="44"/>
        <v>224596.84323600002</v>
      </c>
      <c r="EF28" s="30">
        <f t="shared" si="45"/>
        <v>231931.48083515849</v>
      </c>
      <c r="EH28" s="27">
        <f t="shared" si="46"/>
        <v>43611</v>
      </c>
      <c r="EI28" s="27" t="s">
        <v>180</v>
      </c>
      <c r="EJ28" s="30">
        <f t="shared" si="47"/>
        <v>2457.2031039999997</v>
      </c>
      <c r="EK28" s="30">
        <f t="shared" si="48"/>
        <v>2232.4556759999996</v>
      </c>
      <c r="EL28" s="30">
        <f t="shared" si="49"/>
        <v>2245.96843236</v>
      </c>
      <c r="EM28" s="30">
        <f t="shared" si="50"/>
        <v>2319.3148083515848</v>
      </c>
      <c r="EO28" s="85">
        <f t="shared" si="112"/>
        <v>43610</v>
      </c>
      <c r="EP28" s="27" t="s">
        <v>180</v>
      </c>
      <c r="EQ28" s="88">
        <v>929830</v>
      </c>
      <c r="ER28" s="86"/>
      <c r="ES28" s="86"/>
      <c r="EU28" s="27">
        <v>43975</v>
      </c>
      <c r="EV28" s="27" t="s">
        <v>180</v>
      </c>
      <c r="EW28" s="28">
        <v>168.83</v>
      </c>
      <c r="EX28" s="28">
        <f t="shared" si="51"/>
        <v>1.6883000000000001</v>
      </c>
      <c r="EY28" s="28">
        <v>158.86000000000001</v>
      </c>
      <c r="EZ28" s="28">
        <v>178.631</v>
      </c>
      <c r="FA28" s="28">
        <v>159.41805129870099</v>
      </c>
      <c r="FB28" s="44">
        <v>43973</v>
      </c>
      <c r="FC28" s="28">
        <v>1352.83</v>
      </c>
      <c r="FE28" s="27">
        <f t="shared" si="52"/>
        <v>43975</v>
      </c>
      <c r="FF28" s="27" t="s">
        <v>180</v>
      </c>
      <c r="FG28" s="30">
        <f t="shared" si="53"/>
        <v>228398.28890000001</v>
      </c>
      <c r="FH28" s="30">
        <f t="shared" si="119"/>
        <v>214910.57380000001</v>
      </c>
      <c r="FI28" s="30">
        <f t="shared" si="124"/>
        <v>241657.37573</v>
      </c>
      <c r="FJ28" s="30">
        <f t="shared" si="120"/>
        <v>215665.52233842164</v>
      </c>
      <c r="FL28" s="27">
        <f t="shared" si="55"/>
        <v>43975</v>
      </c>
      <c r="FM28" s="27" t="s">
        <v>180</v>
      </c>
      <c r="FN28" s="30">
        <f t="shared" si="121"/>
        <v>2283.9828890000003</v>
      </c>
      <c r="FO28" s="30">
        <f t="shared" si="122"/>
        <v>2149.1057380000002</v>
      </c>
      <c r="FP28" s="30">
        <f t="shared" si="125"/>
        <v>2416.5737573000001</v>
      </c>
      <c r="FQ28" s="30">
        <f t="shared" si="123"/>
        <v>2156.6552233842162</v>
      </c>
      <c r="FS28" s="84">
        <f t="shared" si="113"/>
        <v>43974</v>
      </c>
      <c r="FT28" s="27" t="s">
        <v>180</v>
      </c>
      <c r="FU28" s="87">
        <v>779577</v>
      </c>
      <c r="FV28" s="86"/>
      <c r="FW28" s="86"/>
      <c r="FY28" s="95">
        <v>44346</v>
      </c>
      <c r="FZ28" s="43" t="s">
        <v>180</v>
      </c>
      <c r="GA28" s="100">
        <v>159.77000000000001</v>
      </c>
      <c r="GB28" s="28">
        <f t="shared" si="57"/>
        <v>1.5977000000000001</v>
      </c>
      <c r="GC28" s="43">
        <v>186.82</v>
      </c>
      <c r="GD28" s="28">
        <f t="shared" si="58"/>
        <v>1.8681999999999999</v>
      </c>
      <c r="GE28" s="43">
        <v>174.68360000000001</v>
      </c>
      <c r="GF28" s="43">
        <v>158.44999999999999</v>
      </c>
      <c r="GG28" s="95">
        <v>44344</v>
      </c>
      <c r="GH28" s="100">
        <v>1357.4</v>
      </c>
      <c r="GJ28" s="95">
        <v>44346</v>
      </c>
      <c r="GK28" s="43" t="s">
        <v>180</v>
      </c>
      <c r="GL28" s="128">
        <f t="shared" si="59"/>
        <v>216871.79800000004</v>
      </c>
      <c r="GM28" s="128">
        <f t="shared" si="60"/>
        <v>253589.46799999999</v>
      </c>
      <c r="GN28" s="128">
        <f t="shared" si="61"/>
        <v>237115.51864000002</v>
      </c>
      <c r="GO28" s="128">
        <f t="shared" si="62"/>
        <v>215080.03</v>
      </c>
      <c r="GQ28" s="95">
        <v>44346</v>
      </c>
      <c r="GR28" s="43" t="s">
        <v>180</v>
      </c>
      <c r="GS28" s="124">
        <f t="shared" si="63"/>
        <v>2168.7179800000004</v>
      </c>
      <c r="GT28" s="124">
        <f t="shared" si="64"/>
        <v>2535.8946799999999</v>
      </c>
      <c r="GU28" s="124">
        <f t="shared" si="65"/>
        <v>2371.1551864000003</v>
      </c>
      <c r="GV28" s="124">
        <f t="shared" si="66"/>
        <v>2150.8002999999999</v>
      </c>
      <c r="GX28" s="95">
        <v>44346</v>
      </c>
      <c r="GY28" s="43" t="s">
        <v>180</v>
      </c>
      <c r="GZ28" s="86"/>
      <c r="HA28" s="86"/>
      <c r="HB28" s="86"/>
      <c r="HD28" s="27">
        <v>44703</v>
      </c>
      <c r="HE28" s="43" t="s">
        <v>180</v>
      </c>
      <c r="HF28" s="100">
        <v>187.81</v>
      </c>
      <c r="HG28" s="28">
        <f t="shared" si="118"/>
        <v>1.8781000000000001</v>
      </c>
      <c r="HH28" s="43">
        <v>209.68</v>
      </c>
      <c r="HI28" s="28">
        <f t="shared" si="67"/>
        <v>2.0968</v>
      </c>
      <c r="HJ28" s="43">
        <v>178.58</v>
      </c>
      <c r="HK28" s="43">
        <v>185.17</v>
      </c>
      <c r="HL28" s="27">
        <v>44703</v>
      </c>
      <c r="HM28" s="100">
        <v>1344.54</v>
      </c>
      <c r="HO28" s="27">
        <v>44703</v>
      </c>
      <c r="HP28" s="43" t="s">
        <v>180</v>
      </c>
      <c r="HQ28" s="30">
        <f t="shared" si="68"/>
        <v>252518.05739999999</v>
      </c>
      <c r="HR28" s="30">
        <f t="shared" si="69"/>
        <v>281923.14720000001</v>
      </c>
      <c r="HS28" s="30">
        <f t="shared" si="70"/>
        <v>240107.95320000002</v>
      </c>
      <c r="HT28" s="30">
        <f t="shared" si="71"/>
        <v>248968.47179999997</v>
      </c>
      <c r="HV28" s="27">
        <v>44703</v>
      </c>
      <c r="HW28" s="43" t="s">
        <v>180</v>
      </c>
      <c r="HX28" s="124">
        <f t="shared" si="72"/>
        <v>2525.180574</v>
      </c>
      <c r="HY28" s="124">
        <f t="shared" si="73"/>
        <v>2819.2314719999999</v>
      </c>
      <c r="HZ28" s="124">
        <f t="shared" si="74"/>
        <v>2401.0795320000002</v>
      </c>
      <c r="IA28" s="124">
        <f t="shared" si="75"/>
        <v>2489.6847179999995</v>
      </c>
      <c r="IC28" s="27">
        <v>44703</v>
      </c>
      <c r="ID28" s="43" t="s">
        <v>180</v>
      </c>
      <c r="IE28" s="86"/>
      <c r="IF28" s="86"/>
      <c r="IG28" s="86"/>
      <c r="IH28" s="155"/>
      <c r="II28" s="27">
        <v>45067</v>
      </c>
      <c r="IJ28" s="43" t="s">
        <v>180</v>
      </c>
      <c r="IK28" s="28">
        <v>243.34</v>
      </c>
      <c r="IL28" s="175">
        <f t="shared" si="76"/>
        <v>2.4334000000000002</v>
      </c>
      <c r="IM28" s="126">
        <v>247.06</v>
      </c>
      <c r="IN28" s="28">
        <f t="shared" si="77"/>
        <v>2.4706000000000001</v>
      </c>
      <c r="IO28" s="126">
        <v>207.72</v>
      </c>
      <c r="IP28" s="126">
        <v>238.328630900929</v>
      </c>
      <c r="IQ28" s="27">
        <v>45067</v>
      </c>
      <c r="IR28" s="100">
        <v>1435.84</v>
      </c>
      <c r="IT28" s="27">
        <v>45067</v>
      </c>
      <c r="IU28" s="43" t="s">
        <v>180</v>
      </c>
      <c r="IV28" s="30">
        <f t="shared" si="78"/>
        <v>349397.30559999996</v>
      </c>
      <c r="IW28" s="30">
        <f t="shared" si="79"/>
        <v>354738.63039999997</v>
      </c>
      <c r="IX28" s="30">
        <f t="shared" si="80"/>
        <v>298252.68479999999</v>
      </c>
      <c r="IY28" s="30">
        <f t="shared" si="81"/>
        <v>342201.78139278985</v>
      </c>
      <c r="JA28" s="27">
        <v>45067</v>
      </c>
      <c r="JB28" s="43" t="s">
        <v>180</v>
      </c>
      <c r="JC28" s="124">
        <f t="shared" si="82"/>
        <v>3493.9730559999998</v>
      </c>
      <c r="JD28" s="124">
        <f t="shared" si="83"/>
        <v>3547.3863039999997</v>
      </c>
      <c r="JE28" s="124">
        <f t="shared" si="84"/>
        <v>2982.526848</v>
      </c>
      <c r="JF28" s="124">
        <f t="shared" si="85"/>
        <v>3422.0178139278987</v>
      </c>
      <c r="JH28" s="27">
        <v>45067</v>
      </c>
      <c r="JI28" s="43" t="s">
        <v>180</v>
      </c>
      <c r="JJ28" s="86"/>
      <c r="JK28" s="86"/>
      <c r="JL28" s="86"/>
      <c r="JM28" s="155"/>
      <c r="JN28" s="27">
        <v>45431</v>
      </c>
      <c r="JO28" s="43" t="s">
        <v>180</v>
      </c>
      <c r="JP28" s="28">
        <v>231.11</v>
      </c>
      <c r="JQ28" s="259">
        <f t="shared" si="86"/>
        <v>2.3111000000000002</v>
      </c>
      <c r="JR28" s="126"/>
      <c r="JS28" s="28"/>
      <c r="JT28" s="126"/>
      <c r="JU28" s="126"/>
      <c r="JV28" s="27">
        <f t="shared" si="87"/>
        <v>45431</v>
      </c>
      <c r="JW28" s="100">
        <v>1473.29</v>
      </c>
      <c r="JY28" s="27">
        <f t="shared" si="88"/>
        <v>45431</v>
      </c>
      <c r="JZ28" s="43" t="s">
        <v>180</v>
      </c>
      <c r="KA28" s="30">
        <f t="shared" si="89"/>
        <v>340492.05190000002</v>
      </c>
      <c r="KB28" s="30">
        <f t="shared" si="90"/>
        <v>0</v>
      </c>
      <c r="KC28" s="30">
        <f t="shared" si="91"/>
        <v>0</v>
      </c>
      <c r="KD28" s="30">
        <f t="shared" si="92"/>
        <v>0</v>
      </c>
      <c r="KF28" s="27">
        <f t="shared" si="93"/>
        <v>45431</v>
      </c>
      <c r="KG28" s="43" t="s">
        <v>180</v>
      </c>
      <c r="KH28" s="124">
        <f t="shared" si="94"/>
        <v>3404.9205190000002</v>
      </c>
      <c r="KI28" s="124">
        <f t="shared" si="95"/>
        <v>0</v>
      </c>
      <c r="KJ28" s="124">
        <f t="shared" si="96"/>
        <v>0</v>
      </c>
      <c r="KK28" s="124">
        <f t="shared" si="97"/>
        <v>0</v>
      </c>
      <c r="KM28" s="27">
        <f t="shared" si="98"/>
        <v>45431</v>
      </c>
      <c r="KN28" s="43" t="s">
        <v>180</v>
      </c>
      <c r="KO28" s="86"/>
      <c r="KP28" s="86"/>
      <c r="KQ28" s="86"/>
      <c r="KR28" s="155"/>
      <c r="KS28" s="27">
        <v>45802</v>
      </c>
      <c r="KT28" s="43" t="s">
        <v>180</v>
      </c>
      <c r="KU28" s="28">
        <v>214.96</v>
      </c>
      <c r="KV28" s="257">
        <f t="shared" si="99"/>
        <v>2.1496</v>
      </c>
      <c r="KW28" s="27">
        <f t="shared" si="100"/>
        <v>45802</v>
      </c>
      <c r="KX28" s="100">
        <v>1556.03</v>
      </c>
      <c r="KY28" s="155"/>
      <c r="KZ28" s="27">
        <f t="shared" si="101"/>
        <v>45802</v>
      </c>
      <c r="LA28" s="43" t="s">
        <v>180</v>
      </c>
      <c r="LB28" s="30">
        <f t="shared" si="115"/>
        <v>334484.20880000002</v>
      </c>
      <c r="LC28" s="155"/>
      <c r="LD28" s="27">
        <f t="shared" si="116"/>
        <v>45802</v>
      </c>
      <c r="LE28" s="43" t="s">
        <v>180</v>
      </c>
      <c r="LF28" s="249">
        <f t="shared" si="117"/>
        <v>3344.8420880000003</v>
      </c>
      <c r="LG28" s="155"/>
      <c r="LH28" s="27">
        <v>46166</v>
      </c>
      <c r="LI28" s="375" t="s">
        <v>180</v>
      </c>
      <c r="LJ28" s="429">
        <v>168.56</v>
      </c>
      <c r="LK28" s="414">
        <f t="shared" si="102"/>
        <v>1.6856</v>
      </c>
      <c r="LL28" s="182">
        <v>1760.27</v>
      </c>
      <c r="LM28" s="453">
        <f t="shared" si="103"/>
        <v>296711.11119999998</v>
      </c>
      <c r="LN28" s="439">
        <f t="shared" si="104"/>
        <v>2967.111112</v>
      </c>
      <c r="LO28" s="155"/>
      <c r="LP28" s="155"/>
      <c r="LQ28" s="155"/>
      <c r="LR28" s="155"/>
      <c r="LS28" s="155"/>
      <c r="LT28" s="155"/>
      <c r="LU28" s="155"/>
      <c r="LV28" s="155"/>
      <c r="LW28" s="155"/>
      <c r="LX28" s="155"/>
      <c r="LY28" s="155"/>
      <c r="LZ28" s="155"/>
      <c r="MA28" s="155"/>
      <c r="MB28" s="155"/>
      <c r="MC28" s="155"/>
      <c r="MD28" s="155"/>
    </row>
    <row r="29" spans="1:342" ht="17.25">
      <c r="A29" s="27">
        <v>42155</v>
      </c>
      <c r="B29" s="27" t="s">
        <v>181</v>
      </c>
      <c r="C29" s="28">
        <v>148.72999999999999</v>
      </c>
      <c r="D29" s="28">
        <f t="shared" si="0"/>
        <v>1.4872999999999998</v>
      </c>
      <c r="E29" s="89">
        <v>144.91</v>
      </c>
      <c r="F29" s="89">
        <v>135.70179999999999</v>
      </c>
      <c r="G29" s="89">
        <v>143.1972735011</v>
      </c>
      <c r="H29" s="44"/>
      <c r="I29" s="43"/>
      <c r="K29" s="27">
        <f t="shared" si="1"/>
        <v>42155</v>
      </c>
      <c r="L29" s="27"/>
      <c r="M29" s="30">
        <f t="shared" si="2"/>
        <v>0</v>
      </c>
      <c r="N29" s="30">
        <f t="shared" si="3"/>
        <v>0</v>
      </c>
      <c r="O29" s="30">
        <f t="shared" si="4"/>
        <v>0</v>
      </c>
      <c r="P29" s="30">
        <f t="shared" si="5"/>
        <v>0</v>
      </c>
      <c r="R29" s="27">
        <f t="shared" si="6"/>
        <v>42155</v>
      </c>
      <c r="S29" s="27" t="s">
        <v>181</v>
      </c>
      <c r="T29" s="30">
        <f t="shared" si="7"/>
        <v>0</v>
      </c>
      <c r="U29" s="30">
        <f t="shared" si="8"/>
        <v>0</v>
      </c>
      <c r="V29" s="30">
        <f t="shared" si="9"/>
        <v>0</v>
      </c>
      <c r="W29" s="30">
        <f t="shared" si="10"/>
        <v>0</v>
      </c>
      <c r="Y29" s="85">
        <f t="shared" si="126"/>
        <v>42154</v>
      </c>
      <c r="Z29" s="27" t="s">
        <v>181</v>
      </c>
      <c r="AA29" s="88">
        <v>897862</v>
      </c>
      <c r="AB29" s="86"/>
      <c r="AC29" s="86"/>
      <c r="AE29" s="27">
        <v>42526</v>
      </c>
      <c r="AF29" s="27" t="s">
        <v>181</v>
      </c>
      <c r="AG29" s="28">
        <v>152.46</v>
      </c>
      <c r="AH29" s="28">
        <f t="shared" si="11"/>
        <v>1.5246000000000002</v>
      </c>
      <c r="AI29" s="89">
        <v>142.43</v>
      </c>
      <c r="AJ29" s="89">
        <v>136.46559999999999</v>
      </c>
      <c r="AK29" s="89">
        <v>145.92930818823899</v>
      </c>
      <c r="AL29" s="44"/>
      <c r="AM29" s="43"/>
      <c r="AO29" s="27">
        <f t="shared" si="12"/>
        <v>42526</v>
      </c>
      <c r="AP29" s="27" t="s">
        <v>181</v>
      </c>
      <c r="AQ29" s="30">
        <f t="shared" si="13"/>
        <v>0</v>
      </c>
      <c r="AR29" s="30">
        <f t="shared" si="14"/>
        <v>0</v>
      </c>
      <c r="AS29" s="30">
        <f t="shared" si="15"/>
        <v>0</v>
      </c>
      <c r="AT29" s="30">
        <f t="shared" si="16"/>
        <v>0</v>
      </c>
      <c r="AV29" s="27">
        <f t="shared" si="17"/>
        <v>42526</v>
      </c>
      <c r="AW29" s="27" t="s">
        <v>181</v>
      </c>
      <c r="AX29" s="30">
        <f t="shared" si="18"/>
        <v>0</v>
      </c>
      <c r="AY29" s="30">
        <f t="shared" si="19"/>
        <v>0</v>
      </c>
      <c r="AZ29" s="30">
        <f t="shared" si="20"/>
        <v>0</v>
      </c>
      <c r="BA29" s="30">
        <f t="shared" si="21"/>
        <v>0</v>
      </c>
      <c r="BC29" s="84">
        <f t="shared" si="105"/>
        <v>42525</v>
      </c>
      <c r="BD29" s="27" t="s">
        <v>181</v>
      </c>
      <c r="BE29" s="87">
        <v>967786</v>
      </c>
      <c r="BF29" s="86"/>
      <c r="BG29" s="86"/>
      <c r="BI29" s="27">
        <v>42890</v>
      </c>
      <c r="BJ29" s="27" t="s">
        <v>181</v>
      </c>
      <c r="BK29" s="28">
        <v>185.53</v>
      </c>
      <c r="BL29" s="28">
        <f t="shared" si="22"/>
        <v>1.8552999999999999</v>
      </c>
      <c r="BM29" s="89">
        <v>167.86</v>
      </c>
      <c r="BN29" s="89">
        <v>163.44210000000001</v>
      </c>
      <c r="BO29" s="89">
        <v>175.85596190617099</v>
      </c>
      <c r="BP29" s="44"/>
      <c r="BQ29" s="43"/>
      <c r="BS29" s="27">
        <f t="shared" si="23"/>
        <v>42890</v>
      </c>
      <c r="BT29" s="27" t="s">
        <v>181</v>
      </c>
      <c r="BU29" s="30">
        <f t="shared" si="24"/>
        <v>0</v>
      </c>
      <c r="BV29" s="30">
        <f t="shared" si="25"/>
        <v>0</v>
      </c>
      <c r="BW29" s="30">
        <f t="shared" si="26"/>
        <v>0</v>
      </c>
      <c r="BX29" s="30">
        <f t="shared" si="27"/>
        <v>0</v>
      </c>
      <c r="BZ29" s="27">
        <f t="shared" si="28"/>
        <v>42890</v>
      </c>
      <c r="CA29" s="27" t="s">
        <v>181</v>
      </c>
      <c r="CB29" s="30">
        <f t="shared" si="29"/>
        <v>0</v>
      </c>
      <c r="CC29" s="30">
        <f t="shared" si="30"/>
        <v>0</v>
      </c>
      <c r="CD29" s="30">
        <f t="shared" si="31"/>
        <v>0</v>
      </c>
      <c r="CE29" s="30">
        <f t="shared" si="32"/>
        <v>0</v>
      </c>
      <c r="CG29" s="84">
        <f t="shared" si="106"/>
        <v>42889</v>
      </c>
      <c r="CH29" s="27" t="s">
        <v>181</v>
      </c>
      <c r="CI29" s="87">
        <v>1008324</v>
      </c>
      <c r="CJ29" s="86"/>
      <c r="CK29" s="86"/>
      <c r="CM29" s="27">
        <v>43254</v>
      </c>
      <c r="CN29" s="27" t="s">
        <v>181</v>
      </c>
      <c r="CO29" s="28">
        <v>149.06</v>
      </c>
      <c r="CP29" s="28">
        <f t="shared" si="33"/>
        <v>1.4905999999999999</v>
      </c>
      <c r="CQ29" s="28">
        <v>142.69999999999999</v>
      </c>
      <c r="CR29" s="28">
        <v>127.2024</v>
      </c>
      <c r="CS29" s="28">
        <v>142.66796627024601</v>
      </c>
      <c r="CT29" s="44"/>
      <c r="CU29" s="43"/>
      <c r="CW29" s="27">
        <f t="shared" si="34"/>
        <v>43254</v>
      </c>
      <c r="CX29" s="27" t="s">
        <v>181</v>
      </c>
      <c r="CY29" s="30">
        <f t="shared" si="35"/>
        <v>0</v>
      </c>
      <c r="CZ29" s="30">
        <f t="shared" si="36"/>
        <v>0</v>
      </c>
      <c r="DA29" s="30">
        <f t="shared" si="37"/>
        <v>0</v>
      </c>
      <c r="DB29" s="30">
        <f t="shared" si="38"/>
        <v>0</v>
      </c>
      <c r="DD29" s="27">
        <f t="shared" si="39"/>
        <v>43254</v>
      </c>
      <c r="DE29" s="27" t="s">
        <v>181</v>
      </c>
      <c r="DF29" s="30">
        <f t="shared" si="107"/>
        <v>0</v>
      </c>
      <c r="DG29" s="30">
        <f t="shared" si="108"/>
        <v>0</v>
      </c>
      <c r="DH29" s="30">
        <f t="shared" si="109"/>
        <v>0</v>
      </c>
      <c r="DI29" s="30">
        <f t="shared" si="110"/>
        <v>0</v>
      </c>
      <c r="DK29" s="84">
        <f t="shared" si="111"/>
        <v>43253</v>
      </c>
      <c r="DL29" s="27" t="s">
        <v>181</v>
      </c>
      <c r="DM29" s="87">
        <v>914581</v>
      </c>
      <c r="DN29" s="86"/>
      <c r="DO29" s="86"/>
      <c r="DQ29" s="27">
        <v>43618</v>
      </c>
      <c r="DR29" s="27" t="s">
        <v>181</v>
      </c>
      <c r="DS29" s="28">
        <v>184.91</v>
      </c>
      <c r="DT29" s="28">
        <f t="shared" si="40"/>
        <v>1.8491</v>
      </c>
      <c r="DU29" s="28">
        <v>174.5</v>
      </c>
      <c r="DV29" s="28">
        <v>170.04949999999999</v>
      </c>
      <c r="DW29" s="28">
        <v>175.582294626459</v>
      </c>
      <c r="DX29" s="44">
        <v>43616</v>
      </c>
      <c r="DY29" s="43">
        <v>1328.11</v>
      </c>
      <c r="EA29" s="27">
        <f t="shared" si="41"/>
        <v>43618</v>
      </c>
      <c r="EB29" s="27" t="s">
        <v>181</v>
      </c>
      <c r="EC29" s="30">
        <f t="shared" si="42"/>
        <v>245580.82009999998</v>
      </c>
      <c r="ED29" s="30">
        <f t="shared" si="43"/>
        <v>231755.19499999998</v>
      </c>
      <c r="EE29" s="30">
        <f t="shared" si="44"/>
        <v>225844.44144499997</v>
      </c>
      <c r="EF29" s="30">
        <f t="shared" si="45"/>
        <v>233192.60131634644</v>
      </c>
      <c r="EH29" s="27">
        <f t="shared" si="46"/>
        <v>43618</v>
      </c>
      <c r="EI29" s="27" t="s">
        <v>181</v>
      </c>
      <c r="EJ29" s="30">
        <f t="shared" si="47"/>
        <v>2455.8082009999998</v>
      </c>
      <c r="EK29" s="30">
        <f t="shared" si="48"/>
        <v>2317.5519499999996</v>
      </c>
      <c r="EL29" s="30">
        <f t="shared" si="49"/>
        <v>2258.4444144499998</v>
      </c>
      <c r="EM29" s="30">
        <f t="shared" si="50"/>
        <v>2331.9260131634642</v>
      </c>
      <c r="EO29" s="84">
        <f t="shared" si="112"/>
        <v>43617</v>
      </c>
      <c r="EP29" s="27" t="s">
        <v>181</v>
      </c>
      <c r="EQ29" s="87">
        <v>819329</v>
      </c>
      <c r="ER29" s="86"/>
      <c r="ES29" s="86"/>
      <c r="EU29" s="27">
        <v>43982</v>
      </c>
      <c r="EV29" s="27" t="s">
        <v>181</v>
      </c>
      <c r="EW29" s="28">
        <v>171.21</v>
      </c>
      <c r="EX29" s="28">
        <f t="shared" si="51"/>
        <v>1.7121000000000002</v>
      </c>
      <c r="EY29" s="28">
        <v>155.07</v>
      </c>
      <c r="EZ29" s="28">
        <v>173.9555</v>
      </c>
      <c r="FA29" s="28">
        <v>162.90577990206501</v>
      </c>
      <c r="FB29" s="44">
        <v>43980</v>
      </c>
      <c r="FC29" s="28">
        <v>1377.89</v>
      </c>
      <c r="FE29" s="27">
        <f t="shared" si="52"/>
        <v>43982</v>
      </c>
      <c r="FF29" s="27" t="s">
        <v>181</v>
      </c>
      <c r="FG29" s="30">
        <f t="shared" si="53"/>
        <v>235908.54690000002</v>
      </c>
      <c r="FH29" s="30">
        <f t="shared" si="119"/>
        <v>213669.40230000002</v>
      </c>
      <c r="FI29" s="30">
        <f t="shared" si="124"/>
        <v>239691.54389500001</v>
      </c>
      <c r="FJ29" s="30">
        <f t="shared" si="120"/>
        <v>224466.24506925637</v>
      </c>
      <c r="FL29" s="27">
        <f t="shared" si="55"/>
        <v>43982</v>
      </c>
      <c r="FM29" s="27" t="s">
        <v>181</v>
      </c>
      <c r="FN29" s="30">
        <f t="shared" si="121"/>
        <v>2359.0854690000001</v>
      </c>
      <c r="FO29" s="30">
        <f t="shared" si="122"/>
        <v>2136.694023</v>
      </c>
      <c r="FP29" s="30">
        <f t="shared" si="125"/>
        <v>2396.91543895</v>
      </c>
      <c r="FQ29" s="30">
        <f t="shared" si="123"/>
        <v>2244.6624506925637</v>
      </c>
      <c r="FS29" s="84">
        <f t="shared" si="113"/>
        <v>43981</v>
      </c>
      <c r="FT29" s="27" t="s">
        <v>181</v>
      </c>
      <c r="FU29" s="87">
        <v>911268</v>
      </c>
      <c r="FV29" s="86"/>
      <c r="FW29" s="86"/>
      <c r="FY29" s="95">
        <v>44353</v>
      </c>
      <c r="FZ29" s="43" t="s">
        <v>181</v>
      </c>
      <c r="GA29" s="100">
        <v>161.08000000000001</v>
      </c>
      <c r="GB29" s="28">
        <f t="shared" si="57"/>
        <v>1.6108000000000002</v>
      </c>
      <c r="GC29" s="43">
        <v>186.23</v>
      </c>
      <c r="GD29" s="28">
        <f t="shared" si="58"/>
        <v>1.8622999999999998</v>
      </c>
      <c r="GE29" s="43">
        <v>172.7937</v>
      </c>
      <c r="GF29" s="43">
        <v>159.44999999999999</v>
      </c>
      <c r="GG29" s="95">
        <v>44351</v>
      </c>
      <c r="GH29" s="100">
        <v>1351.97</v>
      </c>
      <c r="GJ29" s="95">
        <v>44353</v>
      </c>
      <c r="GK29" s="43" t="s">
        <v>181</v>
      </c>
      <c r="GL29" s="128">
        <f t="shared" si="59"/>
        <v>217775.32760000002</v>
      </c>
      <c r="GM29" s="128">
        <f t="shared" si="60"/>
        <v>251777.3731</v>
      </c>
      <c r="GN29" s="128">
        <f t="shared" si="61"/>
        <v>233611.89858900002</v>
      </c>
      <c r="GO29" s="128">
        <f t="shared" si="62"/>
        <v>215571.61649999997</v>
      </c>
      <c r="GQ29" s="95">
        <v>44353</v>
      </c>
      <c r="GR29" s="43" t="s">
        <v>181</v>
      </c>
      <c r="GS29" s="124">
        <f t="shared" si="63"/>
        <v>2177.7532760000004</v>
      </c>
      <c r="GT29" s="124">
        <f t="shared" si="64"/>
        <v>2517.7737309999998</v>
      </c>
      <c r="GU29" s="124">
        <f t="shared" si="65"/>
        <v>2336.1189858900002</v>
      </c>
      <c r="GV29" s="124">
        <f t="shared" si="66"/>
        <v>2155.7161649999998</v>
      </c>
      <c r="GX29" s="95">
        <v>44353</v>
      </c>
      <c r="GY29" s="43" t="s">
        <v>181</v>
      </c>
      <c r="GZ29" s="86"/>
      <c r="HA29" s="86"/>
      <c r="HB29" s="86"/>
      <c r="HD29" s="27">
        <v>44710</v>
      </c>
      <c r="HE29" s="43" t="s">
        <v>181</v>
      </c>
      <c r="HF29" s="100">
        <v>187.9</v>
      </c>
      <c r="HG29" s="28">
        <f t="shared" si="118"/>
        <v>1.879</v>
      </c>
      <c r="HH29" s="43">
        <v>210.76</v>
      </c>
      <c r="HI29" s="28">
        <f t="shared" si="67"/>
        <v>2.1075999999999997</v>
      </c>
      <c r="HJ29" s="43">
        <v>168.53</v>
      </c>
      <c r="HK29" s="43">
        <v>185.42</v>
      </c>
      <c r="HL29" s="27">
        <v>44710</v>
      </c>
      <c r="HM29" s="100">
        <v>1345.05</v>
      </c>
      <c r="HO29" s="27">
        <v>44710</v>
      </c>
      <c r="HP29" s="43" t="s">
        <v>181</v>
      </c>
      <c r="HQ29" s="30">
        <f t="shared" si="68"/>
        <v>252734.89499999999</v>
      </c>
      <c r="HR29" s="30">
        <f t="shared" si="69"/>
        <v>283482.73799999995</v>
      </c>
      <c r="HS29" s="30">
        <f t="shared" si="70"/>
        <v>226681.27650000001</v>
      </c>
      <c r="HT29" s="30">
        <f t="shared" si="71"/>
        <v>249399.17099999997</v>
      </c>
      <c r="HV29" s="27">
        <v>44710</v>
      </c>
      <c r="HW29" s="43" t="s">
        <v>181</v>
      </c>
      <c r="HX29" s="124">
        <f t="shared" si="72"/>
        <v>2527.3489500000001</v>
      </c>
      <c r="HY29" s="124">
        <f t="shared" si="73"/>
        <v>2834.8273799999997</v>
      </c>
      <c r="HZ29" s="124">
        <f t="shared" si="74"/>
        <v>2266.8127650000001</v>
      </c>
      <c r="IA29" s="124">
        <f t="shared" si="75"/>
        <v>2493.9917099999998</v>
      </c>
      <c r="IC29" s="27">
        <v>44710</v>
      </c>
      <c r="ID29" s="43" t="s">
        <v>181</v>
      </c>
      <c r="IE29" s="86"/>
      <c r="IF29" s="86"/>
      <c r="IG29" s="86"/>
      <c r="IH29" s="155"/>
      <c r="II29" s="27">
        <v>45074</v>
      </c>
      <c r="IJ29" s="43" t="s">
        <v>181</v>
      </c>
      <c r="IK29" s="28">
        <v>246.28</v>
      </c>
      <c r="IL29" s="175">
        <f t="shared" si="76"/>
        <v>2.4628000000000001</v>
      </c>
      <c r="IM29" s="126">
        <v>248.92</v>
      </c>
      <c r="IN29" s="28">
        <f t="shared" si="77"/>
        <v>2.4891999999999999</v>
      </c>
      <c r="IO29" s="126">
        <v>206.89</v>
      </c>
      <c r="IP29" s="126">
        <v>239.698507526882</v>
      </c>
      <c r="IQ29" s="27">
        <v>45074</v>
      </c>
      <c r="IR29" s="100">
        <v>1424.81</v>
      </c>
      <c r="IT29" s="27">
        <v>45074</v>
      </c>
      <c r="IU29" s="43" t="s">
        <v>181</v>
      </c>
      <c r="IV29" s="30">
        <f t="shared" si="78"/>
        <v>350902.20679999999</v>
      </c>
      <c r="IW29" s="30">
        <f t="shared" si="79"/>
        <v>354663.70519999997</v>
      </c>
      <c r="IX29" s="30">
        <f t="shared" si="80"/>
        <v>294778.94089999999</v>
      </c>
      <c r="IY29" s="30">
        <f t="shared" si="81"/>
        <v>341524.83050937671</v>
      </c>
      <c r="JA29" s="27">
        <v>45074</v>
      </c>
      <c r="JB29" s="43" t="s">
        <v>181</v>
      </c>
      <c r="JC29" s="124">
        <f t="shared" si="82"/>
        <v>3509.0220679999998</v>
      </c>
      <c r="JD29" s="124">
        <f t="shared" si="83"/>
        <v>3546.6370519999996</v>
      </c>
      <c r="JE29" s="124">
        <f t="shared" si="84"/>
        <v>2947.789409</v>
      </c>
      <c r="JF29" s="124">
        <f t="shared" si="85"/>
        <v>3415.2483050937672</v>
      </c>
      <c r="JH29" s="27">
        <v>45074</v>
      </c>
      <c r="JI29" s="43" t="s">
        <v>181</v>
      </c>
      <c r="JJ29" s="86"/>
      <c r="JK29" s="86"/>
      <c r="JL29" s="86"/>
      <c r="JM29" s="155"/>
      <c r="JN29" s="27">
        <v>45438</v>
      </c>
      <c r="JO29" s="43" t="s">
        <v>181</v>
      </c>
      <c r="JP29" s="28">
        <v>231.31</v>
      </c>
      <c r="JQ29" s="260">
        <f t="shared" si="86"/>
        <v>2.3130999999999999</v>
      </c>
      <c r="JR29" s="126"/>
      <c r="JS29" s="28"/>
      <c r="JT29" s="126"/>
      <c r="JU29" s="126"/>
      <c r="JV29" s="27">
        <f t="shared" si="87"/>
        <v>45438</v>
      </c>
      <c r="JW29" s="100">
        <v>1484.01</v>
      </c>
      <c r="JY29" s="27">
        <f t="shared" si="88"/>
        <v>45438</v>
      </c>
      <c r="JZ29" s="43" t="s">
        <v>181</v>
      </c>
      <c r="KA29" s="30">
        <f t="shared" si="89"/>
        <v>343266.35310000001</v>
      </c>
      <c r="KB29" s="30">
        <f t="shared" si="90"/>
        <v>0</v>
      </c>
      <c r="KC29" s="30">
        <f t="shared" si="91"/>
        <v>0</v>
      </c>
      <c r="KD29" s="30">
        <f t="shared" si="92"/>
        <v>0</v>
      </c>
      <c r="KF29" s="27">
        <f t="shared" si="93"/>
        <v>45438</v>
      </c>
      <c r="KG29" s="43" t="s">
        <v>181</v>
      </c>
      <c r="KH29" s="124">
        <f t="shared" si="94"/>
        <v>3432.6635310000001</v>
      </c>
      <c r="KI29" s="124">
        <f t="shared" si="95"/>
        <v>0</v>
      </c>
      <c r="KJ29" s="124">
        <f t="shared" si="96"/>
        <v>0</v>
      </c>
      <c r="KK29" s="124">
        <f t="shared" si="97"/>
        <v>0</v>
      </c>
      <c r="KM29" s="27">
        <f t="shared" si="98"/>
        <v>45438</v>
      </c>
      <c r="KN29" s="43" t="s">
        <v>181</v>
      </c>
      <c r="KO29" s="86"/>
      <c r="KP29" s="86"/>
      <c r="KQ29" s="86"/>
      <c r="KR29" s="155"/>
      <c r="KS29" s="27">
        <v>45809</v>
      </c>
      <c r="KT29" s="43" t="s">
        <v>181</v>
      </c>
      <c r="KU29" s="28">
        <v>218.79</v>
      </c>
      <c r="KV29" s="257">
        <f t="shared" si="99"/>
        <v>2.1879</v>
      </c>
      <c r="KW29" s="27">
        <f t="shared" si="100"/>
        <v>45809</v>
      </c>
      <c r="KX29" s="100">
        <v>1571.08</v>
      </c>
      <c r="KY29" s="155"/>
      <c r="KZ29" s="27">
        <f t="shared" si="101"/>
        <v>45809</v>
      </c>
      <c r="LA29" s="43" t="s">
        <v>181</v>
      </c>
      <c r="LB29" s="30">
        <f t="shared" si="115"/>
        <v>343736.59319999994</v>
      </c>
      <c r="LC29" s="155"/>
      <c r="LD29" s="27">
        <f t="shared" si="116"/>
        <v>45809</v>
      </c>
      <c r="LE29" s="43" t="s">
        <v>181</v>
      </c>
      <c r="LF29" s="249">
        <f t="shared" si="117"/>
        <v>3437.3659319999992</v>
      </c>
      <c r="LG29" s="155"/>
      <c r="LH29" s="27">
        <v>46173</v>
      </c>
      <c r="LI29" s="375" t="s">
        <v>181</v>
      </c>
      <c r="LJ29" s="429">
        <v>169.81</v>
      </c>
      <c r="LK29" s="414">
        <f t="shared" si="102"/>
        <v>1.6980999999999999</v>
      </c>
      <c r="LL29" s="182">
        <v>1756.46</v>
      </c>
      <c r="LM29" s="453">
        <f t="shared" si="103"/>
        <v>298264.47260000004</v>
      </c>
      <c r="LN29" s="439">
        <f t="shared" si="104"/>
        <v>2982.6447260000004</v>
      </c>
      <c r="LO29" s="155"/>
      <c r="LP29" s="155"/>
      <c r="LQ29" s="155"/>
      <c r="LR29" s="155"/>
      <c r="LS29" s="155"/>
      <c r="LT29" s="155"/>
      <c r="LU29" s="155"/>
      <c r="LV29" s="155"/>
      <c r="LW29" s="155"/>
      <c r="LX29" s="155"/>
      <c r="LY29" s="155"/>
      <c r="LZ29" s="155"/>
      <c r="MA29" s="155"/>
      <c r="MB29" s="155"/>
      <c r="MC29" s="155"/>
      <c r="MD29" s="155"/>
    </row>
    <row r="30" spans="1:342" ht="17.25">
      <c r="A30" s="27">
        <v>42162</v>
      </c>
      <c r="B30" s="27" t="s">
        <v>182</v>
      </c>
      <c r="C30" s="28">
        <v>150.21</v>
      </c>
      <c r="D30" s="28">
        <f t="shared" si="0"/>
        <v>1.5021</v>
      </c>
      <c r="E30" s="89">
        <v>146.56</v>
      </c>
      <c r="F30" s="89">
        <v>134.7244</v>
      </c>
      <c r="G30" s="89">
        <v>143.79947787822701</v>
      </c>
      <c r="H30" s="44"/>
      <c r="I30" s="43"/>
      <c r="K30" s="27">
        <f t="shared" si="1"/>
        <v>42162</v>
      </c>
      <c r="L30" s="27"/>
      <c r="M30" s="30">
        <f t="shared" si="2"/>
        <v>0</v>
      </c>
      <c r="N30" s="30">
        <f t="shared" si="3"/>
        <v>0</v>
      </c>
      <c r="O30" s="30">
        <f t="shared" si="4"/>
        <v>0</v>
      </c>
      <c r="P30" s="30">
        <f t="shared" si="5"/>
        <v>0</v>
      </c>
      <c r="R30" s="27">
        <f t="shared" si="6"/>
        <v>42162</v>
      </c>
      <c r="S30" s="27" t="s">
        <v>182</v>
      </c>
      <c r="T30" s="30">
        <f t="shared" si="7"/>
        <v>0</v>
      </c>
      <c r="U30" s="30">
        <f t="shared" si="8"/>
        <v>0</v>
      </c>
      <c r="V30" s="30">
        <f t="shared" si="9"/>
        <v>0</v>
      </c>
      <c r="W30" s="30">
        <f t="shared" si="10"/>
        <v>0</v>
      </c>
      <c r="Y30" s="84">
        <f t="shared" si="126"/>
        <v>42161</v>
      </c>
      <c r="Z30" s="27" t="s">
        <v>182</v>
      </c>
      <c r="AA30" s="87">
        <v>964779</v>
      </c>
      <c r="AB30" s="86"/>
      <c r="AC30" s="86"/>
      <c r="AE30" s="27">
        <v>42533</v>
      </c>
      <c r="AF30" s="27" t="s">
        <v>182</v>
      </c>
      <c r="AG30" s="28">
        <v>154.24</v>
      </c>
      <c r="AH30" s="28">
        <f t="shared" si="11"/>
        <v>1.5424</v>
      </c>
      <c r="AI30" s="89">
        <v>145.08000000000001</v>
      </c>
      <c r="AJ30" s="89">
        <v>139.9836</v>
      </c>
      <c r="AK30" s="89">
        <v>148.595682800931</v>
      </c>
      <c r="AL30" s="44"/>
      <c r="AM30" s="43"/>
      <c r="AO30" s="27">
        <f t="shared" si="12"/>
        <v>42533</v>
      </c>
      <c r="AP30" s="27" t="s">
        <v>182</v>
      </c>
      <c r="AQ30" s="30">
        <f t="shared" si="13"/>
        <v>0</v>
      </c>
      <c r="AR30" s="30">
        <f t="shared" si="14"/>
        <v>0</v>
      </c>
      <c r="AS30" s="30">
        <f t="shared" si="15"/>
        <v>0</v>
      </c>
      <c r="AT30" s="30">
        <f t="shared" si="16"/>
        <v>0</v>
      </c>
      <c r="AV30" s="27">
        <f t="shared" si="17"/>
        <v>42533</v>
      </c>
      <c r="AW30" s="27" t="s">
        <v>182</v>
      </c>
      <c r="AX30" s="30">
        <f t="shared" si="18"/>
        <v>0</v>
      </c>
      <c r="AY30" s="30">
        <f t="shared" si="19"/>
        <v>0</v>
      </c>
      <c r="AZ30" s="30">
        <f t="shared" si="20"/>
        <v>0</v>
      </c>
      <c r="BA30" s="30">
        <f t="shared" si="21"/>
        <v>0</v>
      </c>
      <c r="BC30" s="85">
        <f t="shared" si="105"/>
        <v>42532</v>
      </c>
      <c r="BD30" s="27" t="s">
        <v>182</v>
      </c>
      <c r="BE30" s="88">
        <v>964009</v>
      </c>
      <c r="BF30" s="86"/>
      <c r="BG30" s="86"/>
      <c r="BI30" s="27">
        <v>42897</v>
      </c>
      <c r="BJ30" s="27" t="s">
        <v>182</v>
      </c>
      <c r="BK30" s="28">
        <v>185.59</v>
      </c>
      <c r="BL30" s="28">
        <f t="shared" si="22"/>
        <v>1.8559000000000001</v>
      </c>
      <c r="BM30" s="89">
        <v>170.59</v>
      </c>
      <c r="BN30" s="89">
        <v>163.47219999999999</v>
      </c>
      <c r="BO30" s="89">
        <v>176.19495773083801</v>
      </c>
      <c r="BP30" s="44"/>
      <c r="BQ30" s="43"/>
      <c r="BS30" s="27">
        <f t="shared" si="23"/>
        <v>42897</v>
      </c>
      <c r="BT30" s="27" t="s">
        <v>182</v>
      </c>
      <c r="BU30" s="30">
        <f t="shared" si="24"/>
        <v>0</v>
      </c>
      <c r="BV30" s="30">
        <f t="shared" si="25"/>
        <v>0</v>
      </c>
      <c r="BW30" s="30">
        <f t="shared" si="26"/>
        <v>0</v>
      </c>
      <c r="BX30" s="30">
        <f t="shared" si="27"/>
        <v>0</v>
      </c>
      <c r="BZ30" s="27">
        <f t="shared" si="28"/>
        <v>42897</v>
      </c>
      <c r="CA30" s="27" t="s">
        <v>182</v>
      </c>
      <c r="CB30" s="30">
        <f t="shared" si="29"/>
        <v>0</v>
      </c>
      <c r="CC30" s="30">
        <f t="shared" si="30"/>
        <v>0</v>
      </c>
      <c r="CD30" s="30">
        <f t="shared" si="31"/>
        <v>0</v>
      </c>
      <c r="CE30" s="30">
        <f t="shared" si="32"/>
        <v>0</v>
      </c>
      <c r="CG30" s="85">
        <f t="shared" si="106"/>
        <v>42896</v>
      </c>
      <c r="CH30" s="27" t="s">
        <v>182</v>
      </c>
      <c r="CI30" s="88">
        <v>872926</v>
      </c>
      <c r="CJ30" s="86"/>
      <c r="CK30" s="86"/>
      <c r="CM30" s="27">
        <v>43261</v>
      </c>
      <c r="CN30" s="27" t="s">
        <v>182</v>
      </c>
      <c r="CO30" s="28">
        <v>149.47999999999999</v>
      </c>
      <c r="CP30" s="28">
        <f t="shared" si="33"/>
        <v>1.4947999999999999</v>
      </c>
      <c r="CQ30" s="28">
        <v>145.52000000000001</v>
      </c>
      <c r="CR30" s="28">
        <v>127.1943</v>
      </c>
      <c r="CS30" s="28">
        <v>143.60989203797999</v>
      </c>
      <c r="CT30" s="44"/>
      <c r="CU30" s="43"/>
      <c r="CW30" s="27">
        <f t="shared" si="34"/>
        <v>43261</v>
      </c>
      <c r="CX30" s="27" t="s">
        <v>182</v>
      </c>
      <c r="CY30" s="30">
        <f t="shared" si="35"/>
        <v>0</v>
      </c>
      <c r="CZ30" s="30">
        <f t="shared" si="36"/>
        <v>0</v>
      </c>
      <c r="DA30" s="30">
        <f t="shared" si="37"/>
        <v>0</v>
      </c>
      <c r="DB30" s="30">
        <f t="shared" si="38"/>
        <v>0</v>
      </c>
      <c r="DD30" s="27">
        <f t="shared" si="39"/>
        <v>43261</v>
      </c>
      <c r="DE30" s="27" t="s">
        <v>182</v>
      </c>
      <c r="DF30" s="30">
        <f t="shared" si="107"/>
        <v>0</v>
      </c>
      <c r="DG30" s="30">
        <f t="shared" si="108"/>
        <v>0</v>
      </c>
      <c r="DH30" s="30">
        <f t="shared" si="109"/>
        <v>0</v>
      </c>
      <c r="DI30" s="30">
        <f t="shared" si="110"/>
        <v>0</v>
      </c>
      <c r="DK30" s="85">
        <f t="shared" si="111"/>
        <v>43260</v>
      </c>
      <c r="DL30" s="27" t="s">
        <v>182</v>
      </c>
      <c r="DM30" s="88">
        <v>941085</v>
      </c>
      <c r="DN30" s="86"/>
      <c r="DO30" s="86"/>
      <c r="DQ30" s="27">
        <v>43625</v>
      </c>
      <c r="DR30" s="27" t="s">
        <v>182</v>
      </c>
      <c r="DS30" s="28">
        <v>186.61</v>
      </c>
      <c r="DT30" s="28">
        <f t="shared" si="40"/>
        <v>1.8661000000000001</v>
      </c>
      <c r="DU30" s="28">
        <v>175.73</v>
      </c>
      <c r="DV30" s="28">
        <v>170.8597</v>
      </c>
      <c r="DW30" s="28">
        <v>176.86281795867799</v>
      </c>
      <c r="DX30" s="44">
        <v>43623</v>
      </c>
      <c r="DY30" s="43">
        <v>1335.23</v>
      </c>
      <c r="EA30" s="27">
        <f t="shared" si="41"/>
        <v>43625</v>
      </c>
      <c r="EB30" s="27" t="s">
        <v>182</v>
      </c>
      <c r="EC30" s="30">
        <f t="shared" si="42"/>
        <v>249167.27030000003</v>
      </c>
      <c r="ED30" s="30">
        <f t="shared" si="43"/>
        <v>234639.96789999999</v>
      </c>
      <c r="EE30" s="30">
        <f t="shared" si="44"/>
        <v>228136.99723100002</v>
      </c>
      <c r="EF30" s="30">
        <f t="shared" si="45"/>
        <v>236152.54042296563</v>
      </c>
      <c r="EH30" s="27">
        <f t="shared" si="46"/>
        <v>43625</v>
      </c>
      <c r="EI30" s="27" t="s">
        <v>182</v>
      </c>
      <c r="EJ30" s="30">
        <f t="shared" si="47"/>
        <v>2491.6727030000002</v>
      </c>
      <c r="EK30" s="30">
        <f t="shared" si="48"/>
        <v>2346.3996790000001</v>
      </c>
      <c r="EL30" s="30">
        <f t="shared" si="49"/>
        <v>2281.3699723100003</v>
      </c>
      <c r="EM30" s="30">
        <f t="shared" si="50"/>
        <v>2361.5254042296565</v>
      </c>
      <c r="EO30" s="85">
        <f t="shared" si="112"/>
        <v>43624</v>
      </c>
      <c r="EP30" s="27" t="s">
        <v>182</v>
      </c>
      <c r="EQ30" s="88">
        <v>948079</v>
      </c>
      <c r="ER30" s="86"/>
      <c r="ES30" s="86"/>
      <c r="EU30" s="27">
        <v>43989</v>
      </c>
      <c r="EV30" s="27" t="s">
        <v>182</v>
      </c>
      <c r="EW30" s="28">
        <v>172.07</v>
      </c>
      <c r="EX30" s="28">
        <f t="shared" si="51"/>
        <v>1.7206999999999999</v>
      </c>
      <c r="EY30" s="28">
        <v>156.07</v>
      </c>
      <c r="EZ30" s="28">
        <v>171.83</v>
      </c>
      <c r="FA30" s="82">
        <v>163.46975112838001</v>
      </c>
      <c r="FB30" s="44">
        <v>43987</v>
      </c>
      <c r="FC30" s="28">
        <v>1370.04</v>
      </c>
      <c r="FE30" s="27">
        <f t="shared" si="52"/>
        <v>43989</v>
      </c>
      <c r="FF30" s="27" t="s">
        <v>182</v>
      </c>
      <c r="FG30" s="30">
        <f t="shared" si="53"/>
        <v>235742.78279999999</v>
      </c>
      <c r="FH30" s="30">
        <f t="shared" si="119"/>
        <v>213822.14279999997</v>
      </c>
      <c r="FI30" s="30">
        <f t="shared" si="124"/>
        <v>235413.97320000001</v>
      </c>
      <c r="FJ30" s="30">
        <f t="shared" si="120"/>
        <v>223960.09783592576</v>
      </c>
      <c r="FL30" s="27">
        <f t="shared" si="55"/>
        <v>43989</v>
      </c>
      <c r="FM30" s="27" t="s">
        <v>182</v>
      </c>
      <c r="FN30" s="30">
        <f t="shared" si="121"/>
        <v>2357.4278279999999</v>
      </c>
      <c r="FO30" s="30">
        <f t="shared" si="122"/>
        <v>2138.2214279999998</v>
      </c>
      <c r="FP30" s="30">
        <f t="shared" si="125"/>
        <v>2354.1397320000001</v>
      </c>
      <c r="FQ30" s="30">
        <f t="shared" si="123"/>
        <v>2239.6009783592576</v>
      </c>
      <c r="FS30" s="84">
        <f t="shared" si="113"/>
        <v>43988</v>
      </c>
      <c r="FT30" s="27" t="s">
        <v>182</v>
      </c>
      <c r="FU30" s="87">
        <v>800027</v>
      </c>
      <c r="FV30" s="86"/>
      <c r="FW30" s="86"/>
      <c r="FY30" s="95">
        <v>44360</v>
      </c>
      <c r="FZ30" s="43" t="s">
        <v>182</v>
      </c>
      <c r="GA30" s="100">
        <v>162.27000000000001</v>
      </c>
      <c r="GB30" s="28">
        <f t="shared" si="57"/>
        <v>1.6227</v>
      </c>
      <c r="GC30" s="43">
        <v>188.85</v>
      </c>
      <c r="GD30" s="28">
        <f t="shared" si="58"/>
        <v>1.8884999999999998</v>
      </c>
      <c r="GE30" s="43">
        <v>175.2175</v>
      </c>
      <c r="GF30" s="43">
        <v>160.44999999999999</v>
      </c>
      <c r="GG30" s="95">
        <v>44358</v>
      </c>
      <c r="GH30" s="100">
        <v>1351.86</v>
      </c>
      <c r="GJ30" s="95">
        <v>44360</v>
      </c>
      <c r="GK30" s="43" t="s">
        <v>182</v>
      </c>
      <c r="GL30" s="124">
        <f t="shared" si="59"/>
        <v>219366.3222</v>
      </c>
      <c r="GM30" s="124">
        <f t="shared" si="60"/>
        <v>255298.76099999997</v>
      </c>
      <c r="GN30" s="124">
        <f t="shared" si="61"/>
        <v>236869.52954999998</v>
      </c>
      <c r="GO30" s="124">
        <f t="shared" si="62"/>
        <v>216905.93699999998</v>
      </c>
      <c r="GQ30" s="95">
        <v>44360</v>
      </c>
      <c r="GR30" s="43" t="s">
        <v>182</v>
      </c>
      <c r="GS30" s="124">
        <f t="shared" si="63"/>
        <v>2193.6632220000001</v>
      </c>
      <c r="GT30" s="124">
        <f t="shared" si="64"/>
        <v>2552.9876099999997</v>
      </c>
      <c r="GU30" s="124">
        <f t="shared" si="65"/>
        <v>2368.6952954999997</v>
      </c>
      <c r="GV30" s="124">
        <f t="shared" si="66"/>
        <v>2169.0593699999999</v>
      </c>
      <c r="GX30" s="95">
        <v>44360</v>
      </c>
      <c r="GY30" s="43" t="s">
        <v>182</v>
      </c>
      <c r="GZ30" s="86"/>
      <c r="HA30" s="86"/>
      <c r="HB30" s="86"/>
      <c r="HD30" s="27">
        <v>44717</v>
      </c>
      <c r="HE30" s="43" t="s">
        <v>182</v>
      </c>
      <c r="HF30" s="100">
        <v>187.84</v>
      </c>
      <c r="HG30" s="28">
        <f t="shared" si="118"/>
        <v>1.8784000000000001</v>
      </c>
      <c r="HH30" s="43">
        <v>210.82</v>
      </c>
      <c r="HI30" s="28">
        <f t="shared" si="67"/>
        <v>2.1082000000000001</v>
      </c>
      <c r="HJ30" s="43">
        <v>168.57</v>
      </c>
      <c r="HK30" s="43">
        <v>185.84</v>
      </c>
      <c r="HL30" s="27">
        <v>44717</v>
      </c>
      <c r="HM30" s="100">
        <v>1342.14</v>
      </c>
      <c r="HO30" s="27">
        <v>44717</v>
      </c>
      <c r="HP30" s="43" t="s">
        <v>182</v>
      </c>
      <c r="HQ30" s="30">
        <f t="shared" si="68"/>
        <v>252107.57760000002</v>
      </c>
      <c r="HR30" s="30">
        <f t="shared" si="69"/>
        <v>282949.95480000001</v>
      </c>
      <c r="HS30" s="30">
        <f t="shared" si="70"/>
        <v>226244.5398</v>
      </c>
      <c r="HT30" s="30">
        <f t="shared" si="71"/>
        <v>249423.29760000002</v>
      </c>
      <c r="HV30" s="27">
        <v>44717</v>
      </c>
      <c r="HW30" s="43" t="s">
        <v>182</v>
      </c>
      <c r="HX30" s="124">
        <f t="shared" si="72"/>
        <v>2521.0757760000001</v>
      </c>
      <c r="HY30" s="124">
        <f t="shared" si="73"/>
        <v>2829.4995480000002</v>
      </c>
      <c r="HZ30" s="124">
        <f t="shared" si="74"/>
        <v>2262.4453979999998</v>
      </c>
      <c r="IA30" s="124">
        <f t="shared" si="75"/>
        <v>2494.2329760000002</v>
      </c>
      <c r="IC30" s="27">
        <v>44717</v>
      </c>
      <c r="ID30" s="43" t="s">
        <v>182</v>
      </c>
      <c r="IE30" s="86"/>
      <c r="IF30" s="86"/>
      <c r="IG30" s="86"/>
      <c r="IH30" s="155"/>
      <c r="II30" s="27">
        <v>45081</v>
      </c>
      <c r="IJ30" s="43" t="s">
        <v>182</v>
      </c>
      <c r="IK30" s="100">
        <v>247.84</v>
      </c>
      <c r="IL30" s="175">
        <f t="shared" si="76"/>
        <v>2.4784000000000002</v>
      </c>
      <c r="IM30" s="43">
        <v>247.28</v>
      </c>
      <c r="IN30" s="28">
        <f t="shared" si="77"/>
        <v>2.4727999999999999</v>
      </c>
      <c r="IO30" s="43">
        <v>206.89</v>
      </c>
      <c r="IP30" s="126">
        <v>241.45393946132199</v>
      </c>
      <c r="IQ30" s="27">
        <v>45081</v>
      </c>
      <c r="IR30" s="100">
        <v>1402.49</v>
      </c>
      <c r="IT30" s="27">
        <v>45081</v>
      </c>
      <c r="IU30" s="43" t="s">
        <v>182</v>
      </c>
      <c r="IV30" s="30">
        <f t="shared" si="78"/>
        <v>347593.12160000001</v>
      </c>
      <c r="IW30" s="30">
        <f t="shared" si="79"/>
        <v>346807.72720000002</v>
      </c>
      <c r="IX30" s="30">
        <f t="shared" si="80"/>
        <v>290161.15609999996</v>
      </c>
      <c r="IY30" s="30">
        <f t="shared" si="81"/>
        <v>338636.73555510951</v>
      </c>
      <c r="JA30" s="27">
        <v>45081</v>
      </c>
      <c r="JB30" s="43" t="s">
        <v>182</v>
      </c>
      <c r="JC30" s="124">
        <f t="shared" si="82"/>
        <v>3475.9312159999999</v>
      </c>
      <c r="JD30" s="124">
        <f t="shared" si="83"/>
        <v>3468.0772720000004</v>
      </c>
      <c r="JE30" s="124">
        <f t="shared" si="84"/>
        <v>2901.6115609999997</v>
      </c>
      <c r="JF30" s="124">
        <f t="shared" si="85"/>
        <v>3386.367355551095</v>
      </c>
      <c r="JH30" s="27">
        <v>45081</v>
      </c>
      <c r="JI30" s="43" t="s">
        <v>182</v>
      </c>
      <c r="JJ30" s="86"/>
      <c r="JK30" s="86"/>
      <c r="JL30" s="86"/>
      <c r="JM30" s="155"/>
      <c r="JN30" s="27">
        <v>45445</v>
      </c>
      <c r="JO30" s="43" t="s">
        <v>182</v>
      </c>
      <c r="JP30" s="100">
        <v>231.12</v>
      </c>
      <c r="JQ30" s="260">
        <f t="shared" si="86"/>
        <v>2.3111999999999999</v>
      </c>
      <c r="JR30" s="43"/>
      <c r="JS30" s="28"/>
      <c r="JT30" s="43"/>
      <c r="JU30" s="126"/>
      <c r="JV30" s="27">
        <f t="shared" si="87"/>
        <v>45445</v>
      </c>
      <c r="JW30" s="100">
        <v>1502.59</v>
      </c>
      <c r="JY30" s="27">
        <f t="shared" si="88"/>
        <v>45445</v>
      </c>
      <c r="JZ30" s="43" t="s">
        <v>182</v>
      </c>
      <c r="KA30" s="30">
        <f t="shared" si="89"/>
        <v>347278.60080000001</v>
      </c>
      <c r="KB30" s="30">
        <f t="shared" si="90"/>
        <v>0</v>
      </c>
      <c r="KC30" s="30">
        <f t="shared" si="91"/>
        <v>0</v>
      </c>
      <c r="KD30" s="30">
        <f t="shared" si="92"/>
        <v>0</v>
      </c>
      <c r="KF30" s="27">
        <f t="shared" si="93"/>
        <v>45445</v>
      </c>
      <c r="KG30" s="43" t="s">
        <v>182</v>
      </c>
      <c r="KH30" s="124">
        <f t="shared" si="94"/>
        <v>3472.786008</v>
      </c>
      <c r="KI30" s="124">
        <f t="shared" si="95"/>
        <v>0</v>
      </c>
      <c r="KJ30" s="124">
        <f t="shared" si="96"/>
        <v>0</v>
      </c>
      <c r="KK30" s="124">
        <f t="shared" si="97"/>
        <v>0</v>
      </c>
      <c r="KM30" s="27">
        <f t="shared" si="98"/>
        <v>45445</v>
      </c>
      <c r="KN30" s="43" t="s">
        <v>182</v>
      </c>
      <c r="KO30" s="86"/>
      <c r="KP30" s="86"/>
      <c r="KQ30" s="86"/>
      <c r="KR30" s="155"/>
      <c r="KS30" s="27">
        <v>45816</v>
      </c>
      <c r="KT30" s="43" t="s">
        <v>182</v>
      </c>
      <c r="KU30" s="100">
        <v>219.22</v>
      </c>
      <c r="KV30" s="257">
        <f t="shared" si="99"/>
        <v>2.1922000000000001</v>
      </c>
      <c r="KW30" s="27">
        <f t="shared" si="100"/>
        <v>45816</v>
      </c>
      <c r="KX30" s="100">
        <v>1554.09</v>
      </c>
      <c r="KY30" s="155"/>
      <c r="KZ30" s="27">
        <f t="shared" si="101"/>
        <v>45816</v>
      </c>
      <c r="LA30" s="43" t="s">
        <v>182</v>
      </c>
      <c r="LB30" s="30">
        <f t="shared" si="115"/>
        <v>340687.60979999998</v>
      </c>
      <c r="LC30" s="155"/>
      <c r="LD30" s="27">
        <f t="shared" si="116"/>
        <v>45816</v>
      </c>
      <c r="LE30" s="43" t="s">
        <v>182</v>
      </c>
      <c r="LF30" s="249">
        <f t="shared" si="117"/>
        <v>3406.8760979999997</v>
      </c>
      <c r="LG30" s="155"/>
      <c r="LH30" s="27">
        <v>46180</v>
      </c>
      <c r="LI30" s="375" t="s">
        <v>182</v>
      </c>
      <c r="LJ30" s="429">
        <v>169.14</v>
      </c>
      <c r="LK30" s="414">
        <f t="shared" si="102"/>
        <v>1.6913999999999998</v>
      </c>
      <c r="LL30" s="182">
        <v>1795.53</v>
      </c>
      <c r="LM30" s="453">
        <f t="shared" si="103"/>
        <v>303695.94419999997</v>
      </c>
      <c r="LN30" s="439">
        <f t="shared" si="104"/>
        <v>3036.9594419999999</v>
      </c>
      <c r="LO30" s="155"/>
      <c r="LP30" s="155"/>
      <c r="LQ30" s="155"/>
      <c r="LR30" s="155"/>
      <c r="LS30" s="155"/>
      <c r="LT30" s="155"/>
      <c r="LU30" s="155"/>
      <c r="LV30" s="155"/>
      <c r="LW30" s="155"/>
      <c r="LX30" s="155"/>
      <c r="LY30" s="155"/>
      <c r="LZ30" s="155"/>
      <c r="MA30" s="155"/>
      <c r="MB30" s="155"/>
      <c r="MC30" s="155"/>
      <c r="MD30" s="155"/>
    </row>
    <row r="31" spans="1:342" ht="17.25">
      <c r="A31" s="27">
        <v>42169</v>
      </c>
      <c r="B31" s="27" t="s">
        <v>183</v>
      </c>
      <c r="C31" s="28">
        <v>154.61000000000001</v>
      </c>
      <c r="D31" s="28">
        <f t="shared" si="0"/>
        <v>1.5461</v>
      </c>
      <c r="E31" s="89">
        <v>149.66</v>
      </c>
      <c r="F31" s="89">
        <v>134.70169999999999</v>
      </c>
      <c r="G31" s="89">
        <v>147.21238883346899</v>
      </c>
      <c r="H31" s="44"/>
      <c r="I31" s="43"/>
      <c r="K31" s="27">
        <f t="shared" si="1"/>
        <v>42169</v>
      </c>
      <c r="L31" s="27"/>
      <c r="M31" s="30">
        <f t="shared" si="2"/>
        <v>0</v>
      </c>
      <c r="N31" s="30">
        <f t="shared" si="3"/>
        <v>0</v>
      </c>
      <c r="O31" s="30">
        <f t="shared" si="4"/>
        <v>0</v>
      </c>
      <c r="P31" s="30">
        <f t="shared" si="5"/>
        <v>0</v>
      </c>
      <c r="R31" s="27">
        <f t="shared" si="6"/>
        <v>42169</v>
      </c>
      <c r="S31" s="27" t="s">
        <v>183</v>
      </c>
      <c r="T31" s="30">
        <f t="shared" si="7"/>
        <v>0</v>
      </c>
      <c r="U31" s="30">
        <f t="shared" si="8"/>
        <v>0</v>
      </c>
      <c r="V31" s="30">
        <f t="shared" si="9"/>
        <v>0</v>
      </c>
      <c r="W31" s="30">
        <f t="shared" si="10"/>
        <v>0</v>
      </c>
      <c r="Y31" s="85">
        <f t="shared" si="126"/>
        <v>42168</v>
      </c>
      <c r="Z31" s="27" t="s">
        <v>183</v>
      </c>
      <c r="AA31" s="88">
        <v>970178</v>
      </c>
      <c r="AB31" s="86"/>
      <c r="AC31" s="86"/>
      <c r="AE31" s="27">
        <v>42540</v>
      </c>
      <c r="AF31" s="27" t="s">
        <v>183</v>
      </c>
      <c r="AG31" s="28">
        <v>157.44999999999999</v>
      </c>
      <c r="AH31" s="28">
        <f t="shared" si="11"/>
        <v>1.5744999999999998</v>
      </c>
      <c r="AI31" s="89">
        <v>148.22</v>
      </c>
      <c r="AJ31" s="89">
        <v>140.00239999999999</v>
      </c>
      <c r="AK31" s="89">
        <v>150.70825852420799</v>
      </c>
      <c r="AL31" s="44"/>
      <c r="AM31" s="43"/>
      <c r="AO31" s="27">
        <f t="shared" si="12"/>
        <v>42540</v>
      </c>
      <c r="AP31" s="27" t="s">
        <v>183</v>
      </c>
      <c r="AQ31" s="30">
        <f t="shared" si="13"/>
        <v>0</v>
      </c>
      <c r="AR31" s="30">
        <f t="shared" si="14"/>
        <v>0</v>
      </c>
      <c r="AS31" s="30">
        <f t="shared" si="15"/>
        <v>0</v>
      </c>
      <c r="AT31" s="30">
        <f t="shared" si="16"/>
        <v>0</v>
      </c>
      <c r="AV31" s="27">
        <f t="shared" si="17"/>
        <v>42540</v>
      </c>
      <c r="AW31" s="27" t="s">
        <v>183</v>
      </c>
      <c r="AX31" s="30">
        <f t="shared" si="18"/>
        <v>0</v>
      </c>
      <c r="AY31" s="30">
        <f t="shared" si="19"/>
        <v>0</v>
      </c>
      <c r="AZ31" s="30">
        <f t="shared" si="20"/>
        <v>0</v>
      </c>
      <c r="BA31" s="30">
        <f t="shared" si="21"/>
        <v>0</v>
      </c>
      <c r="BC31" s="84">
        <f t="shared" si="105"/>
        <v>42539</v>
      </c>
      <c r="BD31" s="27" t="s">
        <v>183</v>
      </c>
      <c r="BE31" s="87">
        <v>948525</v>
      </c>
      <c r="BF31" s="86"/>
      <c r="BG31" s="86"/>
      <c r="BI31" s="27">
        <v>42904</v>
      </c>
      <c r="BJ31" s="27" t="s">
        <v>183</v>
      </c>
      <c r="BK31" s="28">
        <v>185.6</v>
      </c>
      <c r="BL31" s="28">
        <f t="shared" si="22"/>
        <v>1.8559999999999999</v>
      </c>
      <c r="BM31" s="89">
        <v>170.28</v>
      </c>
      <c r="BN31" s="89">
        <v>163.51779999999999</v>
      </c>
      <c r="BO31" s="89">
        <v>176.53057371649101</v>
      </c>
      <c r="BP31" s="44"/>
      <c r="BQ31" s="43"/>
      <c r="BS31" s="27">
        <f t="shared" si="23"/>
        <v>42904</v>
      </c>
      <c r="BT31" s="27" t="s">
        <v>183</v>
      </c>
      <c r="BU31" s="30">
        <f t="shared" si="24"/>
        <v>0</v>
      </c>
      <c r="BV31" s="30">
        <f t="shared" si="25"/>
        <v>0</v>
      </c>
      <c r="BW31" s="30">
        <f t="shared" si="26"/>
        <v>0</v>
      </c>
      <c r="BX31" s="30">
        <f t="shared" si="27"/>
        <v>0</v>
      </c>
      <c r="BZ31" s="27">
        <f t="shared" si="28"/>
        <v>42904</v>
      </c>
      <c r="CA31" s="27" t="s">
        <v>183</v>
      </c>
      <c r="CB31" s="30">
        <f t="shared" si="29"/>
        <v>0</v>
      </c>
      <c r="CC31" s="30">
        <f t="shared" si="30"/>
        <v>0</v>
      </c>
      <c r="CD31" s="30">
        <f t="shared" si="31"/>
        <v>0</v>
      </c>
      <c r="CE31" s="30">
        <f t="shared" si="32"/>
        <v>0</v>
      </c>
      <c r="CG31" s="84">
        <f t="shared" si="106"/>
        <v>42903</v>
      </c>
      <c r="CH31" s="27" t="s">
        <v>183</v>
      </c>
      <c r="CI31" s="87">
        <v>948597</v>
      </c>
      <c r="CJ31" s="86"/>
      <c r="CK31" s="86"/>
      <c r="CM31" s="27">
        <v>43268</v>
      </c>
      <c r="CN31" s="27" t="s">
        <v>183</v>
      </c>
      <c r="CO31" s="28">
        <v>149.38999999999999</v>
      </c>
      <c r="CP31" s="28">
        <f t="shared" si="33"/>
        <v>1.4938999999999998</v>
      </c>
      <c r="CQ31" s="28">
        <v>147.26</v>
      </c>
      <c r="CR31" s="28">
        <v>127.11920000000001</v>
      </c>
      <c r="CS31" s="28">
        <v>144.354635682972</v>
      </c>
      <c r="CT31" s="44"/>
      <c r="CU31" s="43"/>
      <c r="CW31" s="27">
        <f t="shared" si="34"/>
        <v>43268</v>
      </c>
      <c r="CX31" s="27" t="s">
        <v>183</v>
      </c>
      <c r="CY31" s="30">
        <f t="shared" si="35"/>
        <v>0</v>
      </c>
      <c r="CZ31" s="30">
        <f t="shared" si="36"/>
        <v>0</v>
      </c>
      <c r="DA31" s="30">
        <f t="shared" si="37"/>
        <v>0</v>
      </c>
      <c r="DB31" s="30">
        <f t="shared" si="38"/>
        <v>0</v>
      </c>
      <c r="DD31" s="27">
        <f t="shared" si="39"/>
        <v>43268</v>
      </c>
      <c r="DE31" s="27" t="s">
        <v>183</v>
      </c>
      <c r="DF31" s="30">
        <f t="shared" si="107"/>
        <v>0</v>
      </c>
      <c r="DG31" s="30">
        <f t="shared" si="108"/>
        <v>0</v>
      </c>
      <c r="DH31" s="30">
        <f t="shared" si="109"/>
        <v>0</v>
      </c>
      <c r="DI31" s="30">
        <f t="shared" si="110"/>
        <v>0</v>
      </c>
      <c r="DK31" s="84">
        <f t="shared" si="111"/>
        <v>43267</v>
      </c>
      <c r="DL31" s="27" t="s">
        <v>183</v>
      </c>
      <c r="DM31" s="87">
        <v>920302</v>
      </c>
      <c r="DN31" s="86"/>
      <c r="DO31" s="86"/>
      <c r="DQ31" s="27">
        <v>43632</v>
      </c>
      <c r="DR31" s="27" t="s">
        <v>183</v>
      </c>
      <c r="DS31" s="28">
        <v>187.84</v>
      </c>
      <c r="DT31" s="28">
        <f t="shared" si="40"/>
        <v>1.8784000000000001</v>
      </c>
      <c r="DU31" s="28">
        <v>177.28</v>
      </c>
      <c r="DV31" s="28">
        <v>172.33629999999999</v>
      </c>
      <c r="DW31" s="28">
        <v>178.430237845384</v>
      </c>
      <c r="DX31" s="44">
        <v>43630</v>
      </c>
      <c r="DY31" s="43">
        <v>1335.35</v>
      </c>
      <c r="EA31" s="27">
        <f t="shared" si="41"/>
        <v>43632</v>
      </c>
      <c r="EB31" s="27" t="s">
        <v>183</v>
      </c>
      <c r="EC31" s="30">
        <f t="shared" si="42"/>
        <v>250832.144</v>
      </c>
      <c r="ED31" s="30">
        <f t="shared" si="43"/>
        <v>236730.848</v>
      </c>
      <c r="EE31" s="30">
        <f t="shared" si="44"/>
        <v>230129.27820499998</v>
      </c>
      <c r="EF31" s="30">
        <f t="shared" si="45"/>
        <v>238266.8181068335</v>
      </c>
      <c r="EH31" s="27">
        <f t="shared" si="46"/>
        <v>43632</v>
      </c>
      <c r="EI31" s="27" t="s">
        <v>183</v>
      </c>
      <c r="EJ31" s="30">
        <f t="shared" si="47"/>
        <v>2508.3214400000002</v>
      </c>
      <c r="EK31" s="30">
        <f t="shared" si="48"/>
        <v>2367.3084800000001</v>
      </c>
      <c r="EL31" s="30">
        <f t="shared" si="49"/>
        <v>2301.2927820499999</v>
      </c>
      <c r="EM31" s="30">
        <f t="shared" si="50"/>
        <v>2382.6681810683349</v>
      </c>
      <c r="EO31" s="84">
        <f t="shared" si="112"/>
        <v>43631</v>
      </c>
      <c r="EP31" s="27" t="s">
        <v>183</v>
      </c>
      <c r="EQ31" s="87">
        <v>807603</v>
      </c>
      <c r="ER31" s="86"/>
      <c r="ES31" s="86"/>
      <c r="EU31" s="27">
        <v>43996</v>
      </c>
      <c r="EV31" s="27" t="s">
        <v>183</v>
      </c>
      <c r="EW31" s="28">
        <v>172.17</v>
      </c>
      <c r="EX31" s="28">
        <f t="shared" si="51"/>
        <v>1.7216999999999998</v>
      </c>
      <c r="EY31" s="28">
        <v>156.83000000000001</v>
      </c>
      <c r="EZ31" s="28">
        <v>167.79</v>
      </c>
      <c r="FA31" s="82">
        <v>163.368977496274</v>
      </c>
      <c r="FB31" s="44">
        <v>43994</v>
      </c>
      <c r="FC31" s="28">
        <v>1359.75</v>
      </c>
      <c r="FE31" s="27">
        <f t="shared" si="52"/>
        <v>43996</v>
      </c>
      <c r="FF31" s="27" t="s">
        <v>183</v>
      </c>
      <c r="FG31" s="30">
        <f t="shared" si="53"/>
        <v>234108.15749999997</v>
      </c>
      <c r="FH31" s="30">
        <f t="shared" si="119"/>
        <v>213249.59250000003</v>
      </c>
      <c r="FI31" s="30">
        <f t="shared" si="124"/>
        <v>228152.45249999998</v>
      </c>
      <c r="FJ31" s="30">
        <f t="shared" si="120"/>
        <v>222140.96715055857</v>
      </c>
      <c r="FL31" s="27">
        <f t="shared" si="55"/>
        <v>43996</v>
      </c>
      <c r="FM31" s="27" t="s">
        <v>183</v>
      </c>
      <c r="FN31" s="30">
        <f t="shared" si="121"/>
        <v>2341.0815749999997</v>
      </c>
      <c r="FO31" s="30">
        <f t="shared" si="122"/>
        <v>2132.4959250000002</v>
      </c>
      <c r="FP31" s="30">
        <f t="shared" si="125"/>
        <v>2281.5245249999998</v>
      </c>
      <c r="FQ31" s="30">
        <f t="shared" si="123"/>
        <v>2221.4096715055857</v>
      </c>
      <c r="FS31" s="84">
        <f t="shared" si="113"/>
        <v>43995</v>
      </c>
      <c r="FT31" s="27" t="s">
        <v>183</v>
      </c>
      <c r="FU31" s="87">
        <v>874949</v>
      </c>
      <c r="FV31" s="86"/>
      <c r="FW31" s="86"/>
      <c r="FY31" s="95">
        <v>44367</v>
      </c>
      <c r="FZ31" s="100" t="s">
        <v>233</v>
      </c>
      <c r="GA31" s="43">
        <v>157.05000000000001</v>
      </c>
      <c r="GB31" s="28">
        <f t="shared" si="57"/>
        <v>1.5705</v>
      </c>
      <c r="GC31" s="43">
        <v>190.16</v>
      </c>
      <c r="GD31" s="28">
        <f t="shared" si="58"/>
        <v>1.9016</v>
      </c>
      <c r="GE31" s="43">
        <v>176.6987</v>
      </c>
      <c r="GF31" s="43">
        <v>161.44999999999999</v>
      </c>
      <c r="GG31" s="95">
        <v>44365</v>
      </c>
      <c r="GH31" s="100">
        <v>1348.5</v>
      </c>
      <c r="GJ31" s="95">
        <v>44367</v>
      </c>
      <c r="GK31" s="43" t="s">
        <v>183</v>
      </c>
      <c r="GL31" s="124">
        <f t="shared" si="59"/>
        <v>211781.92500000002</v>
      </c>
      <c r="GM31" s="124">
        <f t="shared" si="60"/>
        <v>256430.76</v>
      </c>
      <c r="GN31" s="124">
        <f t="shared" si="61"/>
        <v>238278.19695000001</v>
      </c>
      <c r="GO31" s="124">
        <f t="shared" si="62"/>
        <v>217715.32499999998</v>
      </c>
      <c r="GQ31" s="95">
        <v>44367</v>
      </c>
      <c r="GR31" s="43" t="s">
        <v>183</v>
      </c>
      <c r="GS31" s="124">
        <f t="shared" si="63"/>
        <v>2117.81925</v>
      </c>
      <c r="GT31" s="124">
        <f t="shared" si="64"/>
        <v>2564.3076000000001</v>
      </c>
      <c r="GU31" s="124">
        <f t="shared" si="65"/>
        <v>2382.7819695000003</v>
      </c>
      <c r="GV31" s="124">
        <f t="shared" si="66"/>
        <v>2177.1532499999998</v>
      </c>
      <c r="GX31" s="95">
        <v>44367</v>
      </c>
      <c r="GY31" s="43" t="s">
        <v>183</v>
      </c>
      <c r="GZ31" s="86"/>
      <c r="HA31" s="86"/>
      <c r="HB31" s="86"/>
      <c r="HD31" s="27">
        <v>44724</v>
      </c>
      <c r="HE31" s="100" t="s">
        <v>233</v>
      </c>
      <c r="HF31" s="43">
        <v>187.95</v>
      </c>
      <c r="HG31" s="28">
        <f t="shared" si="118"/>
        <v>1.8794999999999999</v>
      </c>
      <c r="HH31" s="43">
        <v>211.7</v>
      </c>
      <c r="HI31" s="28">
        <f t="shared" si="67"/>
        <v>2.117</v>
      </c>
      <c r="HJ31" s="43">
        <v>169.78</v>
      </c>
      <c r="HK31" s="43">
        <v>186.85</v>
      </c>
      <c r="HL31" s="27">
        <v>44724</v>
      </c>
      <c r="HM31" s="100">
        <v>1347.46</v>
      </c>
      <c r="HO31" s="27">
        <v>44724</v>
      </c>
      <c r="HP31" s="43" t="s">
        <v>183</v>
      </c>
      <c r="HQ31" s="30">
        <f t="shared" si="68"/>
        <v>253255.10699999999</v>
      </c>
      <c r="HR31" s="30">
        <f t="shared" si="69"/>
        <v>285257.28200000001</v>
      </c>
      <c r="HS31" s="30">
        <f t="shared" si="70"/>
        <v>228771.75880000001</v>
      </c>
      <c r="HT31" s="30">
        <f t="shared" si="71"/>
        <v>251772.90100000001</v>
      </c>
      <c r="HV31" s="27">
        <v>44724</v>
      </c>
      <c r="HW31" s="43" t="s">
        <v>183</v>
      </c>
      <c r="HX31" s="124">
        <f t="shared" si="72"/>
        <v>2532.55107</v>
      </c>
      <c r="HY31" s="124">
        <f t="shared" si="73"/>
        <v>2852.5728199999999</v>
      </c>
      <c r="HZ31" s="124">
        <f t="shared" si="74"/>
        <v>2287.717588</v>
      </c>
      <c r="IA31" s="124">
        <f t="shared" si="75"/>
        <v>2517.72901</v>
      </c>
      <c r="IC31" s="27">
        <v>44724</v>
      </c>
      <c r="ID31" s="43" t="s">
        <v>183</v>
      </c>
      <c r="IE31" s="86"/>
      <c r="IF31" s="86"/>
      <c r="IG31" s="86"/>
      <c r="IH31" s="155"/>
      <c r="II31" s="27">
        <v>45088</v>
      </c>
      <c r="IJ31" s="100" t="s">
        <v>233</v>
      </c>
      <c r="IK31" s="43">
        <v>251.49</v>
      </c>
      <c r="IL31" s="175">
        <f t="shared" si="76"/>
        <v>2.5148999999999999</v>
      </c>
      <c r="IM31" s="43">
        <v>246.35</v>
      </c>
      <c r="IN31" s="28">
        <f t="shared" si="77"/>
        <v>2.4634999999999998</v>
      </c>
      <c r="IO31" s="43">
        <v>207.53</v>
      </c>
      <c r="IP31" s="126">
        <v>243.548013101576</v>
      </c>
      <c r="IQ31" s="27">
        <v>45088</v>
      </c>
      <c r="IR31" s="100">
        <v>1390.19</v>
      </c>
      <c r="IT31" s="27">
        <v>45088</v>
      </c>
      <c r="IU31" s="43" t="s">
        <v>183</v>
      </c>
      <c r="IV31" s="30">
        <f t="shared" si="78"/>
        <v>349618.88310000004</v>
      </c>
      <c r="IW31" s="30">
        <f t="shared" si="79"/>
        <v>342473.30650000001</v>
      </c>
      <c r="IX31" s="30">
        <f t="shared" si="80"/>
        <v>288506.13070000004</v>
      </c>
      <c r="IY31" s="30">
        <f t="shared" si="81"/>
        <v>338578.01233367994</v>
      </c>
      <c r="JA31" s="27">
        <v>45088</v>
      </c>
      <c r="JB31" s="43" t="s">
        <v>183</v>
      </c>
      <c r="JC31" s="124">
        <f t="shared" si="82"/>
        <v>3496.1888310000004</v>
      </c>
      <c r="JD31" s="124">
        <f t="shared" si="83"/>
        <v>3424.7330649999999</v>
      </c>
      <c r="JE31" s="124">
        <f t="shared" si="84"/>
        <v>2885.0613070000004</v>
      </c>
      <c r="JF31" s="124">
        <f t="shared" si="85"/>
        <v>3385.7801233367995</v>
      </c>
      <c r="JH31" s="27">
        <v>45088</v>
      </c>
      <c r="JI31" s="43" t="s">
        <v>183</v>
      </c>
      <c r="JJ31" s="86"/>
      <c r="JK31" s="86"/>
      <c r="JL31" s="86"/>
      <c r="JM31" s="155"/>
      <c r="JN31" s="27">
        <v>45452</v>
      </c>
      <c r="JO31" s="100" t="s">
        <v>233</v>
      </c>
      <c r="JP31" s="43">
        <v>231.22</v>
      </c>
      <c r="JQ31" s="260">
        <f t="shared" si="86"/>
        <v>2.3121999999999998</v>
      </c>
      <c r="JR31" s="43"/>
      <c r="JS31" s="28"/>
      <c r="JT31" s="43"/>
      <c r="JU31" s="126"/>
      <c r="JV31" s="27">
        <f t="shared" si="87"/>
        <v>45452</v>
      </c>
      <c r="JW31" s="100">
        <v>1491.69</v>
      </c>
      <c r="JY31" s="27">
        <f t="shared" si="88"/>
        <v>45452</v>
      </c>
      <c r="JZ31" s="43" t="s">
        <v>183</v>
      </c>
      <c r="KA31" s="30">
        <f t="shared" si="89"/>
        <v>344908.56180000002</v>
      </c>
      <c r="KB31" s="30">
        <f t="shared" si="90"/>
        <v>0</v>
      </c>
      <c r="KC31" s="30">
        <f t="shared" si="91"/>
        <v>0</v>
      </c>
      <c r="KD31" s="30">
        <f t="shared" si="92"/>
        <v>0</v>
      </c>
      <c r="KF31" s="27">
        <f t="shared" si="93"/>
        <v>45452</v>
      </c>
      <c r="KG31" s="43" t="s">
        <v>183</v>
      </c>
      <c r="KH31" s="124">
        <f t="shared" si="94"/>
        <v>3449.0856180000001</v>
      </c>
      <c r="KI31" s="124">
        <f t="shared" si="95"/>
        <v>0</v>
      </c>
      <c r="KJ31" s="124">
        <f t="shared" si="96"/>
        <v>0</v>
      </c>
      <c r="KK31" s="124">
        <f t="shared" si="97"/>
        <v>0</v>
      </c>
      <c r="KM31" s="27">
        <f t="shared" si="98"/>
        <v>45452</v>
      </c>
      <c r="KN31" s="43" t="s">
        <v>183</v>
      </c>
      <c r="KO31" s="86"/>
      <c r="KP31" s="86"/>
      <c r="KQ31" s="86"/>
      <c r="KR31" s="155"/>
      <c r="KS31" s="27">
        <v>45823</v>
      </c>
      <c r="KT31" s="100" t="s">
        <v>233</v>
      </c>
      <c r="KU31" s="43">
        <v>219.14</v>
      </c>
      <c r="KV31" s="257">
        <f t="shared" si="99"/>
        <v>2.1913999999999998</v>
      </c>
      <c r="KW31" s="27">
        <f t="shared" si="100"/>
        <v>45823</v>
      </c>
      <c r="KX31" s="100">
        <v>1578.22</v>
      </c>
      <c r="KY31" s="155"/>
      <c r="KZ31" s="27">
        <f t="shared" si="101"/>
        <v>45823</v>
      </c>
      <c r="LA31" s="43" t="s">
        <v>233</v>
      </c>
      <c r="LB31" s="30">
        <f t="shared" si="115"/>
        <v>345851.13079999998</v>
      </c>
      <c r="LC31" s="155"/>
      <c r="LD31" s="27">
        <f t="shared" si="116"/>
        <v>45823</v>
      </c>
      <c r="LE31" s="43" t="s">
        <v>183</v>
      </c>
      <c r="LF31" s="249">
        <f t="shared" si="117"/>
        <v>3458.5113079999996</v>
      </c>
      <c r="LG31" s="155"/>
      <c r="LH31" s="27">
        <v>46187</v>
      </c>
      <c r="LI31" s="100" t="s">
        <v>183</v>
      </c>
      <c r="LJ31" s="429">
        <v>162.62</v>
      </c>
      <c r="LK31" s="414">
        <f t="shared" si="102"/>
        <v>1.6262000000000001</v>
      </c>
      <c r="LL31" s="182">
        <v>1758.64</v>
      </c>
      <c r="LM31" s="453">
        <f t="shared" si="103"/>
        <v>285990.0368</v>
      </c>
      <c r="LN31" s="439">
        <f t="shared" si="104"/>
        <v>2859.9003680000001</v>
      </c>
      <c r="LO31" s="155"/>
      <c r="LP31" s="155"/>
      <c r="LQ31" s="155"/>
      <c r="LR31" s="155"/>
      <c r="LS31" s="155"/>
      <c r="LT31" s="155"/>
      <c r="LU31" s="155"/>
      <c r="LV31" s="155"/>
      <c r="LW31" s="155"/>
      <c r="LX31" s="155"/>
      <c r="LY31" s="155"/>
      <c r="LZ31" s="155"/>
      <c r="MA31" s="155"/>
      <c r="MB31" s="155"/>
      <c r="MC31" s="155"/>
      <c r="MD31" s="155"/>
    </row>
    <row r="32" spans="1:342" ht="17.25">
      <c r="A32" s="27">
        <v>42176</v>
      </c>
      <c r="B32" s="27" t="s">
        <v>184</v>
      </c>
      <c r="C32" s="28">
        <v>153.34</v>
      </c>
      <c r="D32" s="28">
        <f t="shared" si="0"/>
        <v>1.5334000000000001</v>
      </c>
      <c r="E32" s="89">
        <v>152.04</v>
      </c>
      <c r="F32" s="89">
        <v>137.54040000000001</v>
      </c>
      <c r="G32" s="89">
        <v>148.89940854659301</v>
      </c>
      <c r="H32" s="44"/>
      <c r="I32" s="43"/>
      <c r="K32" s="27">
        <f t="shared" si="1"/>
        <v>42176</v>
      </c>
      <c r="L32" s="27"/>
      <c r="M32" s="30">
        <f t="shared" si="2"/>
        <v>0</v>
      </c>
      <c r="N32" s="30">
        <f t="shared" si="3"/>
        <v>0</v>
      </c>
      <c r="O32" s="30">
        <f t="shared" si="4"/>
        <v>0</v>
      </c>
      <c r="P32" s="30">
        <f t="shared" si="5"/>
        <v>0</v>
      </c>
      <c r="R32" s="27">
        <f t="shared" si="6"/>
        <v>42176</v>
      </c>
      <c r="S32" s="27" t="s">
        <v>184</v>
      </c>
      <c r="T32" s="30">
        <f t="shared" si="7"/>
        <v>0</v>
      </c>
      <c r="U32" s="30">
        <f t="shared" si="8"/>
        <v>0</v>
      </c>
      <c r="V32" s="30">
        <f t="shared" si="9"/>
        <v>0</v>
      </c>
      <c r="W32" s="30">
        <f t="shared" si="10"/>
        <v>0</v>
      </c>
      <c r="Y32" s="84">
        <f t="shared" si="126"/>
        <v>42175</v>
      </c>
      <c r="Z32" s="27" t="s">
        <v>184</v>
      </c>
      <c r="AA32" s="87">
        <v>975407</v>
      </c>
      <c r="AB32" s="86"/>
      <c r="AC32" s="86"/>
      <c r="AE32" s="27">
        <v>42547</v>
      </c>
      <c r="AF32" s="27" t="s">
        <v>184</v>
      </c>
      <c r="AG32" s="28">
        <v>161.53</v>
      </c>
      <c r="AH32" s="28">
        <f t="shared" si="11"/>
        <v>1.6153</v>
      </c>
      <c r="AI32" s="89">
        <v>153.79</v>
      </c>
      <c r="AJ32" s="89">
        <v>142.66200000000001</v>
      </c>
      <c r="AK32" s="89">
        <v>155.16447949911</v>
      </c>
      <c r="AL32" s="44"/>
      <c r="AM32" s="43"/>
      <c r="AO32" s="27">
        <f t="shared" si="12"/>
        <v>42547</v>
      </c>
      <c r="AP32" s="27" t="s">
        <v>184</v>
      </c>
      <c r="AQ32" s="30">
        <f t="shared" si="13"/>
        <v>0</v>
      </c>
      <c r="AR32" s="30">
        <f t="shared" si="14"/>
        <v>0</v>
      </c>
      <c r="AS32" s="30">
        <f t="shared" si="15"/>
        <v>0</v>
      </c>
      <c r="AT32" s="30">
        <f t="shared" si="16"/>
        <v>0</v>
      </c>
      <c r="AV32" s="27">
        <f t="shared" si="17"/>
        <v>42547</v>
      </c>
      <c r="AW32" s="27" t="s">
        <v>184</v>
      </c>
      <c r="AX32" s="30">
        <f t="shared" si="18"/>
        <v>0</v>
      </c>
      <c r="AY32" s="30">
        <f t="shared" si="19"/>
        <v>0</v>
      </c>
      <c r="AZ32" s="30">
        <f t="shared" si="20"/>
        <v>0</v>
      </c>
      <c r="BA32" s="30">
        <f t="shared" si="21"/>
        <v>0</v>
      </c>
      <c r="BC32" s="85">
        <f t="shared" si="105"/>
        <v>42546</v>
      </c>
      <c r="BD32" s="27" t="s">
        <v>184</v>
      </c>
      <c r="BE32" s="88">
        <v>956089</v>
      </c>
      <c r="BF32" s="86"/>
      <c r="BG32" s="86"/>
      <c r="BI32" s="27">
        <v>42911</v>
      </c>
      <c r="BJ32" s="27" t="s">
        <v>184</v>
      </c>
      <c r="BK32" s="28">
        <v>185.56</v>
      </c>
      <c r="BL32" s="28">
        <f t="shared" si="22"/>
        <v>1.8555999999999999</v>
      </c>
      <c r="BM32" s="89">
        <v>172.92</v>
      </c>
      <c r="BN32" s="89">
        <v>163.48949999999999</v>
      </c>
      <c r="BO32" s="89">
        <v>176.681230059482</v>
      </c>
      <c r="BP32" s="44"/>
      <c r="BQ32" s="43"/>
      <c r="BS32" s="27">
        <f t="shared" si="23"/>
        <v>42911</v>
      </c>
      <c r="BT32" s="27" t="s">
        <v>184</v>
      </c>
      <c r="BU32" s="30">
        <f t="shared" si="24"/>
        <v>0</v>
      </c>
      <c r="BV32" s="30">
        <f t="shared" si="25"/>
        <v>0</v>
      </c>
      <c r="BW32" s="30">
        <f t="shared" si="26"/>
        <v>0</v>
      </c>
      <c r="BX32" s="30">
        <f t="shared" si="27"/>
        <v>0</v>
      </c>
      <c r="BZ32" s="27">
        <f t="shared" si="28"/>
        <v>42911</v>
      </c>
      <c r="CA32" s="27" t="s">
        <v>184</v>
      </c>
      <c r="CB32" s="30">
        <f t="shared" si="29"/>
        <v>0</v>
      </c>
      <c r="CC32" s="30">
        <f t="shared" si="30"/>
        <v>0</v>
      </c>
      <c r="CD32" s="30">
        <f t="shared" si="31"/>
        <v>0</v>
      </c>
      <c r="CE32" s="30">
        <f t="shared" si="32"/>
        <v>0</v>
      </c>
      <c r="CG32" s="85">
        <f t="shared" si="106"/>
        <v>42910</v>
      </c>
      <c r="CH32" s="27" t="s">
        <v>184</v>
      </c>
      <c r="CI32" s="88">
        <v>983714</v>
      </c>
      <c r="CJ32" s="86"/>
      <c r="CK32" s="86"/>
      <c r="CM32" s="27">
        <v>43275</v>
      </c>
      <c r="CN32" s="27" t="s">
        <v>184</v>
      </c>
      <c r="CO32" s="28">
        <v>148.31</v>
      </c>
      <c r="CP32" s="28">
        <f t="shared" si="33"/>
        <v>1.4831000000000001</v>
      </c>
      <c r="CQ32" s="28">
        <v>149.27000000000001</v>
      </c>
      <c r="CR32" s="28">
        <v>127.0827</v>
      </c>
      <c r="CS32" s="28">
        <v>144.063029976492</v>
      </c>
      <c r="CT32" s="44"/>
      <c r="CU32" s="43"/>
      <c r="CW32" s="27">
        <f t="shared" si="34"/>
        <v>43275</v>
      </c>
      <c r="CX32" s="27" t="s">
        <v>184</v>
      </c>
      <c r="CY32" s="30">
        <f t="shared" si="35"/>
        <v>0</v>
      </c>
      <c r="CZ32" s="30">
        <f t="shared" si="36"/>
        <v>0</v>
      </c>
      <c r="DA32" s="30">
        <f t="shared" si="37"/>
        <v>0</v>
      </c>
      <c r="DB32" s="30">
        <f t="shared" si="38"/>
        <v>0</v>
      </c>
      <c r="DD32" s="27">
        <f t="shared" si="39"/>
        <v>43275</v>
      </c>
      <c r="DE32" s="27" t="s">
        <v>184</v>
      </c>
      <c r="DF32" s="30">
        <f t="shared" si="107"/>
        <v>0</v>
      </c>
      <c r="DG32" s="30">
        <f t="shared" si="108"/>
        <v>0</v>
      </c>
      <c r="DH32" s="30">
        <f t="shared" si="109"/>
        <v>0</v>
      </c>
      <c r="DI32" s="30">
        <f t="shared" si="110"/>
        <v>0</v>
      </c>
      <c r="DK32" s="85">
        <f t="shared" si="111"/>
        <v>43274</v>
      </c>
      <c r="DL32" s="27" t="s">
        <v>184</v>
      </c>
      <c r="DM32" s="88">
        <v>933827</v>
      </c>
      <c r="DN32" s="86"/>
      <c r="DO32" s="86"/>
      <c r="DQ32" s="27">
        <v>43639</v>
      </c>
      <c r="DR32" s="27" t="s">
        <v>184</v>
      </c>
      <c r="DS32" s="28">
        <v>188.08</v>
      </c>
      <c r="DT32" s="28">
        <f t="shared" si="40"/>
        <v>1.8808</v>
      </c>
      <c r="DU32" s="28">
        <v>178.85</v>
      </c>
      <c r="DV32" s="28">
        <v>173.3031</v>
      </c>
      <c r="DW32" s="28">
        <v>178.45673990258399</v>
      </c>
      <c r="DX32" s="44">
        <v>43637</v>
      </c>
      <c r="DY32" s="43">
        <v>1315.57</v>
      </c>
      <c r="EA32" s="27">
        <f t="shared" si="41"/>
        <v>43639</v>
      </c>
      <c r="EB32" s="27" t="s">
        <v>184</v>
      </c>
      <c r="EC32" s="30">
        <f t="shared" si="42"/>
        <v>247432.4056</v>
      </c>
      <c r="ED32" s="30">
        <f t="shared" si="43"/>
        <v>235289.69449999998</v>
      </c>
      <c r="EE32" s="30">
        <f t="shared" si="44"/>
        <v>227992.35926699999</v>
      </c>
      <c r="EF32" s="30">
        <f t="shared" si="45"/>
        <v>234772.33331364242</v>
      </c>
      <c r="EH32" s="27">
        <f t="shared" si="46"/>
        <v>43639</v>
      </c>
      <c r="EI32" s="27" t="s">
        <v>184</v>
      </c>
      <c r="EJ32" s="30">
        <f t="shared" si="47"/>
        <v>2474.3240559999999</v>
      </c>
      <c r="EK32" s="30">
        <f t="shared" si="48"/>
        <v>2352.896945</v>
      </c>
      <c r="EL32" s="30">
        <f t="shared" si="49"/>
        <v>2279.9235926699998</v>
      </c>
      <c r="EM32" s="30">
        <f t="shared" si="50"/>
        <v>2347.7233331364241</v>
      </c>
      <c r="EO32" s="85">
        <f t="shared" si="112"/>
        <v>43638</v>
      </c>
      <c r="EP32" s="27" t="s">
        <v>184</v>
      </c>
      <c r="EQ32" s="88">
        <v>879144</v>
      </c>
      <c r="ER32" s="86"/>
      <c r="ES32" s="86"/>
      <c r="EU32" s="27">
        <v>44003</v>
      </c>
      <c r="EV32" s="27" t="s">
        <v>184</v>
      </c>
      <c r="EW32" s="28">
        <v>171.75</v>
      </c>
      <c r="EX32" s="28">
        <f t="shared" si="51"/>
        <v>1.7175</v>
      </c>
      <c r="EY32" s="28">
        <v>158.69</v>
      </c>
      <c r="EZ32" s="28">
        <v>166.18</v>
      </c>
      <c r="FA32" s="82">
        <v>161.618292045576</v>
      </c>
      <c r="FB32" s="44">
        <v>44001</v>
      </c>
      <c r="FC32" s="28">
        <v>1355.12</v>
      </c>
      <c r="FE32" s="27">
        <f t="shared" si="52"/>
        <v>44003</v>
      </c>
      <c r="FF32" s="27" t="s">
        <v>184</v>
      </c>
      <c r="FG32" s="30">
        <f t="shared" si="53"/>
        <v>232741.86</v>
      </c>
      <c r="FH32" s="30">
        <f t="shared" si="119"/>
        <v>215043.99279999998</v>
      </c>
      <c r="FI32" s="30">
        <f t="shared" si="124"/>
        <v>225193.84159999999</v>
      </c>
      <c r="FJ32" s="30">
        <f t="shared" si="120"/>
        <v>219012.17991680093</v>
      </c>
      <c r="FL32" s="27">
        <f t="shared" si="55"/>
        <v>44003</v>
      </c>
      <c r="FM32" s="27" t="s">
        <v>184</v>
      </c>
      <c r="FN32" s="30">
        <f t="shared" si="121"/>
        <v>2327.4186</v>
      </c>
      <c r="FO32" s="30">
        <f t="shared" si="122"/>
        <v>2150.4399279999998</v>
      </c>
      <c r="FP32" s="30">
        <f t="shared" si="125"/>
        <v>2251.938416</v>
      </c>
      <c r="FQ32" s="30">
        <f t="shared" si="123"/>
        <v>2190.1217991680091</v>
      </c>
      <c r="FS32" s="84">
        <f t="shared" si="113"/>
        <v>44002</v>
      </c>
      <c r="FT32" s="27" t="s">
        <v>184</v>
      </c>
      <c r="FU32" s="87">
        <v>848116</v>
      </c>
      <c r="FV32" s="86"/>
      <c r="FW32" s="86"/>
      <c r="FY32" s="95">
        <v>44374</v>
      </c>
      <c r="FZ32" s="100" t="s">
        <v>184</v>
      </c>
      <c r="GA32" s="43">
        <v>157.01</v>
      </c>
      <c r="GB32" s="28">
        <f t="shared" si="57"/>
        <v>1.5700999999999998</v>
      </c>
      <c r="GC32" s="43">
        <v>190.26</v>
      </c>
      <c r="GD32" s="28">
        <f t="shared" si="58"/>
        <v>1.9025999999999998</v>
      </c>
      <c r="GE32" s="43">
        <v>170.52</v>
      </c>
      <c r="GF32" s="43">
        <v>160.63</v>
      </c>
      <c r="GG32" s="95">
        <v>44372</v>
      </c>
      <c r="GH32" s="43">
        <v>1347.94</v>
      </c>
      <c r="GJ32" s="95">
        <v>44374</v>
      </c>
      <c r="GK32" s="43" t="s">
        <v>184</v>
      </c>
      <c r="GL32" s="124">
        <f t="shared" si="59"/>
        <v>211640.0594</v>
      </c>
      <c r="GM32" s="124">
        <f t="shared" si="60"/>
        <v>256459.0644</v>
      </c>
      <c r="GN32" s="124">
        <f t="shared" si="61"/>
        <v>229850.72880000001</v>
      </c>
      <c r="GO32" s="124">
        <f t="shared" si="62"/>
        <v>216519.60219999999</v>
      </c>
      <c r="GQ32" s="130">
        <v>44374</v>
      </c>
      <c r="GR32" s="131" t="s">
        <v>184</v>
      </c>
      <c r="GS32" s="124">
        <f t="shared" si="63"/>
        <v>2116.4005940000002</v>
      </c>
      <c r="GT32" s="124">
        <f t="shared" si="64"/>
        <v>2564.5906439999999</v>
      </c>
      <c r="GU32" s="124">
        <f t="shared" si="65"/>
        <v>2298.5072880000002</v>
      </c>
      <c r="GV32" s="124">
        <f t="shared" si="66"/>
        <v>2165.1960220000001</v>
      </c>
      <c r="GX32" s="95">
        <v>44374</v>
      </c>
      <c r="GY32" s="43" t="s">
        <v>184</v>
      </c>
      <c r="GZ32" s="86"/>
      <c r="HA32" s="86"/>
      <c r="HB32" s="86"/>
      <c r="HD32" s="27">
        <v>44731</v>
      </c>
      <c r="HE32" s="100" t="s">
        <v>184</v>
      </c>
      <c r="HF32" s="43">
        <v>188.02</v>
      </c>
      <c r="HG32" s="28">
        <f t="shared" si="118"/>
        <v>1.8802000000000001</v>
      </c>
      <c r="HH32" s="43">
        <v>212.26</v>
      </c>
      <c r="HI32" s="28">
        <f t="shared" si="67"/>
        <v>2.1225999999999998</v>
      </c>
      <c r="HJ32" s="43">
        <v>168.17</v>
      </c>
      <c r="HK32" s="43">
        <v>187.32</v>
      </c>
      <c r="HL32" s="27">
        <v>44731</v>
      </c>
      <c r="HM32" s="43">
        <v>1356.9</v>
      </c>
      <c r="HO32" s="27">
        <v>44731</v>
      </c>
      <c r="HP32" s="43" t="s">
        <v>184</v>
      </c>
      <c r="HQ32" s="30">
        <f t="shared" si="68"/>
        <v>255124.33800000002</v>
      </c>
      <c r="HR32" s="30">
        <f t="shared" si="69"/>
        <v>288015.59399999998</v>
      </c>
      <c r="HS32" s="30">
        <f t="shared" si="70"/>
        <v>228189.87299999999</v>
      </c>
      <c r="HT32" s="30">
        <f t="shared" si="71"/>
        <v>254174.508</v>
      </c>
      <c r="HV32" s="27">
        <v>44731</v>
      </c>
      <c r="HW32" s="131" t="s">
        <v>184</v>
      </c>
      <c r="HX32" s="124">
        <f t="shared" si="72"/>
        <v>2551.2433800000003</v>
      </c>
      <c r="HY32" s="124">
        <f t="shared" si="73"/>
        <v>2880.1559399999996</v>
      </c>
      <c r="HZ32" s="124">
        <f t="shared" si="74"/>
        <v>2281.8987299999999</v>
      </c>
      <c r="IA32" s="124">
        <f t="shared" si="75"/>
        <v>2541.7450800000001</v>
      </c>
      <c r="IC32" s="27">
        <v>44731</v>
      </c>
      <c r="ID32" s="43" t="s">
        <v>184</v>
      </c>
      <c r="IE32" s="86"/>
      <c r="IF32" s="86"/>
      <c r="IG32" s="86"/>
      <c r="IH32" s="155"/>
      <c r="II32" s="27">
        <v>45095</v>
      </c>
      <c r="IJ32" s="100" t="s">
        <v>184</v>
      </c>
      <c r="IK32" s="43">
        <v>253.57</v>
      </c>
      <c r="IL32" s="175">
        <f t="shared" si="76"/>
        <v>2.5356999999999998</v>
      </c>
      <c r="IM32" s="43">
        <v>246.66</v>
      </c>
      <c r="IN32" s="28">
        <f t="shared" si="77"/>
        <v>2.4666000000000001</v>
      </c>
      <c r="IO32" s="43">
        <v>207.34</v>
      </c>
      <c r="IP32" s="126">
        <v>245.647062856248</v>
      </c>
      <c r="IQ32" s="27">
        <v>45095</v>
      </c>
      <c r="IR32" s="43">
        <v>1398.53</v>
      </c>
      <c r="IT32" s="27">
        <v>45095</v>
      </c>
      <c r="IU32" s="43" t="s">
        <v>184</v>
      </c>
      <c r="IV32" s="30">
        <f t="shared" si="78"/>
        <v>354625.25209999998</v>
      </c>
      <c r="IW32" s="30">
        <f t="shared" si="79"/>
        <v>344961.40979999996</v>
      </c>
      <c r="IX32" s="30">
        <f t="shared" si="80"/>
        <v>289971.21019999997</v>
      </c>
      <c r="IY32" s="30">
        <f t="shared" si="81"/>
        <v>343544.7868163485</v>
      </c>
      <c r="JA32" s="27">
        <v>45095</v>
      </c>
      <c r="JB32" s="131" t="s">
        <v>184</v>
      </c>
      <c r="JC32" s="124">
        <f t="shared" si="82"/>
        <v>3546.2525209999999</v>
      </c>
      <c r="JD32" s="124">
        <f t="shared" si="83"/>
        <v>3449.6140979999996</v>
      </c>
      <c r="JE32" s="124">
        <f t="shared" si="84"/>
        <v>2899.7121019999995</v>
      </c>
      <c r="JF32" s="124">
        <f t="shared" si="85"/>
        <v>3435.4478681634851</v>
      </c>
      <c r="JH32" s="27">
        <v>45095</v>
      </c>
      <c r="JI32" s="43" t="s">
        <v>184</v>
      </c>
      <c r="JJ32" s="86"/>
      <c r="JK32" s="86"/>
      <c r="JL32" s="86"/>
      <c r="JM32" s="155"/>
      <c r="JN32" s="27">
        <v>45459</v>
      </c>
      <c r="JO32" s="100" t="s">
        <v>184</v>
      </c>
      <c r="JP32" s="43">
        <v>230.71</v>
      </c>
      <c r="JQ32" s="260">
        <f t="shared" si="86"/>
        <v>2.3071000000000002</v>
      </c>
      <c r="JR32" s="43"/>
      <c r="JS32" s="28"/>
      <c r="JT32" s="43"/>
      <c r="JU32" s="126"/>
      <c r="JV32" s="27">
        <f t="shared" si="87"/>
        <v>45459</v>
      </c>
      <c r="JW32" s="43">
        <v>1482.62</v>
      </c>
      <c r="JY32" s="27">
        <f t="shared" si="88"/>
        <v>45459</v>
      </c>
      <c r="JZ32" s="43" t="s">
        <v>184</v>
      </c>
      <c r="KA32" s="30">
        <f t="shared" si="89"/>
        <v>342055.26019999996</v>
      </c>
      <c r="KB32" s="30">
        <f t="shared" si="90"/>
        <v>0</v>
      </c>
      <c r="KC32" s="30">
        <f t="shared" si="91"/>
        <v>0</v>
      </c>
      <c r="KD32" s="30">
        <f t="shared" si="92"/>
        <v>0</v>
      </c>
      <c r="KF32" s="27">
        <f t="shared" si="93"/>
        <v>45459</v>
      </c>
      <c r="KG32" s="131" t="s">
        <v>184</v>
      </c>
      <c r="KH32" s="124">
        <f t="shared" si="94"/>
        <v>3420.5526019999998</v>
      </c>
      <c r="KI32" s="124">
        <f t="shared" si="95"/>
        <v>0</v>
      </c>
      <c r="KJ32" s="124">
        <f t="shared" si="96"/>
        <v>0</v>
      </c>
      <c r="KK32" s="124">
        <f t="shared" si="97"/>
        <v>0</v>
      </c>
      <c r="KM32" s="27">
        <f t="shared" si="98"/>
        <v>45459</v>
      </c>
      <c r="KN32" s="43" t="s">
        <v>184</v>
      </c>
      <c r="KO32" s="86"/>
      <c r="KP32" s="86"/>
      <c r="KQ32" s="86"/>
      <c r="KR32" s="155"/>
      <c r="KS32" s="27">
        <v>45830</v>
      </c>
      <c r="KT32" s="100" t="s">
        <v>184</v>
      </c>
      <c r="KU32" s="43">
        <v>219.42</v>
      </c>
      <c r="KV32" s="257">
        <f t="shared" si="99"/>
        <v>2.1941999999999999</v>
      </c>
      <c r="KW32" s="27">
        <f t="shared" si="100"/>
        <v>45830</v>
      </c>
      <c r="KX32" s="43">
        <v>1581.46</v>
      </c>
      <c r="KY32" s="155"/>
      <c r="KZ32" s="27">
        <f t="shared" si="101"/>
        <v>45830</v>
      </c>
      <c r="LA32" s="43" t="s">
        <v>184</v>
      </c>
      <c r="LB32" s="30">
        <f t="shared" si="115"/>
        <v>347003.95319999999</v>
      </c>
      <c r="LC32" s="155"/>
      <c r="LD32" s="27">
        <f t="shared" si="116"/>
        <v>45830</v>
      </c>
      <c r="LE32" s="131" t="s">
        <v>184</v>
      </c>
      <c r="LF32" s="249">
        <f t="shared" si="117"/>
        <v>3470.0395319999998</v>
      </c>
      <c r="LG32" s="155"/>
      <c r="LH32" s="27">
        <v>46194</v>
      </c>
      <c r="LI32" s="100" t="s">
        <v>184</v>
      </c>
      <c r="LJ32" s="429">
        <v>159.71</v>
      </c>
      <c r="LK32" s="414">
        <f t="shared" si="102"/>
        <v>1.5971000000000002</v>
      </c>
      <c r="LL32" s="182">
        <v>1757.74</v>
      </c>
      <c r="LM32" s="453">
        <f t="shared" si="103"/>
        <v>280728.65539999999</v>
      </c>
      <c r="LN32" s="439">
        <f t="shared" si="104"/>
        <v>2807.2865539999998</v>
      </c>
      <c r="LO32" s="155"/>
      <c r="LP32" s="155"/>
      <c r="LQ32" s="155"/>
      <c r="LR32" s="155"/>
      <c r="LS32" s="155"/>
      <c r="LT32" s="155"/>
      <c r="LU32" s="155"/>
      <c r="LV32" s="155"/>
      <c r="LW32" s="155"/>
      <c r="LX32" s="155"/>
      <c r="LY32" s="155"/>
      <c r="LZ32" s="155"/>
      <c r="MA32" s="155"/>
      <c r="MB32" s="155"/>
      <c r="MC32" s="155"/>
      <c r="MD32" s="155"/>
    </row>
    <row r="33" spans="1:342" ht="17.25">
      <c r="A33" s="27">
        <v>42183</v>
      </c>
      <c r="B33" s="27" t="s">
        <v>185</v>
      </c>
      <c r="C33" s="28">
        <v>147.31</v>
      </c>
      <c r="D33" s="28">
        <f t="shared" si="0"/>
        <v>1.4731000000000001</v>
      </c>
      <c r="E33" s="89">
        <v>154.05000000000001</v>
      </c>
      <c r="F33" s="89">
        <v>137.51140000000001</v>
      </c>
      <c r="G33" s="89">
        <v>146.112790430323</v>
      </c>
      <c r="H33" s="44"/>
      <c r="I33" s="43"/>
      <c r="K33" s="27">
        <f t="shared" si="1"/>
        <v>42183</v>
      </c>
      <c r="L33" s="27"/>
      <c r="M33" s="30">
        <f t="shared" si="2"/>
        <v>0</v>
      </c>
      <c r="N33" s="30">
        <f t="shared" si="3"/>
        <v>0</v>
      </c>
      <c r="O33" s="30">
        <f t="shared" si="4"/>
        <v>0</v>
      </c>
      <c r="P33" s="30">
        <f t="shared" si="5"/>
        <v>0</v>
      </c>
      <c r="R33" s="27">
        <f t="shared" si="6"/>
        <v>42183</v>
      </c>
      <c r="S33" s="27" t="s">
        <v>185</v>
      </c>
      <c r="T33" s="30">
        <f t="shared" si="7"/>
        <v>0</v>
      </c>
      <c r="U33" s="30">
        <f t="shared" si="8"/>
        <v>0</v>
      </c>
      <c r="V33" s="30">
        <f t="shared" si="9"/>
        <v>0</v>
      </c>
      <c r="W33" s="30">
        <f t="shared" si="10"/>
        <v>0</v>
      </c>
      <c r="Y33" s="85">
        <f t="shared" si="126"/>
        <v>42182</v>
      </c>
      <c r="Z33" s="27" t="s">
        <v>185</v>
      </c>
      <c r="AA33" s="88">
        <v>967074</v>
      </c>
      <c r="AB33" s="86"/>
      <c r="AC33" s="86"/>
      <c r="AE33" s="27">
        <v>42554</v>
      </c>
      <c r="AF33" s="27" t="s">
        <v>185</v>
      </c>
      <c r="AG33" s="28">
        <v>165.07</v>
      </c>
      <c r="AH33" s="28">
        <f t="shared" si="11"/>
        <v>1.6506999999999998</v>
      </c>
      <c r="AI33" s="89">
        <v>157.15</v>
      </c>
      <c r="AJ33" s="89">
        <v>146.14259999999999</v>
      </c>
      <c r="AK33" s="89">
        <v>158.07875626581301</v>
      </c>
      <c r="AL33" s="44"/>
      <c r="AM33" s="43"/>
      <c r="AO33" s="27">
        <f t="shared" si="12"/>
        <v>42554</v>
      </c>
      <c r="AP33" s="27" t="s">
        <v>185</v>
      </c>
      <c r="AQ33" s="30">
        <f t="shared" si="13"/>
        <v>0</v>
      </c>
      <c r="AR33" s="30">
        <f t="shared" si="14"/>
        <v>0</v>
      </c>
      <c r="AS33" s="30">
        <f t="shared" si="15"/>
        <v>0</v>
      </c>
      <c r="AT33" s="30">
        <f t="shared" si="16"/>
        <v>0</v>
      </c>
      <c r="AV33" s="27">
        <f t="shared" si="17"/>
        <v>42554</v>
      </c>
      <c r="AW33" s="27" t="s">
        <v>185</v>
      </c>
      <c r="AX33" s="30">
        <f t="shared" si="18"/>
        <v>0</v>
      </c>
      <c r="AY33" s="30">
        <f t="shared" si="19"/>
        <v>0</v>
      </c>
      <c r="AZ33" s="30">
        <f t="shared" si="20"/>
        <v>0</v>
      </c>
      <c r="BA33" s="30">
        <f t="shared" si="21"/>
        <v>0</v>
      </c>
      <c r="BC33" s="84">
        <f t="shared" si="105"/>
        <v>42553</v>
      </c>
      <c r="BD33" s="27" t="s">
        <v>185</v>
      </c>
      <c r="BE33" s="87">
        <v>952812</v>
      </c>
      <c r="BF33" s="86"/>
      <c r="BG33" s="86"/>
      <c r="BI33" s="27">
        <v>42918</v>
      </c>
      <c r="BJ33" s="27" t="s">
        <v>185</v>
      </c>
      <c r="BK33" s="28">
        <v>185.96</v>
      </c>
      <c r="BL33" s="28">
        <f t="shared" si="22"/>
        <v>1.8596000000000001</v>
      </c>
      <c r="BM33" s="89">
        <v>170.2</v>
      </c>
      <c r="BN33" s="89">
        <v>163.51679999999999</v>
      </c>
      <c r="BO33" s="89">
        <v>176.644384051381</v>
      </c>
      <c r="BP33" s="44"/>
      <c r="BQ33" s="43"/>
      <c r="BS33" s="27">
        <f t="shared" si="23"/>
        <v>42918</v>
      </c>
      <c r="BT33" s="27" t="s">
        <v>185</v>
      </c>
      <c r="BU33" s="30">
        <f t="shared" si="24"/>
        <v>0</v>
      </c>
      <c r="BV33" s="30">
        <f t="shared" si="25"/>
        <v>0</v>
      </c>
      <c r="BW33" s="30">
        <f t="shared" si="26"/>
        <v>0</v>
      </c>
      <c r="BX33" s="30">
        <f t="shared" si="27"/>
        <v>0</v>
      </c>
      <c r="BZ33" s="27">
        <f t="shared" si="28"/>
        <v>42918</v>
      </c>
      <c r="CA33" s="27" t="s">
        <v>185</v>
      </c>
      <c r="CB33" s="30">
        <f t="shared" si="29"/>
        <v>0</v>
      </c>
      <c r="CC33" s="30">
        <f t="shared" si="30"/>
        <v>0</v>
      </c>
      <c r="CD33" s="30">
        <f t="shared" si="31"/>
        <v>0</v>
      </c>
      <c r="CE33" s="30">
        <f t="shared" si="32"/>
        <v>0</v>
      </c>
      <c r="CG33" s="84">
        <f t="shared" si="106"/>
        <v>42917</v>
      </c>
      <c r="CH33" s="27" t="s">
        <v>185</v>
      </c>
      <c r="CI33" s="87">
        <v>961963</v>
      </c>
      <c r="CJ33" s="86"/>
      <c r="CK33" s="86"/>
      <c r="CM33" s="27">
        <v>43282</v>
      </c>
      <c r="CN33" s="27" t="s">
        <v>185</v>
      </c>
      <c r="CO33" s="28">
        <v>148.47</v>
      </c>
      <c r="CP33" s="28">
        <f t="shared" si="33"/>
        <v>1.4846999999999999</v>
      </c>
      <c r="CQ33" s="28">
        <v>148.63999999999999</v>
      </c>
      <c r="CR33" s="28">
        <v>125.2063</v>
      </c>
      <c r="CS33" s="28">
        <v>143.67770683351401</v>
      </c>
      <c r="CT33" s="44"/>
      <c r="CU33" s="43"/>
      <c r="CW33" s="27">
        <f t="shared" si="34"/>
        <v>43282</v>
      </c>
      <c r="CX33" s="27" t="s">
        <v>185</v>
      </c>
      <c r="CY33" s="30">
        <f t="shared" si="35"/>
        <v>0</v>
      </c>
      <c r="CZ33" s="30">
        <f t="shared" si="36"/>
        <v>0</v>
      </c>
      <c r="DA33" s="30">
        <f t="shared" si="37"/>
        <v>0</v>
      </c>
      <c r="DB33" s="30">
        <f t="shared" si="38"/>
        <v>0</v>
      </c>
      <c r="DD33" s="27">
        <f t="shared" si="39"/>
        <v>43282</v>
      </c>
      <c r="DE33" s="27" t="s">
        <v>185</v>
      </c>
      <c r="DF33" s="30">
        <f t="shared" si="107"/>
        <v>0</v>
      </c>
      <c r="DG33" s="30">
        <f t="shared" si="108"/>
        <v>0</v>
      </c>
      <c r="DH33" s="30">
        <f t="shared" si="109"/>
        <v>0</v>
      </c>
      <c r="DI33" s="30">
        <f t="shared" si="110"/>
        <v>0</v>
      </c>
      <c r="DK33" s="84">
        <f t="shared" si="111"/>
        <v>43281</v>
      </c>
      <c r="DL33" s="27" t="s">
        <v>185</v>
      </c>
      <c r="DM33" s="87">
        <v>930838</v>
      </c>
      <c r="DN33" s="86"/>
      <c r="DO33" s="86"/>
      <c r="DQ33" s="27">
        <v>43646</v>
      </c>
      <c r="DR33" s="27" t="s">
        <v>185</v>
      </c>
      <c r="DS33" s="28">
        <v>187.86</v>
      </c>
      <c r="DT33" s="28">
        <f t="shared" si="40"/>
        <v>1.8786</v>
      </c>
      <c r="DU33" s="28">
        <v>179.68</v>
      </c>
      <c r="DV33" s="28">
        <v>174.81979999999999</v>
      </c>
      <c r="DW33" s="28">
        <v>178.69179614782701</v>
      </c>
      <c r="DX33" s="44">
        <v>43644</v>
      </c>
      <c r="DY33" s="43">
        <v>1315.25</v>
      </c>
      <c r="EA33" s="27">
        <f t="shared" si="41"/>
        <v>43646</v>
      </c>
      <c r="EB33" s="27" t="s">
        <v>185</v>
      </c>
      <c r="EC33" s="30">
        <f t="shared" si="42"/>
        <v>247082.86500000002</v>
      </c>
      <c r="ED33" s="30">
        <f t="shared" si="43"/>
        <v>236324.12</v>
      </c>
      <c r="EE33" s="30">
        <f t="shared" si="44"/>
        <v>229931.74195</v>
      </c>
      <c r="EF33" s="30">
        <f t="shared" si="45"/>
        <v>235024.38488342948</v>
      </c>
      <c r="EH33" s="27">
        <f t="shared" si="46"/>
        <v>43646</v>
      </c>
      <c r="EI33" s="27" t="s">
        <v>185</v>
      </c>
      <c r="EJ33" s="30">
        <f t="shared" si="47"/>
        <v>2470.8286500000004</v>
      </c>
      <c r="EK33" s="30">
        <f t="shared" si="48"/>
        <v>2363.2411999999999</v>
      </c>
      <c r="EL33" s="30">
        <f t="shared" si="49"/>
        <v>2299.3174195000001</v>
      </c>
      <c r="EM33" s="30">
        <f t="shared" si="50"/>
        <v>2350.2438488342946</v>
      </c>
      <c r="EO33" s="84">
        <f t="shared" si="112"/>
        <v>43645</v>
      </c>
      <c r="EP33" s="27" t="s">
        <v>185</v>
      </c>
      <c r="EQ33" s="87">
        <v>894024</v>
      </c>
      <c r="ER33" s="86"/>
      <c r="ES33" s="86"/>
      <c r="EU33" s="27">
        <v>44010</v>
      </c>
      <c r="EV33" s="27" t="s">
        <v>185</v>
      </c>
      <c r="EW33" s="28">
        <v>172</v>
      </c>
      <c r="EX33" s="28">
        <f t="shared" si="51"/>
        <v>1.72</v>
      </c>
      <c r="EY33" s="28">
        <v>161.33000000000001</v>
      </c>
      <c r="EZ33" s="28">
        <v>165.43</v>
      </c>
      <c r="FA33" s="82">
        <v>162.44268406985401</v>
      </c>
      <c r="FB33" s="44">
        <v>44008</v>
      </c>
      <c r="FC33" s="28">
        <v>1347.48</v>
      </c>
      <c r="FE33" s="27">
        <f t="shared" si="52"/>
        <v>44010</v>
      </c>
      <c r="FF33" s="27" t="s">
        <v>185</v>
      </c>
      <c r="FG33" s="30">
        <f t="shared" si="53"/>
        <v>231766.56</v>
      </c>
      <c r="FH33" s="30">
        <f t="shared" si="119"/>
        <v>217388.94840000002</v>
      </c>
      <c r="FI33" s="30">
        <f t="shared" si="124"/>
        <v>222913.6164</v>
      </c>
      <c r="FJ33" s="30">
        <f t="shared" si="120"/>
        <v>218888.26793044689</v>
      </c>
      <c r="FL33" s="27">
        <f t="shared" si="55"/>
        <v>44010</v>
      </c>
      <c r="FM33" s="27" t="s">
        <v>185</v>
      </c>
      <c r="FN33" s="30">
        <f t="shared" si="121"/>
        <v>2317.6655999999998</v>
      </c>
      <c r="FO33" s="30">
        <f t="shared" si="122"/>
        <v>2173.8894840000003</v>
      </c>
      <c r="FP33" s="30">
        <f t="shared" si="125"/>
        <v>2229.136164</v>
      </c>
      <c r="FQ33" s="30">
        <f t="shared" si="123"/>
        <v>2188.8826793044691</v>
      </c>
      <c r="FS33" s="84">
        <f t="shared" si="113"/>
        <v>44009</v>
      </c>
      <c r="FT33" s="27" t="s">
        <v>185</v>
      </c>
      <c r="FU33" s="87">
        <v>784765</v>
      </c>
      <c r="FV33" s="86"/>
      <c r="FW33" s="86"/>
      <c r="FY33" s="95">
        <v>44381</v>
      </c>
      <c r="FZ33" s="100" t="s">
        <v>185</v>
      </c>
      <c r="GA33" s="43">
        <v>153.76</v>
      </c>
      <c r="GB33" s="28">
        <f t="shared" si="57"/>
        <v>1.5375999999999999</v>
      </c>
      <c r="GC33" s="43">
        <v>184.81</v>
      </c>
      <c r="GD33" s="28">
        <f t="shared" si="58"/>
        <v>1.8481000000000001</v>
      </c>
      <c r="GE33" s="43">
        <v>169.04</v>
      </c>
      <c r="GF33" s="43">
        <v>157.38999999999999</v>
      </c>
      <c r="GG33" s="95">
        <v>44379</v>
      </c>
      <c r="GH33" s="43">
        <v>1343.66</v>
      </c>
      <c r="GJ33" s="95">
        <v>44381</v>
      </c>
      <c r="GK33" s="43" t="s">
        <v>185</v>
      </c>
      <c r="GL33" s="124">
        <f t="shared" si="59"/>
        <v>206601.16159999999</v>
      </c>
      <c r="GM33" s="124">
        <f t="shared" si="60"/>
        <v>248321.80460000003</v>
      </c>
      <c r="GN33" s="124">
        <f t="shared" si="61"/>
        <v>227132.28640000001</v>
      </c>
      <c r="GO33" s="124">
        <f t="shared" si="62"/>
        <v>211478.64739999999</v>
      </c>
      <c r="GQ33" s="95">
        <v>44381</v>
      </c>
      <c r="GR33" s="43" t="s">
        <v>185</v>
      </c>
      <c r="GS33" s="124">
        <f t="shared" si="63"/>
        <v>2066.0116159999998</v>
      </c>
      <c r="GT33" s="124">
        <f t="shared" si="64"/>
        <v>2483.2180460000004</v>
      </c>
      <c r="GU33" s="124">
        <f t="shared" si="65"/>
        <v>2271.3228640000002</v>
      </c>
      <c r="GV33" s="124">
        <f t="shared" si="66"/>
        <v>2114.786474</v>
      </c>
      <c r="GX33" s="95">
        <v>44381</v>
      </c>
      <c r="GY33" s="43" t="s">
        <v>185</v>
      </c>
      <c r="GZ33" s="86"/>
      <c r="HA33" s="86"/>
      <c r="HB33" s="86"/>
      <c r="HD33" s="27">
        <v>44738</v>
      </c>
      <c r="HE33" s="100" t="s">
        <v>185</v>
      </c>
      <c r="HF33" s="43">
        <v>191.15</v>
      </c>
      <c r="HG33" s="28">
        <f t="shared" si="118"/>
        <v>1.9115</v>
      </c>
      <c r="HH33" s="43">
        <v>214.81</v>
      </c>
      <c r="HI33" s="28">
        <f t="shared" si="67"/>
        <v>2.1480999999999999</v>
      </c>
      <c r="HJ33" s="43">
        <v>168.3</v>
      </c>
      <c r="HK33" s="43">
        <v>189.9</v>
      </c>
      <c r="HL33" s="27">
        <v>44738</v>
      </c>
      <c r="HM33" s="43">
        <v>1369.46</v>
      </c>
      <c r="HO33" s="27">
        <v>44738</v>
      </c>
      <c r="HP33" s="43" t="s">
        <v>185</v>
      </c>
      <c r="HQ33" s="30">
        <f t="shared" si="68"/>
        <v>261772.27900000001</v>
      </c>
      <c r="HR33" s="30">
        <f t="shared" si="69"/>
        <v>294173.70260000002</v>
      </c>
      <c r="HS33" s="30">
        <f t="shared" si="70"/>
        <v>230480.11800000002</v>
      </c>
      <c r="HT33" s="30">
        <f t="shared" si="71"/>
        <v>260060.45400000003</v>
      </c>
      <c r="HV33" s="27">
        <v>44738</v>
      </c>
      <c r="HW33" s="43" t="s">
        <v>185</v>
      </c>
      <c r="HX33" s="124">
        <f t="shared" si="72"/>
        <v>2617.7227900000003</v>
      </c>
      <c r="HY33" s="124">
        <f t="shared" si="73"/>
        <v>2941.7370260000002</v>
      </c>
      <c r="HZ33" s="124">
        <f t="shared" si="74"/>
        <v>2304.8011800000004</v>
      </c>
      <c r="IA33" s="124">
        <f t="shared" si="75"/>
        <v>2600.6045400000003</v>
      </c>
      <c r="IC33" s="27">
        <v>44738</v>
      </c>
      <c r="ID33" s="43" t="s">
        <v>185</v>
      </c>
      <c r="IE33" s="86"/>
      <c r="IF33" s="86"/>
      <c r="IG33" s="86"/>
      <c r="IH33" s="155"/>
      <c r="II33" s="27">
        <v>45102</v>
      </c>
      <c r="IJ33" s="100" t="s">
        <v>185</v>
      </c>
      <c r="IK33" s="43">
        <v>253.49</v>
      </c>
      <c r="IL33" s="175">
        <f t="shared" si="76"/>
        <v>2.5348999999999999</v>
      </c>
      <c r="IM33" s="126">
        <v>249</v>
      </c>
      <c r="IN33" s="28">
        <f t="shared" si="77"/>
        <v>2.4900000000000002</v>
      </c>
      <c r="IO33" s="126">
        <v>207.28</v>
      </c>
      <c r="IP33" s="126">
        <v>247.264502630755</v>
      </c>
      <c r="IQ33" s="27">
        <v>45102</v>
      </c>
      <c r="IR33" s="43">
        <v>1429.29</v>
      </c>
      <c r="IT33" s="27">
        <v>45102</v>
      </c>
      <c r="IU33" s="43" t="s">
        <v>185</v>
      </c>
      <c r="IV33" s="30">
        <f t="shared" si="78"/>
        <v>362310.72210000001</v>
      </c>
      <c r="IW33" s="30">
        <f t="shared" si="79"/>
        <v>355893.20999999996</v>
      </c>
      <c r="IX33" s="30">
        <f t="shared" si="80"/>
        <v>296263.23119999998</v>
      </c>
      <c r="IY33" s="30">
        <f t="shared" si="81"/>
        <v>353412.68096511182</v>
      </c>
      <c r="JA33" s="27">
        <v>45102</v>
      </c>
      <c r="JB33" s="43" t="s">
        <v>185</v>
      </c>
      <c r="JC33" s="124">
        <f t="shared" si="82"/>
        <v>3623.1072210000002</v>
      </c>
      <c r="JD33" s="124">
        <f t="shared" si="83"/>
        <v>3558.9320999999995</v>
      </c>
      <c r="JE33" s="124">
        <f t="shared" si="84"/>
        <v>2962.6323119999997</v>
      </c>
      <c r="JF33" s="124">
        <f t="shared" si="85"/>
        <v>3534.126809651118</v>
      </c>
      <c r="JH33" s="27">
        <v>45102</v>
      </c>
      <c r="JI33" s="43" t="s">
        <v>185</v>
      </c>
      <c r="JJ33" s="86"/>
      <c r="JK33" s="86"/>
      <c r="JL33" s="86"/>
      <c r="JM33" s="155"/>
      <c r="JN33" s="27">
        <v>45466</v>
      </c>
      <c r="JO33" s="100" t="s">
        <v>185</v>
      </c>
      <c r="JP33" s="43">
        <v>230.87</v>
      </c>
      <c r="JQ33" s="260">
        <f t="shared" si="86"/>
        <v>2.3087</v>
      </c>
      <c r="JR33" s="126"/>
      <c r="JS33" s="28"/>
      <c r="JT33" s="126"/>
      <c r="JU33" s="126"/>
      <c r="JV33" s="27">
        <f t="shared" si="87"/>
        <v>45466</v>
      </c>
      <c r="JW33" s="43">
        <v>1487.47</v>
      </c>
      <c r="JY33" s="27">
        <f t="shared" si="88"/>
        <v>45466</v>
      </c>
      <c r="JZ33" s="43" t="s">
        <v>185</v>
      </c>
      <c r="KA33" s="30">
        <f t="shared" si="89"/>
        <v>343412.19890000002</v>
      </c>
      <c r="KB33" s="30">
        <f t="shared" si="90"/>
        <v>0</v>
      </c>
      <c r="KC33" s="30">
        <f t="shared" si="91"/>
        <v>0</v>
      </c>
      <c r="KD33" s="30">
        <f t="shared" si="92"/>
        <v>0</v>
      </c>
      <c r="KF33" s="27">
        <f t="shared" si="93"/>
        <v>45466</v>
      </c>
      <c r="KG33" s="43" t="s">
        <v>185</v>
      </c>
      <c r="KH33" s="124">
        <f t="shared" si="94"/>
        <v>3434.1219890000002</v>
      </c>
      <c r="KI33" s="124">
        <f t="shared" si="95"/>
        <v>0</v>
      </c>
      <c r="KJ33" s="124">
        <f t="shared" si="96"/>
        <v>0</v>
      </c>
      <c r="KK33" s="124">
        <f t="shared" si="97"/>
        <v>0</v>
      </c>
      <c r="KM33" s="27">
        <f t="shared" si="98"/>
        <v>45466</v>
      </c>
      <c r="KN33" s="43" t="s">
        <v>185</v>
      </c>
      <c r="KO33" s="86"/>
      <c r="KP33" s="86"/>
      <c r="KQ33" s="86"/>
      <c r="KR33" s="155"/>
      <c r="KS33" s="27">
        <v>45837</v>
      </c>
      <c r="KT33" s="100" t="s">
        <v>185</v>
      </c>
      <c r="KU33" s="43">
        <v>219.2</v>
      </c>
      <c r="KV33" s="257">
        <f t="shared" si="99"/>
        <v>2.1919999999999997</v>
      </c>
      <c r="KW33" s="27">
        <f t="shared" si="100"/>
        <v>45837</v>
      </c>
      <c r="KX33" s="43">
        <v>1599.9</v>
      </c>
      <c r="KY33" s="155"/>
      <c r="KZ33" s="27">
        <f t="shared" si="101"/>
        <v>45837</v>
      </c>
      <c r="LA33" s="43" t="s">
        <v>185</v>
      </c>
      <c r="LB33" s="30">
        <f t="shared" si="115"/>
        <v>350698.08</v>
      </c>
      <c r="LC33" s="155"/>
      <c r="LD33" s="27">
        <f t="shared" si="116"/>
        <v>45837</v>
      </c>
      <c r="LE33" s="43" t="s">
        <v>185</v>
      </c>
      <c r="LF33" s="249">
        <f t="shared" si="117"/>
        <v>3506.9808000000003</v>
      </c>
      <c r="LG33" s="155"/>
      <c r="LH33" s="27">
        <v>46201</v>
      </c>
      <c r="LI33" s="100" t="s">
        <v>185</v>
      </c>
      <c r="LJ33" s="429">
        <v>159.27000000000001</v>
      </c>
      <c r="LK33" s="414">
        <f t="shared" si="102"/>
        <v>1.5927</v>
      </c>
      <c r="LL33" s="182">
        <v>1750.44</v>
      </c>
      <c r="LM33" s="453">
        <f t="shared" si="103"/>
        <v>278792.57880000002</v>
      </c>
      <c r="LN33" s="439">
        <f t="shared" si="104"/>
        <v>2787.925788</v>
      </c>
      <c r="LO33" s="155"/>
      <c r="LP33" s="155"/>
      <c r="LQ33" s="155"/>
      <c r="LR33" s="155"/>
      <c r="LS33" s="155"/>
      <c r="LT33" s="155"/>
      <c r="LU33" s="155"/>
      <c r="LV33" s="155"/>
      <c r="LW33" s="155"/>
      <c r="LX33" s="155"/>
      <c r="LY33" s="155"/>
      <c r="LZ33" s="155"/>
      <c r="MA33" s="155"/>
      <c r="MB33" s="155"/>
      <c r="MC33" s="155"/>
      <c r="MD33" s="155"/>
    </row>
    <row r="34" spans="1:342" ht="17.25">
      <c r="A34" s="27">
        <v>42190</v>
      </c>
      <c r="B34" s="27" t="s">
        <v>186</v>
      </c>
      <c r="C34" s="28">
        <v>143.99</v>
      </c>
      <c r="D34" s="28">
        <f t="shared" si="0"/>
        <v>1.4399000000000002</v>
      </c>
      <c r="E34" s="89">
        <v>154.15</v>
      </c>
      <c r="F34" s="89">
        <v>135.11000000000001</v>
      </c>
      <c r="G34" s="89">
        <v>142.90012645491601</v>
      </c>
      <c r="H34" s="44"/>
      <c r="I34" s="43"/>
      <c r="K34" s="27">
        <f t="shared" si="1"/>
        <v>42190</v>
      </c>
      <c r="L34" s="27"/>
      <c r="M34" s="30">
        <f t="shared" si="2"/>
        <v>0</v>
      </c>
      <c r="N34" s="30">
        <f t="shared" si="3"/>
        <v>0</v>
      </c>
      <c r="O34" s="30">
        <f t="shared" si="4"/>
        <v>0</v>
      </c>
      <c r="P34" s="30">
        <f t="shared" si="5"/>
        <v>0</v>
      </c>
      <c r="R34" s="27">
        <f t="shared" si="6"/>
        <v>42190</v>
      </c>
      <c r="S34" s="27" t="s">
        <v>186</v>
      </c>
      <c r="T34" s="30">
        <f t="shared" si="7"/>
        <v>0</v>
      </c>
      <c r="U34" s="30">
        <f t="shared" si="8"/>
        <v>0</v>
      </c>
      <c r="V34" s="30">
        <f t="shared" si="9"/>
        <v>0</v>
      </c>
      <c r="W34" s="30">
        <f t="shared" si="10"/>
        <v>0</v>
      </c>
      <c r="Y34" s="84">
        <f t="shared" si="126"/>
        <v>42189</v>
      </c>
      <c r="Z34" s="27" t="s">
        <v>186</v>
      </c>
      <c r="AA34" s="87">
        <v>973034</v>
      </c>
      <c r="AB34" s="86"/>
      <c r="AC34" s="86"/>
      <c r="AE34" s="27">
        <v>42561</v>
      </c>
      <c r="AF34" s="27" t="s">
        <v>186</v>
      </c>
      <c r="AG34" s="28">
        <v>168.2</v>
      </c>
      <c r="AH34" s="28">
        <f t="shared" si="11"/>
        <v>1.6819999999999999</v>
      </c>
      <c r="AI34" s="89">
        <v>160.59</v>
      </c>
      <c r="AJ34" s="89">
        <v>149.98990000000001</v>
      </c>
      <c r="AK34" s="89">
        <v>161.043704452828</v>
      </c>
      <c r="AL34" s="44"/>
      <c r="AM34" s="43"/>
      <c r="AO34" s="27">
        <f t="shared" si="12"/>
        <v>42561</v>
      </c>
      <c r="AP34" s="27" t="s">
        <v>186</v>
      </c>
      <c r="AQ34" s="30">
        <f t="shared" si="13"/>
        <v>0</v>
      </c>
      <c r="AR34" s="30">
        <f t="shared" si="14"/>
        <v>0</v>
      </c>
      <c r="AS34" s="30">
        <f t="shared" si="15"/>
        <v>0</v>
      </c>
      <c r="AT34" s="30">
        <f t="shared" si="16"/>
        <v>0</v>
      </c>
      <c r="AV34" s="27">
        <f t="shared" si="17"/>
        <v>42561</v>
      </c>
      <c r="AW34" s="27" t="s">
        <v>186</v>
      </c>
      <c r="AX34" s="30">
        <f t="shared" si="18"/>
        <v>0</v>
      </c>
      <c r="AY34" s="30">
        <f t="shared" si="19"/>
        <v>0</v>
      </c>
      <c r="AZ34" s="30">
        <f t="shared" si="20"/>
        <v>0</v>
      </c>
      <c r="BA34" s="30">
        <f t="shared" si="21"/>
        <v>0</v>
      </c>
      <c r="BC34" s="85">
        <f t="shared" si="105"/>
        <v>42560</v>
      </c>
      <c r="BD34" s="27" t="s">
        <v>186</v>
      </c>
      <c r="BE34" s="88">
        <v>943782</v>
      </c>
      <c r="BF34" s="86"/>
      <c r="BG34" s="86"/>
      <c r="BI34" s="27">
        <v>42925</v>
      </c>
      <c r="BJ34" s="27" t="s">
        <v>186</v>
      </c>
      <c r="BK34" s="28">
        <v>183.31</v>
      </c>
      <c r="BL34" s="28">
        <f t="shared" si="22"/>
        <v>1.8331</v>
      </c>
      <c r="BM34" s="89">
        <v>172.44</v>
      </c>
      <c r="BN34" s="89">
        <v>163.5102</v>
      </c>
      <c r="BO34" s="89">
        <v>175.93871446594599</v>
      </c>
      <c r="BP34" s="44"/>
      <c r="BQ34" s="43"/>
      <c r="BS34" s="27">
        <f t="shared" si="23"/>
        <v>42925</v>
      </c>
      <c r="BT34" s="27" t="s">
        <v>186</v>
      </c>
      <c r="BU34" s="30">
        <f t="shared" si="24"/>
        <v>0</v>
      </c>
      <c r="BV34" s="30">
        <f t="shared" si="25"/>
        <v>0</v>
      </c>
      <c r="BW34" s="30">
        <f t="shared" si="26"/>
        <v>0</v>
      </c>
      <c r="BX34" s="30">
        <f t="shared" si="27"/>
        <v>0</v>
      </c>
      <c r="BZ34" s="27">
        <f t="shared" si="28"/>
        <v>42925</v>
      </c>
      <c r="CA34" s="27" t="s">
        <v>186</v>
      </c>
      <c r="CB34" s="30">
        <f t="shared" si="29"/>
        <v>0</v>
      </c>
      <c r="CC34" s="30">
        <f t="shared" si="30"/>
        <v>0</v>
      </c>
      <c r="CD34" s="30">
        <f t="shared" si="31"/>
        <v>0</v>
      </c>
      <c r="CE34" s="30">
        <f t="shared" si="32"/>
        <v>0</v>
      </c>
      <c r="CG34" s="85">
        <f t="shared" si="106"/>
        <v>42924</v>
      </c>
      <c r="CH34" s="27" t="s">
        <v>186</v>
      </c>
      <c r="CI34" s="88">
        <v>949011</v>
      </c>
      <c r="CJ34" s="86"/>
      <c r="CK34" s="86"/>
      <c r="CM34" s="27">
        <v>43289</v>
      </c>
      <c r="CN34" s="27" t="s">
        <v>186</v>
      </c>
      <c r="CO34" s="28">
        <v>148.72</v>
      </c>
      <c r="CP34" s="28">
        <f t="shared" si="33"/>
        <v>1.4872000000000001</v>
      </c>
      <c r="CQ34" s="28">
        <v>150</v>
      </c>
      <c r="CR34" s="28">
        <v>123.3309</v>
      </c>
      <c r="CS34" s="28">
        <v>143.822166464482</v>
      </c>
      <c r="CT34" s="44"/>
      <c r="CU34" s="43"/>
      <c r="CW34" s="27">
        <f t="shared" si="34"/>
        <v>43289</v>
      </c>
      <c r="CX34" s="27" t="s">
        <v>186</v>
      </c>
      <c r="CY34" s="30">
        <f t="shared" si="35"/>
        <v>0</v>
      </c>
      <c r="CZ34" s="30">
        <f t="shared" si="36"/>
        <v>0</v>
      </c>
      <c r="DA34" s="30">
        <f t="shared" si="37"/>
        <v>0</v>
      </c>
      <c r="DB34" s="30">
        <f t="shared" si="38"/>
        <v>0</v>
      </c>
      <c r="DD34" s="27">
        <f t="shared" si="39"/>
        <v>43289</v>
      </c>
      <c r="DE34" s="27" t="s">
        <v>186</v>
      </c>
      <c r="DF34" s="30">
        <f t="shared" si="107"/>
        <v>0</v>
      </c>
      <c r="DG34" s="30">
        <f t="shared" si="108"/>
        <v>0</v>
      </c>
      <c r="DH34" s="30">
        <f t="shared" si="109"/>
        <v>0</v>
      </c>
      <c r="DI34" s="30">
        <f t="shared" si="110"/>
        <v>0</v>
      </c>
      <c r="DK34" s="85">
        <f t="shared" si="111"/>
        <v>43288</v>
      </c>
      <c r="DL34" s="27" t="s">
        <v>186</v>
      </c>
      <c r="DM34" s="88">
        <v>937989</v>
      </c>
      <c r="DN34" s="86"/>
      <c r="DO34" s="86"/>
      <c r="DQ34" s="27">
        <v>43653</v>
      </c>
      <c r="DR34" s="27" t="s">
        <v>186</v>
      </c>
      <c r="DS34" s="28">
        <v>187.74</v>
      </c>
      <c r="DT34" s="28">
        <f t="shared" si="40"/>
        <v>1.8774000000000002</v>
      </c>
      <c r="DU34" s="28">
        <v>179.87</v>
      </c>
      <c r="DV34" s="28">
        <v>174.84389999999999</v>
      </c>
      <c r="DW34" s="28">
        <v>178.87449876516899</v>
      </c>
      <c r="DX34" s="44">
        <v>43651</v>
      </c>
      <c r="DY34" s="43">
        <v>1319.34</v>
      </c>
      <c r="EA34" s="27">
        <f t="shared" si="41"/>
        <v>43653</v>
      </c>
      <c r="EB34" s="27" t="s">
        <v>186</v>
      </c>
      <c r="EC34" s="30">
        <f t="shared" si="42"/>
        <v>247692.8916</v>
      </c>
      <c r="ED34" s="30">
        <f t="shared" si="43"/>
        <v>237309.68579999998</v>
      </c>
      <c r="EE34" s="30">
        <f t="shared" si="44"/>
        <v>230678.55102599997</v>
      </c>
      <c r="EF34" s="30">
        <f t="shared" si="45"/>
        <v>235996.28120083804</v>
      </c>
      <c r="EH34" s="27">
        <f t="shared" si="46"/>
        <v>43653</v>
      </c>
      <c r="EI34" s="27" t="s">
        <v>186</v>
      </c>
      <c r="EJ34" s="30">
        <f t="shared" si="47"/>
        <v>2476.9289159999998</v>
      </c>
      <c r="EK34" s="30">
        <f t="shared" si="48"/>
        <v>2373.0968579999999</v>
      </c>
      <c r="EL34" s="30">
        <f t="shared" si="49"/>
        <v>2306.7855102599997</v>
      </c>
      <c r="EM34" s="30">
        <f t="shared" si="50"/>
        <v>2359.9628120083803</v>
      </c>
      <c r="EO34" s="85">
        <f t="shared" si="112"/>
        <v>43652</v>
      </c>
      <c r="EP34" s="27" t="s">
        <v>186</v>
      </c>
      <c r="EQ34" s="88">
        <v>851450</v>
      </c>
      <c r="ER34" s="86"/>
      <c r="ES34" s="86"/>
      <c r="EU34" s="27">
        <v>44017</v>
      </c>
      <c r="EV34" s="27" t="s">
        <v>186</v>
      </c>
      <c r="EW34" s="28">
        <v>168.01</v>
      </c>
      <c r="EX34" s="28">
        <f t="shared" si="51"/>
        <v>1.6800999999999999</v>
      </c>
      <c r="EY34" s="28">
        <v>161.80000000000001</v>
      </c>
      <c r="EZ34" s="28">
        <v>164.12</v>
      </c>
      <c r="FA34" s="82">
        <v>158.924750810137</v>
      </c>
      <c r="FB34" s="44">
        <v>44015</v>
      </c>
      <c r="FC34" s="43">
        <v>1347.28</v>
      </c>
      <c r="FE34" s="27">
        <f t="shared" si="52"/>
        <v>44017</v>
      </c>
      <c r="FF34" s="27" t="s">
        <v>186</v>
      </c>
      <c r="FG34" s="30">
        <f t="shared" si="53"/>
        <v>226356.5128</v>
      </c>
      <c r="FH34" s="30">
        <f t="shared" si="119"/>
        <v>217989.90400000001</v>
      </c>
      <c r="FI34" s="30">
        <f t="shared" si="124"/>
        <v>221115.59359999999</v>
      </c>
      <c r="FJ34" s="30">
        <f t="shared" si="120"/>
        <v>214116.13827148138</v>
      </c>
      <c r="FL34" s="27">
        <f t="shared" si="55"/>
        <v>44017</v>
      </c>
      <c r="FM34" s="27" t="s">
        <v>186</v>
      </c>
      <c r="FN34" s="30">
        <f t="shared" si="121"/>
        <v>2263.5651280000002</v>
      </c>
      <c r="FO34" s="30">
        <f t="shared" si="122"/>
        <v>2179.8990400000002</v>
      </c>
      <c r="FP34" s="30">
        <f t="shared" si="125"/>
        <v>2211.1559360000001</v>
      </c>
      <c r="FQ34" s="30">
        <f t="shared" si="123"/>
        <v>2141.161382714814</v>
      </c>
      <c r="FS34" s="84">
        <f t="shared" si="113"/>
        <v>44016</v>
      </c>
      <c r="FT34" s="27" t="s">
        <v>186</v>
      </c>
      <c r="FU34" s="87">
        <v>768532</v>
      </c>
      <c r="FV34" s="86"/>
      <c r="FW34" s="86"/>
      <c r="FY34" s="95">
        <v>44388</v>
      </c>
      <c r="FZ34" s="100" t="s">
        <v>186</v>
      </c>
      <c r="GA34" s="43">
        <v>154.34</v>
      </c>
      <c r="GB34" s="28">
        <f t="shared" si="57"/>
        <v>1.5434000000000001</v>
      </c>
      <c r="GC34" s="43">
        <v>179.1</v>
      </c>
      <c r="GD34" s="28">
        <f t="shared" si="58"/>
        <v>1.7909999999999999</v>
      </c>
      <c r="GE34" s="43">
        <v>164.19</v>
      </c>
      <c r="GF34" s="43">
        <v>156.4</v>
      </c>
      <c r="GG34" s="95">
        <v>44386</v>
      </c>
      <c r="GH34" s="43">
        <v>1361.95</v>
      </c>
      <c r="GJ34" s="95">
        <v>44388</v>
      </c>
      <c r="GK34" s="43" t="s">
        <v>186</v>
      </c>
      <c r="GL34" s="124">
        <f t="shared" si="59"/>
        <v>210203.36300000001</v>
      </c>
      <c r="GM34" s="124">
        <f t="shared" si="60"/>
        <v>243925.245</v>
      </c>
      <c r="GN34" s="124">
        <f t="shared" si="61"/>
        <v>223618.5705</v>
      </c>
      <c r="GO34" s="124">
        <f t="shared" si="62"/>
        <v>213008.98</v>
      </c>
      <c r="GQ34" s="95">
        <v>44388</v>
      </c>
      <c r="GR34" s="43" t="s">
        <v>186</v>
      </c>
      <c r="GS34" s="124">
        <f t="shared" si="63"/>
        <v>2102.0336299999999</v>
      </c>
      <c r="GT34" s="124">
        <f t="shared" si="64"/>
        <v>2439.25245</v>
      </c>
      <c r="GU34" s="124">
        <f t="shared" si="65"/>
        <v>2236.1857049999999</v>
      </c>
      <c r="GV34" s="124">
        <f t="shared" si="66"/>
        <v>2130.0898000000002</v>
      </c>
      <c r="GX34" s="95">
        <v>44388</v>
      </c>
      <c r="GY34" s="43" t="s">
        <v>186</v>
      </c>
      <c r="GZ34" s="86"/>
      <c r="HA34" s="86"/>
      <c r="HB34" s="86"/>
      <c r="HD34" s="27">
        <v>44745</v>
      </c>
      <c r="HE34" s="100" t="s">
        <v>186</v>
      </c>
      <c r="HF34" s="43">
        <v>193.23</v>
      </c>
      <c r="HG34" s="28">
        <f t="shared" si="118"/>
        <v>1.9322999999999999</v>
      </c>
      <c r="HH34" s="43">
        <v>215.74</v>
      </c>
      <c r="HI34" s="28">
        <f t="shared" si="67"/>
        <v>2.1574</v>
      </c>
      <c r="HJ34" s="43">
        <v>168.43</v>
      </c>
      <c r="HK34" s="43">
        <v>192.15</v>
      </c>
      <c r="HL34" s="27">
        <v>44745</v>
      </c>
      <c r="HM34" s="43">
        <v>1356.28</v>
      </c>
      <c r="HO34" s="27">
        <v>44745</v>
      </c>
      <c r="HP34" s="43" t="s">
        <v>186</v>
      </c>
      <c r="HQ34" s="30">
        <f t="shared" si="68"/>
        <v>262073.98439999999</v>
      </c>
      <c r="HR34" s="30">
        <f t="shared" si="69"/>
        <v>292603.84720000002</v>
      </c>
      <c r="HS34" s="30">
        <f t="shared" si="70"/>
        <v>228438.24040000001</v>
      </c>
      <c r="HT34" s="30">
        <f t="shared" si="71"/>
        <v>260609.20199999999</v>
      </c>
      <c r="HV34" s="27">
        <v>44745</v>
      </c>
      <c r="HW34" s="43" t="s">
        <v>186</v>
      </c>
      <c r="HX34" s="124">
        <f t="shared" si="72"/>
        <v>2620.7398439999997</v>
      </c>
      <c r="HY34" s="124">
        <f t="shared" si="73"/>
        <v>2926.0384720000002</v>
      </c>
      <c r="HZ34" s="124">
        <f t="shared" si="74"/>
        <v>2284.382404</v>
      </c>
      <c r="IA34" s="124">
        <f t="shared" si="75"/>
        <v>2606.09202</v>
      </c>
      <c r="IC34" s="27">
        <v>44745</v>
      </c>
      <c r="ID34" s="43" t="s">
        <v>186</v>
      </c>
      <c r="IE34" s="86"/>
      <c r="IF34" s="86"/>
      <c r="IG34" s="86"/>
      <c r="IH34" s="155"/>
      <c r="II34" s="27">
        <v>45109</v>
      </c>
      <c r="IJ34" s="100" t="s">
        <v>186</v>
      </c>
      <c r="IK34" s="43">
        <v>257.33</v>
      </c>
      <c r="IL34" s="175">
        <f t="shared" si="76"/>
        <v>2.5732999999999997</v>
      </c>
      <c r="IM34" s="126">
        <v>247.78</v>
      </c>
      <c r="IN34" s="28">
        <f t="shared" si="77"/>
        <v>2.4778000000000002</v>
      </c>
      <c r="IO34" s="126">
        <v>207.06</v>
      </c>
      <c r="IP34" s="126">
        <v>248.70230082472099</v>
      </c>
      <c r="IQ34" s="27">
        <v>45109</v>
      </c>
      <c r="IR34" s="43">
        <v>1438.9</v>
      </c>
      <c r="IT34" s="27">
        <v>45109</v>
      </c>
      <c r="IU34" s="43" t="s">
        <v>186</v>
      </c>
      <c r="IV34" s="30">
        <f t="shared" si="78"/>
        <v>370272.13699999999</v>
      </c>
      <c r="IW34" s="30">
        <f t="shared" si="79"/>
        <v>356530.64200000005</v>
      </c>
      <c r="IX34" s="30">
        <f t="shared" si="80"/>
        <v>297938.63400000002</v>
      </c>
      <c r="IY34" s="30">
        <f t="shared" si="81"/>
        <v>357857.74065669108</v>
      </c>
      <c r="JA34" s="27">
        <v>45109</v>
      </c>
      <c r="JB34" s="43" t="s">
        <v>186</v>
      </c>
      <c r="JC34" s="124">
        <f t="shared" si="82"/>
        <v>3702.7213699999998</v>
      </c>
      <c r="JD34" s="124">
        <f t="shared" si="83"/>
        <v>3565.3064200000003</v>
      </c>
      <c r="JE34" s="124">
        <f t="shared" si="84"/>
        <v>2979.38634</v>
      </c>
      <c r="JF34" s="124">
        <f t="shared" si="85"/>
        <v>3578.5774065669107</v>
      </c>
      <c r="JH34" s="27">
        <v>45109</v>
      </c>
      <c r="JI34" s="43" t="s">
        <v>186</v>
      </c>
      <c r="JJ34" s="86"/>
      <c r="JK34" s="86"/>
      <c r="JL34" s="86"/>
      <c r="JM34" s="155"/>
      <c r="JN34" s="27">
        <v>45473</v>
      </c>
      <c r="JO34" s="100" t="s">
        <v>186</v>
      </c>
      <c r="JP34" s="43">
        <v>230.77</v>
      </c>
      <c r="JQ34" s="260">
        <f t="shared" si="86"/>
        <v>2.3077000000000001</v>
      </c>
      <c r="JR34" s="126"/>
      <c r="JS34" s="28"/>
      <c r="JT34" s="126"/>
      <c r="JU34" s="126"/>
      <c r="JV34" s="27">
        <f t="shared" si="87"/>
        <v>45473</v>
      </c>
      <c r="JW34" s="43">
        <v>1480.19</v>
      </c>
      <c r="JY34" s="27">
        <f t="shared" si="88"/>
        <v>45473</v>
      </c>
      <c r="JZ34" s="43" t="s">
        <v>186</v>
      </c>
      <c r="KA34" s="30">
        <f t="shared" si="89"/>
        <v>341583.44630000001</v>
      </c>
      <c r="KB34" s="30">
        <f t="shared" si="90"/>
        <v>0</v>
      </c>
      <c r="KC34" s="30">
        <f t="shared" si="91"/>
        <v>0</v>
      </c>
      <c r="KD34" s="30">
        <f t="shared" si="92"/>
        <v>0</v>
      </c>
      <c r="KF34" s="27">
        <f t="shared" si="93"/>
        <v>45473</v>
      </c>
      <c r="KG34" s="43" t="s">
        <v>186</v>
      </c>
      <c r="KH34" s="124">
        <f t="shared" si="94"/>
        <v>3415.8344630000001</v>
      </c>
      <c r="KI34" s="124">
        <f t="shared" si="95"/>
        <v>0</v>
      </c>
      <c r="KJ34" s="124">
        <f t="shared" si="96"/>
        <v>0</v>
      </c>
      <c r="KK34" s="124">
        <f t="shared" si="97"/>
        <v>0</v>
      </c>
      <c r="KM34" s="27">
        <f t="shared" si="98"/>
        <v>45473</v>
      </c>
      <c r="KN34" s="43" t="s">
        <v>186</v>
      </c>
      <c r="KO34" s="86"/>
      <c r="KP34" s="86"/>
      <c r="KQ34" s="86"/>
      <c r="KR34" s="155"/>
      <c r="KS34" s="27">
        <v>45844</v>
      </c>
      <c r="KT34" s="100" t="s">
        <v>186</v>
      </c>
      <c r="KU34" s="43">
        <v>210.12</v>
      </c>
      <c r="KV34" s="257">
        <f t="shared" si="99"/>
        <v>2.1012</v>
      </c>
      <c r="KW34" s="27">
        <f t="shared" si="100"/>
        <v>45844</v>
      </c>
      <c r="KX34" s="43">
        <v>1609.81</v>
      </c>
      <c r="KY34" s="155"/>
      <c r="KZ34" s="27">
        <f t="shared" si="101"/>
        <v>45844</v>
      </c>
      <c r="LA34" s="43" t="s">
        <v>186</v>
      </c>
      <c r="LB34" s="30">
        <f t="shared" si="115"/>
        <v>338253.27720000001</v>
      </c>
      <c r="LC34" s="155"/>
      <c r="LD34" s="27">
        <f t="shared" si="116"/>
        <v>45844</v>
      </c>
      <c r="LE34" s="43" t="s">
        <v>186</v>
      </c>
      <c r="LF34" s="249">
        <f t="shared" si="117"/>
        <v>3382.532772</v>
      </c>
      <c r="LG34" s="155"/>
      <c r="LH34" s="27">
        <v>46208</v>
      </c>
      <c r="LI34" s="100" t="s">
        <v>186</v>
      </c>
      <c r="LJ34" s="429">
        <v>158.63</v>
      </c>
      <c r="LK34" s="414">
        <f t="shared" si="102"/>
        <v>1.5863</v>
      </c>
      <c r="LL34" s="182">
        <v>1748.95</v>
      </c>
      <c r="LM34" s="453">
        <f t="shared" si="103"/>
        <v>277435.93849999999</v>
      </c>
      <c r="LN34" s="439">
        <f t="shared" si="104"/>
        <v>2774.3593849999997</v>
      </c>
      <c r="LO34" s="155"/>
      <c r="LP34" s="155"/>
      <c r="LQ34" s="155"/>
      <c r="LR34" s="155"/>
      <c r="LS34" s="155"/>
      <c r="LT34" s="155"/>
      <c r="LU34" s="155"/>
      <c r="LV34" s="155"/>
      <c r="LW34" s="155"/>
      <c r="LX34" s="155"/>
      <c r="LY34" s="155"/>
      <c r="LZ34" s="155"/>
      <c r="MA34" s="155"/>
      <c r="MB34" s="155"/>
      <c r="MC34" s="155"/>
      <c r="MD34" s="155"/>
    </row>
    <row r="35" spans="1:342" ht="17.25">
      <c r="A35" s="27">
        <v>42197</v>
      </c>
      <c r="B35" s="27" t="s">
        <v>187</v>
      </c>
      <c r="C35" s="28">
        <v>144.38999999999999</v>
      </c>
      <c r="D35" s="28">
        <f t="shared" si="0"/>
        <v>1.4439</v>
      </c>
      <c r="E35" s="89">
        <v>153.93</v>
      </c>
      <c r="F35" s="89">
        <v>135.08750000000001</v>
      </c>
      <c r="G35" s="89">
        <v>143.20466046219099</v>
      </c>
      <c r="H35" s="44"/>
      <c r="I35" s="43"/>
      <c r="K35" s="27">
        <f t="shared" si="1"/>
        <v>42197</v>
      </c>
      <c r="L35" s="27"/>
      <c r="M35" s="30">
        <f t="shared" si="2"/>
        <v>0</v>
      </c>
      <c r="N35" s="30">
        <f t="shared" si="3"/>
        <v>0</v>
      </c>
      <c r="O35" s="30">
        <f t="shared" si="4"/>
        <v>0</v>
      </c>
      <c r="P35" s="30">
        <f t="shared" si="5"/>
        <v>0</v>
      </c>
      <c r="R35" s="27">
        <f t="shared" si="6"/>
        <v>42197</v>
      </c>
      <c r="S35" s="27" t="s">
        <v>187</v>
      </c>
      <c r="T35" s="30">
        <f t="shared" si="7"/>
        <v>0</v>
      </c>
      <c r="U35" s="30">
        <f t="shared" si="8"/>
        <v>0</v>
      </c>
      <c r="V35" s="30">
        <f t="shared" si="9"/>
        <v>0</v>
      </c>
      <c r="W35" s="30">
        <f t="shared" si="10"/>
        <v>0</v>
      </c>
      <c r="Y35" s="85">
        <f t="shared" si="126"/>
        <v>42196</v>
      </c>
      <c r="Z35" s="27" t="s">
        <v>187</v>
      </c>
      <c r="AA35" s="88">
        <v>934192</v>
      </c>
      <c r="AB35" s="86"/>
      <c r="AC35" s="86"/>
      <c r="AE35" s="27">
        <v>42568</v>
      </c>
      <c r="AF35" s="27" t="s">
        <v>187</v>
      </c>
      <c r="AG35" s="28">
        <v>168.14</v>
      </c>
      <c r="AH35" s="28">
        <f t="shared" si="11"/>
        <v>1.6813999999999998</v>
      </c>
      <c r="AI35" s="89">
        <v>160.91999999999999</v>
      </c>
      <c r="AJ35" s="89">
        <v>149.99</v>
      </c>
      <c r="AK35" s="89">
        <v>161.96588950540101</v>
      </c>
      <c r="AL35" s="44"/>
      <c r="AM35" s="43"/>
      <c r="AO35" s="27">
        <f t="shared" si="12"/>
        <v>42568</v>
      </c>
      <c r="AP35" s="27" t="s">
        <v>187</v>
      </c>
      <c r="AQ35" s="30">
        <f t="shared" si="13"/>
        <v>0</v>
      </c>
      <c r="AR35" s="30">
        <f t="shared" si="14"/>
        <v>0</v>
      </c>
      <c r="AS35" s="30">
        <f t="shared" si="15"/>
        <v>0</v>
      </c>
      <c r="AT35" s="30">
        <f t="shared" si="16"/>
        <v>0</v>
      </c>
      <c r="AV35" s="27">
        <f t="shared" si="17"/>
        <v>42568</v>
      </c>
      <c r="AW35" s="27" t="s">
        <v>187</v>
      </c>
      <c r="AX35" s="30">
        <f t="shared" si="18"/>
        <v>0</v>
      </c>
      <c r="AY35" s="30">
        <f t="shared" si="19"/>
        <v>0</v>
      </c>
      <c r="AZ35" s="30">
        <f t="shared" si="20"/>
        <v>0</v>
      </c>
      <c r="BA35" s="30">
        <f t="shared" si="21"/>
        <v>0</v>
      </c>
      <c r="BC35" s="84">
        <f t="shared" si="105"/>
        <v>42567</v>
      </c>
      <c r="BD35" s="27" t="s">
        <v>187</v>
      </c>
      <c r="BE35" s="87">
        <v>958056</v>
      </c>
      <c r="BF35" s="86"/>
      <c r="BG35" s="86"/>
      <c r="BI35" s="27">
        <v>42932</v>
      </c>
      <c r="BJ35" s="27" t="s">
        <v>187</v>
      </c>
      <c r="BK35" s="28">
        <v>177.4</v>
      </c>
      <c r="BL35" s="28">
        <f t="shared" si="22"/>
        <v>1.774</v>
      </c>
      <c r="BM35" s="89">
        <v>176.03</v>
      </c>
      <c r="BN35" s="89">
        <v>159.34520000000001</v>
      </c>
      <c r="BO35" s="89">
        <v>172.65770234418301</v>
      </c>
      <c r="BP35" s="44"/>
      <c r="BQ35" s="43"/>
      <c r="BS35" s="27">
        <f t="shared" si="23"/>
        <v>42932</v>
      </c>
      <c r="BT35" s="27" t="s">
        <v>187</v>
      </c>
      <c r="BU35" s="30">
        <f t="shared" si="24"/>
        <v>0</v>
      </c>
      <c r="BV35" s="30">
        <f t="shared" si="25"/>
        <v>0</v>
      </c>
      <c r="BW35" s="30">
        <f t="shared" si="26"/>
        <v>0</v>
      </c>
      <c r="BX35" s="30">
        <f t="shared" si="27"/>
        <v>0</v>
      </c>
      <c r="BZ35" s="27">
        <f t="shared" si="28"/>
        <v>42932</v>
      </c>
      <c r="CA35" s="27" t="s">
        <v>187</v>
      </c>
      <c r="CB35" s="30">
        <f t="shared" si="29"/>
        <v>0</v>
      </c>
      <c r="CC35" s="30">
        <f t="shared" si="30"/>
        <v>0</v>
      </c>
      <c r="CD35" s="30">
        <f t="shared" si="31"/>
        <v>0</v>
      </c>
      <c r="CE35" s="30">
        <f t="shared" si="32"/>
        <v>0</v>
      </c>
      <c r="CG35" s="84">
        <f t="shared" si="106"/>
        <v>42931</v>
      </c>
      <c r="CH35" s="27" t="s">
        <v>187</v>
      </c>
      <c r="CI35" s="87">
        <v>958309</v>
      </c>
      <c r="CJ35" s="86"/>
      <c r="CK35" s="86"/>
      <c r="CM35" s="27">
        <v>43296</v>
      </c>
      <c r="CN35" s="27" t="s">
        <v>187</v>
      </c>
      <c r="CO35" s="28">
        <v>148.44999999999999</v>
      </c>
      <c r="CP35" s="28">
        <f t="shared" si="33"/>
        <v>1.4844999999999999</v>
      </c>
      <c r="CQ35" s="28">
        <v>151.01</v>
      </c>
      <c r="CR35" s="28">
        <v>130.12569999999999</v>
      </c>
      <c r="CS35" s="28">
        <v>144.54583429441999</v>
      </c>
      <c r="CT35" s="44"/>
      <c r="CU35" s="43"/>
      <c r="CW35" s="27">
        <f t="shared" si="34"/>
        <v>43296</v>
      </c>
      <c r="CX35" s="27" t="s">
        <v>187</v>
      </c>
      <c r="CY35" s="30">
        <f t="shared" si="35"/>
        <v>0</v>
      </c>
      <c r="CZ35" s="30">
        <f t="shared" si="36"/>
        <v>0</v>
      </c>
      <c r="DA35" s="30">
        <f t="shared" si="37"/>
        <v>0</v>
      </c>
      <c r="DB35" s="30">
        <f t="shared" si="38"/>
        <v>0</v>
      </c>
      <c r="DD35" s="27">
        <f t="shared" si="39"/>
        <v>43296</v>
      </c>
      <c r="DE35" s="27" t="s">
        <v>187</v>
      </c>
      <c r="DF35" s="30">
        <f t="shared" si="107"/>
        <v>0</v>
      </c>
      <c r="DG35" s="30">
        <f t="shared" si="108"/>
        <v>0</v>
      </c>
      <c r="DH35" s="30">
        <f t="shared" si="109"/>
        <v>0</v>
      </c>
      <c r="DI35" s="30">
        <f t="shared" si="110"/>
        <v>0</v>
      </c>
      <c r="DK35" s="84">
        <f t="shared" si="111"/>
        <v>43295</v>
      </c>
      <c r="DL35" s="27" t="s">
        <v>187</v>
      </c>
      <c r="DM35" s="87">
        <v>948382</v>
      </c>
      <c r="DN35" s="86"/>
      <c r="DO35" s="86"/>
      <c r="DQ35" s="27">
        <v>43660</v>
      </c>
      <c r="DR35" s="27" t="s">
        <v>187</v>
      </c>
      <c r="DS35" s="28">
        <v>184.82</v>
      </c>
      <c r="DT35" s="28">
        <f t="shared" si="40"/>
        <v>1.8481999999999998</v>
      </c>
      <c r="DU35" s="28">
        <v>180.91</v>
      </c>
      <c r="DV35" s="28">
        <v>174.27799999999999</v>
      </c>
      <c r="DW35" s="28">
        <v>177.24888204172899</v>
      </c>
      <c r="DX35" s="44">
        <v>43658</v>
      </c>
      <c r="DY35" s="43">
        <v>1327.55</v>
      </c>
      <c r="EA35" s="27">
        <f t="shared" si="41"/>
        <v>43660</v>
      </c>
      <c r="EB35" s="27" t="s">
        <v>187</v>
      </c>
      <c r="EC35" s="30">
        <f t="shared" si="42"/>
        <v>245357.79099999997</v>
      </c>
      <c r="ED35" s="30">
        <f t="shared" si="43"/>
        <v>240167.0705</v>
      </c>
      <c r="EE35" s="30">
        <f t="shared" si="44"/>
        <v>231362.75889999999</v>
      </c>
      <c r="EF35" s="30">
        <f t="shared" si="45"/>
        <v>235306.75335449731</v>
      </c>
      <c r="EH35" s="27">
        <f t="shared" si="46"/>
        <v>43660</v>
      </c>
      <c r="EI35" s="27" t="s">
        <v>187</v>
      </c>
      <c r="EJ35" s="30">
        <f t="shared" si="47"/>
        <v>2453.5779099999995</v>
      </c>
      <c r="EK35" s="30">
        <f t="shared" si="48"/>
        <v>2401.670705</v>
      </c>
      <c r="EL35" s="30">
        <f t="shared" si="49"/>
        <v>2313.6275889999997</v>
      </c>
      <c r="EM35" s="30">
        <f t="shared" si="50"/>
        <v>2353.0675335449732</v>
      </c>
      <c r="EO35" s="84">
        <f t="shared" si="112"/>
        <v>43659</v>
      </c>
      <c r="EP35" s="27" t="s">
        <v>187</v>
      </c>
      <c r="EQ35" s="87">
        <v>881179</v>
      </c>
      <c r="ER35" s="86"/>
      <c r="ES35" s="86"/>
      <c r="EU35" s="27">
        <v>44024</v>
      </c>
      <c r="EV35" s="27" t="s">
        <v>187</v>
      </c>
      <c r="EW35" s="28">
        <v>159.28</v>
      </c>
      <c r="EX35" s="28">
        <f t="shared" si="51"/>
        <v>1.5928</v>
      </c>
      <c r="EY35" s="28">
        <v>161.54</v>
      </c>
      <c r="EZ35" s="28">
        <v>160.93</v>
      </c>
      <c r="FA35" s="82">
        <v>153.69999999999999</v>
      </c>
      <c r="FB35" s="44">
        <v>44022</v>
      </c>
      <c r="FC35" s="43">
        <v>1356.47</v>
      </c>
      <c r="FE35" s="27">
        <f t="shared" si="52"/>
        <v>44024</v>
      </c>
      <c r="FF35" s="27" t="s">
        <v>187</v>
      </c>
      <c r="FG35" s="30">
        <f t="shared" si="53"/>
        <v>216058.5416</v>
      </c>
      <c r="FH35" s="30">
        <f t="shared" si="119"/>
        <v>219124.16379999998</v>
      </c>
      <c r="FI35" s="30">
        <f t="shared" si="124"/>
        <v>218296.71710000001</v>
      </c>
      <c r="FJ35" s="30">
        <f t="shared" si="120"/>
        <v>208489.43899999998</v>
      </c>
      <c r="FL35" s="27">
        <f t="shared" si="55"/>
        <v>44024</v>
      </c>
      <c r="FM35" s="27" t="s">
        <v>187</v>
      </c>
      <c r="FN35" s="30">
        <f t="shared" si="121"/>
        <v>2160.5854159999999</v>
      </c>
      <c r="FO35" s="30">
        <f t="shared" si="122"/>
        <v>2191.241638</v>
      </c>
      <c r="FP35" s="30">
        <f t="shared" si="125"/>
        <v>2182.9671710000002</v>
      </c>
      <c r="FQ35" s="30">
        <f t="shared" si="123"/>
        <v>2084.8943899999999</v>
      </c>
      <c r="FS35" s="84">
        <f t="shared" si="113"/>
        <v>44023</v>
      </c>
      <c r="FT35" s="27" t="s">
        <v>187</v>
      </c>
      <c r="FU35" s="87">
        <v>783552</v>
      </c>
      <c r="FV35" s="86"/>
      <c r="FW35" s="86"/>
      <c r="FY35" s="95">
        <v>44395</v>
      </c>
      <c r="FZ35" s="100" t="s">
        <v>187</v>
      </c>
      <c r="GA35" s="43">
        <v>151.29</v>
      </c>
      <c r="GB35" s="28">
        <f t="shared" si="57"/>
        <v>1.5128999999999999</v>
      </c>
      <c r="GC35" s="43">
        <v>173.48</v>
      </c>
      <c r="GD35" s="28">
        <f t="shared" si="58"/>
        <v>1.7347999999999999</v>
      </c>
      <c r="GE35" s="43">
        <v>162.55000000000001</v>
      </c>
      <c r="GF35" s="43">
        <v>153.88</v>
      </c>
      <c r="GG35" s="95">
        <v>44393</v>
      </c>
      <c r="GH35" s="43">
        <v>1346.67</v>
      </c>
      <c r="GJ35" s="95">
        <v>44395</v>
      </c>
      <c r="GK35" s="43" t="s">
        <v>187</v>
      </c>
      <c r="GL35" s="124">
        <f t="shared" si="59"/>
        <v>203737.70430000001</v>
      </c>
      <c r="GM35" s="124">
        <f t="shared" si="60"/>
        <v>233620.31159999999</v>
      </c>
      <c r="GN35" s="124">
        <f t="shared" si="61"/>
        <v>218901.20850000004</v>
      </c>
      <c r="GO35" s="124">
        <f t="shared" si="62"/>
        <v>207225.5796</v>
      </c>
      <c r="GQ35" s="95">
        <v>44395</v>
      </c>
      <c r="GR35" s="43" t="s">
        <v>187</v>
      </c>
      <c r="GS35" s="124">
        <f t="shared" si="63"/>
        <v>2037.3770430000002</v>
      </c>
      <c r="GT35" s="124">
        <f t="shared" si="64"/>
        <v>2336.2031159999997</v>
      </c>
      <c r="GU35" s="124">
        <f t="shared" si="65"/>
        <v>2189.0120850000003</v>
      </c>
      <c r="GV35" s="124">
        <f t="shared" si="66"/>
        <v>2072.2557959999999</v>
      </c>
      <c r="GX35" s="95">
        <v>44395</v>
      </c>
      <c r="GY35" s="43" t="s">
        <v>187</v>
      </c>
      <c r="GZ35" s="86"/>
      <c r="HA35" s="86"/>
      <c r="HB35" s="86"/>
      <c r="HD35" s="27">
        <v>44752</v>
      </c>
      <c r="HE35" s="100" t="s">
        <v>187</v>
      </c>
      <c r="HF35" s="43">
        <v>193.67</v>
      </c>
      <c r="HG35" s="28">
        <f t="shared" si="118"/>
        <v>1.9366999999999999</v>
      </c>
      <c r="HH35" s="43">
        <v>216.54</v>
      </c>
      <c r="HI35" s="28">
        <f t="shared" si="67"/>
        <v>2.1654</v>
      </c>
      <c r="HJ35" s="43">
        <v>169.34</v>
      </c>
      <c r="HK35" s="43">
        <v>192.71</v>
      </c>
      <c r="HL35" s="27">
        <v>44752</v>
      </c>
      <c r="HM35" s="43">
        <v>1323.14</v>
      </c>
      <c r="HO35" s="27">
        <v>44752</v>
      </c>
      <c r="HP35" s="43" t="s">
        <v>187</v>
      </c>
      <c r="HQ35" s="30">
        <f t="shared" si="68"/>
        <v>256252.5238</v>
      </c>
      <c r="HR35" s="30">
        <f t="shared" si="69"/>
        <v>286512.73560000001</v>
      </c>
      <c r="HS35" s="30">
        <f t="shared" si="70"/>
        <v>224060.52760000003</v>
      </c>
      <c r="HT35" s="30">
        <f t="shared" si="71"/>
        <v>254982.30940000003</v>
      </c>
      <c r="HV35" s="27">
        <v>44752</v>
      </c>
      <c r="HW35" s="43" t="s">
        <v>187</v>
      </c>
      <c r="HX35" s="124">
        <f t="shared" si="72"/>
        <v>2562.5252380000002</v>
      </c>
      <c r="HY35" s="124">
        <f t="shared" si="73"/>
        <v>2865.127356</v>
      </c>
      <c r="HZ35" s="124">
        <f t="shared" si="74"/>
        <v>2240.6052760000002</v>
      </c>
      <c r="IA35" s="124">
        <f t="shared" si="75"/>
        <v>2549.8230940000003</v>
      </c>
      <c r="IC35" s="27">
        <v>44752</v>
      </c>
      <c r="ID35" s="43" t="s">
        <v>187</v>
      </c>
      <c r="IE35" s="86"/>
      <c r="IF35" s="86"/>
      <c r="IG35" s="86"/>
      <c r="IH35" s="155"/>
      <c r="II35" s="27">
        <v>45116</v>
      </c>
      <c r="IJ35" s="100" t="s">
        <v>187</v>
      </c>
      <c r="IK35" s="43">
        <v>259.81</v>
      </c>
      <c r="IL35" s="175">
        <f t="shared" si="76"/>
        <v>2.5981000000000001</v>
      </c>
      <c r="IM35" s="126">
        <v>248.92</v>
      </c>
      <c r="IN35" s="28">
        <f t="shared" si="77"/>
        <v>2.4891999999999999</v>
      </c>
      <c r="IO35" s="126">
        <v>207.28</v>
      </c>
      <c r="IP35" s="126">
        <v>250.50279736924199</v>
      </c>
      <c r="IQ35" s="27">
        <v>45116</v>
      </c>
      <c r="IR35" s="43">
        <v>1428.87</v>
      </c>
      <c r="IT35" s="27">
        <v>45116</v>
      </c>
      <c r="IU35" s="43" t="s">
        <v>187</v>
      </c>
      <c r="IV35" s="30">
        <f t="shared" si="78"/>
        <v>371234.71469999995</v>
      </c>
      <c r="IW35" s="30">
        <f t="shared" si="79"/>
        <v>355674.32039999997</v>
      </c>
      <c r="IX35" s="30">
        <f t="shared" si="80"/>
        <v>296176.17359999998</v>
      </c>
      <c r="IY35" s="30">
        <f t="shared" si="81"/>
        <v>357935.9320769888</v>
      </c>
      <c r="JA35" s="27">
        <v>45116</v>
      </c>
      <c r="JB35" s="43" t="s">
        <v>187</v>
      </c>
      <c r="JC35" s="124">
        <f t="shared" si="82"/>
        <v>3712.3471469999995</v>
      </c>
      <c r="JD35" s="124">
        <f t="shared" si="83"/>
        <v>3556.7432039999999</v>
      </c>
      <c r="JE35" s="124">
        <f t="shared" si="84"/>
        <v>2961.7617359999999</v>
      </c>
      <c r="JF35" s="124">
        <f t="shared" si="85"/>
        <v>3579.3593207698882</v>
      </c>
      <c r="JH35" s="27">
        <v>45116</v>
      </c>
      <c r="JI35" s="43" t="s">
        <v>187</v>
      </c>
      <c r="JJ35" s="86"/>
      <c r="JK35" s="86"/>
      <c r="JL35" s="86"/>
      <c r="JM35" s="155"/>
      <c r="JN35" s="27">
        <v>45480</v>
      </c>
      <c r="JO35" s="100" t="s">
        <v>187</v>
      </c>
      <c r="JP35" s="43">
        <v>224.49</v>
      </c>
      <c r="JQ35" s="260">
        <f t="shared" si="86"/>
        <v>2.2448999999999999</v>
      </c>
      <c r="JR35" s="126"/>
      <c r="JS35" s="28"/>
      <c r="JT35" s="126"/>
      <c r="JU35" s="126"/>
      <c r="JV35" s="27">
        <f t="shared" si="87"/>
        <v>45480</v>
      </c>
      <c r="JW35" s="43">
        <v>1498.7</v>
      </c>
      <c r="JY35" s="27">
        <f t="shared" si="88"/>
        <v>45480</v>
      </c>
      <c r="JZ35" s="43" t="s">
        <v>187</v>
      </c>
      <c r="KA35" s="30">
        <f t="shared" si="89"/>
        <v>336443.163</v>
      </c>
      <c r="KB35" s="30">
        <f t="shared" si="90"/>
        <v>0</v>
      </c>
      <c r="KC35" s="30">
        <f t="shared" si="91"/>
        <v>0</v>
      </c>
      <c r="KD35" s="30">
        <f t="shared" si="92"/>
        <v>0</v>
      </c>
      <c r="KF35" s="27">
        <f t="shared" si="93"/>
        <v>45480</v>
      </c>
      <c r="KG35" s="43" t="s">
        <v>187</v>
      </c>
      <c r="KH35" s="124">
        <f t="shared" si="94"/>
        <v>3364.43163</v>
      </c>
      <c r="KI35" s="124">
        <f t="shared" si="95"/>
        <v>0</v>
      </c>
      <c r="KJ35" s="124">
        <f t="shared" si="96"/>
        <v>0</v>
      </c>
      <c r="KK35" s="124">
        <f t="shared" si="97"/>
        <v>0</v>
      </c>
      <c r="KM35" s="27">
        <f t="shared" si="98"/>
        <v>45480</v>
      </c>
      <c r="KN35" s="43" t="s">
        <v>187</v>
      </c>
      <c r="KO35" s="86"/>
      <c r="KP35" s="86"/>
      <c r="KQ35" s="86"/>
      <c r="KR35" s="155"/>
      <c r="KS35" s="27">
        <v>45851</v>
      </c>
      <c r="KT35" s="100" t="s">
        <v>187</v>
      </c>
      <c r="KU35" s="43">
        <v>204.88</v>
      </c>
      <c r="KV35" s="257">
        <f t="shared" si="99"/>
        <v>2.0488</v>
      </c>
      <c r="KW35" s="27">
        <f t="shared" si="100"/>
        <v>45851</v>
      </c>
      <c r="KX35" s="43">
        <v>1609.39</v>
      </c>
      <c r="KY35" s="155"/>
      <c r="KZ35" s="27">
        <f t="shared" si="101"/>
        <v>45851</v>
      </c>
      <c r="LA35" s="43" t="s">
        <v>187</v>
      </c>
      <c r="LB35" s="30">
        <f t="shared" si="115"/>
        <v>329731.82319999998</v>
      </c>
      <c r="LC35" s="155"/>
      <c r="LD35" s="27">
        <f t="shared" si="116"/>
        <v>45851</v>
      </c>
      <c r="LE35" s="43" t="s">
        <v>187</v>
      </c>
      <c r="LF35" s="249">
        <f t="shared" si="117"/>
        <v>3297.3182319999996</v>
      </c>
      <c r="LG35" s="155"/>
      <c r="LH35" s="27">
        <v>46215</v>
      </c>
      <c r="LI35" s="100" t="s">
        <v>187</v>
      </c>
      <c r="LJ35" s="526">
        <v>153.19999999999999</v>
      </c>
      <c r="LK35" s="414">
        <f t="shared" si="102"/>
        <v>1.5319999999999998</v>
      </c>
      <c r="LL35" s="182">
        <v>1713.03</v>
      </c>
      <c r="LM35" s="453">
        <f t="shared" si="103"/>
        <v>262436.196</v>
      </c>
      <c r="LN35" s="439">
        <f t="shared" si="104"/>
        <v>2624.3619600000002</v>
      </c>
      <c r="LO35" s="155"/>
      <c r="LP35" s="155"/>
      <c r="LQ35" s="155"/>
      <c r="LR35" s="155"/>
      <c r="LS35" s="155"/>
      <c r="LT35" s="155"/>
      <c r="LU35" s="155"/>
      <c r="LV35" s="155"/>
      <c r="LW35" s="155"/>
      <c r="LX35" s="155"/>
      <c r="LY35" s="155"/>
      <c r="LZ35" s="155"/>
      <c r="MA35" s="155"/>
      <c r="MB35" s="155"/>
      <c r="MC35" s="155"/>
      <c r="MD35" s="155"/>
    </row>
    <row r="36" spans="1:342" ht="17.25">
      <c r="A36" s="27">
        <v>42204</v>
      </c>
      <c r="B36" s="27" t="s">
        <v>188</v>
      </c>
      <c r="C36" s="28">
        <v>144.25</v>
      </c>
      <c r="D36" s="28">
        <f t="shared" si="0"/>
        <v>1.4424999999999999</v>
      </c>
      <c r="E36" s="89">
        <v>154.4</v>
      </c>
      <c r="F36" s="89">
        <v>135.07740000000001</v>
      </c>
      <c r="G36" s="89">
        <v>144.03830314912801</v>
      </c>
      <c r="H36" s="44"/>
      <c r="I36" s="43"/>
      <c r="K36" s="27">
        <f t="shared" si="1"/>
        <v>42204</v>
      </c>
      <c r="L36" s="27"/>
      <c r="M36" s="30">
        <f t="shared" si="2"/>
        <v>0</v>
      </c>
      <c r="N36" s="30">
        <f t="shared" si="3"/>
        <v>0</v>
      </c>
      <c r="O36" s="30">
        <f t="shared" si="4"/>
        <v>0</v>
      </c>
      <c r="P36" s="30">
        <f t="shared" si="5"/>
        <v>0</v>
      </c>
      <c r="R36" s="27">
        <f t="shared" si="6"/>
        <v>42204</v>
      </c>
      <c r="S36" s="27" t="s">
        <v>188</v>
      </c>
      <c r="T36" s="30">
        <f t="shared" si="7"/>
        <v>0</v>
      </c>
      <c r="U36" s="30">
        <f t="shared" si="8"/>
        <v>0</v>
      </c>
      <c r="V36" s="30">
        <f t="shared" si="9"/>
        <v>0</v>
      </c>
      <c r="W36" s="30">
        <f t="shared" si="10"/>
        <v>0</v>
      </c>
      <c r="Y36" s="84">
        <f t="shared" si="126"/>
        <v>42203</v>
      </c>
      <c r="Z36" s="27" t="s">
        <v>188</v>
      </c>
      <c r="AA36" s="87">
        <v>951457</v>
      </c>
      <c r="AB36" s="86"/>
      <c r="AC36" s="86"/>
      <c r="AE36" s="27">
        <v>42575</v>
      </c>
      <c r="AF36" s="27" t="s">
        <v>188</v>
      </c>
      <c r="AG36" s="28">
        <v>169.54</v>
      </c>
      <c r="AH36" s="28">
        <f t="shared" si="11"/>
        <v>1.6954</v>
      </c>
      <c r="AI36" s="89">
        <v>163.53</v>
      </c>
      <c r="AJ36" s="89">
        <v>150.0274</v>
      </c>
      <c r="AK36" s="89">
        <v>162.88272449154999</v>
      </c>
      <c r="AL36" s="44"/>
      <c r="AM36" s="43"/>
      <c r="AO36" s="27">
        <f t="shared" si="12"/>
        <v>42575</v>
      </c>
      <c r="AP36" s="27" t="s">
        <v>188</v>
      </c>
      <c r="AQ36" s="30">
        <f t="shared" si="13"/>
        <v>0</v>
      </c>
      <c r="AR36" s="30">
        <f t="shared" si="14"/>
        <v>0</v>
      </c>
      <c r="AS36" s="30">
        <f t="shared" si="15"/>
        <v>0</v>
      </c>
      <c r="AT36" s="30">
        <f t="shared" si="16"/>
        <v>0</v>
      </c>
      <c r="AV36" s="27">
        <f t="shared" si="17"/>
        <v>42575</v>
      </c>
      <c r="AW36" s="27" t="s">
        <v>188</v>
      </c>
      <c r="AX36" s="30">
        <f t="shared" si="18"/>
        <v>0</v>
      </c>
      <c r="AY36" s="30">
        <f t="shared" si="19"/>
        <v>0</v>
      </c>
      <c r="AZ36" s="30">
        <f t="shared" si="20"/>
        <v>0</v>
      </c>
      <c r="BA36" s="30">
        <f t="shared" si="21"/>
        <v>0</v>
      </c>
      <c r="BC36" s="85">
        <f t="shared" si="105"/>
        <v>42574</v>
      </c>
      <c r="BD36" s="27" t="s">
        <v>188</v>
      </c>
      <c r="BE36" s="88">
        <v>970853</v>
      </c>
      <c r="BF36" s="86"/>
      <c r="BG36" s="86"/>
      <c r="BI36" s="27">
        <v>42939</v>
      </c>
      <c r="BJ36" s="27" t="s">
        <v>188</v>
      </c>
      <c r="BK36" s="28">
        <v>173.42</v>
      </c>
      <c r="BL36" s="28">
        <f t="shared" si="22"/>
        <v>1.7342</v>
      </c>
      <c r="BM36" s="89">
        <v>176.47</v>
      </c>
      <c r="BN36" s="89">
        <v>155.17519999999999</v>
      </c>
      <c r="BO36" s="89">
        <v>169.52128626876799</v>
      </c>
      <c r="BP36" s="44"/>
      <c r="BQ36" s="43"/>
      <c r="BS36" s="27">
        <f t="shared" si="23"/>
        <v>42939</v>
      </c>
      <c r="BT36" s="27" t="s">
        <v>188</v>
      </c>
      <c r="BU36" s="30">
        <f t="shared" si="24"/>
        <v>0</v>
      </c>
      <c r="BV36" s="30">
        <f t="shared" si="25"/>
        <v>0</v>
      </c>
      <c r="BW36" s="30">
        <f t="shared" si="26"/>
        <v>0</v>
      </c>
      <c r="BX36" s="30">
        <f t="shared" si="27"/>
        <v>0</v>
      </c>
      <c r="BZ36" s="27">
        <f t="shared" si="28"/>
        <v>42939</v>
      </c>
      <c r="CA36" s="27" t="s">
        <v>188</v>
      </c>
      <c r="CB36" s="30">
        <f t="shared" si="29"/>
        <v>0</v>
      </c>
      <c r="CC36" s="30">
        <f t="shared" si="30"/>
        <v>0</v>
      </c>
      <c r="CD36" s="30">
        <f t="shared" si="31"/>
        <v>0</v>
      </c>
      <c r="CE36" s="30">
        <f t="shared" si="32"/>
        <v>0</v>
      </c>
      <c r="CG36" s="85">
        <f t="shared" si="106"/>
        <v>42938</v>
      </c>
      <c r="CH36" s="27" t="s">
        <v>188</v>
      </c>
      <c r="CI36" s="88">
        <v>958853</v>
      </c>
      <c r="CJ36" s="86"/>
      <c r="CK36" s="86"/>
      <c r="CM36" s="27">
        <v>43303</v>
      </c>
      <c r="CN36" s="27" t="s">
        <v>188</v>
      </c>
      <c r="CO36" s="28">
        <v>147.22</v>
      </c>
      <c r="CP36" s="28">
        <f t="shared" si="33"/>
        <v>1.4722</v>
      </c>
      <c r="CQ36" s="28">
        <v>152.16</v>
      </c>
      <c r="CR36" s="28">
        <v>128.12280000000001</v>
      </c>
      <c r="CS36" s="28">
        <v>143.59956576007201</v>
      </c>
      <c r="CT36" s="44"/>
      <c r="CU36" s="43"/>
      <c r="CW36" s="27">
        <f t="shared" si="34"/>
        <v>43303</v>
      </c>
      <c r="CX36" s="27" t="s">
        <v>188</v>
      </c>
      <c r="CY36" s="30">
        <f t="shared" si="35"/>
        <v>0</v>
      </c>
      <c r="CZ36" s="30">
        <f t="shared" si="36"/>
        <v>0</v>
      </c>
      <c r="DA36" s="30">
        <f t="shared" si="37"/>
        <v>0</v>
      </c>
      <c r="DB36" s="30">
        <f t="shared" si="38"/>
        <v>0</v>
      </c>
      <c r="DD36" s="27">
        <f t="shared" si="39"/>
        <v>43303</v>
      </c>
      <c r="DE36" s="27" t="s">
        <v>188</v>
      </c>
      <c r="DF36" s="30">
        <f t="shared" si="107"/>
        <v>0</v>
      </c>
      <c r="DG36" s="30">
        <f t="shared" si="108"/>
        <v>0</v>
      </c>
      <c r="DH36" s="30">
        <f t="shared" si="109"/>
        <v>0</v>
      </c>
      <c r="DI36" s="30">
        <f t="shared" si="110"/>
        <v>0</v>
      </c>
      <c r="DK36" s="85">
        <f t="shared" si="111"/>
        <v>43302</v>
      </c>
      <c r="DL36" s="27" t="s">
        <v>188</v>
      </c>
      <c r="DM36" s="88">
        <v>930433</v>
      </c>
      <c r="DN36" s="86"/>
      <c r="DO36" s="86"/>
      <c r="DQ36" s="27">
        <v>43667</v>
      </c>
      <c r="DR36" s="27" t="s">
        <v>188</v>
      </c>
      <c r="DS36" s="28">
        <v>180.65</v>
      </c>
      <c r="DT36" s="28">
        <f t="shared" si="40"/>
        <v>1.8065</v>
      </c>
      <c r="DU36" s="28">
        <v>181.12</v>
      </c>
      <c r="DV36" s="28">
        <v>169.14590000000001</v>
      </c>
      <c r="DW36" s="28">
        <v>174.4368585693</v>
      </c>
      <c r="DX36" s="44">
        <v>43665</v>
      </c>
      <c r="DY36" s="43">
        <v>1320.97</v>
      </c>
      <c r="EA36" s="27">
        <f t="shared" si="41"/>
        <v>43667</v>
      </c>
      <c r="EB36" s="27" t="s">
        <v>188</v>
      </c>
      <c r="EC36" s="30">
        <f t="shared" si="42"/>
        <v>238633.23050000001</v>
      </c>
      <c r="ED36" s="30">
        <f t="shared" si="43"/>
        <v>239254.0864</v>
      </c>
      <c r="EE36" s="30">
        <f t="shared" si="44"/>
        <v>223436.65952300001</v>
      </c>
      <c r="EF36" s="30">
        <f t="shared" si="45"/>
        <v>230425.85706428823</v>
      </c>
      <c r="EH36" s="27">
        <f t="shared" si="46"/>
        <v>43667</v>
      </c>
      <c r="EI36" s="27" t="s">
        <v>188</v>
      </c>
      <c r="EJ36" s="30">
        <f t="shared" si="47"/>
        <v>2386.3323049999999</v>
      </c>
      <c r="EK36" s="30">
        <f t="shared" si="48"/>
        <v>2392.5408640000001</v>
      </c>
      <c r="EL36" s="30">
        <f t="shared" si="49"/>
        <v>2234.3665952300003</v>
      </c>
      <c r="EM36" s="30">
        <f t="shared" si="50"/>
        <v>2304.2585706428822</v>
      </c>
      <c r="EO36" s="85">
        <f t="shared" si="112"/>
        <v>43666</v>
      </c>
      <c r="EP36" s="27" t="s">
        <v>188</v>
      </c>
      <c r="EQ36" s="88">
        <v>904665</v>
      </c>
      <c r="ER36" s="86"/>
      <c r="ES36" s="86"/>
      <c r="EU36" s="27">
        <v>44031</v>
      </c>
      <c r="EV36" s="27" t="s">
        <v>188</v>
      </c>
      <c r="EW36" s="28">
        <v>151.91</v>
      </c>
      <c r="EX36" s="28">
        <f t="shared" si="51"/>
        <v>1.5190999999999999</v>
      </c>
      <c r="EY36" s="28">
        <v>161.58000000000001</v>
      </c>
      <c r="EZ36" s="28">
        <v>159.41999999999999</v>
      </c>
      <c r="FA36" s="82">
        <v>148.22999999999999</v>
      </c>
      <c r="FB36" s="44">
        <v>44029</v>
      </c>
      <c r="FC36" s="43">
        <v>1377.13</v>
      </c>
      <c r="FE36" s="27">
        <f t="shared" si="52"/>
        <v>44031</v>
      </c>
      <c r="FF36" s="27" t="s">
        <v>188</v>
      </c>
      <c r="FG36" s="30">
        <f t="shared" si="53"/>
        <v>209199.81830000001</v>
      </c>
      <c r="FH36" s="30">
        <f t="shared" si="119"/>
        <v>222516.66540000003</v>
      </c>
      <c r="FI36" s="30">
        <f t="shared" si="124"/>
        <v>219542.06460000001</v>
      </c>
      <c r="FJ36" s="30">
        <f t="shared" si="120"/>
        <v>204131.97990000001</v>
      </c>
      <c r="FL36" s="27">
        <f t="shared" si="55"/>
        <v>44031</v>
      </c>
      <c r="FM36" s="27" t="s">
        <v>188</v>
      </c>
      <c r="FN36" s="30">
        <f t="shared" si="121"/>
        <v>2091.9981830000002</v>
      </c>
      <c r="FO36" s="30">
        <f t="shared" si="122"/>
        <v>2225.1666540000001</v>
      </c>
      <c r="FP36" s="30">
        <f t="shared" si="125"/>
        <v>2195.420646</v>
      </c>
      <c r="FQ36" s="30">
        <f t="shared" si="123"/>
        <v>2041.3197990000001</v>
      </c>
      <c r="FS36" s="84">
        <f t="shared" si="113"/>
        <v>44030</v>
      </c>
      <c r="FT36" s="27" t="s">
        <v>188</v>
      </c>
      <c r="FU36" s="87">
        <v>783739</v>
      </c>
      <c r="FV36" s="86"/>
      <c r="FW36" s="86"/>
      <c r="FY36" s="95">
        <v>44402</v>
      </c>
      <c r="FZ36" s="100" t="s">
        <v>188</v>
      </c>
      <c r="GA36" s="43">
        <v>149.02000000000001</v>
      </c>
      <c r="GB36" s="28">
        <f t="shared" si="57"/>
        <v>1.4902000000000002</v>
      </c>
      <c r="GC36" s="43">
        <v>173.48</v>
      </c>
      <c r="GD36" s="28">
        <f t="shared" si="58"/>
        <v>1.7347999999999999</v>
      </c>
      <c r="GE36" s="43">
        <v>158.63999999999999</v>
      </c>
      <c r="GF36" s="43">
        <v>150.94999999999999</v>
      </c>
      <c r="GG36" s="95">
        <v>44400</v>
      </c>
      <c r="GH36" s="43">
        <v>1355.03</v>
      </c>
      <c r="GJ36" s="95">
        <v>44402</v>
      </c>
      <c r="GK36" s="43" t="s">
        <v>188</v>
      </c>
      <c r="GL36" s="124">
        <f t="shared" si="59"/>
        <v>201926.57060000001</v>
      </c>
      <c r="GM36" s="124">
        <f t="shared" si="60"/>
        <v>235070.60439999998</v>
      </c>
      <c r="GN36" s="124">
        <f t="shared" si="61"/>
        <v>214961.95919999998</v>
      </c>
      <c r="GO36" s="124">
        <f t="shared" si="62"/>
        <v>204541.77849999999</v>
      </c>
      <c r="GQ36" s="95">
        <v>44402</v>
      </c>
      <c r="GR36" s="43" t="s">
        <v>188</v>
      </c>
      <c r="GS36" s="124">
        <f t="shared" si="63"/>
        <v>2019.2657060000001</v>
      </c>
      <c r="GT36" s="124">
        <f t="shared" si="64"/>
        <v>2350.706044</v>
      </c>
      <c r="GU36" s="124">
        <f t="shared" si="65"/>
        <v>2149.619592</v>
      </c>
      <c r="GV36" s="124">
        <f t="shared" si="66"/>
        <v>2045.4177849999999</v>
      </c>
      <c r="GX36" s="95">
        <v>44402</v>
      </c>
      <c r="GY36" s="43" t="s">
        <v>188</v>
      </c>
      <c r="GZ36" s="86"/>
      <c r="HA36" s="86"/>
      <c r="HB36" s="86"/>
      <c r="HD36" s="27">
        <v>44759</v>
      </c>
      <c r="HE36" s="100" t="s">
        <v>188</v>
      </c>
      <c r="HF36" s="43">
        <v>192.83</v>
      </c>
      <c r="HG36" s="28">
        <f t="shared" si="118"/>
        <v>1.9283000000000001</v>
      </c>
      <c r="HH36" s="43">
        <v>217.95</v>
      </c>
      <c r="HI36" s="28">
        <f t="shared" si="67"/>
        <v>2.1795</v>
      </c>
      <c r="HJ36" s="43">
        <v>170.52</v>
      </c>
      <c r="HK36" s="43">
        <v>193.11</v>
      </c>
      <c r="HL36" s="27">
        <v>44759</v>
      </c>
      <c r="HM36" s="43">
        <v>1333.68</v>
      </c>
      <c r="HO36" s="27">
        <v>44759</v>
      </c>
      <c r="HP36" s="43" t="s">
        <v>188</v>
      </c>
      <c r="HQ36" s="30">
        <f t="shared" si="68"/>
        <v>257173.51440000001</v>
      </c>
      <c r="HR36" s="30">
        <f t="shared" si="69"/>
        <v>290675.55599999998</v>
      </c>
      <c r="HS36" s="30">
        <f t="shared" si="70"/>
        <v>227419.11360000001</v>
      </c>
      <c r="HT36" s="30">
        <f t="shared" si="71"/>
        <v>257546.94480000003</v>
      </c>
      <c r="HV36" s="27">
        <v>44759</v>
      </c>
      <c r="HW36" s="43" t="s">
        <v>188</v>
      </c>
      <c r="HX36" s="124">
        <f t="shared" si="72"/>
        <v>2571.7351440000002</v>
      </c>
      <c r="HY36" s="124">
        <f t="shared" si="73"/>
        <v>2906.7555599999996</v>
      </c>
      <c r="HZ36" s="124">
        <f t="shared" si="74"/>
        <v>2274.1911359999999</v>
      </c>
      <c r="IA36" s="124">
        <f t="shared" si="75"/>
        <v>2575.4694480000003</v>
      </c>
      <c r="IC36" s="27">
        <v>44759</v>
      </c>
      <c r="ID36" s="43" t="s">
        <v>188</v>
      </c>
      <c r="IE36" s="86"/>
      <c r="IF36" s="86"/>
      <c r="IG36" s="86"/>
      <c r="IH36" s="155"/>
      <c r="II36" s="27">
        <v>45123</v>
      </c>
      <c r="IJ36" s="100" t="s">
        <v>188</v>
      </c>
      <c r="IK36" s="43">
        <v>260.82</v>
      </c>
      <c r="IL36" s="175">
        <f t="shared" si="76"/>
        <v>2.6082000000000001</v>
      </c>
      <c r="IM36" s="43">
        <v>248.84</v>
      </c>
      <c r="IN36" s="28">
        <f t="shared" si="77"/>
        <v>2.4883999999999999</v>
      </c>
      <c r="IO36" s="43">
        <v>207.22</v>
      </c>
      <c r="IP36" s="126">
        <v>250.50828480815201</v>
      </c>
      <c r="IQ36" s="27">
        <v>45123</v>
      </c>
      <c r="IR36" s="43">
        <v>1429.07</v>
      </c>
      <c r="IT36" s="27">
        <v>45123</v>
      </c>
      <c r="IU36" s="43" t="s">
        <v>188</v>
      </c>
      <c r="IV36" s="30">
        <f t="shared" si="78"/>
        <v>372730.03739999997</v>
      </c>
      <c r="IW36" s="30">
        <f t="shared" si="79"/>
        <v>355609.77879999997</v>
      </c>
      <c r="IX36" s="30">
        <f t="shared" si="80"/>
        <v>296131.88539999997</v>
      </c>
      <c r="IY36" s="30">
        <f t="shared" si="81"/>
        <v>357993.87457078579</v>
      </c>
      <c r="JA36" s="27">
        <v>45123</v>
      </c>
      <c r="JB36" s="43" t="s">
        <v>188</v>
      </c>
      <c r="JC36" s="124">
        <f t="shared" si="82"/>
        <v>3727.3003739999999</v>
      </c>
      <c r="JD36" s="124">
        <f t="shared" si="83"/>
        <v>3556.0977879999996</v>
      </c>
      <c r="JE36" s="124">
        <f t="shared" si="84"/>
        <v>2961.3188539999996</v>
      </c>
      <c r="JF36" s="124">
        <f t="shared" si="85"/>
        <v>3579.9387457078578</v>
      </c>
      <c r="JH36" s="27">
        <v>45123</v>
      </c>
      <c r="JI36" s="43" t="s">
        <v>188</v>
      </c>
      <c r="JJ36" s="86"/>
      <c r="JK36" s="86"/>
      <c r="JL36" s="86"/>
      <c r="JM36" s="155"/>
      <c r="JN36" s="27">
        <v>45487</v>
      </c>
      <c r="JO36" s="100" t="s">
        <v>188</v>
      </c>
      <c r="JP36" s="43">
        <v>221.27</v>
      </c>
      <c r="JQ36" s="260">
        <f t="shared" si="86"/>
        <v>2.2126999999999999</v>
      </c>
      <c r="JR36" s="43"/>
      <c r="JS36" s="28"/>
      <c r="JT36" s="43"/>
      <c r="JU36" s="126"/>
      <c r="JV36" s="27">
        <f t="shared" si="87"/>
        <v>45487</v>
      </c>
      <c r="JW36" s="43">
        <v>1501.55</v>
      </c>
      <c r="JY36" s="27">
        <f t="shared" si="88"/>
        <v>45487</v>
      </c>
      <c r="JZ36" s="43" t="s">
        <v>188</v>
      </c>
      <c r="KA36" s="30">
        <f t="shared" si="89"/>
        <v>332247.96850000002</v>
      </c>
      <c r="KB36" s="30">
        <f t="shared" si="90"/>
        <v>0</v>
      </c>
      <c r="KC36" s="30">
        <f t="shared" si="91"/>
        <v>0</v>
      </c>
      <c r="KD36" s="30">
        <f t="shared" si="92"/>
        <v>0</v>
      </c>
      <c r="KF36" s="27">
        <f t="shared" si="93"/>
        <v>45487</v>
      </c>
      <c r="KG36" s="43" t="s">
        <v>188</v>
      </c>
      <c r="KH36" s="124">
        <f t="shared" si="94"/>
        <v>3322.4796850000002</v>
      </c>
      <c r="KI36" s="124">
        <f t="shared" si="95"/>
        <v>0</v>
      </c>
      <c r="KJ36" s="124">
        <f t="shared" si="96"/>
        <v>0</v>
      </c>
      <c r="KK36" s="124">
        <f t="shared" si="97"/>
        <v>0</v>
      </c>
      <c r="KM36" s="27">
        <f t="shared" si="98"/>
        <v>45487</v>
      </c>
      <c r="KN36" s="43" t="s">
        <v>188</v>
      </c>
      <c r="KO36" s="86"/>
      <c r="KP36" s="86"/>
      <c r="KQ36" s="86"/>
      <c r="KR36" s="155"/>
      <c r="KS36" s="27">
        <v>45858</v>
      </c>
      <c r="KT36" s="100" t="s">
        <v>188</v>
      </c>
      <c r="KU36" s="43">
        <v>204.51</v>
      </c>
      <c r="KV36" s="257">
        <f t="shared" si="99"/>
        <v>2.0450999999999997</v>
      </c>
      <c r="KW36" s="27">
        <f t="shared" si="100"/>
        <v>45858</v>
      </c>
      <c r="KX36" s="43">
        <v>1618.32</v>
      </c>
      <c r="KY36" s="155"/>
      <c r="KZ36" s="27">
        <f t="shared" si="101"/>
        <v>45858</v>
      </c>
      <c r="LA36" s="43" t="s">
        <v>188</v>
      </c>
      <c r="LB36" s="30">
        <f t="shared" si="115"/>
        <v>330962.62319999997</v>
      </c>
      <c r="LC36" s="155"/>
      <c r="LD36" s="27">
        <f t="shared" si="116"/>
        <v>45858</v>
      </c>
      <c r="LE36" s="43" t="s">
        <v>188</v>
      </c>
      <c r="LF36" s="249">
        <f t="shared" si="117"/>
        <v>3309.6262319999996</v>
      </c>
      <c r="LG36" s="155"/>
      <c r="LH36" s="27">
        <v>46222</v>
      </c>
      <c r="LI36" s="100" t="s">
        <v>188</v>
      </c>
      <c r="LJ36" s="429">
        <v>150.19</v>
      </c>
      <c r="LK36" s="414">
        <f t="shared" si="102"/>
        <v>1.5019</v>
      </c>
      <c r="LL36" s="182">
        <v>1703.77</v>
      </c>
      <c r="LM36" s="453">
        <f t="shared" si="103"/>
        <v>255889.2163</v>
      </c>
      <c r="LN36" s="439">
        <f t="shared" si="104"/>
        <v>2558.892163</v>
      </c>
      <c r="LO36" s="155"/>
      <c r="LP36" s="155"/>
      <c r="LQ36" s="155"/>
      <c r="LR36" s="155"/>
      <c r="LS36" s="155"/>
      <c r="LT36" s="155"/>
      <c r="LU36" s="155"/>
      <c r="LV36" s="155"/>
      <c r="LW36" s="155"/>
      <c r="LX36" s="155"/>
      <c r="LY36" s="155"/>
      <c r="LZ36" s="155"/>
      <c r="MA36" s="155"/>
      <c r="MB36" s="155"/>
      <c r="MC36" s="155"/>
      <c r="MD36" s="155"/>
    </row>
    <row r="37" spans="1:342" ht="17.25">
      <c r="A37" s="27">
        <v>42211</v>
      </c>
      <c r="B37" s="27" t="s">
        <v>189</v>
      </c>
      <c r="C37" s="28">
        <v>143.66999999999999</v>
      </c>
      <c r="D37" s="28">
        <f t="shared" si="0"/>
        <v>1.4366999999999999</v>
      </c>
      <c r="E37" s="89">
        <v>154.41</v>
      </c>
      <c r="F37" s="89">
        <v>135.09119999999999</v>
      </c>
      <c r="G37" s="89">
        <v>143.70747713922</v>
      </c>
      <c r="H37" s="44"/>
      <c r="I37" s="43"/>
      <c r="K37" s="27">
        <f t="shared" si="1"/>
        <v>42211</v>
      </c>
      <c r="L37" s="27"/>
      <c r="M37" s="30">
        <f t="shared" si="2"/>
        <v>0</v>
      </c>
      <c r="N37" s="30">
        <f t="shared" si="3"/>
        <v>0</v>
      </c>
      <c r="O37" s="30">
        <f t="shared" si="4"/>
        <v>0</v>
      </c>
      <c r="P37" s="30">
        <f t="shared" si="5"/>
        <v>0</v>
      </c>
      <c r="R37" s="27">
        <f t="shared" si="6"/>
        <v>42211</v>
      </c>
      <c r="S37" s="27" t="s">
        <v>189</v>
      </c>
      <c r="T37" s="30">
        <f t="shared" si="7"/>
        <v>0</v>
      </c>
      <c r="U37" s="30">
        <f t="shared" si="8"/>
        <v>0</v>
      </c>
      <c r="V37" s="30">
        <f t="shared" si="9"/>
        <v>0</v>
      </c>
      <c r="W37" s="30">
        <f t="shared" si="10"/>
        <v>0</v>
      </c>
      <c r="Y37" s="85">
        <f t="shared" si="126"/>
        <v>42210</v>
      </c>
      <c r="Z37" s="27" t="s">
        <v>189</v>
      </c>
      <c r="AA37" s="88">
        <v>931919</v>
      </c>
      <c r="AB37" s="86"/>
      <c r="AC37" s="86"/>
      <c r="AE37" s="27">
        <v>42582</v>
      </c>
      <c r="AF37" s="27" t="s">
        <v>189</v>
      </c>
      <c r="AG37" s="28">
        <v>170.02</v>
      </c>
      <c r="AH37" s="28">
        <f t="shared" si="11"/>
        <v>1.7002000000000002</v>
      </c>
      <c r="AI37" s="89">
        <v>162.78</v>
      </c>
      <c r="AJ37" s="89">
        <v>150.01089999999999</v>
      </c>
      <c r="AK37" s="89">
        <v>162.73869201283901</v>
      </c>
      <c r="AL37" s="44"/>
      <c r="AM37" s="43"/>
      <c r="AO37" s="27">
        <f t="shared" si="12"/>
        <v>42582</v>
      </c>
      <c r="AP37" s="27" t="s">
        <v>189</v>
      </c>
      <c r="AQ37" s="30">
        <f t="shared" si="13"/>
        <v>0</v>
      </c>
      <c r="AR37" s="30">
        <f t="shared" si="14"/>
        <v>0</v>
      </c>
      <c r="AS37" s="30">
        <f t="shared" si="15"/>
        <v>0</v>
      </c>
      <c r="AT37" s="30">
        <f t="shared" si="16"/>
        <v>0</v>
      </c>
      <c r="AV37" s="27">
        <f t="shared" si="17"/>
        <v>42582</v>
      </c>
      <c r="AW37" s="27" t="s">
        <v>189</v>
      </c>
      <c r="AX37" s="30">
        <f t="shared" si="18"/>
        <v>0</v>
      </c>
      <c r="AY37" s="30">
        <f t="shared" si="19"/>
        <v>0</v>
      </c>
      <c r="AZ37" s="30">
        <f t="shared" si="20"/>
        <v>0</v>
      </c>
      <c r="BA37" s="30">
        <f t="shared" si="21"/>
        <v>0</v>
      </c>
      <c r="BC37" s="84">
        <f t="shared" si="105"/>
        <v>42581</v>
      </c>
      <c r="BD37" s="27" t="s">
        <v>189</v>
      </c>
      <c r="BE37" s="87">
        <v>951721</v>
      </c>
      <c r="BF37" s="86"/>
      <c r="BG37" s="86"/>
      <c r="BI37" s="27">
        <v>42946</v>
      </c>
      <c r="BJ37" s="27" t="s">
        <v>189</v>
      </c>
      <c r="BK37" s="28">
        <v>173.91</v>
      </c>
      <c r="BL37" s="28">
        <f t="shared" si="22"/>
        <v>1.7390999999999999</v>
      </c>
      <c r="BM37" s="89">
        <v>176.1</v>
      </c>
      <c r="BN37" s="89">
        <v>155.18260000000001</v>
      </c>
      <c r="BO37" s="89">
        <v>169.423817333535</v>
      </c>
      <c r="BP37" s="44"/>
      <c r="BQ37" s="43"/>
      <c r="BS37" s="27">
        <f t="shared" si="23"/>
        <v>42946</v>
      </c>
      <c r="BT37" s="27" t="s">
        <v>189</v>
      </c>
      <c r="BU37" s="30">
        <f t="shared" si="24"/>
        <v>0</v>
      </c>
      <c r="BV37" s="30">
        <f t="shared" si="25"/>
        <v>0</v>
      </c>
      <c r="BW37" s="30">
        <f t="shared" si="26"/>
        <v>0</v>
      </c>
      <c r="BX37" s="30">
        <f t="shared" si="27"/>
        <v>0</v>
      </c>
      <c r="BZ37" s="27">
        <f t="shared" si="28"/>
        <v>42946</v>
      </c>
      <c r="CA37" s="27" t="s">
        <v>189</v>
      </c>
      <c r="CB37" s="30">
        <f t="shared" si="29"/>
        <v>0</v>
      </c>
      <c r="CC37" s="30">
        <f t="shared" si="30"/>
        <v>0</v>
      </c>
      <c r="CD37" s="30">
        <f t="shared" si="31"/>
        <v>0</v>
      </c>
      <c r="CE37" s="30">
        <f t="shared" si="32"/>
        <v>0</v>
      </c>
      <c r="CG37" s="84">
        <f t="shared" si="106"/>
        <v>42945</v>
      </c>
      <c r="CH37" s="27" t="s">
        <v>189</v>
      </c>
      <c r="CI37" s="87">
        <v>939589</v>
      </c>
      <c r="CJ37" s="86"/>
      <c r="CK37" s="86"/>
      <c r="CM37" s="27">
        <v>43310</v>
      </c>
      <c r="CN37" s="27" t="s">
        <v>189</v>
      </c>
      <c r="CO37" s="28">
        <v>144.66999999999999</v>
      </c>
      <c r="CP37" s="28">
        <f t="shared" si="33"/>
        <v>1.4466999999999999</v>
      </c>
      <c r="CQ37" s="28">
        <v>150.85</v>
      </c>
      <c r="CR37" s="28">
        <v>127.09869999999999</v>
      </c>
      <c r="CS37" s="28">
        <v>142.176216944087</v>
      </c>
      <c r="CT37" s="44"/>
      <c r="CU37" s="43"/>
      <c r="CW37" s="27">
        <f t="shared" si="34"/>
        <v>43310</v>
      </c>
      <c r="CX37" s="27" t="s">
        <v>189</v>
      </c>
      <c r="CY37" s="30">
        <f t="shared" si="35"/>
        <v>0</v>
      </c>
      <c r="CZ37" s="30">
        <f t="shared" si="36"/>
        <v>0</v>
      </c>
      <c r="DA37" s="30">
        <f t="shared" si="37"/>
        <v>0</v>
      </c>
      <c r="DB37" s="30">
        <f t="shared" si="38"/>
        <v>0</v>
      </c>
      <c r="DD37" s="27">
        <f t="shared" si="39"/>
        <v>43310</v>
      </c>
      <c r="DE37" s="27" t="s">
        <v>189</v>
      </c>
      <c r="DF37" s="30">
        <f t="shared" si="107"/>
        <v>0</v>
      </c>
      <c r="DG37" s="30">
        <f t="shared" si="108"/>
        <v>0</v>
      </c>
      <c r="DH37" s="30">
        <f t="shared" si="109"/>
        <v>0</v>
      </c>
      <c r="DI37" s="30">
        <f t="shared" si="110"/>
        <v>0</v>
      </c>
      <c r="DK37" s="84">
        <f t="shared" si="111"/>
        <v>43309</v>
      </c>
      <c r="DL37" s="27" t="s">
        <v>189</v>
      </c>
      <c r="DM37" s="87">
        <v>935926</v>
      </c>
      <c r="DN37" s="86"/>
      <c r="DO37" s="86"/>
      <c r="DQ37" s="27">
        <v>43674</v>
      </c>
      <c r="DR37" s="27" t="s">
        <v>189</v>
      </c>
      <c r="DS37" s="28">
        <v>179.17</v>
      </c>
      <c r="DT37" s="28">
        <f t="shared" si="40"/>
        <v>1.7916999999999998</v>
      </c>
      <c r="DU37" s="28">
        <v>181.39</v>
      </c>
      <c r="DV37" s="28">
        <v>166.4932</v>
      </c>
      <c r="DW37" s="28">
        <v>173.125145869704</v>
      </c>
      <c r="DX37" s="44">
        <v>43672</v>
      </c>
      <c r="DY37" s="43">
        <v>1318.59</v>
      </c>
      <c r="EA37" s="27">
        <f t="shared" si="41"/>
        <v>43674</v>
      </c>
      <c r="EB37" s="27" t="s">
        <v>189</v>
      </c>
      <c r="EC37" s="30">
        <f t="shared" si="42"/>
        <v>236251.77029999997</v>
      </c>
      <c r="ED37" s="30">
        <f t="shared" si="43"/>
        <v>239179.04009999995</v>
      </c>
      <c r="EE37" s="30">
        <f t="shared" si="44"/>
        <v>219536.26858799998</v>
      </c>
      <c r="EF37" s="30">
        <f t="shared" si="45"/>
        <v>228281.08609233299</v>
      </c>
      <c r="EH37" s="27">
        <f t="shared" si="46"/>
        <v>43674</v>
      </c>
      <c r="EI37" s="27" t="s">
        <v>189</v>
      </c>
      <c r="EJ37" s="30">
        <f t="shared" si="47"/>
        <v>2362.5177029999995</v>
      </c>
      <c r="EK37" s="30">
        <f t="shared" si="48"/>
        <v>2391.7904009999997</v>
      </c>
      <c r="EL37" s="30">
        <f t="shared" si="49"/>
        <v>2195.3626858799998</v>
      </c>
      <c r="EM37" s="30">
        <f t="shared" si="50"/>
        <v>2282.81086092333</v>
      </c>
      <c r="EO37" s="84">
        <f t="shared" si="112"/>
        <v>43673</v>
      </c>
      <c r="EP37" s="27" t="s">
        <v>189</v>
      </c>
      <c r="EQ37" s="87">
        <v>896262</v>
      </c>
      <c r="ER37" s="86"/>
      <c r="ES37" s="86"/>
      <c r="EU37" s="27">
        <v>44038</v>
      </c>
      <c r="EV37" s="27" t="s">
        <v>189</v>
      </c>
      <c r="EW37" s="28">
        <v>151.78</v>
      </c>
      <c r="EX37" s="28">
        <f t="shared" si="51"/>
        <v>1.5178</v>
      </c>
      <c r="EY37" s="28">
        <v>159.28</v>
      </c>
      <c r="EZ37" s="28">
        <v>158.37</v>
      </c>
      <c r="FA37" s="82">
        <v>149.88999999999999</v>
      </c>
      <c r="FB37" s="90">
        <v>44036</v>
      </c>
      <c r="FC37" s="43">
        <v>1395.07</v>
      </c>
      <c r="FE37" s="27">
        <f t="shared" si="52"/>
        <v>44038</v>
      </c>
      <c r="FF37" s="27" t="s">
        <v>189</v>
      </c>
      <c r="FG37" s="30">
        <f t="shared" si="53"/>
        <v>211743.72459999999</v>
      </c>
      <c r="FH37" s="30">
        <f t="shared" si="119"/>
        <v>222206.74959999998</v>
      </c>
      <c r="FI37" s="30">
        <f t="shared" si="124"/>
        <v>220937.2359</v>
      </c>
      <c r="FJ37" s="30">
        <f t="shared" si="120"/>
        <v>209107.04229999997</v>
      </c>
      <c r="FL37" s="27">
        <f t="shared" si="55"/>
        <v>44038</v>
      </c>
      <c r="FM37" s="27" t="s">
        <v>189</v>
      </c>
      <c r="FN37" s="30">
        <f t="shared" si="121"/>
        <v>2117.437246</v>
      </c>
      <c r="FO37" s="30">
        <f t="shared" si="122"/>
        <v>2222.0674959999997</v>
      </c>
      <c r="FP37" s="30">
        <f t="shared" si="125"/>
        <v>2209.372359</v>
      </c>
      <c r="FQ37" s="30">
        <f t="shared" si="123"/>
        <v>2091.0704229999997</v>
      </c>
      <c r="FS37" s="84">
        <f t="shared" si="113"/>
        <v>44037</v>
      </c>
      <c r="FT37" s="27" t="s">
        <v>189</v>
      </c>
      <c r="FU37" s="87">
        <v>822384</v>
      </c>
      <c r="FV37" s="86"/>
      <c r="FW37" s="86"/>
      <c r="FY37" s="95">
        <v>44409</v>
      </c>
      <c r="FZ37" s="100" t="s">
        <v>189</v>
      </c>
      <c r="GA37" s="43">
        <v>148.59</v>
      </c>
      <c r="GB37" s="28">
        <f t="shared" si="57"/>
        <v>1.4859</v>
      </c>
      <c r="GC37" s="43">
        <v>163.19999999999999</v>
      </c>
      <c r="GD37" s="28">
        <f t="shared" si="58"/>
        <v>1.6319999999999999</v>
      </c>
      <c r="GE37" s="43">
        <v>155.02000000000001</v>
      </c>
      <c r="GF37" s="43">
        <v>150</v>
      </c>
      <c r="GG37" s="95">
        <v>44407</v>
      </c>
      <c r="GH37" s="43">
        <v>1367.54</v>
      </c>
      <c r="GJ37" s="95">
        <v>44409</v>
      </c>
      <c r="GK37" s="43" t="s">
        <v>189</v>
      </c>
      <c r="GL37" s="124">
        <f t="shared" si="59"/>
        <v>203202.76860000001</v>
      </c>
      <c r="GM37" s="124">
        <f t="shared" si="60"/>
        <v>223182.52799999999</v>
      </c>
      <c r="GN37" s="124">
        <f t="shared" si="61"/>
        <v>211996.0508</v>
      </c>
      <c r="GO37" s="124">
        <f t="shared" si="62"/>
        <v>205131</v>
      </c>
      <c r="GQ37" s="95">
        <v>44409</v>
      </c>
      <c r="GR37" s="43" t="s">
        <v>189</v>
      </c>
      <c r="GS37" s="124">
        <f t="shared" si="63"/>
        <v>2032.0276860000001</v>
      </c>
      <c r="GT37" s="124">
        <f t="shared" si="64"/>
        <v>2231.82528</v>
      </c>
      <c r="GU37" s="124">
        <f t="shared" si="65"/>
        <v>2119.9605080000001</v>
      </c>
      <c r="GV37" s="124">
        <f t="shared" si="66"/>
        <v>2051.31</v>
      </c>
      <c r="GX37" s="95">
        <v>44409</v>
      </c>
      <c r="GY37" s="43" t="s">
        <v>189</v>
      </c>
      <c r="GZ37" s="86"/>
      <c r="HA37" s="86"/>
      <c r="HB37" s="86"/>
      <c r="HD37" s="27">
        <v>44766</v>
      </c>
      <c r="HE37" s="100" t="s">
        <v>189</v>
      </c>
      <c r="HF37" s="43">
        <v>192.7</v>
      </c>
      <c r="HG37" s="28">
        <f t="shared" si="118"/>
        <v>1.9269999999999998</v>
      </c>
      <c r="HH37" s="43">
        <v>205.38</v>
      </c>
      <c r="HI37" s="28">
        <f t="shared" si="67"/>
        <v>2.0537999999999998</v>
      </c>
      <c r="HJ37" s="43">
        <v>170.6</v>
      </c>
      <c r="HK37" s="43">
        <v>192.7</v>
      </c>
      <c r="HL37" s="27">
        <v>44766</v>
      </c>
      <c r="HM37" s="43">
        <v>1340.39</v>
      </c>
      <c r="HO37" s="27">
        <v>44766</v>
      </c>
      <c r="HP37" s="43" t="s">
        <v>189</v>
      </c>
      <c r="HQ37" s="30">
        <f t="shared" si="68"/>
        <v>258293.15299999999</v>
      </c>
      <c r="HR37" s="30">
        <f t="shared" si="69"/>
        <v>275289.29820000002</v>
      </c>
      <c r="HS37" s="30">
        <f t="shared" si="70"/>
        <v>228670.53400000001</v>
      </c>
      <c r="HT37" s="30">
        <f t="shared" si="71"/>
        <v>258293.15299999999</v>
      </c>
      <c r="HV37" s="27">
        <v>44766</v>
      </c>
      <c r="HW37" s="43" t="s">
        <v>189</v>
      </c>
      <c r="HX37" s="124">
        <f t="shared" si="72"/>
        <v>2582.9315299999998</v>
      </c>
      <c r="HY37" s="124">
        <f t="shared" si="73"/>
        <v>2752.8929820000003</v>
      </c>
      <c r="HZ37" s="124">
        <f t="shared" si="74"/>
        <v>2286.70534</v>
      </c>
      <c r="IA37" s="124">
        <f t="shared" si="75"/>
        <v>2582.9315299999998</v>
      </c>
      <c r="IC37" s="27">
        <v>44766</v>
      </c>
      <c r="ID37" s="43" t="s">
        <v>189</v>
      </c>
      <c r="IE37" s="86"/>
      <c r="IF37" s="86"/>
      <c r="IG37" s="86"/>
      <c r="IH37" s="155"/>
      <c r="II37" s="27">
        <v>45130</v>
      </c>
      <c r="IJ37" s="100" t="s">
        <v>189</v>
      </c>
      <c r="IK37" s="43">
        <v>261.01</v>
      </c>
      <c r="IL37" s="175">
        <f t="shared" si="76"/>
        <v>2.6101000000000001</v>
      </c>
      <c r="IM37" s="126">
        <v>249.56</v>
      </c>
      <c r="IN37" s="28">
        <f t="shared" si="77"/>
        <v>2.4956</v>
      </c>
      <c r="IO37" s="126">
        <v>207.2372</v>
      </c>
      <c r="IP37" s="126">
        <v>249.46366211916401</v>
      </c>
      <c r="IQ37" s="27">
        <v>45130</v>
      </c>
      <c r="IR37" s="43">
        <v>1433.63</v>
      </c>
      <c r="IT37" s="27">
        <v>45130</v>
      </c>
      <c r="IU37" s="43" t="s">
        <v>189</v>
      </c>
      <c r="IV37" s="30">
        <f t="shared" si="78"/>
        <v>374191.76630000002</v>
      </c>
      <c r="IW37" s="30">
        <f t="shared" si="79"/>
        <v>357776.70280000003</v>
      </c>
      <c r="IX37" s="30">
        <f t="shared" si="80"/>
        <v>297101.46703600005</v>
      </c>
      <c r="IY37" s="30">
        <f t="shared" si="81"/>
        <v>357638.58992389712</v>
      </c>
      <c r="JA37" s="27">
        <v>45130</v>
      </c>
      <c r="JB37" s="43" t="s">
        <v>189</v>
      </c>
      <c r="JC37" s="124">
        <f t="shared" si="82"/>
        <v>3741.9176630000002</v>
      </c>
      <c r="JD37" s="124">
        <f t="shared" si="83"/>
        <v>3577.7670280000002</v>
      </c>
      <c r="JE37" s="124">
        <f t="shared" si="84"/>
        <v>2971.0146703600003</v>
      </c>
      <c r="JF37" s="124">
        <f t="shared" si="85"/>
        <v>3576.385899238971</v>
      </c>
      <c r="JH37" s="27">
        <v>45130</v>
      </c>
      <c r="JI37" s="43" t="s">
        <v>189</v>
      </c>
      <c r="JJ37" s="86"/>
      <c r="JK37" s="86"/>
      <c r="JL37" s="86"/>
      <c r="JM37" s="155"/>
      <c r="JN37" s="27">
        <v>45494</v>
      </c>
      <c r="JO37" s="100" t="s">
        <v>189</v>
      </c>
      <c r="JP37" s="43">
        <v>220.29</v>
      </c>
      <c r="JQ37" s="260">
        <f t="shared" si="86"/>
        <v>2.2029000000000001</v>
      </c>
      <c r="JR37" s="126"/>
      <c r="JS37" s="28"/>
      <c r="JT37" s="126"/>
      <c r="JU37" s="126"/>
      <c r="JV37" s="27">
        <f t="shared" si="87"/>
        <v>45494</v>
      </c>
      <c r="JW37" s="43">
        <v>1514.37</v>
      </c>
      <c r="JY37" s="27">
        <f t="shared" si="88"/>
        <v>45494</v>
      </c>
      <c r="JZ37" s="43" t="s">
        <v>189</v>
      </c>
      <c r="KA37" s="30">
        <f t="shared" si="89"/>
        <v>333600.56729999994</v>
      </c>
      <c r="KB37" s="30">
        <f t="shared" si="90"/>
        <v>0</v>
      </c>
      <c r="KC37" s="30">
        <f t="shared" si="91"/>
        <v>0</v>
      </c>
      <c r="KD37" s="30">
        <f t="shared" si="92"/>
        <v>0</v>
      </c>
      <c r="KF37" s="27">
        <f t="shared" si="93"/>
        <v>45494</v>
      </c>
      <c r="KG37" s="43" t="s">
        <v>189</v>
      </c>
      <c r="KH37" s="124">
        <f t="shared" si="94"/>
        <v>3336.0056729999992</v>
      </c>
      <c r="KI37" s="124">
        <f t="shared" si="95"/>
        <v>0</v>
      </c>
      <c r="KJ37" s="124">
        <f t="shared" si="96"/>
        <v>0</v>
      </c>
      <c r="KK37" s="124">
        <f t="shared" si="97"/>
        <v>0</v>
      </c>
      <c r="KM37" s="27">
        <f t="shared" si="98"/>
        <v>45494</v>
      </c>
      <c r="KN37" s="43" t="s">
        <v>189</v>
      </c>
      <c r="KO37" s="86"/>
      <c r="KP37" s="86"/>
      <c r="KQ37" s="86"/>
      <c r="KR37" s="155"/>
      <c r="KS37" s="27">
        <v>45865</v>
      </c>
      <c r="KT37" s="100" t="s">
        <v>189</v>
      </c>
      <c r="KU37" s="43">
        <v>205.08</v>
      </c>
      <c r="KV37" s="257">
        <f t="shared" si="99"/>
        <v>2.0508000000000002</v>
      </c>
      <c r="KW37" s="27">
        <f t="shared" si="100"/>
        <v>45865</v>
      </c>
      <c r="KX37" s="43">
        <v>1627.62</v>
      </c>
      <c r="KY37" s="155"/>
      <c r="KZ37" s="27">
        <f t="shared" si="101"/>
        <v>45865</v>
      </c>
      <c r="LA37" s="43" t="s">
        <v>189</v>
      </c>
      <c r="LB37" s="30">
        <f t="shared" si="115"/>
        <v>333792.30959999998</v>
      </c>
      <c r="LC37" s="155"/>
      <c r="LD37" s="27">
        <f t="shared" si="116"/>
        <v>45865</v>
      </c>
      <c r="LE37" s="43" t="s">
        <v>189</v>
      </c>
      <c r="LF37" s="249">
        <f t="shared" si="117"/>
        <v>3337.923096</v>
      </c>
      <c r="LG37" s="155"/>
      <c r="LH37" s="27">
        <v>46229</v>
      </c>
      <c r="LI37" s="100" t="s">
        <v>189</v>
      </c>
      <c r="LJ37" s="429">
        <v>149.94999999999999</v>
      </c>
      <c r="LK37" s="414">
        <f t="shared" si="102"/>
        <v>1.4994999999999998</v>
      </c>
      <c r="LL37" s="182">
        <v>1666.01</v>
      </c>
      <c r="LM37" s="453">
        <f t="shared" si="103"/>
        <v>249818.19949999999</v>
      </c>
      <c r="LN37" s="439">
        <f t="shared" si="104"/>
        <v>2498.1819949999999</v>
      </c>
      <c r="LO37" s="155"/>
      <c r="LP37" s="155"/>
      <c r="LQ37" s="155"/>
      <c r="LR37" s="155"/>
      <c r="LS37" s="155"/>
      <c r="LT37" s="155"/>
      <c r="LU37" s="155"/>
      <c r="LV37" s="155"/>
      <c r="LW37" s="155"/>
      <c r="LX37" s="155"/>
      <c r="LY37" s="155"/>
      <c r="LZ37" s="155"/>
      <c r="MA37" s="155"/>
      <c r="MB37" s="155"/>
      <c r="MC37" s="155"/>
      <c r="MD37" s="155"/>
    </row>
    <row r="38" spans="1:342" ht="17.25">
      <c r="A38" s="27">
        <v>42218</v>
      </c>
      <c r="B38" s="27" t="s">
        <v>190</v>
      </c>
      <c r="C38" s="28">
        <v>144.02000000000001</v>
      </c>
      <c r="D38" s="28">
        <f t="shared" si="0"/>
        <v>1.4402000000000001</v>
      </c>
      <c r="E38" s="89">
        <v>153.99</v>
      </c>
      <c r="F38" s="89">
        <v>135.09530000000001</v>
      </c>
      <c r="G38" s="89">
        <v>143.85225465875399</v>
      </c>
      <c r="H38" s="44"/>
      <c r="I38" s="43"/>
      <c r="K38" s="27">
        <f t="shared" si="1"/>
        <v>42218</v>
      </c>
      <c r="L38" s="27"/>
      <c r="M38" s="30">
        <f t="shared" si="2"/>
        <v>0</v>
      </c>
      <c r="N38" s="30">
        <f t="shared" si="3"/>
        <v>0</v>
      </c>
      <c r="O38" s="30">
        <f t="shared" si="4"/>
        <v>0</v>
      </c>
      <c r="P38" s="30">
        <f t="shared" si="5"/>
        <v>0</v>
      </c>
      <c r="R38" s="27">
        <f t="shared" si="6"/>
        <v>42218</v>
      </c>
      <c r="S38" s="27" t="s">
        <v>190</v>
      </c>
      <c r="T38" s="30">
        <f t="shared" si="7"/>
        <v>0</v>
      </c>
      <c r="U38" s="30">
        <f t="shared" si="8"/>
        <v>0</v>
      </c>
      <c r="V38" s="30">
        <f t="shared" si="9"/>
        <v>0</v>
      </c>
      <c r="W38" s="30">
        <f t="shared" si="10"/>
        <v>0</v>
      </c>
      <c r="Y38" s="84">
        <f t="shared" si="126"/>
        <v>42217</v>
      </c>
      <c r="Z38" s="27" t="s">
        <v>190</v>
      </c>
      <c r="AA38" s="87">
        <v>927872</v>
      </c>
      <c r="AB38" s="86"/>
      <c r="AC38" s="86"/>
      <c r="AE38" s="27">
        <v>42589</v>
      </c>
      <c r="AF38" s="27" t="s">
        <v>190</v>
      </c>
      <c r="AG38" s="28">
        <v>169.88</v>
      </c>
      <c r="AH38" s="28">
        <f t="shared" si="11"/>
        <v>1.6987999999999999</v>
      </c>
      <c r="AI38" s="89">
        <v>163.1</v>
      </c>
      <c r="AJ38" s="89">
        <v>146.13890000000001</v>
      </c>
      <c r="AK38" s="89">
        <v>162.839685219204</v>
      </c>
      <c r="AL38" s="44"/>
      <c r="AM38" s="43"/>
      <c r="AO38" s="27">
        <f t="shared" si="12"/>
        <v>42589</v>
      </c>
      <c r="AP38" s="27" t="s">
        <v>190</v>
      </c>
      <c r="AQ38" s="30">
        <f t="shared" si="13"/>
        <v>0</v>
      </c>
      <c r="AR38" s="30">
        <f t="shared" si="14"/>
        <v>0</v>
      </c>
      <c r="AS38" s="30">
        <f t="shared" si="15"/>
        <v>0</v>
      </c>
      <c r="AT38" s="30">
        <f t="shared" si="16"/>
        <v>0</v>
      </c>
      <c r="AV38" s="27">
        <f t="shared" si="17"/>
        <v>42589</v>
      </c>
      <c r="AW38" s="27" t="s">
        <v>190</v>
      </c>
      <c r="AX38" s="30">
        <f t="shared" si="18"/>
        <v>0</v>
      </c>
      <c r="AY38" s="30">
        <f t="shared" si="19"/>
        <v>0</v>
      </c>
      <c r="AZ38" s="30">
        <f t="shared" si="20"/>
        <v>0</v>
      </c>
      <c r="BA38" s="30">
        <f t="shared" si="21"/>
        <v>0</v>
      </c>
      <c r="BC38" s="85">
        <f t="shared" si="105"/>
        <v>42588</v>
      </c>
      <c r="BD38" s="27" t="s">
        <v>190</v>
      </c>
      <c r="BE38" s="88">
        <v>959770</v>
      </c>
      <c r="BF38" s="86"/>
      <c r="BG38" s="86"/>
      <c r="BI38" s="27">
        <v>42953</v>
      </c>
      <c r="BJ38" s="27" t="s">
        <v>190</v>
      </c>
      <c r="BK38" s="28">
        <v>174.61</v>
      </c>
      <c r="BL38" s="28">
        <f t="shared" si="22"/>
        <v>1.7461000000000002</v>
      </c>
      <c r="BM38" s="89">
        <v>175.57</v>
      </c>
      <c r="BN38" s="89">
        <v>155.1558</v>
      </c>
      <c r="BO38" s="89">
        <v>169.604902732044</v>
      </c>
      <c r="BP38" s="44"/>
      <c r="BQ38" s="43"/>
      <c r="BS38" s="27">
        <f t="shared" si="23"/>
        <v>42953</v>
      </c>
      <c r="BT38" s="27" t="s">
        <v>190</v>
      </c>
      <c r="BU38" s="30">
        <f t="shared" si="24"/>
        <v>0</v>
      </c>
      <c r="BV38" s="30">
        <f t="shared" si="25"/>
        <v>0</v>
      </c>
      <c r="BW38" s="30">
        <f t="shared" si="26"/>
        <v>0</v>
      </c>
      <c r="BX38" s="30">
        <f t="shared" si="27"/>
        <v>0</v>
      </c>
      <c r="BZ38" s="27">
        <f t="shared" si="28"/>
        <v>42953</v>
      </c>
      <c r="CA38" s="27" t="s">
        <v>190</v>
      </c>
      <c r="CB38" s="30">
        <f t="shared" si="29"/>
        <v>0</v>
      </c>
      <c r="CC38" s="30">
        <f t="shared" si="30"/>
        <v>0</v>
      </c>
      <c r="CD38" s="30">
        <f t="shared" si="31"/>
        <v>0</v>
      </c>
      <c r="CE38" s="30">
        <f t="shared" si="32"/>
        <v>0</v>
      </c>
      <c r="CG38" s="85">
        <f t="shared" si="106"/>
        <v>42952</v>
      </c>
      <c r="CH38" s="27" t="s">
        <v>190</v>
      </c>
      <c r="CI38" s="88">
        <v>952039</v>
      </c>
      <c r="CJ38" s="86"/>
      <c r="CK38" s="86"/>
      <c r="CM38" s="27">
        <v>43317</v>
      </c>
      <c r="CN38" s="27" t="s">
        <v>190</v>
      </c>
      <c r="CO38" s="28">
        <v>144.51</v>
      </c>
      <c r="CP38" s="28">
        <f t="shared" si="33"/>
        <v>1.4450999999999998</v>
      </c>
      <c r="CQ38" s="28">
        <v>152.12</v>
      </c>
      <c r="CR38" s="28">
        <v>127.49890000000001</v>
      </c>
      <c r="CS38" s="28">
        <v>141.77249684656601</v>
      </c>
      <c r="CT38" s="44"/>
      <c r="CU38" s="43"/>
      <c r="CW38" s="27">
        <f t="shared" si="34"/>
        <v>43317</v>
      </c>
      <c r="CX38" s="27" t="s">
        <v>190</v>
      </c>
      <c r="CY38" s="30">
        <f t="shared" si="35"/>
        <v>0</v>
      </c>
      <c r="CZ38" s="30">
        <f t="shared" si="36"/>
        <v>0</v>
      </c>
      <c r="DA38" s="30">
        <f t="shared" si="37"/>
        <v>0</v>
      </c>
      <c r="DB38" s="30">
        <f t="shared" si="38"/>
        <v>0</v>
      </c>
      <c r="DD38" s="27">
        <f t="shared" si="39"/>
        <v>43317</v>
      </c>
      <c r="DE38" s="27" t="s">
        <v>190</v>
      </c>
      <c r="DF38" s="30">
        <f t="shared" si="107"/>
        <v>0</v>
      </c>
      <c r="DG38" s="30">
        <f t="shared" si="108"/>
        <v>0</v>
      </c>
      <c r="DH38" s="30">
        <f t="shared" si="109"/>
        <v>0</v>
      </c>
      <c r="DI38" s="30">
        <f t="shared" si="110"/>
        <v>0</v>
      </c>
      <c r="DK38" s="85">
        <f t="shared" si="111"/>
        <v>43316</v>
      </c>
      <c r="DL38" s="27" t="s">
        <v>190</v>
      </c>
      <c r="DM38" s="88">
        <v>876589</v>
      </c>
      <c r="DN38" s="86"/>
      <c r="DO38" s="86"/>
      <c r="DQ38" s="27">
        <v>43681</v>
      </c>
      <c r="DR38" s="27" t="s">
        <v>190</v>
      </c>
      <c r="DS38" s="28">
        <v>181.31</v>
      </c>
      <c r="DT38" s="28">
        <f t="shared" si="40"/>
        <v>1.8130999999999999</v>
      </c>
      <c r="DU38" s="28">
        <v>180.8</v>
      </c>
      <c r="DV38" s="28">
        <v>166.6121</v>
      </c>
      <c r="DW38" s="28">
        <v>173.96465305514201</v>
      </c>
      <c r="DX38" s="44">
        <v>43679</v>
      </c>
      <c r="DY38" s="43">
        <v>1332.43</v>
      </c>
      <c r="EA38" s="27">
        <f t="shared" si="41"/>
        <v>43681</v>
      </c>
      <c r="EB38" s="27" t="s">
        <v>190</v>
      </c>
      <c r="EC38" s="30">
        <f t="shared" si="42"/>
        <v>241582.88330000002</v>
      </c>
      <c r="ED38" s="30">
        <f t="shared" si="43"/>
        <v>240903.34400000004</v>
      </c>
      <c r="EE38" s="30">
        <f t="shared" si="44"/>
        <v>221998.960403</v>
      </c>
      <c r="EF38" s="30">
        <f t="shared" si="45"/>
        <v>231795.72267026288</v>
      </c>
      <c r="EH38" s="27">
        <f t="shared" si="46"/>
        <v>43681</v>
      </c>
      <c r="EI38" s="27" t="s">
        <v>190</v>
      </c>
      <c r="EJ38" s="30">
        <f t="shared" si="47"/>
        <v>2415.828833</v>
      </c>
      <c r="EK38" s="30">
        <f t="shared" si="48"/>
        <v>2409.0334400000006</v>
      </c>
      <c r="EL38" s="30">
        <f t="shared" si="49"/>
        <v>2219.98960403</v>
      </c>
      <c r="EM38" s="30">
        <f t="shared" si="50"/>
        <v>2317.9572267026288</v>
      </c>
      <c r="EO38" s="85">
        <f t="shared" si="112"/>
        <v>43680</v>
      </c>
      <c r="EP38" s="27" t="s">
        <v>190</v>
      </c>
      <c r="EQ38" s="88">
        <v>875044</v>
      </c>
      <c r="ER38" s="86"/>
      <c r="ES38" s="86"/>
      <c r="EU38" s="27">
        <v>44045</v>
      </c>
      <c r="EV38" s="27" t="s">
        <v>190</v>
      </c>
      <c r="EW38" s="28">
        <v>152.04</v>
      </c>
      <c r="EX38" s="28">
        <f t="shared" si="51"/>
        <v>1.5204</v>
      </c>
      <c r="EY38" s="28">
        <v>153.81</v>
      </c>
      <c r="EZ38" s="28">
        <v>157.99</v>
      </c>
      <c r="FA38" s="82">
        <v>150.72999999999999</v>
      </c>
      <c r="FB38" s="44">
        <v>44043</v>
      </c>
      <c r="FC38" s="43">
        <v>1410.74</v>
      </c>
      <c r="FE38" s="27">
        <f t="shared" si="52"/>
        <v>44045</v>
      </c>
      <c r="FF38" s="27" t="s">
        <v>190</v>
      </c>
      <c r="FG38" s="30">
        <f t="shared" si="53"/>
        <v>214488.90959999998</v>
      </c>
      <c r="FH38" s="30">
        <f t="shared" si="119"/>
        <v>216985.91940000001</v>
      </c>
      <c r="FI38" s="30">
        <f t="shared" si="124"/>
        <v>222882.8126</v>
      </c>
      <c r="FJ38" s="30">
        <f t="shared" si="120"/>
        <v>212640.84019999998</v>
      </c>
      <c r="FL38" s="27">
        <f t="shared" si="55"/>
        <v>44045</v>
      </c>
      <c r="FM38" s="27" t="s">
        <v>190</v>
      </c>
      <c r="FN38" s="30">
        <f t="shared" si="121"/>
        <v>2144.8890959999999</v>
      </c>
      <c r="FO38" s="30">
        <f t="shared" si="122"/>
        <v>2169.8591940000001</v>
      </c>
      <c r="FP38" s="30">
        <f t="shared" si="125"/>
        <v>2228.8281259999999</v>
      </c>
      <c r="FQ38" s="30">
        <f t="shared" si="123"/>
        <v>2126.4084019999996</v>
      </c>
      <c r="FS38" s="84">
        <f t="shared" si="113"/>
        <v>44044</v>
      </c>
      <c r="FT38" s="27" t="s">
        <v>190</v>
      </c>
      <c r="FU38" s="87">
        <v>854403</v>
      </c>
      <c r="FV38" s="86"/>
      <c r="FW38" s="86"/>
      <c r="FY38" s="95">
        <v>44416</v>
      </c>
      <c r="FZ38" s="100" t="s">
        <v>190</v>
      </c>
      <c r="GA38" s="43">
        <v>145.44999999999999</v>
      </c>
      <c r="GB38" s="28">
        <f t="shared" si="57"/>
        <v>1.4544999999999999</v>
      </c>
      <c r="GC38" s="43">
        <v>159.66</v>
      </c>
      <c r="GD38" s="28">
        <f t="shared" si="58"/>
        <v>1.5966</v>
      </c>
      <c r="GE38" s="43">
        <v>151.80240000000001</v>
      </c>
      <c r="GF38" s="43">
        <v>148.475556812957</v>
      </c>
      <c r="GG38" s="95">
        <v>44414</v>
      </c>
      <c r="GH38" s="43">
        <v>1347.87</v>
      </c>
      <c r="GJ38" s="95">
        <v>44416</v>
      </c>
      <c r="GK38" s="43" t="s">
        <v>190</v>
      </c>
      <c r="GL38" s="124">
        <f t="shared" si="59"/>
        <v>196047.69149999996</v>
      </c>
      <c r="GM38" s="124">
        <f t="shared" si="60"/>
        <v>215200.92419999998</v>
      </c>
      <c r="GN38" s="124">
        <f t="shared" si="61"/>
        <v>204609.900888</v>
      </c>
      <c r="GO38" s="124">
        <f t="shared" si="62"/>
        <v>200125.74876148032</v>
      </c>
      <c r="GQ38" s="95">
        <v>44416</v>
      </c>
      <c r="GR38" s="43" t="s">
        <v>190</v>
      </c>
      <c r="GS38" s="124">
        <f t="shared" si="63"/>
        <v>1960.4769149999995</v>
      </c>
      <c r="GT38" s="124">
        <f t="shared" si="64"/>
        <v>2152.0092419999996</v>
      </c>
      <c r="GU38" s="124">
        <f t="shared" si="65"/>
        <v>2046.0990088799999</v>
      </c>
      <c r="GV38" s="124">
        <f t="shared" si="66"/>
        <v>2001.2574876148033</v>
      </c>
      <c r="GX38" s="95">
        <v>44416</v>
      </c>
      <c r="GY38" s="43" t="s">
        <v>190</v>
      </c>
      <c r="GZ38" s="86"/>
      <c r="HA38" s="86"/>
      <c r="HB38" s="86"/>
      <c r="HD38" s="27">
        <v>44773</v>
      </c>
      <c r="HE38" s="100" t="s">
        <v>190</v>
      </c>
      <c r="HF38" s="43">
        <v>192.24</v>
      </c>
      <c r="HG38" s="28">
        <f t="shared" si="118"/>
        <v>1.9224000000000001</v>
      </c>
      <c r="HH38" s="43">
        <v>206.43</v>
      </c>
      <c r="HI38" s="28">
        <f t="shared" si="67"/>
        <v>2.0643000000000002</v>
      </c>
      <c r="HJ38" s="43">
        <v>170.87</v>
      </c>
      <c r="HK38" s="43">
        <v>193.44</v>
      </c>
      <c r="HL38" s="27">
        <v>44773</v>
      </c>
      <c r="HM38" s="43">
        <v>1333.2</v>
      </c>
      <c r="HO38" s="27">
        <v>44773</v>
      </c>
      <c r="HP38" s="43" t="s">
        <v>190</v>
      </c>
      <c r="HQ38" s="30">
        <f t="shared" si="68"/>
        <v>256294.36800000002</v>
      </c>
      <c r="HR38" s="30">
        <f t="shared" si="69"/>
        <v>275212.47600000002</v>
      </c>
      <c r="HS38" s="30">
        <f t="shared" si="70"/>
        <v>227803.88400000002</v>
      </c>
      <c r="HT38" s="30">
        <f t="shared" si="71"/>
        <v>257894.20800000001</v>
      </c>
      <c r="HV38" s="27">
        <v>44773</v>
      </c>
      <c r="HW38" s="43" t="s">
        <v>190</v>
      </c>
      <c r="HX38" s="124">
        <f t="shared" si="72"/>
        <v>2562.9436800000003</v>
      </c>
      <c r="HY38" s="124">
        <f t="shared" si="73"/>
        <v>2752.1247600000002</v>
      </c>
      <c r="HZ38" s="124">
        <f t="shared" si="74"/>
        <v>2278.0388400000002</v>
      </c>
      <c r="IA38" s="124">
        <f t="shared" si="75"/>
        <v>2578.9420800000003</v>
      </c>
      <c r="IC38" s="27">
        <v>44773</v>
      </c>
      <c r="ID38" s="43" t="s">
        <v>190</v>
      </c>
      <c r="IE38" s="86"/>
      <c r="IF38" s="86"/>
      <c r="IG38" s="86"/>
      <c r="IH38" s="155"/>
      <c r="II38" s="27">
        <v>45137</v>
      </c>
      <c r="IJ38" s="100" t="s">
        <v>190</v>
      </c>
      <c r="IK38" s="43">
        <v>260.87</v>
      </c>
      <c r="IL38" s="175">
        <f t="shared" si="76"/>
        <v>2.6087000000000002</v>
      </c>
      <c r="IM38" s="126">
        <v>247.84</v>
      </c>
      <c r="IN38" s="28">
        <f t="shared" si="77"/>
        <v>2.4784000000000002</v>
      </c>
      <c r="IO38" s="126">
        <v>207.19829999999999</v>
      </c>
      <c r="IP38" s="126">
        <v>248.85371612769001</v>
      </c>
      <c r="IQ38" s="27">
        <v>45137</v>
      </c>
      <c r="IR38" s="43">
        <v>1407.97</v>
      </c>
      <c r="IT38" s="27">
        <v>45137</v>
      </c>
      <c r="IU38" s="43" t="s">
        <v>190</v>
      </c>
      <c r="IV38" s="30">
        <f t="shared" si="78"/>
        <v>367297.13390000002</v>
      </c>
      <c r="IW38" s="30">
        <f t="shared" si="79"/>
        <v>348951.28480000002</v>
      </c>
      <c r="IX38" s="30">
        <f t="shared" si="80"/>
        <v>291728.99045099999</v>
      </c>
      <c r="IY38" s="30">
        <f t="shared" si="81"/>
        <v>350378.56669630372</v>
      </c>
      <c r="JA38" s="27">
        <v>45137</v>
      </c>
      <c r="JB38" s="43" t="s">
        <v>190</v>
      </c>
      <c r="JC38" s="124">
        <f t="shared" si="82"/>
        <v>3672.9713390000002</v>
      </c>
      <c r="JD38" s="124">
        <f t="shared" si="83"/>
        <v>3489.5128480000003</v>
      </c>
      <c r="JE38" s="124">
        <f t="shared" si="84"/>
        <v>2917.2899045099998</v>
      </c>
      <c r="JF38" s="124">
        <f t="shared" si="85"/>
        <v>3503.7856669630373</v>
      </c>
      <c r="JH38" s="27">
        <v>45137</v>
      </c>
      <c r="JI38" s="43" t="s">
        <v>190</v>
      </c>
      <c r="JJ38" s="86"/>
      <c r="JK38" s="86"/>
      <c r="JL38" s="86"/>
      <c r="JM38" s="155"/>
      <c r="JN38" s="27">
        <v>45501</v>
      </c>
      <c r="JO38" s="100" t="s">
        <v>190</v>
      </c>
      <c r="JP38" s="43">
        <v>220.98</v>
      </c>
      <c r="JQ38" s="260">
        <f t="shared" si="86"/>
        <v>2.2098</v>
      </c>
      <c r="JR38" s="126"/>
      <c r="JS38" s="28"/>
      <c r="JT38" s="126"/>
      <c r="JU38" s="126"/>
      <c r="JV38" s="27">
        <f t="shared" si="87"/>
        <v>45501</v>
      </c>
      <c r="JW38" s="43">
        <v>1504.31</v>
      </c>
      <c r="JY38" s="27">
        <f t="shared" si="88"/>
        <v>45501</v>
      </c>
      <c r="JZ38" s="43" t="s">
        <v>190</v>
      </c>
      <c r="KA38" s="30">
        <f t="shared" si="89"/>
        <v>332422.42379999999</v>
      </c>
      <c r="KB38" s="30">
        <f t="shared" si="90"/>
        <v>0</v>
      </c>
      <c r="KC38" s="30">
        <f t="shared" si="91"/>
        <v>0</v>
      </c>
      <c r="KD38" s="30">
        <f t="shared" si="92"/>
        <v>0</v>
      </c>
      <c r="KF38" s="27">
        <f t="shared" si="93"/>
        <v>45501</v>
      </c>
      <c r="KG38" s="43" t="s">
        <v>190</v>
      </c>
      <c r="KH38" s="124">
        <f t="shared" si="94"/>
        <v>3324.2242379999998</v>
      </c>
      <c r="KI38" s="124">
        <f t="shared" si="95"/>
        <v>0</v>
      </c>
      <c r="KJ38" s="124">
        <f t="shared" si="96"/>
        <v>0</v>
      </c>
      <c r="KK38" s="124">
        <f t="shared" si="97"/>
        <v>0</v>
      </c>
      <c r="KM38" s="27">
        <f t="shared" si="98"/>
        <v>45501</v>
      </c>
      <c r="KN38" s="43" t="s">
        <v>190</v>
      </c>
      <c r="KO38" s="86"/>
      <c r="KP38" s="86"/>
      <c r="KQ38" s="86"/>
      <c r="KR38" s="155"/>
      <c r="KS38" s="27">
        <v>45872</v>
      </c>
      <c r="KT38" s="100" t="s">
        <v>190</v>
      </c>
      <c r="KU38" s="43">
        <v>204.69</v>
      </c>
      <c r="KV38" s="257">
        <f t="shared" si="99"/>
        <v>2.0468999999999999</v>
      </c>
      <c r="KW38" s="27">
        <f t="shared" si="100"/>
        <v>45872</v>
      </c>
      <c r="KX38" s="43">
        <v>1612.52</v>
      </c>
      <c r="KY38" s="155"/>
      <c r="KZ38" s="27">
        <f t="shared" si="101"/>
        <v>45872</v>
      </c>
      <c r="LA38" s="43" t="s">
        <v>190</v>
      </c>
      <c r="LB38" s="30">
        <f t="shared" si="115"/>
        <v>330066.71879999997</v>
      </c>
      <c r="LC38" s="155"/>
      <c r="LD38" s="27">
        <f t="shared" si="116"/>
        <v>45872</v>
      </c>
      <c r="LE38" s="43" t="s">
        <v>190</v>
      </c>
      <c r="LF38" s="249">
        <f t="shared" si="117"/>
        <v>3300.6671879999999</v>
      </c>
      <c r="LG38" s="155"/>
      <c r="LH38" s="27">
        <v>46236</v>
      </c>
      <c r="LI38" s="100" t="s">
        <v>190</v>
      </c>
      <c r="LJ38" s="429">
        <v>149.46</v>
      </c>
      <c r="LK38" s="414">
        <f t="shared" si="102"/>
        <v>1.4946000000000002</v>
      </c>
      <c r="LL38" s="454">
        <v>1663.2</v>
      </c>
      <c r="LM38" s="453">
        <f t="shared" si="103"/>
        <v>248581.87200000003</v>
      </c>
      <c r="LN38" s="439">
        <f t="shared" si="104"/>
        <v>2485.8187200000002</v>
      </c>
      <c r="LO38" s="155"/>
      <c r="LP38" s="155"/>
      <c r="LQ38" s="155"/>
      <c r="LR38" s="155"/>
      <c r="LS38" s="155"/>
      <c r="LT38" s="155"/>
      <c r="LU38" s="155"/>
      <c r="LV38" s="155"/>
      <c r="LW38" s="155"/>
      <c r="LX38" s="155"/>
      <c r="LY38" s="155"/>
      <c r="LZ38" s="155"/>
      <c r="MA38" s="155"/>
      <c r="MB38" s="155"/>
      <c r="MC38" s="155"/>
      <c r="MD38" s="155"/>
    </row>
    <row r="39" spans="1:342" ht="17.25">
      <c r="A39" s="27">
        <v>42225</v>
      </c>
      <c r="B39" s="27" t="s">
        <v>191</v>
      </c>
      <c r="C39" s="28">
        <v>142.09</v>
      </c>
      <c r="D39" s="28">
        <f t="shared" si="0"/>
        <v>1.4209000000000001</v>
      </c>
      <c r="E39" s="89">
        <v>154.43</v>
      </c>
      <c r="F39" s="89">
        <v>135.09039999999999</v>
      </c>
      <c r="G39" s="89">
        <v>143.09226937429099</v>
      </c>
      <c r="H39" s="44"/>
      <c r="I39" s="43"/>
      <c r="K39" s="27">
        <f t="shared" si="1"/>
        <v>42225</v>
      </c>
      <c r="L39" s="27"/>
      <c r="M39" s="30">
        <f t="shared" si="2"/>
        <v>0</v>
      </c>
      <c r="N39" s="30">
        <f t="shared" si="3"/>
        <v>0</v>
      </c>
      <c r="O39" s="30">
        <f t="shared" si="4"/>
        <v>0</v>
      </c>
      <c r="P39" s="30">
        <f t="shared" si="5"/>
        <v>0</v>
      </c>
      <c r="R39" s="27">
        <f t="shared" si="6"/>
        <v>42225</v>
      </c>
      <c r="S39" s="27" t="s">
        <v>191</v>
      </c>
      <c r="T39" s="30">
        <f t="shared" si="7"/>
        <v>0</v>
      </c>
      <c r="U39" s="30">
        <f t="shared" si="8"/>
        <v>0</v>
      </c>
      <c r="V39" s="30">
        <f t="shared" si="9"/>
        <v>0</v>
      </c>
      <c r="W39" s="30">
        <f t="shared" si="10"/>
        <v>0</v>
      </c>
      <c r="Y39" s="85">
        <f t="shared" si="126"/>
        <v>42224</v>
      </c>
      <c r="Z39" s="27" t="s">
        <v>191</v>
      </c>
      <c r="AA39" s="88">
        <v>936885</v>
      </c>
      <c r="AB39" s="86"/>
      <c r="AC39" s="86"/>
      <c r="AE39" s="27">
        <v>42596</v>
      </c>
      <c r="AF39" s="27" t="s">
        <v>191</v>
      </c>
      <c r="AG39" s="28">
        <v>169.74</v>
      </c>
      <c r="AH39" s="28">
        <f t="shared" si="11"/>
        <v>1.6974</v>
      </c>
      <c r="AI39" s="89">
        <v>163.38</v>
      </c>
      <c r="AJ39" s="89">
        <v>147.4819</v>
      </c>
      <c r="AK39" s="89">
        <v>163.02942564240001</v>
      </c>
      <c r="AL39" s="44"/>
      <c r="AM39" s="43"/>
      <c r="AO39" s="27">
        <f t="shared" si="12"/>
        <v>42596</v>
      </c>
      <c r="AP39" s="27" t="s">
        <v>191</v>
      </c>
      <c r="AQ39" s="30">
        <f t="shared" si="13"/>
        <v>0</v>
      </c>
      <c r="AR39" s="30">
        <f t="shared" si="14"/>
        <v>0</v>
      </c>
      <c r="AS39" s="30">
        <f t="shared" si="15"/>
        <v>0</v>
      </c>
      <c r="AT39" s="30">
        <f t="shared" si="16"/>
        <v>0</v>
      </c>
      <c r="AV39" s="27">
        <f t="shared" si="17"/>
        <v>42596</v>
      </c>
      <c r="AW39" s="27" t="s">
        <v>191</v>
      </c>
      <c r="AX39" s="30">
        <f t="shared" si="18"/>
        <v>0</v>
      </c>
      <c r="AY39" s="30">
        <f t="shared" si="19"/>
        <v>0</v>
      </c>
      <c r="AZ39" s="30">
        <f t="shared" si="20"/>
        <v>0</v>
      </c>
      <c r="BA39" s="30">
        <f t="shared" si="21"/>
        <v>0</v>
      </c>
      <c r="BC39" s="84">
        <f t="shared" si="105"/>
        <v>42595</v>
      </c>
      <c r="BD39" s="27" t="s">
        <v>191</v>
      </c>
      <c r="BE39" s="87">
        <v>958840</v>
      </c>
      <c r="BF39" s="86"/>
      <c r="BG39" s="86"/>
      <c r="BI39" s="27">
        <v>42960</v>
      </c>
      <c r="BJ39" s="27" t="s">
        <v>191</v>
      </c>
      <c r="BK39" s="28">
        <v>175.05</v>
      </c>
      <c r="BL39" s="28">
        <f t="shared" si="22"/>
        <v>1.7505000000000002</v>
      </c>
      <c r="BM39" s="89">
        <v>173.85</v>
      </c>
      <c r="BN39" s="89">
        <v>155.14599999999999</v>
      </c>
      <c r="BO39" s="89">
        <v>169.38875474135699</v>
      </c>
      <c r="BP39" s="44"/>
      <c r="BQ39" s="43"/>
      <c r="BS39" s="27">
        <f t="shared" si="23"/>
        <v>42960</v>
      </c>
      <c r="BT39" s="27" t="s">
        <v>191</v>
      </c>
      <c r="BU39" s="30">
        <f t="shared" si="24"/>
        <v>0</v>
      </c>
      <c r="BV39" s="30">
        <f t="shared" si="25"/>
        <v>0</v>
      </c>
      <c r="BW39" s="30">
        <f t="shared" si="26"/>
        <v>0</v>
      </c>
      <c r="BX39" s="30">
        <f t="shared" si="27"/>
        <v>0</v>
      </c>
      <c r="BZ39" s="27">
        <f t="shared" si="28"/>
        <v>42960</v>
      </c>
      <c r="CA39" s="27" t="s">
        <v>191</v>
      </c>
      <c r="CB39" s="30">
        <f t="shared" si="29"/>
        <v>0</v>
      </c>
      <c r="CC39" s="30">
        <f t="shared" si="30"/>
        <v>0</v>
      </c>
      <c r="CD39" s="30">
        <f t="shared" si="31"/>
        <v>0</v>
      </c>
      <c r="CE39" s="30">
        <f t="shared" si="32"/>
        <v>0</v>
      </c>
      <c r="CG39" s="84">
        <f t="shared" si="106"/>
        <v>42959</v>
      </c>
      <c r="CH39" s="27" t="s">
        <v>191</v>
      </c>
      <c r="CI39" s="87">
        <v>966513</v>
      </c>
      <c r="CJ39" s="86"/>
      <c r="CK39" s="86"/>
      <c r="CM39" s="27">
        <v>43324</v>
      </c>
      <c r="CN39" s="27" t="s">
        <v>191</v>
      </c>
      <c r="CO39" s="28">
        <v>149.63999999999999</v>
      </c>
      <c r="CP39" s="28">
        <f t="shared" si="33"/>
        <v>1.4964</v>
      </c>
      <c r="CQ39" s="28">
        <v>151.54</v>
      </c>
      <c r="CR39" s="28">
        <v>127.723</v>
      </c>
      <c r="CS39" s="28">
        <v>144.23562941192699</v>
      </c>
      <c r="CT39" s="44"/>
      <c r="CU39" s="43"/>
      <c r="CW39" s="27">
        <f t="shared" si="34"/>
        <v>43324</v>
      </c>
      <c r="CX39" s="27" t="s">
        <v>191</v>
      </c>
      <c r="CY39" s="30">
        <f t="shared" si="35"/>
        <v>0</v>
      </c>
      <c r="CZ39" s="30">
        <f t="shared" si="36"/>
        <v>0</v>
      </c>
      <c r="DA39" s="30">
        <f t="shared" si="37"/>
        <v>0</v>
      </c>
      <c r="DB39" s="30">
        <f t="shared" si="38"/>
        <v>0</v>
      </c>
      <c r="DD39" s="27">
        <f t="shared" si="39"/>
        <v>43324</v>
      </c>
      <c r="DE39" s="27" t="s">
        <v>191</v>
      </c>
      <c r="DF39" s="30">
        <f t="shared" si="107"/>
        <v>0</v>
      </c>
      <c r="DG39" s="30">
        <f t="shared" si="108"/>
        <v>0</v>
      </c>
      <c r="DH39" s="30">
        <f t="shared" si="109"/>
        <v>0</v>
      </c>
      <c r="DI39" s="30">
        <f t="shared" si="110"/>
        <v>0</v>
      </c>
      <c r="DK39" s="84">
        <f t="shared" si="111"/>
        <v>43323</v>
      </c>
      <c r="DL39" s="27" t="s">
        <v>191</v>
      </c>
      <c r="DM39" s="87">
        <v>855520</v>
      </c>
      <c r="DN39" s="86"/>
      <c r="DO39" s="86"/>
      <c r="DQ39" s="27">
        <v>43688</v>
      </c>
      <c r="DR39" s="27" t="s">
        <v>191</v>
      </c>
      <c r="DS39" s="28">
        <v>186.94</v>
      </c>
      <c r="DT39" s="28">
        <f t="shared" si="40"/>
        <v>1.8694</v>
      </c>
      <c r="DU39" s="28">
        <v>180.87</v>
      </c>
      <c r="DV39" s="28">
        <v>166.12889999999999</v>
      </c>
      <c r="DW39" s="28">
        <v>177.07180754737101</v>
      </c>
      <c r="DX39" s="44">
        <v>43686</v>
      </c>
      <c r="DY39" s="43">
        <v>1357.68</v>
      </c>
      <c r="EA39" s="27">
        <f t="shared" si="41"/>
        <v>43688</v>
      </c>
      <c r="EB39" s="27" t="s">
        <v>191</v>
      </c>
      <c r="EC39" s="30">
        <f t="shared" si="42"/>
        <v>253804.6992</v>
      </c>
      <c r="ED39" s="30">
        <f t="shared" si="43"/>
        <v>245563.5816</v>
      </c>
      <c r="EE39" s="30">
        <f t="shared" si="44"/>
        <v>225549.88495199999</v>
      </c>
      <c r="EF39" s="30">
        <f t="shared" si="45"/>
        <v>240406.85167091468</v>
      </c>
      <c r="EH39" s="27">
        <f t="shared" si="46"/>
        <v>43688</v>
      </c>
      <c r="EI39" s="27" t="s">
        <v>191</v>
      </c>
      <c r="EJ39" s="30">
        <f t="shared" si="47"/>
        <v>2538.046992</v>
      </c>
      <c r="EK39" s="30">
        <f t="shared" si="48"/>
        <v>2455.635816</v>
      </c>
      <c r="EL39" s="30">
        <f t="shared" si="49"/>
        <v>2255.49884952</v>
      </c>
      <c r="EM39" s="30">
        <f t="shared" si="50"/>
        <v>2404.0685167091469</v>
      </c>
      <c r="EO39" s="84">
        <f t="shared" si="112"/>
        <v>43687</v>
      </c>
      <c r="EP39" s="27" t="s">
        <v>191</v>
      </c>
      <c r="EQ39" s="87">
        <v>854674</v>
      </c>
      <c r="ER39" s="86"/>
      <c r="ES39" s="86"/>
      <c r="EU39" s="27">
        <v>44052</v>
      </c>
      <c r="EV39" s="27" t="s">
        <v>191</v>
      </c>
      <c r="EW39" s="28">
        <v>152.07</v>
      </c>
      <c r="EX39" s="28">
        <f t="shared" si="51"/>
        <v>1.5206999999999999</v>
      </c>
      <c r="EY39" s="28">
        <v>157.85</v>
      </c>
      <c r="EZ39" s="28">
        <v>158.57</v>
      </c>
      <c r="FA39" s="82">
        <v>151.03</v>
      </c>
      <c r="FB39" s="90">
        <v>44050</v>
      </c>
      <c r="FC39" s="43">
        <v>1401</v>
      </c>
      <c r="FE39" s="27">
        <f t="shared" si="52"/>
        <v>44052</v>
      </c>
      <c r="FF39" s="27" t="s">
        <v>191</v>
      </c>
      <c r="FG39" s="30">
        <f t="shared" si="53"/>
        <v>213050.06999999998</v>
      </c>
      <c r="FH39" s="30">
        <f t="shared" si="119"/>
        <v>221147.85</v>
      </c>
      <c r="FI39" s="30">
        <f t="shared" si="124"/>
        <v>222156.56999999998</v>
      </c>
      <c r="FJ39" s="30">
        <f t="shared" si="120"/>
        <v>211593.03</v>
      </c>
      <c r="FL39" s="27">
        <f t="shared" si="55"/>
        <v>44052</v>
      </c>
      <c r="FM39" s="27" t="s">
        <v>191</v>
      </c>
      <c r="FN39" s="30">
        <f t="shared" si="121"/>
        <v>2130.5006999999996</v>
      </c>
      <c r="FO39" s="30">
        <f t="shared" si="122"/>
        <v>2211.4785000000002</v>
      </c>
      <c r="FP39" s="30">
        <f t="shared" si="125"/>
        <v>2221.5656999999997</v>
      </c>
      <c r="FQ39" s="30">
        <f t="shared" si="123"/>
        <v>2115.9303</v>
      </c>
      <c r="FS39" s="84">
        <f t="shared" si="113"/>
        <v>44051</v>
      </c>
      <c r="FT39" s="27" t="s">
        <v>191</v>
      </c>
      <c r="FU39" s="87">
        <v>857867</v>
      </c>
      <c r="FV39" s="86"/>
      <c r="FW39" s="86"/>
      <c r="FY39" s="95">
        <v>44423</v>
      </c>
      <c r="FZ39" s="100" t="s">
        <v>191</v>
      </c>
      <c r="GA39" s="43">
        <v>144.29</v>
      </c>
      <c r="GB39" s="28">
        <f t="shared" si="57"/>
        <v>1.4428999999999998</v>
      </c>
      <c r="GC39" s="43">
        <v>158.06</v>
      </c>
      <c r="GD39" s="28">
        <f t="shared" si="58"/>
        <v>1.5806</v>
      </c>
      <c r="GE39" s="43">
        <v>147.5034</v>
      </c>
      <c r="GF39" s="43">
        <v>146.73245261233001</v>
      </c>
      <c r="GG39" s="95">
        <v>44421</v>
      </c>
      <c r="GH39" s="43">
        <v>1373.52</v>
      </c>
      <c r="GJ39" s="95">
        <v>44423</v>
      </c>
      <c r="GK39" s="43" t="s">
        <v>191</v>
      </c>
      <c r="GL39" s="124">
        <f t="shared" si="59"/>
        <v>198185.20079999999</v>
      </c>
      <c r="GM39" s="124">
        <f t="shared" si="60"/>
        <v>217098.57120000001</v>
      </c>
      <c r="GN39" s="124">
        <f t="shared" si="61"/>
        <v>202598.86996799998</v>
      </c>
      <c r="GO39" s="124">
        <f t="shared" si="62"/>
        <v>201539.95831208752</v>
      </c>
      <c r="GQ39" s="95">
        <v>44423</v>
      </c>
      <c r="GR39" s="43" t="s">
        <v>191</v>
      </c>
      <c r="GS39" s="124">
        <f t="shared" si="63"/>
        <v>1981.8520079999998</v>
      </c>
      <c r="GT39" s="124">
        <f t="shared" si="64"/>
        <v>2170.9857120000001</v>
      </c>
      <c r="GU39" s="124">
        <f t="shared" si="65"/>
        <v>2025.9886996799999</v>
      </c>
      <c r="GV39" s="124">
        <f t="shared" si="66"/>
        <v>2015.3995831208751</v>
      </c>
      <c r="GX39" s="95">
        <v>44423</v>
      </c>
      <c r="GY39" s="43" t="s">
        <v>191</v>
      </c>
      <c r="GZ39" s="86"/>
      <c r="HA39" s="86"/>
      <c r="HB39" s="86"/>
      <c r="HD39" s="27">
        <v>44780</v>
      </c>
      <c r="HE39" s="100" t="s">
        <v>191</v>
      </c>
      <c r="HF39" s="43">
        <v>193.32</v>
      </c>
      <c r="HG39" s="28">
        <f t="shared" si="118"/>
        <v>1.9332</v>
      </c>
      <c r="HH39" s="43">
        <v>207.01</v>
      </c>
      <c r="HI39" s="28">
        <f t="shared" si="67"/>
        <v>2.0701000000000001</v>
      </c>
      <c r="HJ39" s="43">
        <v>171.71</v>
      </c>
      <c r="HK39" s="43">
        <v>194.73</v>
      </c>
      <c r="HL39" s="27">
        <v>44780</v>
      </c>
      <c r="HM39" s="43">
        <v>1329.01</v>
      </c>
      <c r="HO39" s="27">
        <v>44780</v>
      </c>
      <c r="HP39" s="43" t="s">
        <v>191</v>
      </c>
      <c r="HQ39" s="30">
        <f t="shared" si="68"/>
        <v>256924.2132</v>
      </c>
      <c r="HR39" s="30">
        <f t="shared" si="69"/>
        <v>275118.36009999999</v>
      </c>
      <c r="HS39" s="30">
        <f t="shared" si="70"/>
        <v>228204.30710000001</v>
      </c>
      <c r="HT39" s="30">
        <f t="shared" si="71"/>
        <v>258798.11729999998</v>
      </c>
      <c r="HV39" s="27">
        <v>44780</v>
      </c>
      <c r="HW39" s="43" t="s">
        <v>191</v>
      </c>
      <c r="HX39" s="124">
        <f t="shared" si="72"/>
        <v>2569.2421319999999</v>
      </c>
      <c r="HY39" s="124">
        <f t="shared" si="73"/>
        <v>2751.1836009999997</v>
      </c>
      <c r="HZ39" s="124">
        <f t="shared" si="74"/>
        <v>2282.0430710000001</v>
      </c>
      <c r="IA39" s="124">
        <f t="shared" si="75"/>
        <v>2587.9811729999997</v>
      </c>
      <c r="IC39" s="27">
        <v>44780</v>
      </c>
      <c r="ID39" s="43" t="s">
        <v>191</v>
      </c>
      <c r="IE39" s="86"/>
      <c r="IF39" s="86"/>
      <c r="IG39" s="86"/>
      <c r="IH39" s="155"/>
      <c r="II39" s="27">
        <v>45144</v>
      </c>
      <c r="IJ39" s="100" t="s">
        <v>191</v>
      </c>
      <c r="IK39" s="43">
        <v>254.86</v>
      </c>
      <c r="IL39" s="175">
        <f t="shared" si="76"/>
        <v>2.5486</v>
      </c>
      <c r="IM39" s="43">
        <v>248.15</v>
      </c>
      <c r="IN39" s="28">
        <f t="shared" si="77"/>
        <v>2.4815</v>
      </c>
      <c r="IO39" s="43">
        <v>207.46</v>
      </c>
      <c r="IP39" s="126">
        <v>246.20738808360201</v>
      </c>
      <c r="IQ39" s="27">
        <v>45144</v>
      </c>
      <c r="IR39" s="43">
        <v>1439.98</v>
      </c>
      <c r="IT39" s="27">
        <v>45144</v>
      </c>
      <c r="IU39" s="43" t="s">
        <v>191</v>
      </c>
      <c r="IV39" s="30">
        <f t="shared" si="78"/>
        <v>366993.3028</v>
      </c>
      <c r="IW39" s="30">
        <f t="shared" si="79"/>
        <v>357331.03700000001</v>
      </c>
      <c r="IX39" s="30">
        <f t="shared" si="80"/>
        <v>298738.25080000004</v>
      </c>
      <c r="IY39" s="30">
        <f t="shared" si="81"/>
        <v>354533.71469262522</v>
      </c>
      <c r="JA39" s="27">
        <v>45144</v>
      </c>
      <c r="JB39" s="43" t="s">
        <v>191</v>
      </c>
      <c r="JC39" s="124">
        <f t="shared" si="82"/>
        <v>3669.9330279999999</v>
      </c>
      <c r="JD39" s="124">
        <f t="shared" si="83"/>
        <v>3573.3103700000001</v>
      </c>
      <c r="JE39" s="124">
        <f t="shared" si="84"/>
        <v>2987.3825080000006</v>
      </c>
      <c r="JF39" s="124">
        <f t="shared" si="85"/>
        <v>3545.337146926252</v>
      </c>
      <c r="JH39" s="27">
        <v>45144</v>
      </c>
      <c r="JI39" s="43" t="s">
        <v>191</v>
      </c>
      <c r="JJ39" s="86"/>
      <c r="JK39" s="86"/>
      <c r="JL39" s="86"/>
      <c r="JM39" s="155"/>
      <c r="JN39" s="27">
        <v>45508</v>
      </c>
      <c r="JO39" s="100" t="s">
        <v>191</v>
      </c>
      <c r="JP39" s="43">
        <v>220.38</v>
      </c>
      <c r="JQ39" s="260">
        <f t="shared" si="86"/>
        <v>2.2037999999999998</v>
      </c>
      <c r="JR39" s="43"/>
      <c r="JS39" s="28"/>
      <c r="JT39" s="43"/>
      <c r="JU39" s="126"/>
      <c r="JV39" s="27">
        <f t="shared" si="87"/>
        <v>45508</v>
      </c>
      <c r="JW39" s="43">
        <v>1485.46</v>
      </c>
      <c r="JY39" s="27">
        <f t="shared" si="88"/>
        <v>45508</v>
      </c>
      <c r="JZ39" s="43" t="s">
        <v>191</v>
      </c>
      <c r="KA39" s="30">
        <f t="shared" si="89"/>
        <v>327365.67479999998</v>
      </c>
      <c r="KB39" s="30">
        <f t="shared" si="90"/>
        <v>0</v>
      </c>
      <c r="KC39" s="30">
        <f t="shared" si="91"/>
        <v>0</v>
      </c>
      <c r="KD39" s="30">
        <f t="shared" si="92"/>
        <v>0</v>
      </c>
      <c r="KF39" s="27">
        <f t="shared" si="93"/>
        <v>45508</v>
      </c>
      <c r="KG39" s="43" t="s">
        <v>191</v>
      </c>
      <c r="KH39" s="124">
        <f t="shared" si="94"/>
        <v>3273.6567479999999</v>
      </c>
      <c r="KI39" s="124">
        <f t="shared" si="95"/>
        <v>0</v>
      </c>
      <c r="KJ39" s="124">
        <f t="shared" si="96"/>
        <v>0</v>
      </c>
      <c r="KK39" s="124">
        <f t="shared" si="97"/>
        <v>0</v>
      </c>
      <c r="KM39" s="27">
        <f t="shared" si="98"/>
        <v>45508</v>
      </c>
      <c r="KN39" s="43" t="s">
        <v>191</v>
      </c>
      <c r="KO39" s="86"/>
      <c r="KP39" s="86"/>
      <c r="KQ39" s="86"/>
      <c r="KR39" s="155"/>
      <c r="KS39" s="27">
        <v>45879</v>
      </c>
      <c r="KT39" s="100" t="s">
        <v>191</v>
      </c>
      <c r="KU39" s="43">
        <v>204.88</v>
      </c>
      <c r="KV39" s="257">
        <f t="shared" si="99"/>
        <v>2.0488</v>
      </c>
      <c r="KW39" s="27">
        <f t="shared" si="100"/>
        <v>45879</v>
      </c>
      <c r="KX39" s="43">
        <v>1620.47</v>
      </c>
      <c r="KY39" s="155"/>
      <c r="KZ39" s="27">
        <f t="shared" si="101"/>
        <v>45879</v>
      </c>
      <c r="LA39" s="43" t="s">
        <v>191</v>
      </c>
      <c r="LB39" s="30">
        <f t="shared" si="115"/>
        <v>332001.89360000001</v>
      </c>
      <c r="LC39" s="155"/>
      <c r="LD39" s="27">
        <f t="shared" si="116"/>
        <v>45879</v>
      </c>
      <c r="LE39" s="43" t="s">
        <v>191</v>
      </c>
      <c r="LF39" s="249">
        <f t="shared" si="117"/>
        <v>3320.0189359999999</v>
      </c>
      <c r="LG39" s="155"/>
      <c r="LH39" s="27">
        <v>46243</v>
      </c>
      <c r="LI39" s="100" t="s">
        <v>191</v>
      </c>
      <c r="LJ39" s="429">
        <v>156.99</v>
      </c>
      <c r="LK39" s="414">
        <f t="shared" si="102"/>
        <v>1.5699000000000001</v>
      </c>
      <c r="LL39" s="182">
        <v>1631.96</v>
      </c>
      <c r="LM39" s="453">
        <f t="shared" si="103"/>
        <v>256201.40040000001</v>
      </c>
      <c r="LN39" s="439">
        <f t="shared" si="104"/>
        <v>2562.0140040000001</v>
      </c>
      <c r="LO39" s="155"/>
      <c r="LP39" s="155"/>
      <c r="LQ39" s="155"/>
      <c r="LR39" s="155"/>
      <c r="LS39" s="155"/>
      <c r="LT39" s="155"/>
      <c r="LU39" s="155"/>
      <c r="LV39" s="155"/>
      <c r="LW39" s="155"/>
      <c r="LX39" s="155"/>
      <c r="LY39" s="155"/>
      <c r="LZ39" s="155"/>
      <c r="MA39" s="155"/>
      <c r="MB39" s="155"/>
      <c r="MC39" s="155"/>
      <c r="MD39" s="155"/>
    </row>
    <row r="40" spans="1:342" ht="17.25">
      <c r="A40" s="27">
        <v>42232</v>
      </c>
      <c r="B40" s="27" t="s">
        <v>192</v>
      </c>
      <c r="C40" s="28">
        <v>139.97999999999999</v>
      </c>
      <c r="D40" s="28">
        <f t="shared" ref="D40:D60" si="127">C40/100</f>
        <v>1.3997999999999999</v>
      </c>
      <c r="E40" s="89">
        <v>154.99</v>
      </c>
      <c r="F40" s="89">
        <v>127.1682</v>
      </c>
      <c r="G40" s="89">
        <v>141.503379166965</v>
      </c>
      <c r="H40" s="44"/>
      <c r="I40" s="43"/>
      <c r="K40" s="27">
        <f t="shared" ref="K40:K60" si="128">A40</f>
        <v>42232</v>
      </c>
      <c r="L40" s="27"/>
      <c r="M40" s="30">
        <f t="shared" ref="M40:M60" si="129">C40*$I40</f>
        <v>0</v>
      </c>
      <c r="N40" s="30">
        <f t="shared" ref="N40:N60" si="130">E40*$I40</f>
        <v>0</v>
      </c>
      <c r="O40" s="30">
        <f t="shared" ref="O40:O60" si="131">F40*$I40</f>
        <v>0</v>
      </c>
      <c r="P40" s="30">
        <f t="shared" ref="P40:P60" si="132">G40*$I40</f>
        <v>0</v>
      </c>
      <c r="R40" s="27">
        <f t="shared" ref="R40:R60" si="133">A40</f>
        <v>42232</v>
      </c>
      <c r="S40" s="27" t="s">
        <v>192</v>
      </c>
      <c r="T40" s="30">
        <f t="shared" ref="T40:T60" si="134">M40/100</f>
        <v>0</v>
      </c>
      <c r="U40" s="30">
        <f t="shared" ref="U40:U60" si="135">N40/100</f>
        <v>0</v>
      </c>
      <c r="V40" s="30">
        <f t="shared" ref="V40:V60" si="136">O40/100</f>
        <v>0</v>
      </c>
      <c r="W40" s="30">
        <f t="shared" ref="W40:W60" si="137">P40/100</f>
        <v>0</v>
      </c>
      <c r="Y40" s="84">
        <f t="shared" si="126"/>
        <v>42231</v>
      </c>
      <c r="Z40" s="27" t="s">
        <v>192</v>
      </c>
      <c r="AA40" s="87">
        <v>978621</v>
      </c>
      <c r="AB40" s="86"/>
      <c r="AC40" s="86"/>
      <c r="AE40" s="27">
        <v>42603</v>
      </c>
      <c r="AF40" s="27" t="s">
        <v>192</v>
      </c>
      <c r="AG40" s="28">
        <v>169.84</v>
      </c>
      <c r="AH40" s="28">
        <f t="shared" ref="AH40:AH59" si="138">AG40/100</f>
        <v>1.6984000000000001</v>
      </c>
      <c r="AI40" s="89">
        <v>164.3</v>
      </c>
      <c r="AJ40" s="89">
        <v>147.4281</v>
      </c>
      <c r="AK40" s="89">
        <v>162.93656204640999</v>
      </c>
      <c r="AL40" s="44"/>
      <c r="AM40" s="43"/>
      <c r="AO40" s="27">
        <f t="shared" ref="AO40:AO59" si="139">AE40</f>
        <v>42603</v>
      </c>
      <c r="AP40" s="27" t="s">
        <v>192</v>
      </c>
      <c r="AQ40" s="30">
        <f t="shared" ref="AQ40:AQ59" si="140">AG40*$AM40</f>
        <v>0</v>
      </c>
      <c r="AR40" s="30">
        <f t="shared" ref="AR40:AR59" si="141">AI40*$AM40</f>
        <v>0</v>
      </c>
      <c r="AS40" s="30">
        <f t="shared" ref="AS40:AS59" si="142">AJ40*$AM40</f>
        <v>0</v>
      </c>
      <c r="AT40" s="30">
        <f t="shared" ref="AT40:AT59" si="143">AK40*$AM40</f>
        <v>0</v>
      </c>
      <c r="AV40" s="27">
        <f t="shared" ref="AV40:AV59" si="144">AE40</f>
        <v>42603</v>
      </c>
      <c r="AW40" s="27" t="s">
        <v>192</v>
      </c>
      <c r="AX40" s="30">
        <f t="shared" ref="AX40:AX59" si="145">AQ40/100</f>
        <v>0</v>
      </c>
      <c r="AY40" s="30">
        <f t="shared" ref="AY40:AY59" si="146">AR40/100</f>
        <v>0</v>
      </c>
      <c r="AZ40" s="30">
        <f t="shared" ref="AZ40:AZ59" si="147">AS40/100</f>
        <v>0</v>
      </c>
      <c r="BA40" s="30">
        <f t="shared" ref="BA40:BA59" si="148">AT40/100</f>
        <v>0</v>
      </c>
      <c r="BC40" s="85">
        <f t="shared" si="105"/>
        <v>42602</v>
      </c>
      <c r="BD40" s="27" t="s">
        <v>192</v>
      </c>
      <c r="BE40" s="88">
        <v>951045</v>
      </c>
      <c r="BF40" s="86"/>
      <c r="BG40" s="86"/>
      <c r="BI40" s="27">
        <v>42967</v>
      </c>
      <c r="BJ40" s="27" t="s">
        <v>192</v>
      </c>
      <c r="BK40" s="28">
        <v>174.96</v>
      </c>
      <c r="BL40" s="28">
        <f t="shared" ref="BL40:BL59" si="149">BK40/100</f>
        <v>1.7496</v>
      </c>
      <c r="BM40" s="89">
        <v>176.48</v>
      </c>
      <c r="BN40" s="89">
        <v>155.1808</v>
      </c>
      <c r="BO40" s="89">
        <v>169.62594147380699</v>
      </c>
      <c r="BP40" s="44"/>
      <c r="BQ40" s="43"/>
      <c r="BS40" s="27">
        <f t="shared" ref="BS40:BS59" si="150">BI40</f>
        <v>42967</v>
      </c>
      <c r="BT40" s="27" t="s">
        <v>192</v>
      </c>
      <c r="BU40" s="30">
        <f t="shared" ref="BU40:BU59" si="151">BK40*$BQ40</f>
        <v>0</v>
      </c>
      <c r="BV40" s="30">
        <f t="shared" ref="BV40:BV59" si="152">BM40*$BQ40</f>
        <v>0</v>
      </c>
      <c r="BW40" s="30">
        <f t="shared" ref="BW40:BW59" si="153">BN40*$BQ40</f>
        <v>0</v>
      </c>
      <c r="BX40" s="30">
        <f t="shared" ref="BX40:BX59" si="154">BO40*$BQ40</f>
        <v>0</v>
      </c>
      <c r="BZ40" s="27">
        <f t="shared" ref="BZ40:BZ59" si="155">BI40</f>
        <v>42967</v>
      </c>
      <c r="CA40" s="27" t="s">
        <v>192</v>
      </c>
      <c r="CB40" s="30">
        <f t="shared" ref="CB40:CB59" si="156">BU40/100</f>
        <v>0</v>
      </c>
      <c r="CC40" s="30">
        <f t="shared" ref="CC40:CC59" si="157">BV40/100</f>
        <v>0</v>
      </c>
      <c r="CD40" s="30">
        <f t="shared" ref="CD40:CD59" si="158">BW40/100</f>
        <v>0</v>
      </c>
      <c r="CE40" s="30">
        <f t="shared" ref="CE40:CE59" si="159">BX40/100</f>
        <v>0</v>
      </c>
      <c r="CG40" s="85">
        <f t="shared" si="106"/>
        <v>42966</v>
      </c>
      <c r="CH40" s="27" t="s">
        <v>192</v>
      </c>
      <c r="CI40" s="88">
        <v>965887</v>
      </c>
      <c r="CJ40" s="86"/>
      <c r="CK40" s="86"/>
      <c r="CM40" s="27">
        <v>43331</v>
      </c>
      <c r="CN40" s="27" t="s">
        <v>192</v>
      </c>
      <c r="CO40" s="28">
        <v>156.58000000000001</v>
      </c>
      <c r="CP40" s="28">
        <f t="shared" ref="CP40:CP59" si="160">CO40/100</f>
        <v>1.5658000000000001</v>
      </c>
      <c r="CQ40" s="28">
        <v>153.12</v>
      </c>
      <c r="CR40" s="28">
        <v>129.9605</v>
      </c>
      <c r="CS40" s="28">
        <v>148.63296321147499</v>
      </c>
      <c r="CT40" s="44"/>
      <c r="CU40" s="43"/>
      <c r="CW40" s="27">
        <f t="shared" ref="CW40:CW59" si="161">CM40</f>
        <v>43331</v>
      </c>
      <c r="CX40" s="27" t="s">
        <v>192</v>
      </c>
      <c r="CY40" s="30">
        <f t="shared" ref="CY40:CY59" si="162">CO40*$CU40</f>
        <v>0</v>
      </c>
      <c r="CZ40" s="30">
        <f t="shared" ref="CZ40:CZ59" si="163">CQ40*$CU40</f>
        <v>0</v>
      </c>
      <c r="DA40" s="30">
        <f t="shared" ref="DA40:DA59" si="164">CR40*$CU40</f>
        <v>0</v>
      </c>
      <c r="DB40" s="30">
        <f t="shared" ref="DB40:DB59" si="165">CS40*$CU40</f>
        <v>0</v>
      </c>
      <c r="DD40" s="27">
        <f t="shared" ref="DD40:DD59" si="166">CM40</f>
        <v>43331</v>
      </c>
      <c r="DE40" s="27" t="s">
        <v>192</v>
      </c>
      <c r="DF40" s="30">
        <f t="shared" si="107"/>
        <v>0</v>
      </c>
      <c r="DG40" s="30">
        <f t="shared" si="108"/>
        <v>0</v>
      </c>
      <c r="DH40" s="30">
        <f t="shared" si="109"/>
        <v>0</v>
      </c>
      <c r="DI40" s="30">
        <f t="shared" si="110"/>
        <v>0</v>
      </c>
      <c r="DK40" s="85">
        <f t="shared" si="111"/>
        <v>43330</v>
      </c>
      <c r="DL40" s="27" t="s">
        <v>192</v>
      </c>
      <c r="DM40" s="88">
        <v>863867</v>
      </c>
      <c r="DN40" s="86"/>
      <c r="DO40" s="86"/>
      <c r="DQ40" s="27">
        <v>43695</v>
      </c>
      <c r="DR40" s="27" t="s">
        <v>192</v>
      </c>
      <c r="DS40" s="28">
        <v>191.32</v>
      </c>
      <c r="DT40" s="28">
        <f t="shared" ref="DT40:DT59" si="167">DS40/100</f>
        <v>1.9132</v>
      </c>
      <c r="DU40" s="28">
        <v>181.64</v>
      </c>
      <c r="DV40" s="28">
        <v>168.87649999999999</v>
      </c>
      <c r="DW40" s="28">
        <v>180.68626882052399</v>
      </c>
      <c r="DX40" s="44">
        <v>43693</v>
      </c>
      <c r="DY40" s="43">
        <v>1341.49</v>
      </c>
      <c r="EA40" s="27">
        <f t="shared" ref="EA40:EA59" si="168">DQ40</f>
        <v>43695</v>
      </c>
      <c r="EB40" s="27" t="s">
        <v>192</v>
      </c>
      <c r="EC40" s="30">
        <f t="shared" ref="EC40:EC59" si="169">DS40*$DY40</f>
        <v>256653.86679999999</v>
      </c>
      <c r="ED40" s="30">
        <f t="shared" ref="ED40:ED59" si="170">DU40*$DY40</f>
        <v>243668.24359999999</v>
      </c>
      <c r="EE40" s="30">
        <f t="shared" ref="EE40:EE59" si="171">DV40*$DY40</f>
        <v>226546.135985</v>
      </c>
      <c r="EF40" s="30">
        <f t="shared" ref="EF40:EF59" si="172">DW40*$DY40</f>
        <v>242388.82276004474</v>
      </c>
      <c r="EH40" s="27">
        <f t="shared" ref="EH40:EH59" si="173">DQ40</f>
        <v>43695</v>
      </c>
      <c r="EI40" s="27" t="s">
        <v>192</v>
      </c>
      <c r="EJ40" s="30">
        <f t="shared" ref="EJ40:EJ59" si="174">EC40/100</f>
        <v>2566.5386679999997</v>
      </c>
      <c r="EK40" s="30">
        <f t="shared" ref="EK40:EK59" si="175">ED40/100</f>
        <v>2436.6824360000001</v>
      </c>
      <c r="EL40" s="30">
        <f t="shared" ref="EL40:EL59" si="176">EE40/100</f>
        <v>2265.46135985</v>
      </c>
      <c r="EM40" s="30">
        <f t="shared" ref="EM40:EM59" si="177">EF40/100</f>
        <v>2423.8882276004474</v>
      </c>
      <c r="EO40" s="85">
        <f t="shared" si="112"/>
        <v>43694</v>
      </c>
      <c r="EP40" s="27" t="s">
        <v>192</v>
      </c>
      <c r="EQ40" s="88">
        <v>878572</v>
      </c>
      <c r="ER40" s="86"/>
      <c r="ES40" s="86"/>
      <c r="EU40" s="27">
        <v>44059</v>
      </c>
      <c r="EV40" s="27" t="s">
        <v>192</v>
      </c>
      <c r="EW40" s="28">
        <v>152.41</v>
      </c>
      <c r="EX40" s="28">
        <f t="shared" ref="EX40:EX60" si="178">EW40/100</f>
        <v>1.5241</v>
      </c>
      <c r="EY40" s="28">
        <v>159.85</v>
      </c>
      <c r="EZ40" s="28">
        <v>158.44</v>
      </c>
      <c r="FA40" s="82">
        <v>150.87</v>
      </c>
      <c r="FB40" s="90">
        <v>44057</v>
      </c>
      <c r="FC40" s="43">
        <v>1402.79</v>
      </c>
      <c r="FE40" s="27">
        <f t="shared" si="52"/>
        <v>44059</v>
      </c>
      <c r="FF40" s="27" t="s">
        <v>192</v>
      </c>
      <c r="FG40" s="30">
        <f t="shared" ref="FG40:FG60" si="179">EW40*$FC40</f>
        <v>213799.22389999998</v>
      </c>
      <c r="FH40" s="30">
        <f t="shared" si="119"/>
        <v>224235.98149999999</v>
      </c>
      <c r="FI40" s="30">
        <f t="shared" si="124"/>
        <v>222258.04759999999</v>
      </c>
      <c r="FJ40" s="30">
        <f t="shared" si="120"/>
        <v>211638.92730000001</v>
      </c>
      <c r="FL40" s="27">
        <f t="shared" si="55"/>
        <v>44059</v>
      </c>
      <c r="FM40" s="27" t="s">
        <v>192</v>
      </c>
      <c r="FN40" s="30">
        <f t="shared" si="121"/>
        <v>2137.9922389999997</v>
      </c>
      <c r="FO40" s="30">
        <f t="shared" si="122"/>
        <v>2242.3598149999998</v>
      </c>
      <c r="FP40" s="30">
        <f t="shared" si="125"/>
        <v>2222.5804760000001</v>
      </c>
      <c r="FQ40" s="30">
        <f t="shared" si="123"/>
        <v>2116.3892730000002</v>
      </c>
      <c r="FS40" s="84">
        <f t="shared" si="113"/>
        <v>44058</v>
      </c>
      <c r="FT40" s="27" t="s">
        <v>192</v>
      </c>
      <c r="FU40" s="87">
        <v>853362</v>
      </c>
      <c r="FV40" s="86"/>
      <c r="FW40" s="86"/>
      <c r="FY40" s="95">
        <v>44430</v>
      </c>
      <c r="FZ40" s="100" t="s">
        <v>192</v>
      </c>
      <c r="GA40" s="43">
        <v>142.13</v>
      </c>
      <c r="GB40" s="28">
        <f t="shared" ref="GB40:GB57" si="180">GA40/100</f>
        <v>1.4213</v>
      </c>
      <c r="GC40" s="43">
        <v>155.07</v>
      </c>
      <c r="GD40" s="28">
        <f t="shared" ref="GD40:GD59" si="181">GC40/100</f>
        <v>1.5507</v>
      </c>
      <c r="GE40" s="43">
        <v>142.13130000000001</v>
      </c>
      <c r="GF40" s="43">
        <v>144.914555193312</v>
      </c>
      <c r="GG40" s="95">
        <v>44428</v>
      </c>
      <c r="GH40" s="43">
        <v>1381.8</v>
      </c>
      <c r="GJ40" s="95">
        <v>44430</v>
      </c>
      <c r="GK40" s="43" t="s">
        <v>192</v>
      </c>
      <c r="GL40" s="124">
        <f t="shared" ref="GL40:GL59" si="182">GA40*$GH40</f>
        <v>196395.234</v>
      </c>
      <c r="GM40" s="124">
        <f t="shared" ref="GM40:GM59" si="183">GC40*$GH40</f>
        <v>214275.726</v>
      </c>
      <c r="GN40" s="124">
        <f t="shared" ref="GN40:GN59" si="184">GE40*$GH40</f>
        <v>196397.03034</v>
      </c>
      <c r="GO40" s="124">
        <f t="shared" ref="GO40:GO59" si="185">GF40*$GH40</f>
        <v>200242.9323661185</v>
      </c>
      <c r="GQ40" s="95">
        <v>44430</v>
      </c>
      <c r="GR40" s="43" t="s">
        <v>192</v>
      </c>
      <c r="GS40" s="124">
        <f t="shared" ref="GS40:GS59" si="186">GL40/100</f>
        <v>1963.95234</v>
      </c>
      <c r="GT40" s="124">
        <f t="shared" ref="GT40:GT59" si="187">GM40/100</f>
        <v>2142.7572599999999</v>
      </c>
      <c r="GU40" s="124">
        <f t="shared" ref="GU40:GU59" si="188">GN40/100</f>
        <v>1963.9703033999999</v>
      </c>
      <c r="GV40" s="124">
        <f t="shared" ref="GV40:GV59" si="189">GO40/100</f>
        <v>2002.429323661185</v>
      </c>
      <c r="GX40" s="95">
        <v>44430</v>
      </c>
      <c r="GY40" s="43" t="s">
        <v>192</v>
      </c>
      <c r="GZ40" s="86"/>
      <c r="HA40" s="86"/>
      <c r="HB40" s="86"/>
      <c r="HD40" s="27">
        <v>44787</v>
      </c>
      <c r="HE40" s="100" t="s">
        <v>192</v>
      </c>
      <c r="HF40" s="43">
        <v>198.54</v>
      </c>
      <c r="HG40" s="28">
        <f t="shared" si="118"/>
        <v>1.9853999999999998</v>
      </c>
      <c r="HH40" s="43">
        <v>208.68</v>
      </c>
      <c r="HI40" s="28">
        <f t="shared" ref="HI40:HI59" si="190">HH40/100</f>
        <v>2.0868000000000002</v>
      </c>
      <c r="HJ40" s="43">
        <v>173.12</v>
      </c>
      <c r="HK40" s="43">
        <v>197.19</v>
      </c>
      <c r="HL40" s="27">
        <v>44787</v>
      </c>
      <c r="HM40" s="43">
        <v>1339.03</v>
      </c>
      <c r="HO40" s="27">
        <v>44787</v>
      </c>
      <c r="HP40" s="43" t="s">
        <v>192</v>
      </c>
      <c r="HQ40" s="30">
        <f t="shared" ref="HQ40:HQ59" si="191">HF40*HM40</f>
        <v>265851.01620000001</v>
      </c>
      <c r="HR40" s="30">
        <f t="shared" ref="HR40:HR59" si="192">HH40*HM40</f>
        <v>279428.78039999999</v>
      </c>
      <c r="HS40" s="30">
        <f t="shared" ref="HS40:HS59" si="193">HJ40*HM40</f>
        <v>231812.87359999999</v>
      </c>
      <c r="HT40" s="30">
        <f t="shared" ref="HT40:HT59" si="194">HK40*HM40</f>
        <v>264043.32569999999</v>
      </c>
      <c r="HV40" s="27">
        <v>44787</v>
      </c>
      <c r="HW40" s="43" t="s">
        <v>192</v>
      </c>
      <c r="HX40" s="124">
        <f t="shared" ref="HX40:HX59" si="195">HQ40/100</f>
        <v>2658.510162</v>
      </c>
      <c r="HY40" s="124">
        <f t="shared" ref="HY40:HY59" si="196">HR40/100</f>
        <v>2794.2878040000001</v>
      </c>
      <c r="HZ40" s="124">
        <f t="shared" ref="HZ40:HZ59" si="197">HS40/100</f>
        <v>2318.1287360000001</v>
      </c>
      <c r="IA40" s="124">
        <f t="shared" ref="IA40:IA59" si="198">HT40/100</f>
        <v>2640.4332569999997</v>
      </c>
      <c r="IC40" s="27">
        <v>44787</v>
      </c>
      <c r="ID40" s="43" t="s">
        <v>192</v>
      </c>
      <c r="IE40" s="86"/>
      <c r="IF40" s="86"/>
      <c r="IG40" s="86"/>
      <c r="IH40" s="155"/>
      <c r="II40" s="27">
        <v>45151</v>
      </c>
      <c r="IJ40" s="100" t="s">
        <v>192</v>
      </c>
      <c r="IK40" s="43">
        <v>251</v>
      </c>
      <c r="IL40" s="175">
        <f t="shared" ref="IL40:IL59" si="199">IK40/100</f>
        <v>2.5099999999999998</v>
      </c>
      <c r="IM40" s="43">
        <v>245.74</v>
      </c>
      <c r="IN40" s="28">
        <f t="shared" ref="IN40:IN59" si="200">IM40/100</f>
        <v>2.4574000000000003</v>
      </c>
      <c r="IO40" s="126">
        <v>207.0795</v>
      </c>
      <c r="IP40" s="126">
        <v>241.46718334199801</v>
      </c>
      <c r="IQ40" s="27">
        <v>45151</v>
      </c>
      <c r="IR40" s="43">
        <v>1458.01</v>
      </c>
      <c r="IT40" s="27">
        <v>45151</v>
      </c>
      <c r="IU40" s="43" t="s">
        <v>192</v>
      </c>
      <c r="IV40" s="30">
        <f t="shared" ref="IV40:IV59" si="201">IK40*IR40</f>
        <v>365960.51</v>
      </c>
      <c r="IW40" s="30">
        <f t="shared" ref="IW40:IW59" si="202">IM40*IR40</f>
        <v>358291.3774</v>
      </c>
      <c r="IX40" s="30">
        <f t="shared" ref="IX40:IX59" si="203">IO40*IR40</f>
        <v>301923.98179499997</v>
      </c>
      <c r="IY40" s="30">
        <f t="shared" ref="IY40:IY59" si="204">IP40*IR40</f>
        <v>352061.5679844665</v>
      </c>
      <c r="JA40" s="27">
        <v>45151</v>
      </c>
      <c r="JB40" s="43" t="s">
        <v>192</v>
      </c>
      <c r="JC40" s="124">
        <f t="shared" ref="JC40:JC59" si="205">IV40/100</f>
        <v>3659.6051000000002</v>
      </c>
      <c r="JD40" s="124">
        <f t="shared" ref="JD40:JD59" si="206">IW40/100</f>
        <v>3582.9137740000001</v>
      </c>
      <c r="JE40" s="124">
        <f t="shared" ref="JE40:JE59" si="207">IX40/100</f>
        <v>3019.2398179499996</v>
      </c>
      <c r="JF40" s="124">
        <f t="shared" ref="JF40:JF59" si="208">IY40/100</f>
        <v>3520.615679844665</v>
      </c>
      <c r="JH40" s="27">
        <v>45151</v>
      </c>
      <c r="JI40" s="43" t="s">
        <v>192</v>
      </c>
      <c r="JJ40" s="86"/>
      <c r="JK40" s="86"/>
      <c r="JL40" s="86"/>
      <c r="JM40" s="155"/>
      <c r="JN40" s="27">
        <v>45515</v>
      </c>
      <c r="JO40" s="100" t="s">
        <v>192</v>
      </c>
      <c r="JP40" s="43">
        <v>214.17</v>
      </c>
      <c r="JQ40" s="260">
        <f t="shared" ref="JQ40:JQ60" si="209">JP40/100</f>
        <v>2.1416999999999997</v>
      </c>
      <c r="JR40" s="43"/>
      <c r="JS40" s="28"/>
      <c r="JT40" s="126"/>
      <c r="JU40" s="126"/>
      <c r="JV40" s="27">
        <f t="shared" ref="JV40:JV60" si="210">JN40</f>
        <v>45515</v>
      </c>
      <c r="JW40" s="43">
        <v>1491.26</v>
      </c>
      <c r="JY40" s="27">
        <f t="shared" ref="JY40:JY59" si="211">JV40</f>
        <v>45515</v>
      </c>
      <c r="JZ40" s="43" t="s">
        <v>192</v>
      </c>
      <c r="KA40" s="30">
        <f t="shared" ref="KA40:KA60" si="212">JP40*JW40</f>
        <v>319383.15419999999</v>
      </c>
      <c r="KB40" s="30">
        <f t="shared" ref="KB40:KB60" si="213">JR40*JW40</f>
        <v>0</v>
      </c>
      <c r="KC40" s="30">
        <f t="shared" ref="KC40:KC60" si="214">JT40*JW40</f>
        <v>0</v>
      </c>
      <c r="KD40" s="30">
        <f t="shared" ref="KD40:KD60" si="215">JU40*JW40</f>
        <v>0</v>
      </c>
      <c r="KF40" s="27">
        <f t="shared" ref="KF40:KF59" si="216">JY40</f>
        <v>45515</v>
      </c>
      <c r="KG40" s="43" t="s">
        <v>192</v>
      </c>
      <c r="KH40" s="124">
        <f t="shared" ref="KH40:KH60" si="217">KA40/100</f>
        <v>3193.8315419999999</v>
      </c>
      <c r="KI40" s="124">
        <f t="shared" ref="KI40:KI60" si="218">KB40/100</f>
        <v>0</v>
      </c>
      <c r="KJ40" s="124">
        <f t="shared" ref="KJ40:KJ60" si="219">KC40/100</f>
        <v>0</v>
      </c>
      <c r="KK40" s="124">
        <f t="shared" ref="KK40:KK60" si="220">KD40/100</f>
        <v>0</v>
      </c>
      <c r="KM40" s="27">
        <f t="shared" ref="KM40:KM59" si="221">KF40</f>
        <v>45515</v>
      </c>
      <c r="KN40" s="43" t="s">
        <v>192</v>
      </c>
      <c r="KO40" s="86"/>
      <c r="KP40" s="86"/>
      <c r="KQ40" s="86"/>
      <c r="KR40" s="155"/>
      <c r="KS40" s="27">
        <v>45886</v>
      </c>
      <c r="KT40" s="100" t="s">
        <v>192</v>
      </c>
      <c r="KU40" s="43">
        <v>204.53</v>
      </c>
      <c r="KV40" s="257">
        <f t="shared" si="99"/>
        <v>2.0453000000000001</v>
      </c>
      <c r="KW40" s="27">
        <f t="shared" ref="KW40:KW59" si="222">KS40</f>
        <v>45886</v>
      </c>
      <c r="KX40" s="43">
        <v>1627.9</v>
      </c>
      <c r="KY40" s="155"/>
      <c r="KZ40" s="27">
        <f t="shared" ref="KZ40:KZ59" si="223">KS40</f>
        <v>45886</v>
      </c>
      <c r="LA40" s="43" t="s">
        <v>192</v>
      </c>
      <c r="LB40" s="30">
        <f t="shared" si="115"/>
        <v>332954.38700000005</v>
      </c>
      <c r="LC40" s="155"/>
      <c r="LD40" s="27">
        <f t="shared" si="116"/>
        <v>45886</v>
      </c>
      <c r="LE40" s="43" t="s">
        <v>192</v>
      </c>
      <c r="LF40" s="249">
        <f t="shared" si="117"/>
        <v>3329.5438700000004</v>
      </c>
      <c r="LG40" s="155"/>
      <c r="LH40" s="27">
        <v>46250</v>
      </c>
      <c r="LI40" s="100" t="s">
        <v>192</v>
      </c>
      <c r="LJ40" s="155"/>
      <c r="LK40" s="414"/>
      <c r="LL40" s="182">
        <v>1641.39</v>
      </c>
      <c r="LM40" s="155"/>
      <c r="LN40" s="439"/>
      <c r="LO40" s="155"/>
      <c r="LP40" s="155"/>
      <c r="LQ40" s="155"/>
      <c r="LR40" s="155"/>
      <c r="LS40" s="155"/>
      <c r="LT40" s="155"/>
      <c r="LU40" s="155"/>
      <c r="LV40" s="155"/>
      <c r="LW40" s="155"/>
      <c r="LX40" s="155"/>
      <c r="LY40" s="155"/>
      <c r="LZ40" s="155"/>
      <c r="MA40" s="155"/>
      <c r="MB40" s="155"/>
      <c r="MC40" s="155"/>
      <c r="MD40" s="155"/>
    </row>
    <row r="41" spans="1:342" ht="17.25">
      <c r="A41" s="27">
        <v>42239</v>
      </c>
      <c r="B41" s="27" t="s">
        <v>193</v>
      </c>
      <c r="C41" s="28">
        <v>140.08000000000001</v>
      </c>
      <c r="D41" s="28">
        <f t="shared" si="127"/>
        <v>1.4008</v>
      </c>
      <c r="E41" s="89">
        <v>153.41</v>
      </c>
      <c r="F41" s="89">
        <v>127.16070000000001</v>
      </c>
      <c r="G41" s="89">
        <v>141.03545022893999</v>
      </c>
      <c r="H41" s="44"/>
      <c r="I41" s="43"/>
      <c r="K41" s="27">
        <f t="shared" si="128"/>
        <v>42239</v>
      </c>
      <c r="L41" s="27"/>
      <c r="M41" s="30">
        <f t="shared" si="129"/>
        <v>0</v>
      </c>
      <c r="N41" s="30">
        <f t="shared" si="130"/>
        <v>0</v>
      </c>
      <c r="O41" s="30">
        <f t="shared" si="131"/>
        <v>0</v>
      </c>
      <c r="P41" s="30">
        <f t="shared" si="132"/>
        <v>0</v>
      </c>
      <c r="R41" s="27">
        <f t="shared" si="133"/>
        <v>42239</v>
      </c>
      <c r="S41" s="27" t="s">
        <v>193</v>
      </c>
      <c r="T41" s="30">
        <f t="shared" si="134"/>
        <v>0</v>
      </c>
      <c r="U41" s="30">
        <f t="shared" si="135"/>
        <v>0</v>
      </c>
      <c r="V41" s="30">
        <f t="shared" si="136"/>
        <v>0</v>
      </c>
      <c r="W41" s="30">
        <f t="shared" si="137"/>
        <v>0</v>
      </c>
      <c r="Y41" s="85">
        <f t="shared" si="126"/>
        <v>42238</v>
      </c>
      <c r="Z41" s="27" t="s">
        <v>193</v>
      </c>
      <c r="AA41" s="88">
        <v>949481</v>
      </c>
      <c r="AB41" s="86"/>
      <c r="AC41" s="86"/>
      <c r="AE41" s="27">
        <v>42610</v>
      </c>
      <c r="AF41" s="27" t="s">
        <v>193</v>
      </c>
      <c r="AG41" s="28">
        <v>169.65</v>
      </c>
      <c r="AH41" s="28">
        <f t="shared" si="138"/>
        <v>1.6965000000000001</v>
      </c>
      <c r="AI41" s="89">
        <v>163.03</v>
      </c>
      <c r="AJ41" s="89">
        <v>147.38509999999999</v>
      </c>
      <c r="AK41" s="89">
        <v>162.75065942172</v>
      </c>
      <c r="AL41" s="44"/>
      <c r="AM41" s="43"/>
      <c r="AO41" s="27">
        <f t="shared" si="139"/>
        <v>42610</v>
      </c>
      <c r="AP41" s="27" t="s">
        <v>193</v>
      </c>
      <c r="AQ41" s="30">
        <f t="shared" si="140"/>
        <v>0</v>
      </c>
      <c r="AR41" s="30">
        <f t="shared" si="141"/>
        <v>0</v>
      </c>
      <c r="AS41" s="30">
        <f t="shared" si="142"/>
        <v>0</v>
      </c>
      <c r="AT41" s="30">
        <f t="shared" si="143"/>
        <v>0</v>
      </c>
      <c r="AV41" s="27">
        <f t="shared" si="144"/>
        <v>42610</v>
      </c>
      <c r="AW41" s="27" t="s">
        <v>193</v>
      </c>
      <c r="AX41" s="30">
        <f t="shared" si="145"/>
        <v>0</v>
      </c>
      <c r="AY41" s="30">
        <f t="shared" si="146"/>
        <v>0</v>
      </c>
      <c r="AZ41" s="30">
        <f t="shared" si="147"/>
        <v>0</v>
      </c>
      <c r="BA41" s="30">
        <f t="shared" si="148"/>
        <v>0</v>
      </c>
      <c r="BC41" s="84">
        <f t="shared" ref="BC41:BC59" si="224">BC40+7</f>
        <v>42609</v>
      </c>
      <c r="BD41" s="27" t="s">
        <v>193</v>
      </c>
      <c r="BE41" s="87">
        <v>979301</v>
      </c>
      <c r="BF41" s="86"/>
      <c r="BG41" s="86"/>
      <c r="BI41" s="27">
        <v>42974</v>
      </c>
      <c r="BJ41" s="27" t="s">
        <v>193</v>
      </c>
      <c r="BK41" s="28">
        <v>174.53</v>
      </c>
      <c r="BL41" s="28">
        <f t="shared" si="149"/>
        <v>1.7453000000000001</v>
      </c>
      <c r="BM41" s="89">
        <v>176.16</v>
      </c>
      <c r="BN41" s="89">
        <v>153.53970000000001</v>
      </c>
      <c r="BO41" s="89">
        <v>169.30656314593401</v>
      </c>
      <c r="BP41" s="44"/>
      <c r="BQ41" s="43"/>
      <c r="BS41" s="27">
        <f t="shared" si="150"/>
        <v>42974</v>
      </c>
      <c r="BT41" s="27" t="s">
        <v>193</v>
      </c>
      <c r="BU41" s="30">
        <f t="shared" si="151"/>
        <v>0</v>
      </c>
      <c r="BV41" s="30">
        <f t="shared" si="152"/>
        <v>0</v>
      </c>
      <c r="BW41" s="30">
        <f t="shared" si="153"/>
        <v>0</v>
      </c>
      <c r="BX41" s="30">
        <f t="shared" si="154"/>
        <v>0</v>
      </c>
      <c r="BZ41" s="27">
        <f t="shared" si="155"/>
        <v>42974</v>
      </c>
      <c r="CA41" s="27" t="s">
        <v>193</v>
      </c>
      <c r="CB41" s="30">
        <f t="shared" si="156"/>
        <v>0</v>
      </c>
      <c r="CC41" s="30">
        <f t="shared" si="157"/>
        <v>0</v>
      </c>
      <c r="CD41" s="30">
        <f t="shared" si="158"/>
        <v>0</v>
      </c>
      <c r="CE41" s="30">
        <f t="shared" si="159"/>
        <v>0</v>
      </c>
      <c r="CG41" s="84">
        <f t="shared" ref="CG41:CG59" si="225">CG40+7</f>
        <v>42973</v>
      </c>
      <c r="CH41" s="27" t="s">
        <v>193</v>
      </c>
      <c r="CI41" s="87">
        <v>987952</v>
      </c>
      <c r="CJ41" s="86"/>
      <c r="CK41" s="86"/>
      <c r="CM41" s="27">
        <v>43338</v>
      </c>
      <c r="CN41" s="27" t="s">
        <v>193</v>
      </c>
      <c r="CO41" s="28">
        <v>159.38999999999999</v>
      </c>
      <c r="CP41" s="28">
        <f t="shared" si="160"/>
        <v>1.5938999999999999</v>
      </c>
      <c r="CQ41" s="28">
        <v>152.68</v>
      </c>
      <c r="CR41" s="28">
        <v>132.46199999999999</v>
      </c>
      <c r="CS41" s="28">
        <v>150.95794317429099</v>
      </c>
      <c r="CT41" s="44"/>
      <c r="CU41" s="43"/>
      <c r="CW41" s="27">
        <f t="shared" si="161"/>
        <v>43338</v>
      </c>
      <c r="CX41" s="27" t="s">
        <v>193</v>
      </c>
      <c r="CY41" s="30">
        <f t="shared" si="162"/>
        <v>0</v>
      </c>
      <c r="CZ41" s="30">
        <f t="shared" si="163"/>
        <v>0</v>
      </c>
      <c r="DA41" s="30">
        <f t="shared" si="164"/>
        <v>0</v>
      </c>
      <c r="DB41" s="30">
        <f t="shared" si="165"/>
        <v>0</v>
      </c>
      <c r="DD41" s="27">
        <f t="shared" si="166"/>
        <v>43338</v>
      </c>
      <c r="DE41" s="27" t="s">
        <v>193</v>
      </c>
      <c r="DF41" s="30">
        <f t="shared" ref="DF41:DF59" si="226">CY41/100</f>
        <v>0</v>
      </c>
      <c r="DG41" s="30">
        <f t="shared" ref="DG41:DG59" si="227">CZ41/100</f>
        <v>0</v>
      </c>
      <c r="DH41" s="30">
        <f t="shared" ref="DH41:DH59" si="228">DA41/100</f>
        <v>0</v>
      </c>
      <c r="DI41" s="30">
        <f t="shared" ref="DI41:DI59" si="229">DB41/100</f>
        <v>0</v>
      </c>
      <c r="DK41" s="84">
        <f t="shared" ref="DK41:DK59" si="230">DK40+7</f>
        <v>43337</v>
      </c>
      <c r="DL41" s="27" t="s">
        <v>193</v>
      </c>
      <c r="DM41" s="87">
        <v>918409</v>
      </c>
      <c r="DN41" s="86"/>
      <c r="DO41" s="86"/>
      <c r="DQ41" s="27">
        <v>43702</v>
      </c>
      <c r="DR41" s="27" t="s">
        <v>193</v>
      </c>
      <c r="DS41" s="28">
        <v>191.15</v>
      </c>
      <c r="DT41" s="28">
        <f t="shared" si="167"/>
        <v>1.9115</v>
      </c>
      <c r="DU41" s="28">
        <v>179.37</v>
      </c>
      <c r="DV41" s="28">
        <v>172.7296</v>
      </c>
      <c r="DW41" s="28">
        <v>181.038346103896</v>
      </c>
      <c r="DX41" s="44">
        <v>43700</v>
      </c>
      <c r="DY41" s="43">
        <v>1338.7</v>
      </c>
      <c r="EA41" s="27">
        <f t="shared" si="168"/>
        <v>43702</v>
      </c>
      <c r="EB41" s="27" t="s">
        <v>193</v>
      </c>
      <c r="EC41" s="30">
        <f t="shared" si="169"/>
        <v>255892.505</v>
      </c>
      <c r="ED41" s="30">
        <f t="shared" si="170"/>
        <v>240122.61900000001</v>
      </c>
      <c r="EE41" s="30">
        <f t="shared" si="171"/>
        <v>231233.11552000002</v>
      </c>
      <c r="EF41" s="30">
        <f t="shared" si="172"/>
        <v>242356.03392928559</v>
      </c>
      <c r="EH41" s="27">
        <f t="shared" si="173"/>
        <v>43702</v>
      </c>
      <c r="EI41" s="27" t="s">
        <v>193</v>
      </c>
      <c r="EJ41" s="30">
        <f t="shared" si="174"/>
        <v>2558.9250499999998</v>
      </c>
      <c r="EK41" s="30">
        <f t="shared" si="175"/>
        <v>2401.2261899999999</v>
      </c>
      <c r="EL41" s="30">
        <f t="shared" si="176"/>
        <v>2312.3311552</v>
      </c>
      <c r="EM41" s="30">
        <f t="shared" si="177"/>
        <v>2423.560339292856</v>
      </c>
      <c r="EO41" s="84">
        <f t="shared" ref="EO41:EO59" si="231">EO40+7</f>
        <v>43701</v>
      </c>
      <c r="EP41" s="27" t="s">
        <v>193</v>
      </c>
      <c r="EQ41" s="87">
        <v>921295</v>
      </c>
      <c r="ER41" s="86"/>
      <c r="ES41" s="86"/>
      <c r="EU41" s="27">
        <v>44066</v>
      </c>
      <c r="EV41" s="27" t="s">
        <v>193</v>
      </c>
      <c r="EW41" s="43">
        <v>152.30000000000001</v>
      </c>
      <c r="EX41" s="28">
        <f t="shared" si="178"/>
        <v>1.5230000000000001</v>
      </c>
      <c r="EY41" s="43">
        <v>159.34</v>
      </c>
      <c r="EZ41" s="43">
        <v>158.88999999999999</v>
      </c>
      <c r="FA41" s="43">
        <v>150.61000000000001</v>
      </c>
      <c r="FB41" s="95">
        <v>44064</v>
      </c>
      <c r="FC41" s="43">
        <v>1402.54</v>
      </c>
      <c r="FE41" s="27">
        <f t="shared" si="52"/>
        <v>44066</v>
      </c>
      <c r="FF41" s="27" t="s">
        <v>193</v>
      </c>
      <c r="FG41" s="30">
        <f t="shared" si="179"/>
        <v>213606.842</v>
      </c>
      <c r="FH41" s="30">
        <f t="shared" si="119"/>
        <v>223480.7236</v>
      </c>
      <c r="FI41" s="30">
        <f t="shared" si="124"/>
        <v>222849.58059999999</v>
      </c>
      <c r="FJ41" s="30">
        <f t="shared" si="120"/>
        <v>211236.54940000002</v>
      </c>
      <c r="FL41" s="27">
        <f t="shared" si="55"/>
        <v>44066</v>
      </c>
      <c r="FM41" s="27" t="s">
        <v>193</v>
      </c>
      <c r="FN41" s="30">
        <f t="shared" si="121"/>
        <v>2136.0684200000001</v>
      </c>
      <c r="FO41" s="30">
        <f t="shared" si="122"/>
        <v>2234.8072360000001</v>
      </c>
      <c r="FP41" s="30">
        <f t="shared" si="125"/>
        <v>2228.4958059999999</v>
      </c>
      <c r="FQ41" s="30">
        <f t="shared" si="123"/>
        <v>2112.3654940000001</v>
      </c>
      <c r="FS41" s="84">
        <f t="shared" ref="FS41:FS60" si="232">FS40+7</f>
        <v>44065</v>
      </c>
      <c r="FT41" s="27" t="s">
        <v>193</v>
      </c>
      <c r="FU41" s="43"/>
      <c r="FV41" s="86"/>
      <c r="FW41" s="86"/>
      <c r="FY41" s="95">
        <v>44437</v>
      </c>
      <c r="FZ41" s="100" t="s">
        <v>193</v>
      </c>
      <c r="GA41" s="43">
        <v>137.21</v>
      </c>
      <c r="GB41" s="28">
        <f t="shared" si="180"/>
        <v>1.3721000000000001</v>
      </c>
      <c r="GC41" s="43">
        <v>153.25</v>
      </c>
      <c r="GD41" s="28">
        <f t="shared" si="181"/>
        <v>1.5325</v>
      </c>
      <c r="GE41" s="43">
        <v>138.09989999999999</v>
      </c>
      <c r="GF41" s="43">
        <v>142.049301922675</v>
      </c>
      <c r="GG41" s="95">
        <v>44435</v>
      </c>
      <c r="GH41" s="43">
        <v>1375.74</v>
      </c>
      <c r="GJ41" s="95">
        <v>44437</v>
      </c>
      <c r="GK41" s="43" t="s">
        <v>193</v>
      </c>
      <c r="GL41" s="124">
        <f t="shared" si="182"/>
        <v>188765.28540000002</v>
      </c>
      <c r="GM41" s="124">
        <f t="shared" si="183"/>
        <v>210832.155</v>
      </c>
      <c r="GN41" s="124">
        <f t="shared" si="184"/>
        <v>189989.556426</v>
      </c>
      <c r="GO41" s="124">
        <f t="shared" si="185"/>
        <v>195422.90662710089</v>
      </c>
      <c r="GQ41" s="95">
        <v>44437</v>
      </c>
      <c r="GR41" s="43" t="s">
        <v>193</v>
      </c>
      <c r="GS41" s="124">
        <f t="shared" si="186"/>
        <v>1887.6528540000002</v>
      </c>
      <c r="GT41" s="124">
        <f t="shared" si="187"/>
        <v>2108.3215500000001</v>
      </c>
      <c r="GU41" s="124">
        <f t="shared" si="188"/>
        <v>1899.8955642599999</v>
      </c>
      <c r="GV41" s="124">
        <f t="shared" si="189"/>
        <v>1954.2290662710088</v>
      </c>
      <c r="GX41" s="95">
        <v>44437</v>
      </c>
      <c r="GY41" s="43" t="s">
        <v>193</v>
      </c>
      <c r="GZ41" s="86"/>
      <c r="HA41" s="86"/>
      <c r="HB41" s="86"/>
      <c r="HD41" s="27">
        <v>44794</v>
      </c>
      <c r="HE41" s="100" t="s">
        <v>193</v>
      </c>
      <c r="HF41" s="43">
        <v>205.69</v>
      </c>
      <c r="HG41" s="28">
        <f t="shared" si="118"/>
        <v>2.0569000000000002</v>
      </c>
      <c r="HH41" s="43">
        <v>209</v>
      </c>
      <c r="HI41" s="28">
        <f t="shared" si="190"/>
        <v>2.09</v>
      </c>
      <c r="HJ41" s="43">
        <v>176.13</v>
      </c>
      <c r="HK41" s="43">
        <v>202.55</v>
      </c>
      <c r="HL41" s="27">
        <v>44794</v>
      </c>
      <c r="HM41" s="43">
        <v>1342.15</v>
      </c>
      <c r="HO41" s="27">
        <v>44794</v>
      </c>
      <c r="HP41" s="43" t="s">
        <v>193</v>
      </c>
      <c r="HQ41" s="30">
        <f t="shared" si="191"/>
        <v>276066.83350000001</v>
      </c>
      <c r="HR41" s="30">
        <f t="shared" si="192"/>
        <v>280509.35000000003</v>
      </c>
      <c r="HS41" s="30">
        <f t="shared" si="193"/>
        <v>236392.87950000001</v>
      </c>
      <c r="HT41" s="30">
        <f t="shared" si="194"/>
        <v>271852.48250000004</v>
      </c>
      <c r="HV41" s="27">
        <v>44794</v>
      </c>
      <c r="HW41" s="43" t="s">
        <v>193</v>
      </c>
      <c r="HX41" s="124">
        <f t="shared" si="195"/>
        <v>2760.6683350000003</v>
      </c>
      <c r="HY41" s="124">
        <f t="shared" si="196"/>
        <v>2805.0935000000004</v>
      </c>
      <c r="HZ41" s="124">
        <f t="shared" si="197"/>
        <v>2363.9287950000003</v>
      </c>
      <c r="IA41" s="124">
        <f t="shared" si="198"/>
        <v>2718.5248250000004</v>
      </c>
      <c r="IC41" s="27">
        <v>44794</v>
      </c>
      <c r="ID41" s="43" t="s">
        <v>193</v>
      </c>
      <c r="IE41" s="86"/>
      <c r="IF41" s="86"/>
      <c r="IG41" s="86"/>
      <c r="IH41" s="155"/>
      <c r="II41" s="27">
        <v>45158</v>
      </c>
      <c r="IJ41" s="100" t="s">
        <v>193</v>
      </c>
      <c r="IK41" s="43">
        <v>245.22</v>
      </c>
      <c r="IL41" s="175">
        <f t="shared" si="199"/>
        <v>2.4521999999999999</v>
      </c>
      <c r="IM41" s="43">
        <v>241.9</v>
      </c>
      <c r="IN41" s="28">
        <f t="shared" si="200"/>
        <v>2.419</v>
      </c>
      <c r="IO41" s="126">
        <v>207.07040000000001</v>
      </c>
      <c r="IP41" s="126">
        <v>236.86395912446699</v>
      </c>
      <c r="IQ41" s="27">
        <v>45158</v>
      </c>
      <c r="IR41" s="43">
        <v>1460.04</v>
      </c>
      <c r="IT41" s="27">
        <v>45158</v>
      </c>
      <c r="IU41" s="43" t="s">
        <v>193</v>
      </c>
      <c r="IV41" s="30">
        <f t="shared" si="201"/>
        <v>358031.00880000001</v>
      </c>
      <c r="IW41" s="30">
        <f t="shared" si="202"/>
        <v>353183.67599999998</v>
      </c>
      <c r="IX41" s="30">
        <f t="shared" si="203"/>
        <v>302331.06681599998</v>
      </c>
      <c r="IY41" s="30">
        <f t="shared" si="204"/>
        <v>345830.85488008679</v>
      </c>
      <c r="JA41" s="27">
        <v>45158</v>
      </c>
      <c r="JB41" s="43" t="s">
        <v>193</v>
      </c>
      <c r="JC41" s="124">
        <f t="shared" si="205"/>
        <v>3580.3100880000002</v>
      </c>
      <c r="JD41" s="124">
        <f t="shared" si="206"/>
        <v>3531.8367599999997</v>
      </c>
      <c r="JE41" s="124">
        <f t="shared" si="207"/>
        <v>3023.3106681599998</v>
      </c>
      <c r="JF41" s="124">
        <f t="shared" si="208"/>
        <v>3458.3085488008678</v>
      </c>
      <c r="JH41" s="27">
        <v>45158</v>
      </c>
      <c r="JI41" s="43" t="s">
        <v>193</v>
      </c>
      <c r="JJ41" s="86"/>
      <c r="JK41" s="86"/>
      <c r="JL41" s="86"/>
      <c r="JM41" s="155"/>
      <c r="JN41" s="27">
        <v>45522</v>
      </c>
      <c r="JO41" s="100" t="s">
        <v>193</v>
      </c>
      <c r="JP41" s="43">
        <v>210.84</v>
      </c>
      <c r="JQ41" s="260">
        <f t="shared" si="209"/>
        <v>2.1084000000000001</v>
      </c>
      <c r="JR41" s="43"/>
      <c r="JS41" s="28"/>
      <c r="JT41" s="126"/>
      <c r="JU41" s="126"/>
      <c r="JV41" s="27">
        <f t="shared" si="210"/>
        <v>45522</v>
      </c>
      <c r="JW41" s="43">
        <v>1493</v>
      </c>
      <c r="JY41" s="27">
        <f t="shared" si="211"/>
        <v>45522</v>
      </c>
      <c r="JZ41" s="43" t="s">
        <v>193</v>
      </c>
      <c r="KA41" s="30">
        <f t="shared" si="212"/>
        <v>314784.12</v>
      </c>
      <c r="KB41" s="30">
        <f t="shared" si="213"/>
        <v>0</v>
      </c>
      <c r="KC41" s="30">
        <f t="shared" si="214"/>
        <v>0</v>
      </c>
      <c r="KD41" s="30">
        <f t="shared" si="215"/>
        <v>0</v>
      </c>
      <c r="KF41" s="27">
        <f t="shared" si="216"/>
        <v>45522</v>
      </c>
      <c r="KG41" s="43" t="s">
        <v>193</v>
      </c>
      <c r="KH41" s="124">
        <f t="shared" si="217"/>
        <v>3147.8411999999998</v>
      </c>
      <c r="KI41" s="124">
        <f t="shared" si="218"/>
        <v>0</v>
      </c>
      <c r="KJ41" s="124">
        <f t="shared" si="219"/>
        <v>0</v>
      </c>
      <c r="KK41" s="124">
        <f t="shared" si="220"/>
        <v>0</v>
      </c>
      <c r="KM41" s="27">
        <f t="shared" si="221"/>
        <v>45522</v>
      </c>
      <c r="KN41" s="43" t="s">
        <v>193</v>
      </c>
      <c r="KO41" s="86"/>
      <c r="KP41" s="86"/>
      <c r="KQ41" s="86"/>
      <c r="KR41" s="155"/>
      <c r="KS41" s="27">
        <v>45893</v>
      </c>
      <c r="KT41" s="100" t="s">
        <v>193</v>
      </c>
      <c r="KU41" s="43">
        <v>204.48</v>
      </c>
      <c r="KV41" s="257">
        <f t="shared" si="99"/>
        <v>2.0448</v>
      </c>
      <c r="KW41" s="27">
        <f t="shared" si="222"/>
        <v>45893</v>
      </c>
      <c r="KX41" s="43">
        <v>1623.17</v>
      </c>
      <c r="KY41" s="155"/>
      <c r="KZ41" s="27">
        <f t="shared" si="223"/>
        <v>45893</v>
      </c>
      <c r="LA41" s="43" t="s">
        <v>193</v>
      </c>
      <c r="LB41" s="30">
        <f t="shared" si="115"/>
        <v>331905.80160000001</v>
      </c>
      <c r="LC41" s="155"/>
      <c r="LD41" s="27">
        <f t="shared" si="116"/>
        <v>45893</v>
      </c>
      <c r="LE41" s="43" t="s">
        <v>193</v>
      </c>
      <c r="LF41" s="249">
        <f t="shared" si="117"/>
        <v>3319.058016</v>
      </c>
      <c r="LG41" s="155"/>
      <c r="LH41" s="27">
        <v>46257</v>
      </c>
      <c r="LI41" s="100" t="s">
        <v>193</v>
      </c>
      <c r="LJ41" s="155"/>
      <c r="LK41" s="414"/>
      <c r="LL41" s="155"/>
      <c r="LM41" s="155"/>
      <c r="LN41" s="439"/>
      <c r="LO41" s="155"/>
      <c r="LP41" s="155"/>
      <c r="LQ41" s="155"/>
      <c r="LR41" s="155"/>
      <c r="LS41" s="155"/>
      <c r="LT41" s="155"/>
      <c r="LU41" s="155"/>
      <c r="LV41" s="155"/>
      <c r="LW41" s="155"/>
      <c r="LX41" s="155"/>
      <c r="LY41" s="155"/>
      <c r="LZ41" s="155"/>
      <c r="MA41" s="155"/>
      <c r="MB41" s="155"/>
      <c r="MC41" s="155"/>
      <c r="MD41" s="155"/>
    </row>
    <row r="42" spans="1:342" ht="17.25">
      <c r="A42" s="27">
        <v>42246</v>
      </c>
      <c r="B42" s="27" t="s">
        <v>194</v>
      </c>
      <c r="C42" s="28">
        <v>141.52000000000001</v>
      </c>
      <c r="D42" s="28">
        <f t="shared" si="127"/>
        <v>1.4152</v>
      </c>
      <c r="E42" s="89">
        <v>151.93</v>
      </c>
      <c r="F42" s="89">
        <v>127.16070000000001</v>
      </c>
      <c r="G42" s="89">
        <v>141.21286347989599</v>
      </c>
      <c r="H42" s="44"/>
      <c r="I42" s="43"/>
      <c r="K42" s="27">
        <f t="shared" si="128"/>
        <v>42246</v>
      </c>
      <c r="L42" s="27"/>
      <c r="M42" s="30">
        <f t="shared" si="129"/>
        <v>0</v>
      </c>
      <c r="N42" s="30">
        <f t="shared" si="130"/>
        <v>0</v>
      </c>
      <c r="O42" s="30">
        <f t="shared" si="131"/>
        <v>0</v>
      </c>
      <c r="P42" s="30">
        <f t="shared" si="132"/>
        <v>0</v>
      </c>
      <c r="R42" s="27">
        <f t="shared" si="133"/>
        <v>42246</v>
      </c>
      <c r="S42" s="27" t="s">
        <v>194</v>
      </c>
      <c r="T42" s="30">
        <f t="shared" si="134"/>
        <v>0</v>
      </c>
      <c r="U42" s="30">
        <f t="shared" si="135"/>
        <v>0</v>
      </c>
      <c r="V42" s="30">
        <f t="shared" si="136"/>
        <v>0</v>
      </c>
      <c r="W42" s="30">
        <f t="shared" si="137"/>
        <v>0</v>
      </c>
      <c r="Y42" s="84">
        <f t="shared" si="126"/>
        <v>42245</v>
      </c>
      <c r="Z42" s="27" t="s">
        <v>194</v>
      </c>
      <c r="AA42" s="87">
        <v>954248</v>
      </c>
      <c r="AB42" s="86"/>
      <c r="AC42" s="86"/>
      <c r="AE42" s="27">
        <v>42617</v>
      </c>
      <c r="AF42" s="27" t="s">
        <v>194</v>
      </c>
      <c r="AG42" s="28">
        <v>169.83</v>
      </c>
      <c r="AH42" s="28">
        <f t="shared" si="138"/>
        <v>1.6983000000000001</v>
      </c>
      <c r="AI42" s="89">
        <v>163.88</v>
      </c>
      <c r="AJ42" s="89">
        <v>147.38999999999999</v>
      </c>
      <c r="AK42" s="89">
        <v>162.78613263635401</v>
      </c>
      <c r="AL42" s="44"/>
      <c r="AM42" s="43"/>
      <c r="AO42" s="27">
        <f t="shared" si="139"/>
        <v>42617</v>
      </c>
      <c r="AP42" s="27" t="s">
        <v>194</v>
      </c>
      <c r="AQ42" s="30">
        <f t="shared" si="140"/>
        <v>0</v>
      </c>
      <c r="AR42" s="30">
        <f t="shared" si="141"/>
        <v>0</v>
      </c>
      <c r="AS42" s="30">
        <f t="shared" si="142"/>
        <v>0</v>
      </c>
      <c r="AT42" s="30">
        <f t="shared" si="143"/>
        <v>0</v>
      </c>
      <c r="AV42" s="27">
        <f t="shared" si="144"/>
        <v>42617</v>
      </c>
      <c r="AW42" s="27" t="s">
        <v>194</v>
      </c>
      <c r="AX42" s="30">
        <f t="shared" si="145"/>
        <v>0</v>
      </c>
      <c r="AY42" s="30">
        <f t="shared" si="146"/>
        <v>0</v>
      </c>
      <c r="AZ42" s="30">
        <f t="shared" si="147"/>
        <v>0</v>
      </c>
      <c r="BA42" s="30">
        <f t="shared" si="148"/>
        <v>0</v>
      </c>
      <c r="BC42" s="85">
        <f t="shared" si="224"/>
        <v>42616</v>
      </c>
      <c r="BD42" s="27" t="s">
        <v>194</v>
      </c>
      <c r="BE42" s="88">
        <v>979754</v>
      </c>
      <c r="BF42" s="86"/>
      <c r="BG42" s="86"/>
      <c r="BI42" s="27">
        <v>42981</v>
      </c>
      <c r="BJ42" s="27" t="s">
        <v>194</v>
      </c>
      <c r="BK42" s="28">
        <v>174.37</v>
      </c>
      <c r="BL42" s="28">
        <f t="shared" si="149"/>
        <v>1.7437</v>
      </c>
      <c r="BM42" s="89">
        <v>175.46</v>
      </c>
      <c r="BN42" s="89">
        <v>153.52170000000001</v>
      </c>
      <c r="BO42" s="89">
        <v>169.16114576808599</v>
      </c>
      <c r="BP42" s="44"/>
      <c r="BQ42" s="43"/>
      <c r="BS42" s="27">
        <f t="shared" si="150"/>
        <v>42981</v>
      </c>
      <c r="BT42" s="27" t="s">
        <v>194</v>
      </c>
      <c r="BU42" s="30">
        <f t="shared" si="151"/>
        <v>0</v>
      </c>
      <c r="BV42" s="30">
        <f t="shared" si="152"/>
        <v>0</v>
      </c>
      <c r="BW42" s="30">
        <f t="shared" si="153"/>
        <v>0</v>
      </c>
      <c r="BX42" s="30">
        <f t="shared" si="154"/>
        <v>0</v>
      </c>
      <c r="BZ42" s="27">
        <f t="shared" si="155"/>
        <v>42981</v>
      </c>
      <c r="CA42" s="27" t="s">
        <v>194</v>
      </c>
      <c r="CB42" s="30">
        <f t="shared" si="156"/>
        <v>0</v>
      </c>
      <c r="CC42" s="30">
        <f t="shared" si="157"/>
        <v>0</v>
      </c>
      <c r="CD42" s="30">
        <f t="shared" si="158"/>
        <v>0</v>
      </c>
      <c r="CE42" s="30">
        <f t="shared" si="159"/>
        <v>0</v>
      </c>
      <c r="CG42" s="85">
        <f t="shared" si="225"/>
        <v>42980</v>
      </c>
      <c r="CH42" s="27" t="s">
        <v>194</v>
      </c>
      <c r="CI42" s="88">
        <v>986491</v>
      </c>
      <c r="CJ42" s="86"/>
      <c r="CK42" s="86"/>
      <c r="CM42" s="27">
        <v>43345</v>
      </c>
      <c r="CN42" s="27" t="s">
        <v>194</v>
      </c>
      <c r="CO42" s="28">
        <v>159.72</v>
      </c>
      <c r="CP42" s="28">
        <f t="shared" si="160"/>
        <v>1.5972</v>
      </c>
      <c r="CQ42" s="28">
        <v>151.9</v>
      </c>
      <c r="CR42" s="28">
        <v>132.35560000000001</v>
      </c>
      <c r="CS42" s="28">
        <v>151.345996627506</v>
      </c>
      <c r="CT42" s="44"/>
      <c r="CU42" s="43"/>
      <c r="CW42" s="27">
        <f t="shared" si="161"/>
        <v>43345</v>
      </c>
      <c r="CX42" s="27" t="s">
        <v>194</v>
      </c>
      <c r="CY42" s="30">
        <f t="shared" si="162"/>
        <v>0</v>
      </c>
      <c r="CZ42" s="30">
        <f t="shared" si="163"/>
        <v>0</v>
      </c>
      <c r="DA42" s="30">
        <f t="shared" si="164"/>
        <v>0</v>
      </c>
      <c r="DB42" s="30">
        <f t="shared" si="165"/>
        <v>0</v>
      </c>
      <c r="DD42" s="27">
        <f t="shared" si="166"/>
        <v>43345</v>
      </c>
      <c r="DE42" s="27" t="s">
        <v>194</v>
      </c>
      <c r="DF42" s="30">
        <f t="shared" si="226"/>
        <v>0</v>
      </c>
      <c r="DG42" s="30">
        <f t="shared" si="227"/>
        <v>0</v>
      </c>
      <c r="DH42" s="30">
        <f t="shared" si="228"/>
        <v>0</v>
      </c>
      <c r="DI42" s="30">
        <f t="shared" si="229"/>
        <v>0</v>
      </c>
      <c r="DK42" s="85">
        <f t="shared" si="230"/>
        <v>43344</v>
      </c>
      <c r="DL42" s="27" t="s">
        <v>194</v>
      </c>
      <c r="DM42" s="88">
        <v>951531</v>
      </c>
      <c r="DN42" s="86"/>
      <c r="DO42" s="86"/>
      <c r="DQ42" s="27">
        <v>43709</v>
      </c>
      <c r="DR42" s="27" t="s">
        <v>194</v>
      </c>
      <c r="DS42" s="28">
        <v>190.25</v>
      </c>
      <c r="DT42" s="28">
        <f t="shared" si="167"/>
        <v>1.9025000000000001</v>
      </c>
      <c r="DU42" s="28">
        <v>181.78</v>
      </c>
      <c r="DV42" s="28">
        <v>176.88650000000001</v>
      </c>
      <c r="DW42" s="28">
        <v>181.07637750691899</v>
      </c>
      <c r="DX42" s="44">
        <v>43707</v>
      </c>
      <c r="DY42" s="43">
        <v>1335.4</v>
      </c>
      <c r="EA42" s="27">
        <f t="shared" si="168"/>
        <v>43709</v>
      </c>
      <c r="EB42" s="27" t="s">
        <v>194</v>
      </c>
      <c r="EC42" s="30">
        <f t="shared" si="169"/>
        <v>254059.85</v>
      </c>
      <c r="ED42" s="30">
        <f t="shared" si="170"/>
        <v>242749.01200000002</v>
      </c>
      <c r="EE42" s="30">
        <f t="shared" si="171"/>
        <v>236214.23210000002</v>
      </c>
      <c r="EF42" s="30">
        <f t="shared" si="172"/>
        <v>241809.39452273963</v>
      </c>
      <c r="EH42" s="27">
        <f t="shared" si="173"/>
        <v>43709</v>
      </c>
      <c r="EI42" s="27" t="s">
        <v>194</v>
      </c>
      <c r="EJ42" s="30">
        <f t="shared" si="174"/>
        <v>2540.5985000000001</v>
      </c>
      <c r="EK42" s="30">
        <f t="shared" si="175"/>
        <v>2427.4901200000004</v>
      </c>
      <c r="EL42" s="30">
        <f t="shared" si="176"/>
        <v>2362.1423210000003</v>
      </c>
      <c r="EM42" s="30">
        <f t="shared" si="177"/>
        <v>2418.0939452273965</v>
      </c>
      <c r="EO42" s="85">
        <f t="shared" si="231"/>
        <v>43708</v>
      </c>
      <c r="EP42" s="27" t="s">
        <v>194</v>
      </c>
      <c r="EQ42" s="88">
        <v>941145</v>
      </c>
      <c r="ER42" s="86"/>
      <c r="ES42" s="86"/>
      <c r="EU42" s="27">
        <v>44073</v>
      </c>
      <c r="EV42" s="27" t="s">
        <v>194</v>
      </c>
      <c r="EW42" s="43">
        <v>152.30000000000001</v>
      </c>
      <c r="EX42" s="28">
        <f t="shared" si="178"/>
        <v>1.5230000000000001</v>
      </c>
      <c r="EY42" s="43">
        <v>159.19</v>
      </c>
      <c r="EZ42" s="43">
        <v>158.12</v>
      </c>
      <c r="FA42" s="43">
        <v>150.68</v>
      </c>
      <c r="FB42" s="90">
        <v>44071</v>
      </c>
      <c r="FC42" s="43">
        <v>1408.07</v>
      </c>
      <c r="FE42" s="27">
        <f t="shared" si="52"/>
        <v>44073</v>
      </c>
      <c r="FF42" s="27" t="s">
        <v>194</v>
      </c>
      <c r="FG42" s="30">
        <f t="shared" si="179"/>
        <v>214449.06100000002</v>
      </c>
      <c r="FH42" s="30">
        <f t="shared" si="119"/>
        <v>224150.66329999999</v>
      </c>
      <c r="FI42" s="30">
        <f t="shared" si="124"/>
        <v>222644.02840000001</v>
      </c>
      <c r="FJ42" s="30">
        <f t="shared" si="120"/>
        <v>212167.98759999999</v>
      </c>
      <c r="FL42" s="27">
        <f t="shared" si="55"/>
        <v>44073</v>
      </c>
      <c r="FM42" s="27" t="s">
        <v>194</v>
      </c>
      <c r="FN42" s="30">
        <f t="shared" si="121"/>
        <v>2144.4906100000003</v>
      </c>
      <c r="FO42" s="30">
        <f t="shared" si="122"/>
        <v>2241.506633</v>
      </c>
      <c r="FP42" s="30">
        <f t="shared" si="125"/>
        <v>2226.4402840000002</v>
      </c>
      <c r="FQ42" s="30">
        <f t="shared" si="123"/>
        <v>2121.6798760000001</v>
      </c>
      <c r="FS42" s="84">
        <f t="shared" si="232"/>
        <v>44072</v>
      </c>
      <c r="FT42" s="27" t="s">
        <v>194</v>
      </c>
      <c r="FU42" s="43"/>
      <c r="FV42" s="86"/>
      <c r="FW42" s="86"/>
      <c r="FY42" s="95">
        <v>44444</v>
      </c>
      <c r="FZ42" s="100" t="s">
        <v>194</v>
      </c>
      <c r="GA42" s="43">
        <v>134.66999999999999</v>
      </c>
      <c r="GB42" s="28">
        <f t="shared" si="180"/>
        <v>1.3466999999999998</v>
      </c>
      <c r="GC42" s="43">
        <v>152.07</v>
      </c>
      <c r="GD42" s="28">
        <f t="shared" si="181"/>
        <v>1.5206999999999999</v>
      </c>
      <c r="GE42" s="43">
        <v>136.22730000000001</v>
      </c>
      <c r="GF42" s="43">
        <v>140.434299132706</v>
      </c>
      <c r="GG42" s="95">
        <v>44442</v>
      </c>
      <c r="GH42" s="43">
        <v>1373.71</v>
      </c>
      <c r="GJ42" s="95">
        <v>44444</v>
      </c>
      <c r="GK42" s="43" t="s">
        <v>194</v>
      </c>
      <c r="GL42" s="124">
        <f t="shared" si="182"/>
        <v>184997.5257</v>
      </c>
      <c r="GM42" s="124">
        <f t="shared" si="183"/>
        <v>208900.0797</v>
      </c>
      <c r="GN42" s="124">
        <f t="shared" si="184"/>
        <v>187136.80428300003</v>
      </c>
      <c r="GO42" s="124">
        <f t="shared" si="185"/>
        <v>192916.00106158957</v>
      </c>
      <c r="GQ42" s="95">
        <v>44444</v>
      </c>
      <c r="GR42" s="43" t="s">
        <v>194</v>
      </c>
      <c r="GS42" s="124">
        <f t="shared" si="186"/>
        <v>1849.9752570000001</v>
      </c>
      <c r="GT42" s="124">
        <f t="shared" si="187"/>
        <v>2089.0007970000001</v>
      </c>
      <c r="GU42" s="124">
        <f t="shared" si="188"/>
        <v>1871.3680428300004</v>
      </c>
      <c r="GV42" s="124">
        <f t="shared" si="189"/>
        <v>1929.1600106158958</v>
      </c>
      <c r="GX42" s="95">
        <v>44444</v>
      </c>
      <c r="GY42" s="43" t="s">
        <v>194</v>
      </c>
      <c r="GZ42" s="86"/>
      <c r="HA42" s="86"/>
      <c r="HB42" s="86"/>
      <c r="HD42" s="27">
        <v>44801</v>
      </c>
      <c r="HE42" s="100" t="s">
        <v>194</v>
      </c>
      <c r="HF42" s="43">
        <v>211.95</v>
      </c>
      <c r="HG42" s="28">
        <f t="shared" ref="HG42:HG58" si="233">HF42/100</f>
        <v>2.1194999999999999</v>
      </c>
      <c r="HH42" s="43">
        <v>211.11</v>
      </c>
      <c r="HI42" s="28">
        <f t="shared" si="190"/>
        <v>2.1111</v>
      </c>
      <c r="HJ42" s="43">
        <v>180.03</v>
      </c>
      <c r="HK42" s="43">
        <v>206.7</v>
      </c>
      <c r="HL42" s="27">
        <v>44801</v>
      </c>
      <c r="HM42" s="43">
        <v>1338.03</v>
      </c>
      <c r="HO42" s="27">
        <v>44801</v>
      </c>
      <c r="HP42" s="43" t="s">
        <v>194</v>
      </c>
      <c r="HQ42" s="30">
        <f t="shared" si="191"/>
        <v>283595.45850000001</v>
      </c>
      <c r="HR42" s="30">
        <f t="shared" si="192"/>
        <v>282471.51329999999</v>
      </c>
      <c r="HS42" s="30">
        <f t="shared" si="193"/>
        <v>240885.54089999999</v>
      </c>
      <c r="HT42" s="30">
        <f t="shared" si="194"/>
        <v>276570.80099999998</v>
      </c>
      <c r="HV42" s="27">
        <v>44801</v>
      </c>
      <c r="HW42" s="43" t="s">
        <v>194</v>
      </c>
      <c r="HX42" s="124">
        <f t="shared" si="195"/>
        <v>2835.954585</v>
      </c>
      <c r="HY42" s="124">
        <f t="shared" si="196"/>
        <v>2824.7151329999997</v>
      </c>
      <c r="HZ42" s="124">
        <f t="shared" si="197"/>
        <v>2408.8554089999998</v>
      </c>
      <c r="IA42" s="124">
        <f t="shared" si="198"/>
        <v>2765.7080099999998</v>
      </c>
      <c r="IC42" s="27">
        <v>44801</v>
      </c>
      <c r="ID42" s="43" t="s">
        <v>194</v>
      </c>
      <c r="IE42" s="86"/>
      <c r="IF42" s="86"/>
      <c r="IG42" s="86"/>
      <c r="IH42" s="155"/>
      <c r="II42" s="27">
        <v>45165</v>
      </c>
      <c r="IJ42" s="100" t="s">
        <v>194</v>
      </c>
      <c r="IK42" s="126">
        <v>241.53</v>
      </c>
      <c r="IL42" s="175">
        <f t="shared" si="199"/>
        <v>2.4153000000000002</v>
      </c>
      <c r="IM42" s="126">
        <v>240.19</v>
      </c>
      <c r="IN42" s="28">
        <f t="shared" si="200"/>
        <v>2.4018999999999999</v>
      </c>
      <c r="IO42" s="126">
        <v>204.34450000000001</v>
      </c>
      <c r="IP42" s="126">
        <v>232.700204429656</v>
      </c>
      <c r="IQ42" s="27">
        <v>45165</v>
      </c>
      <c r="IR42" s="43">
        <v>1432.16</v>
      </c>
      <c r="IT42" s="27">
        <v>45165</v>
      </c>
      <c r="IU42" s="43" t="s">
        <v>194</v>
      </c>
      <c r="IV42" s="30">
        <f t="shared" si="201"/>
        <v>345909.60480000003</v>
      </c>
      <c r="IW42" s="30">
        <f t="shared" si="202"/>
        <v>343990.51040000003</v>
      </c>
      <c r="IX42" s="30">
        <f t="shared" si="203"/>
        <v>292654.01912000001</v>
      </c>
      <c r="IY42" s="30">
        <f t="shared" si="204"/>
        <v>333263.92477597616</v>
      </c>
      <c r="JA42" s="27">
        <v>45165</v>
      </c>
      <c r="JB42" s="43" t="s">
        <v>194</v>
      </c>
      <c r="JC42" s="124">
        <f t="shared" si="205"/>
        <v>3459.0960480000003</v>
      </c>
      <c r="JD42" s="124">
        <f t="shared" si="206"/>
        <v>3439.9051040000004</v>
      </c>
      <c r="JE42" s="124">
        <f t="shared" si="207"/>
        <v>2926.5401912000002</v>
      </c>
      <c r="JF42" s="124">
        <f t="shared" si="208"/>
        <v>3332.6392477597615</v>
      </c>
      <c r="JH42" s="27">
        <v>45165</v>
      </c>
      <c r="JI42" s="43" t="s">
        <v>194</v>
      </c>
      <c r="JJ42" s="86"/>
      <c r="JK42" s="86"/>
      <c r="JL42" s="86"/>
      <c r="JM42" s="155"/>
      <c r="JN42" s="27">
        <v>45529</v>
      </c>
      <c r="JO42" s="100" t="s">
        <v>194</v>
      </c>
      <c r="JP42" s="126">
        <v>210.18</v>
      </c>
      <c r="JQ42" s="260">
        <f t="shared" si="209"/>
        <v>2.1017999999999999</v>
      </c>
      <c r="JR42" s="126"/>
      <c r="JS42" s="28"/>
      <c r="JT42" s="126"/>
      <c r="JU42" s="126"/>
      <c r="JV42" s="27">
        <f t="shared" si="210"/>
        <v>45529</v>
      </c>
      <c r="JW42" s="43">
        <v>1487.48</v>
      </c>
      <c r="JY42" s="27">
        <f t="shared" si="211"/>
        <v>45529</v>
      </c>
      <c r="JZ42" s="43" t="s">
        <v>194</v>
      </c>
      <c r="KA42" s="30">
        <f t="shared" si="212"/>
        <v>312638.54639999999</v>
      </c>
      <c r="KB42" s="30">
        <f t="shared" si="213"/>
        <v>0</v>
      </c>
      <c r="KC42" s="30">
        <f t="shared" si="214"/>
        <v>0</v>
      </c>
      <c r="KD42" s="30">
        <f t="shared" si="215"/>
        <v>0</v>
      </c>
      <c r="KF42" s="27">
        <f t="shared" si="216"/>
        <v>45529</v>
      </c>
      <c r="KG42" s="43" t="s">
        <v>194</v>
      </c>
      <c r="KH42" s="124">
        <f t="shared" si="217"/>
        <v>3126.385464</v>
      </c>
      <c r="KI42" s="124">
        <f t="shared" si="218"/>
        <v>0</v>
      </c>
      <c r="KJ42" s="124">
        <f t="shared" si="219"/>
        <v>0</v>
      </c>
      <c r="KK42" s="124">
        <f t="shared" si="220"/>
        <v>0</v>
      </c>
      <c r="KM42" s="27">
        <f t="shared" si="221"/>
        <v>45529</v>
      </c>
      <c r="KN42" s="43" t="s">
        <v>194</v>
      </c>
      <c r="KO42" s="86"/>
      <c r="KP42" s="86"/>
      <c r="KQ42" s="86"/>
      <c r="KR42" s="155"/>
      <c r="KS42" s="27">
        <v>45900</v>
      </c>
      <c r="KT42" s="100" t="s">
        <v>194</v>
      </c>
      <c r="KU42" s="126">
        <v>204.98</v>
      </c>
      <c r="KV42" s="257">
        <f t="shared" si="99"/>
        <v>2.0497999999999998</v>
      </c>
      <c r="KW42" s="27">
        <f t="shared" si="222"/>
        <v>45900</v>
      </c>
      <c r="KX42" s="43">
        <v>1626.66</v>
      </c>
      <c r="KY42" s="155"/>
      <c r="KZ42" s="27">
        <f t="shared" si="223"/>
        <v>45900</v>
      </c>
      <c r="LA42" s="43" t="s">
        <v>194</v>
      </c>
      <c r="LB42" s="30">
        <f t="shared" si="115"/>
        <v>333432.76679999998</v>
      </c>
      <c r="LC42" s="155"/>
      <c r="LD42" s="27">
        <f t="shared" si="116"/>
        <v>45900</v>
      </c>
      <c r="LE42" s="43" t="s">
        <v>194</v>
      </c>
      <c r="LF42" s="249">
        <f t="shared" si="117"/>
        <v>3334.3276679999999</v>
      </c>
      <c r="LG42" s="155"/>
      <c r="LH42" s="27">
        <v>46264</v>
      </c>
      <c r="LI42" s="100" t="s">
        <v>194</v>
      </c>
      <c r="LJ42" s="155"/>
      <c r="LK42" s="414"/>
      <c r="LL42" s="155"/>
      <c r="LM42" s="155"/>
      <c r="LN42" s="439"/>
      <c r="LO42" s="155"/>
      <c r="LP42" s="155"/>
      <c r="LQ42" s="155"/>
      <c r="LR42" s="155"/>
      <c r="LS42" s="155"/>
      <c r="LT42" s="155"/>
      <c r="LU42" s="155"/>
      <c r="LV42" s="155"/>
      <c r="LW42" s="155"/>
      <c r="LX42" s="155"/>
      <c r="LY42" s="155"/>
      <c r="LZ42" s="155"/>
      <c r="MA42" s="155"/>
      <c r="MB42" s="155"/>
      <c r="MC42" s="155"/>
      <c r="MD42" s="155"/>
    </row>
    <row r="43" spans="1:342" ht="17.25">
      <c r="A43" s="27">
        <v>42253</v>
      </c>
      <c r="B43" s="27" t="s">
        <v>195</v>
      </c>
      <c r="C43" s="28">
        <v>145.80000000000001</v>
      </c>
      <c r="D43" s="28">
        <f t="shared" si="127"/>
        <v>1.4580000000000002</v>
      </c>
      <c r="E43" s="89">
        <v>150.71</v>
      </c>
      <c r="F43" s="89">
        <v>127.1704</v>
      </c>
      <c r="G43" s="89">
        <v>143.59726013923199</v>
      </c>
      <c r="H43" s="44"/>
      <c r="I43" s="43"/>
      <c r="K43" s="27">
        <f t="shared" si="128"/>
        <v>42253</v>
      </c>
      <c r="L43" s="27"/>
      <c r="M43" s="30">
        <f t="shared" si="129"/>
        <v>0</v>
      </c>
      <c r="N43" s="30">
        <f t="shared" si="130"/>
        <v>0</v>
      </c>
      <c r="O43" s="30">
        <f t="shared" si="131"/>
        <v>0</v>
      </c>
      <c r="P43" s="30">
        <f t="shared" si="132"/>
        <v>0</v>
      </c>
      <c r="R43" s="27">
        <f t="shared" si="133"/>
        <v>42253</v>
      </c>
      <c r="S43" s="27" t="s">
        <v>195</v>
      </c>
      <c r="T43" s="30">
        <f t="shared" si="134"/>
        <v>0</v>
      </c>
      <c r="U43" s="30">
        <f t="shared" si="135"/>
        <v>0</v>
      </c>
      <c r="V43" s="30">
        <f t="shared" si="136"/>
        <v>0</v>
      </c>
      <c r="W43" s="30">
        <f t="shared" si="137"/>
        <v>0</v>
      </c>
      <c r="Y43" s="85">
        <f t="shared" si="126"/>
        <v>42252</v>
      </c>
      <c r="Z43" s="27" t="s">
        <v>195</v>
      </c>
      <c r="AA43" s="88">
        <v>964601</v>
      </c>
      <c r="AB43" s="86"/>
      <c r="AC43" s="86"/>
      <c r="AE43" s="27">
        <v>42624</v>
      </c>
      <c r="AF43" s="27" t="s">
        <v>195</v>
      </c>
      <c r="AG43" s="28">
        <v>170.37</v>
      </c>
      <c r="AH43" s="28">
        <f t="shared" si="138"/>
        <v>1.7037</v>
      </c>
      <c r="AI43" s="89">
        <v>161.19999999999999</v>
      </c>
      <c r="AJ43" s="89">
        <v>150.49340000000001</v>
      </c>
      <c r="AK43" s="89">
        <v>163.18156776441</v>
      </c>
      <c r="AL43" s="44"/>
      <c r="AM43" s="43"/>
      <c r="AO43" s="27">
        <f t="shared" si="139"/>
        <v>42624</v>
      </c>
      <c r="AP43" s="27" t="s">
        <v>195</v>
      </c>
      <c r="AQ43" s="30">
        <f t="shared" si="140"/>
        <v>0</v>
      </c>
      <c r="AR43" s="30">
        <f t="shared" si="141"/>
        <v>0</v>
      </c>
      <c r="AS43" s="30">
        <f t="shared" si="142"/>
        <v>0</v>
      </c>
      <c r="AT43" s="30">
        <f t="shared" si="143"/>
        <v>0</v>
      </c>
      <c r="AV43" s="27">
        <f t="shared" si="144"/>
        <v>42624</v>
      </c>
      <c r="AW43" s="27" t="s">
        <v>195</v>
      </c>
      <c r="AX43" s="30">
        <f t="shared" si="145"/>
        <v>0</v>
      </c>
      <c r="AY43" s="30">
        <f t="shared" si="146"/>
        <v>0</v>
      </c>
      <c r="AZ43" s="30">
        <f t="shared" si="147"/>
        <v>0</v>
      </c>
      <c r="BA43" s="30">
        <f t="shared" si="148"/>
        <v>0</v>
      </c>
      <c r="BC43" s="84">
        <f t="shared" si="224"/>
        <v>42623</v>
      </c>
      <c r="BD43" s="27" t="s">
        <v>195</v>
      </c>
      <c r="BE43" s="87">
        <v>983583</v>
      </c>
      <c r="BF43" s="86"/>
      <c r="BG43" s="86"/>
      <c r="BI43" s="27">
        <v>42988</v>
      </c>
      <c r="BJ43" s="27" t="s">
        <v>195</v>
      </c>
      <c r="BK43" s="28">
        <v>174.3</v>
      </c>
      <c r="BL43" s="28">
        <f t="shared" si="149"/>
        <v>1.7430000000000001</v>
      </c>
      <c r="BM43" s="89">
        <v>173.13</v>
      </c>
      <c r="BN43" s="89">
        <v>153.51849999999999</v>
      </c>
      <c r="BO43" s="89">
        <v>168.73019743419599</v>
      </c>
      <c r="BP43" s="44"/>
      <c r="BQ43" s="43"/>
      <c r="BS43" s="27">
        <f t="shared" si="150"/>
        <v>42988</v>
      </c>
      <c r="BT43" s="27" t="s">
        <v>195</v>
      </c>
      <c r="BU43" s="30">
        <f t="shared" si="151"/>
        <v>0</v>
      </c>
      <c r="BV43" s="30">
        <f t="shared" si="152"/>
        <v>0</v>
      </c>
      <c r="BW43" s="30">
        <f t="shared" si="153"/>
        <v>0</v>
      </c>
      <c r="BX43" s="30">
        <f t="shared" si="154"/>
        <v>0</v>
      </c>
      <c r="BZ43" s="27">
        <f t="shared" si="155"/>
        <v>42988</v>
      </c>
      <c r="CA43" s="27" t="s">
        <v>195</v>
      </c>
      <c r="CB43" s="30">
        <f t="shared" si="156"/>
        <v>0</v>
      </c>
      <c r="CC43" s="30">
        <f t="shared" si="157"/>
        <v>0</v>
      </c>
      <c r="CD43" s="30">
        <f t="shared" si="158"/>
        <v>0</v>
      </c>
      <c r="CE43" s="30">
        <f t="shared" si="159"/>
        <v>0</v>
      </c>
      <c r="CG43" s="84">
        <f t="shared" si="225"/>
        <v>42987</v>
      </c>
      <c r="CH43" s="27" t="s">
        <v>195</v>
      </c>
      <c r="CI43" s="87">
        <v>999893</v>
      </c>
      <c r="CJ43" s="86"/>
      <c r="CK43" s="86"/>
      <c r="CM43" s="27">
        <v>43352</v>
      </c>
      <c r="CN43" s="27" t="s">
        <v>195</v>
      </c>
      <c r="CO43" s="28">
        <v>156.22999999999999</v>
      </c>
      <c r="CP43" s="28">
        <f t="shared" si="160"/>
        <v>1.5622999999999998</v>
      </c>
      <c r="CQ43" s="28">
        <v>152.43</v>
      </c>
      <c r="CR43" s="28">
        <v>132.3751</v>
      </c>
      <c r="CS43" s="28">
        <v>149.55157106043299</v>
      </c>
      <c r="CT43" s="44"/>
      <c r="CU43" s="43"/>
      <c r="CW43" s="27">
        <f t="shared" si="161"/>
        <v>43352</v>
      </c>
      <c r="CX43" s="27" t="s">
        <v>195</v>
      </c>
      <c r="CY43" s="30">
        <f t="shared" si="162"/>
        <v>0</v>
      </c>
      <c r="CZ43" s="30">
        <f t="shared" si="163"/>
        <v>0</v>
      </c>
      <c r="DA43" s="30">
        <f t="shared" si="164"/>
        <v>0</v>
      </c>
      <c r="DB43" s="30">
        <f t="shared" si="165"/>
        <v>0</v>
      </c>
      <c r="DD43" s="27">
        <f t="shared" si="166"/>
        <v>43352</v>
      </c>
      <c r="DE43" s="27" t="s">
        <v>195</v>
      </c>
      <c r="DF43" s="30">
        <f t="shared" si="226"/>
        <v>0</v>
      </c>
      <c r="DG43" s="30">
        <f t="shared" si="227"/>
        <v>0</v>
      </c>
      <c r="DH43" s="30">
        <f t="shared" si="228"/>
        <v>0</v>
      </c>
      <c r="DI43" s="30">
        <f t="shared" si="229"/>
        <v>0</v>
      </c>
      <c r="DK43" s="84">
        <f t="shared" si="230"/>
        <v>43351</v>
      </c>
      <c r="DL43" s="27" t="s">
        <v>195</v>
      </c>
      <c r="DM43" s="87">
        <v>964103</v>
      </c>
      <c r="DN43" s="86"/>
      <c r="DO43" s="86"/>
      <c r="DQ43" s="27">
        <v>43716</v>
      </c>
      <c r="DR43" s="27" t="s">
        <v>195</v>
      </c>
      <c r="DS43" s="28">
        <v>190.38</v>
      </c>
      <c r="DT43" s="28">
        <f t="shared" si="167"/>
        <v>1.9037999999999999</v>
      </c>
      <c r="DU43" s="28">
        <v>180.12</v>
      </c>
      <c r="DV43" s="28">
        <v>176.71250000000001</v>
      </c>
      <c r="DW43" s="28">
        <v>181.36677000212899</v>
      </c>
      <c r="DX43" s="44">
        <v>43714</v>
      </c>
      <c r="DY43" s="43">
        <v>1317.29</v>
      </c>
      <c r="EA43" s="27">
        <f t="shared" si="168"/>
        <v>43716</v>
      </c>
      <c r="EB43" s="27" t="s">
        <v>195</v>
      </c>
      <c r="EC43" s="30">
        <f t="shared" si="169"/>
        <v>250785.67019999999</v>
      </c>
      <c r="ED43" s="30">
        <f t="shared" si="170"/>
        <v>237270.27480000001</v>
      </c>
      <c r="EE43" s="30">
        <f t="shared" si="171"/>
        <v>232781.60912499999</v>
      </c>
      <c r="EF43" s="30">
        <f t="shared" si="172"/>
        <v>238912.63245610447</v>
      </c>
      <c r="EH43" s="27">
        <f t="shared" si="173"/>
        <v>43716</v>
      </c>
      <c r="EI43" s="27" t="s">
        <v>195</v>
      </c>
      <c r="EJ43" s="30">
        <f t="shared" si="174"/>
        <v>2507.856702</v>
      </c>
      <c r="EK43" s="30">
        <f t="shared" si="175"/>
        <v>2372.7027480000002</v>
      </c>
      <c r="EL43" s="30">
        <f t="shared" si="176"/>
        <v>2327.8160912499998</v>
      </c>
      <c r="EM43" s="30">
        <f t="shared" si="177"/>
        <v>2389.1263245610448</v>
      </c>
      <c r="EO43" s="84">
        <f t="shared" si="231"/>
        <v>43715</v>
      </c>
      <c r="EP43" s="27" t="s">
        <v>195</v>
      </c>
      <c r="EQ43" s="87">
        <v>939296</v>
      </c>
      <c r="ER43" s="86"/>
      <c r="ES43" s="86"/>
      <c r="EU43" s="27">
        <v>44080</v>
      </c>
      <c r="EV43" s="27" t="s">
        <v>195</v>
      </c>
      <c r="EW43" s="43">
        <v>152.44999999999999</v>
      </c>
      <c r="EX43" s="28">
        <f t="shared" si="178"/>
        <v>1.5245</v>
      </c>
      <c r="EY43" s="43">
        <v>158.38</v>
      </c>
      <c r="EZ43" s="43">
        <v>159.77000000000001</v>
      </c>
      <c r="FA43" s="43">
        <v>150.80000000000001</v>
      </c>
      <c r="FB43" s="95">
        <v>44078</v>
      </c>
      <c r="FC43" s="43">
        <v>1409.14</v>
      </c>
      <c r="FE43" s="27">
        <f t="shared" si="52"/>
        <v>44080</v>
      </c>
      <c r="FF43" s="27" t="s">
        <v>195</v>
      </c>
      <c r="FG43" s="30">
        <f t="shared" si="179"/>
        <v>214823.39300000001</v>
      </c>
      <c r="FH43" s="30">
        <f t="shared" si="119"/>
        <v>223179.5932</v>
      </c>
      <c r="FI43" s="30">
        <f t="shared" si="124"/>
        <v>225138.29780000003</v>
      </c>
      <c r="FJ43" s="30">
        <f t="shared" si="120"/>
        <v>212498.31200000003</v>
      </c>
      <c r="FL43" s="27">
        <f t="shared" si="55"/>
        <v>44080</v>
      </c>
      <c r="FM43" s="27" t="s">
        <v>195</v>
      </c>
      <c r="FN43" s="30">
        <f t="shared" si="121"/>
        <v>2148.2339300000003</v>
      </c>
      <c r="FO43" s="30">
        <f t="shared" si="122"/>
        <v>2231.795932</v>
      </c>
      <c r="FP43" s="30">
        <f t="shared" si="125"/>
        <v>2251.3829780000001</v>
      </c>
      <c r="FQ43" s="30">
        <f t="shared" si="123"/>
        <v>2124.9831200000003</v>
      </c>
      <c r="FS43" s="84">
        <f t="shared" si="232"/>
        <v>44079</v>
      </c>
      <c r="FT43" s="27" t="s">
        <v>195</v>
      </c>
      <c r="FU43" s="43"/>
      <c r="FV43" s="86"/>
      <c r="FW43" s="86"/>
      <c r="FY43" s="95">
        <v>44451</v>
      </c>
      <c r="FZ43" s="100" t="s">
        <v>195</v>
      </c>
      <c r="GA43" s="43">
        <v>132.52000000000001</v>
      </c>
      <c r="GB43" s="28">
        <f t="shared" si="180"/>
        <v>1.3252000000000002</v>
      </c>
      <c r="GC43" s="43">
        <v>150.16</v>
      </c>
      <c r="GD43" s="28">
        <f t="shared" si="181"/>
        <v>1.5016</v>
      </c>
      <c r="GE43" s="43">
        <v>134.20959999999999</v>
      </c>
      <c r="GF43" s="43">
        <v>138.213562204807</v>
      </c>
      <c r="GG43" s="95">
        <v>44449</v>
      </c>
      <c r="GH43" s="43">
        <v>1382.36</v>
      </c>
      <c r="GJ43" s="95">
        <v>44451</v>
      </c>
      <c r="GK43" s="43" t="s">
        <v>195</v>
      </c>
      <c r="GL43" s="124">
        <f t="shared" si="182"/>
        <v>183190.34719999999</v>
      </c>
      <c r="GM43" s="124">
        <f t="shared" si="183"/>
        <v>207575.17759999997</v>
      </c>
      <c r="GN43" s="124">
        <f t="shared" si="184"/>
        <v>185525.98265599998</v>
      </c>
      <c r="GO43" s="124">
        <f t="shared" si="185"/>
        <v>191060.899849437</v>
      </c>
      <c r="GQ43" s="95">
        <v>44451</v>
      </c>
      <c r="GR43" s="43" t="s">
        <v>195</v>
      </c>
      <c r="GS43" s="124">
        <f t="shared" si="186"/>
        <v>1831.903472</v>
      </c>
      <c r="GT43" s="124">
        <f t="shared" si="187"/>
        <v>2075.7517759999996</v>
      </c>
      <c r="GU43" s="124">
        <f t="shared" si="188"/>
        <v>1855.2598265599997</v>
      </c>
      <c r="GV43" s="124">
        <f t="shared" si="189"/>
        <v>1910.6089984943701</v>
      </c>
      <c r="GX43" s="95">
        <v>44451</v>
      </c>
      <c r="GY43" s="43" t="s">
        <v>195</v>
      </c>
      <c r="GZ43" s="86"/>
      <c r="HA43" s="86"/>
      <c r="HB43" s="86"/>
      <c r="HD43" s="27">
        <v>44808</v>
      </c>
      <c r="HE43" s="100" t="s">
        <v>195</v>
      </c>
      <c r="HF43" s="43">
        <v>213.39</v>
      </c>
      <c r="HG43" s="28">
        <f t="shared" si="233"/>
        <v>2.1338999999999997</v>
      </c>
      <c r="HH43" s="43">
        <v>212.6</v>
      </c>
      <c r="HI43" s="28">
        <f t="shared" si="190"/>
        <v>2.1259999999999999</v>
      </c>
      <c r="HJ43" s="43">
        <v>184.07</v>
      </c>
      <c r="HK43" s="43">
        <v>209.34</v>
      </c>
      <c r="HL43" s="27">
        <v>44808</v>
      </c>
      <c r="HM43" s="43">
        <v>1356.59</v>
      </c>
      <c r="HO43" s="27">
        <v>44808</v>
      </c>
      <c r="HP43" s="43" t="s">
        <v>195</v>
      </c>
      <c r="HQ43" s="30">
        <f t="shared" si="191"/>
        <v>289482.74009999994</v>
      </c>
      <c r="HR43" s="30">
        <f t="shared" si="192"/>
        <v>288411.03399999999</v>
      </c>
      <c r="HS43" s="30">
        <f t="shared" si="193"/>
        <v>249707.52129999996</v>
      </c>
      <c r="HT43" s="30">
        <f t="shared" si="194"/>
        <v>283988.55059999996</v>
      </c>
      <c r="HV43" s="27">
        <v>44808</v>
      </c>
      <c r="HW43" s="43" t="s">
        <v>195</v>
      </c>
      <c r="HX43" s="124">
        <f t="shared" si="195"/>
        <v>2894.8274009999996</v>
      </c>
      <c r="HY43" s="124">
        <f t="shared" si="196"/>
        <v>2884.1103399999997</v>
      </c>
      <c r="HZ43" s="124">
        <f t="shared" si="197"/>
        <v>2497.0752129999996</v>
      </c>
      <c r="IA43" s="124">
        <f t="shared" si="198"/>
        <v>2839.8855059999996</v>
      </c>
      <c r="IC43" s="27">
        <v>44808</v>
      </c>
      <c r="ID43" s="43" t="s">
        <v>195</v>
      </c>
      <c r="IE43" s="86"/>
      <c r="IF43" s="86"/>
      <c r="IG43" s="86"/>
      <c r="IH43" s="155"/>
      <c r="II43" s="27">
        <v>45172</v>
      </c>
      <c r="IJ43" s="100" t="s">
        <v>195</v>
      </c>
      <c r="IK43" s="43">
        <v>240.59</v>
      </c>
      <c r="IL43" s="175">
        <f t="shared" si="199"/>
        <v>2.4058999999999999</v>
      </c>
      <c r="IM43" s="126">
        <v>238.26</v>
      </c>
      <c r="IN43" s="28">
        <f t="shared" si="200"/>
        <v>2.3826000000000001</v>
      </c>
      <c r="IO43" s="126">
        <v>201.2628</v>
      </c>
      <c r="IP43" s="126">
        <v>231.108329905376</v>
      </c>
      <c r="IQ43" s="27">
        <v>45172</v>
      </c>
      <c r="IR43" s="43">
        <v>1423.78</v>
      </c>
      <c r="IT43" s="27">
        <v>45172</v>
      </c>
      <c r="IU43" s="43" t="s">
        <v>195</v>
      </c>
      <c r="IV43" s="30">
        <f t="shared" si="201"/>
        <v>342547.23019999999</v>
      </c>
      <c r="IW43" s="30">
        <f t="shared" si="202"/>
        <v>339229.82279999997</v>
      </c>
      <c r="IX43" s="30">
        <f t="shared" si="203"/>
        <v>286553.94938399998</v>
      </c>
      <c r="IY43" s="30">
        <f t="shared" si="204"/>
        <v>329047.41795267625</v>
      </c>
      <c r="JA43" s="27">
        <v>45172</v>
      </c>
      <c r="JB43" s="43" t="s">
        <v>195</v>
      </c>
      <c r="JC43" s="124">
        <f t="shared" si="205"/>
        <v>3425.4723020000001</v>
      </c>
      <c r="JD43" s="124">
        <f t="shared" si="206"/>
        <v>3392.2982279999997</v>
      </c>
      <c r="JE43" s="124">
        <f t="shared" si="207"/>
        <v>2865.53949384</v>
      </c>
      <c r="JF43" s="124">
        <f t="shared" si="208"/>
        <v>3290.4741795267623</v>
      </c>
      <c r="JH43" s="27">
        <v>45172</v>
      </c>
      <c r="JI43" s="43" t="s">
        <v>195</v>
      </c>
      <c r="JJ43" s="86"/>
      <c r="JK43" s="86"/>
      <c r="JL43" s="86"/>
      <c r="JM43" s="155"/>
      <c r="JN43" s="27">
        <v>45536</v>
      </c>
      <c r="JO43" s="100" t="s">
        <v>195</v>
      </c>
      <c r="JP43" s="43">
        <v>210.16</v>
      </c>
      <c r="JQ43" s="260">
        <f t="shared" si="209"/>
        <v>2.1015999999999999</v>
      </c>
      <c r="JR43" s="126"/>
      <c r="JS43" s="28"/>
      <c r="JT43" s="126"/>
      <c r="JU43" s="126"/>
      <c r="JV43" s="27">
        <f t="shared" si="210"/>
        <v>45536</v>
      </c>
      <c r="JW43" s="43">
        <v>1479.66</v>
      </c>
      <c r="JY43" s="27">
        <f t="shared" si="211"/>
        <v>45536</v>
      </c>
      <c r="JZ43" s="43" t="s">
        <v>195</v>
      </c>
      <c r="KA43" s="30">
        <f t="shared" si="212"/>
        <v>310965.3456</v>
      </c>
      <c r="KB43" s="30">
        <f t="shared" si="213"/>
        <v>0</v>
      </c>
      <c r="KC43" s="30">
        <f t="shared" si="214"/>
        <v>0</v>
      </c>
      <c r="KD43" s="30">
        <f t="shared" si="215"/>
        <v>0</v>
      </c>
      <c r="KF43" s="27">
        <f t="shared" si="216"/>
        <v>45536</v>
      </c>
      <c r="KG43" s="43" t="s">
        <v>195</v>
      </c>
      <c r="KH43" s="124">
        <f t="shared" si="217"/>
        <v>3109.653456</v>
      </c>
      <c r="KI43" s="124">
        <f t="shared" si="218"/>
        <v>0</v>
      </c>
      <c r="KJ43" s="124">
        <f t="shared" si="219"/>
        <v>0</v>
      </c>
      <c r="KK43" s="124">
        <f t="shared" si="220"/>
        <v>0</v>
      </c>
      <c r="KM43" s="27">
        <f t="shared" si="221"/>
        <v>45536</v>
      </c>
      <c r="KN43" s="43" t="s">
        <v>195</v>
      </c>
      <c r="KO43" s="86"/>
      <c r="KP43" s="86"/>
      <c r="KQ43" s="86"/>
      <c r="KR43" s="155"/>
      <c r="KS43" s="27">
        <v>45907</v>
      </c>
      <c r="KT43" s="100" t="s">
        <v>195</v>
      </c>
      <c r="KU43" s="43">
        <v>204.97</v>
      </c>
      <c r="KV43" s="257">
        <f t="shared" si="99"/>
        <v>2.0497000000000001</v>
      </c>
      <c r="KW43" s="27">
        <f t="shared" si="222"/>
        <v>45907</v>
      </c>
      <c r="KX43" s="43">
        <v>1628.37</v>
      </c>
      <c r="KY43" s="155"/>
      <c r="KZ43" s="27">
        <f t="shared" si="223"/>
        <v>45907</v>
      </c>
      <c r="LA43" s="43" t="s">
        <v>195</v>
      </c>
      <c r="LB43" s="30">
        <f t="shared" si="115"/>
        <v>333766.99889999995</v>
      </c>
      <c r="LC43" s="155"/>
      <c r="LD43" s="27">
        <f t="shared" si="116"/>
        <v>45907</v>
      </c>
      <c r="LE43" s="43" t="s">
        <v>195</v>
      </c>
      <c r="LF43" s="249">
        <f t="shared" si="117"/>
        <v>3337.6699889999995</v>
      </c>
      <c r="LG43" s="155"/>
      <c r="LH43" s="27">
        <v>46271</v>
      </c>
      <c r="LI43" s="100" t="s">
        <v>195</v>
      </c>
      <c r="LJ43" s="155"/>
      <c r="LK43" s="414"/>
      <c r="LL43" s="155"/>
      <c r="LM43" s="155"/>
      <c r="LN43" s="439"/>
      <c r="LO43" s="155"/>
      <c r="LP43" s="155"/>
      <c r="LQ43" s="155"/>
      <c r="LR43" s="155"/>
      <c r="LS43" s="155"/>
      <c r="LT43" s="155"/>
      <c r="LU43" s="155"/>
      <c r="LV43" s="155"/>
      <c r="LW43" s="155"/>
      <c r="LX43" s="155"/>
      <c r="LY43" s="155"/>
      <c r="LZ43" s="155"/>
      <c r="MA43" s="155"/>
      <c r="MB43" s="155"/>
      <c r="MC43" s="155"/>
      <c r="MD43" s="155"/>
    </row>
    <row r="44" spans="1:342" ht="17.25">
      <c r="A44" s="27">
        <v>42260</v>
      </c>
      <c r="B44" s="27" t="s">
        <v>196</v>
      </c>
      <c r="C44" s="28">
        <v>150.47999999999999</v>
      </c>
      <c r="D44" s="28">
        <f t="shared" si="127"/>
        <v>1.5047999999999999</v>
      </c>
      <c r="E44" s="89">
        <v>147.96</v>
      </c>
      <c r="F44" s="89">
        <v>130.14320000000001</v>
      </c>
      <c r="G44" s="89">
        <v>146.65483700384399</v>
      </c>
      <c r="H44" s="44"/>
      <c r="I44" s="43"/>
      <c r="K44" s="27">
        <f t="shared" si="128"/>
        <v>42260</v>
      </c>
      <c r="L44" s="27"/>
      <c r="M44" s="30">
        <f t="shared" si="129"/>
        <v>0</v>
      </c>
      <c r="N44" s="30">
        <f t="shared" si="130"/>
        <v>0</v>
      </c>
      <c r="O44" s="30">
        <f t="shared" si="131"/>
        <v>0</v>
      </c>
      <c r="P44" s="30">
        <f t="shared" si="132"/>
        <v>0</v>
      </c>
      <c r="R44" s="27">
        <f t="shared" si="133"/>
        <v>42260</v>
      </c>
      <c r="S44" s="27" t="s">
        <v>196</v>
      </c>
      <c r="T44" s="30">
        <f t="shared" si="134"/>
        <v>0</v>
      </c>
      <c r="U44" s="30">
        <f t="shared" si="135"/>
        <v>0</v>
      </c>
      <c r="V44" s="30">
        <f t="shared" si="136"/>
        <v>0</v>
      </c>
      <c r="W44" s="30">
        <f t="shared" si="137"/>
        <v>0</v>
      </c>
      <c r="Y44" s="84">
        <f t="shared" si="126"/>
        <v>42259</v>
      </c>
      <c r="Z44" s="27" t="s">
        <v>196</v>
      </c>
      <c r="AA44" s="87">
        <v>1011700</v>
      </c>
      <c r="AB44" s="86"/>
      <c r="AC44" s="86"/>
      <c r="AE44" s="27">
        <v>42631</v>
      </c>
      <c r="AF44" s="27" t="s">
        <v>196</v>
      </c>
      <c r="AG44" s="28">
        <v>173.63</v>
      </c>
      <c r="AH44" s="28">
        <f t="shared" si="138"/>
        <v>1.7363</v>
      </c>
      <c r="AI44" s="89">
        <v>163.25</v>
      </c>
      <c r="AJ44" s="89">
        <v>150.44229999999999</v>
      </c>
      <c r="AK44" s="89">
        <v>165.05258513385601</v>
      </c>
      <c r="AL44" s="44"/>
      <c r="AM44" s="43"/>
      <c r="AO44" s="27">
        <f t="shared" si="139"/>
        <v>42631</v>
      </c>
      <c r="AP44" s="27" t="s">
        <v>196</v>
      </c>
      <c r="AQ44" s="30">
        <f t="shared" si="140"/>
        <v>0</v>
      </c>
      <c r="AR44" s="30">
        <f t="shared" si="141"/>
        <v>0</v>
      </c>
      <c r="AS44" s="30">
        <f t="shared" si="142"/>
        <v>0</v>
      </c>
      <c r="AT44" s="30">
        <f t="shared" si="143"/>
        <v>0</v>
      </c>
      <c r="AV44" s="27">
        <f t="shared" si="144"/>
        <v>42631</v>
      </c>
      <c r="AW44" s="27" t="s">
        <v>196</v>
      </c>
      <c r="AX44" s="30">
        <f t="shared" si="145"/>
        <v>0</v>
      </c>
      <c r="AY44" s="30">
        <f t="shared" si="146"/>
        <v>0</v>
      </c>
      <c r="AZ44" s="30">
        <f t="shared" si="147"/>
        <v>0</v>
      </c>
      <c r="BA44" s="30">
        <f t="shared" si="148"/>
        <v>0</v>
      </c>
      <c r="BC44" s="85">
        <f t="shared" si="224"/>
        <v>42630</v>
      </c>
      <c r="BD44" s="27" t="s">
        <v>196</v>
      </c>
      <c r="BE44" s="88">
        <v>976747</v>
      </c>
      <c r="BF44" s="86"/>
      <c r="BG44" s="86"/>
      <c r="BI44" s="27">
        <v>42995</v>
      </c>
      <c r="BJ44" s="27" t="s">
        <v>196</v>
      </c>
      <c r="BK44" s="28">
        <v>170.35</v>
      </c>
      <c r="BL44" s="28">
        <f t="shared" si="149"/>
        <v>1.7035</v>
      </c>
      <c r="BM44" s="89">
        <v>172.69</v>
      </c>
      <c r="BN44" s="89">
        <v>153.48869999999999</v>
      </c>
      <c r="BO44" s="89">
        <v>166.25458353768701</v>
      </c>
      <c r="BP44" s="44"/>
      <c r="BQ44" s="43"/>
      <c r="BS44" s="27">
        <f t="shared" si="150"/>
        <v>42995</v>
      </c>
      <c r="BT44" s="27" t="s">
        <v>196</v>
      </c>
      <c r="BU44" s="30">
        <f t="shared" si="151"/>
        <v>0</v>
      </c>
      <c r="BV44" s="30">
        <f t="shared" si="152"/>
        <v>0</v>
      </c>
      <c r="BW44" s="30">
        <f t="shared" si="153"/>
        <v>0</v>
      </c>
      <c r="BX44" s="30">
        <f t="shared" si="154"/>
        <v>0</v>
      </c>
      <c r="BZ44" s="27">
        <f t="shared" si="155"/>
        <v>42995</v>
      </c>
      <c r="CA44" s="27" t="s">
        <v>196</v>
      </c>
      <c r="CB44" s="30">
        <f t="shared" si="156"/>
        <v>0</v>
      </c>
      <c r="CC44" s="30">
        <f t="shared" si="157"/>
        <v>0</v>
      </c>
      <c r="CD44" s="30">
        <f t="shared" si="158"/>
        <v>0</v>
      </c>
      <c r="CE44" s="30">
        <f t="shared" si="159"/>
        <v>0</v>
      </c>
      <c r="CG44" s="85">
        <f t="shared" si="225"/>
        <v>42994</v>
      </c>
      <c r="CH44" s="27" t="s">
        <v>196</v>
      </c>
      <c r="CI44" s="88">
        <v>1006402</v>
      </c>
      <c r="CJ44" s="86"/>
      <c r="CK44" s="86"/>
      <c r="CM44" s="27">
        <v>43359</v>
      </c>
      <c r="CN44" s="27" t="s">
        <v>196</v>
      </c>
      <c r="CO44" s="28">
        <v>150.75</v>
      </c>
      <c r="CP44" s="28">
        <f t="shared" si="160"/>
        <v>1.5075000000000001</v>
      </c>
      <c r="CQ44" s="28">
        <v>152.03</v>
      </c>
      <c r="CR44" s="28">
        <v>132.3218</v>
      </c>
      <c r="CS44" s="28">
        <v>146.000543373699</v>
      </c>
      <c r="CT44" s="44"/>
      <c r="CU44" s="43"/>
      <c r="CW44" s="27">
        <f t="shared" si="161"/>
        <v>43359</v>
      </c>
      <c r="CX44" s="27" t="s">
        <v>196</v>
      </c>
      <c r="CY44" s="30">
        <f t="shared" si="162"/>
        <v>0</v>
      </c>
      <c r="CZ44" s="30">
        <f t="shared" si="163"/>
        <v>0</v>
      </c>
      <c r="DA44" s="30">
        <f t="shared" si="164"/>
        <v>0</v>
      </c>
      <c r="DB44" s="30">
        <f t="shared" si="165"/>
        <v>0</v>
      </c>
      <c r="DD44" s="27">
        <f t="shared" si="166"/>
        <v>43359</v>
      </c>
      <c r="DE44" s="27" t="s">
        <v>196</v>
      </c>
      <c r="DF44" s="30">
        <f t="shared" si="226"/>
        <v>0</v>
      </c>
      <c r="DG44" s="30">
        <f t="shared" si="227"/>
        <v>0</v>
      </c>
      <c r="DH44" s="30">
        <f t="shared" si="228"/>
        <v>0</v>
      </c>
      <c r="DI44" s="30">
        <f t="shared" si="229"/>
        <v>0</v>
      </c>
      <c r="DK44" s="85">
        <f t="shared" si="230"/>
        <v>43358</v>
      </c>
      <c r="DL44" s="27" t="s">
        <v>196</v>
      </c>
      <c r="DM44" s="88">
        <v>992089</v>
      </c>
      <c r="DN44" s="86"/>
      <c r="DO44" s="86"/>
      <c r="DQ44" s="27">
        <v>43723</v>
      </c>
      <c r="DR44" s="27" t="s">
        <v>196</v>
      </c>
      <c r="DS44" s="28">
        <v>190.18</v>
      </c>
      <c r="DT44" s="28">
        <f t="shared" si="167"/>
        <v>1.9018000000000002</v>
      </c>
      <c r="DU44" s="28">
        <v>181.85</v>
      </c>
      <c r="DV44" s="28">
        <v>176.74029999999999</v>
      </c>
      <c r="DW44" s="28">
        <v>182.14789019586999</v>
      </c>
      <c r="DX44" s="44">
        <v>43719</v>
      </c>
      <c r="DY44" s="43">
        <v>1314.79</v>
      </c>
      <c r="EA44" s="27">
        <f t="shared" si="168"/>
        <v>43723</v>
      </c>
      <c r="EB44" s="27" t="s">
        <v>196</v>
      </c>
      <c r="EC44" s="30">
        <f t="shared" si="169"/>
        <v>250046.7622</v>
      </c>
      <c r="ED44" s="30">
        <f t="shared" si="170"/>
        <v>239094.56149999998</v>
      </c>
      <c r="EE44" s="30">
        <f t="shared" si="171"/>
        <v>232376.37903699998</v>
      </c>
      <c r="EF44" s="30">
        <f t="shared" si="172"/>
        <v>239486.2245506279</v>
      </c>
      <c r="EH44" s="27">
        <f t="shared" si="173"/>
        <v>43723</v>
      </c>
      <c r="EI44" s="27" t="s">
        <v>196</v>
      </c>
      <c r="EJ44" s="30">
        <f t="shared" si="174"/>
        <v>2500.4676220000001</v>
      </c>
      <c r="EK44" s="30">
        <f t="shared" si="175"/>
        <v>2390.9456149999996</v>
      </c>
      <c r="EL44" s="30">
        <f t="shared" si="176"/>
        <v>2323.7637903699997</v>
      </c>
      <c r="EM44" s="30">
        <f t="shared" si="177"/>
        <v>2394.8622455062791</v>
      </c>
      <c r="EO44" s="85">
        <f t="shared" si="231"/>
        <v>43722</v>
      </c>
      <c r="EP44" s="27" t="s">
        <v>196</v>
      </c>
      <c r="EQ44" s="88">
        <v>938330</v>
      </c>
      <c r="ER44" s="86"/>
      <c r="ES44" s="86"/>
      <c r="EU44" s="27">
        <v>44087</v>
      </c>
      <c r="EV44" s="27" t="s">
        <v>196</v>
      </c>
      <c r="EW44" s="43">
        <v>147.9</v>
      </c>
      <c r="EX44" s="28">
        <f t="shared" si="178"/>
        <v>1.4790000000000001</v>
      </c>
      <c r="EY44" s="43">
        <v>158.08000000000001</v>
      </c>
      <c r="EZ44" s="43">
        <v>161.15</v>
      </c>
      <c r="FA44" s="43">
        <v>149.83000000000001</v>
      </c>
      <c r="FB44" s="90">
        <v>44085</v>
      </c>
      <c r="FC44" s="43">
        <v>1408.02</v>
      </c>
      <c r="FE44" s="27">
        <f t="shared" si="52"/>
        <v>44087</v>
      </c>
      <c r="FF44" s="27" t="s">
        <v>196</v>
      </c>
      <c r="FG44" s="30">
        <f t="shared" si="179"/>
        <v>208246.158</v>
      </c>
      <c r="FH44" s="30">
        <f t="shared" si="119"/>
        <v>222579.80160000001</v>
      </c>
      <c r="FI44" s="30">
        <f t="shared" si="124"/>
        <v>226902.42300000001</v>
      </c>
      <c r="FJ44" s="30">
        <f t="shared" si="120"/>
        <v>210963.63660000003</v>
      </c>
      <c r="FL44" s="27">
        <f t="shared" si="55"/>
        <v>44087</v>
      </c>
      <c r="FM44" s="27" t="s">
        <v>196</v>
      </c>
      <c r="FN44" s="30">
        <f t="shared" si="121"/>
        <v>2082.4615800000001</v>
      </c>
      <c r="FO44" s="30">
        <f t="shared" si="122"/>
        <v>2225.7980160000002</v>
      </c>
      <c r="FP44" s="30">
        <f t="shared" si="125"/>
        <v>2269.02423</v>
      </c>
      <c r="FQ44" s="30">
        <f t="shared" si="123"/>
        <v>2109.6363660000002</v>
      </c>
      <c r="FS44" s="84">
        <f t="shared" si="232"/>
        <v>44086</v>
      </c>
      <c r="FT44" s="27" t="s">
        <v>196</v>
      </c>
      <c r="FU44" s="43"/>
      <c r="FV44" s="86"/>
      <c r="FW44" s="86"/>
      <c r="FY44" s="95">
        <v>44458</v>
      </c>
      <c r="FZ44" s="100" t="s">
        <v>196</v>
      </c>
      <c r="GA44" s="43">
        <v>132.6</v>
      </c>
      <c r="GB44" s="28">
        <f t="shared" si="180"/>
        <v>1.3259999999999998</v>
      </c>
      <c r="GC44" s="43">
        <v>147.44</v>
      </c>
      <c r="GD44" s="28">
        <f t="shared" si="181"/>
        <v>1.4743999999999999</v>
      </c>
      <c r="GE44" s="43">
        <v>134.3449</v>
      </c>
      <c r="GF44" s="43">
        <v>136.930289602926</v>
      </c>
      <c r="GG44" s="95">
        <v>44456</v>
      </c>
      <c r="GH44" s="43">
        <v>1389.07</v>
      </c>
      <c r="GJ44" s="95">
        <v>44458</v>
      </c>
      <c r="GK44" s="43" t="s">
        <v>196</v>
      </c>
      <c r="GL44" s="124">
        <f t="shared" si="182"/>
        <v>184190.68199999997</v>
      </c>
      <c r="GM44" s="124">
        <f t="shared" si="183"/>
        <v>204804.48079999999</v>
      </c>
      <c r="GN44" s="124">
        <f t="shared" si="184"/>
        <v>186614.47024299999</v>
      </c>
      <c r="GO44" s="124">
        <f t="shared" si="185"/>
        <v>190205.75737873639</v>
      </c>
      <c r="GQ44" s="95">
        <v>44458</v>
      </c>
      <c r="GR44" s="43" t="s">
        <v>196</v>
      </c>
      <c r="GS44" s="124">
        <f t="shared" si="186"/>
        <v>1841.9068199999997</v>
      </c>
      <c r="GT44" s="124">
        <f t="shared" si="187"/>
        <v>2048.0448080000001</v>
      </c>
      <c r="GU44" s="124">
        <f t="shared" si="188"/>
        <v>1866.1447024299998</v>
      </c>
      <c r="GV44" s="124">
        <f t="shared" si="189"/>
        <v>1902.0575737873639</v>
      </c>
      <c r="GX44" s="95">
        <v>44458</v>
      </c>
      <c r="GY44" s="43" t="s">
        <v>196</v>
      </c>
      <c r="GZ44" s="86"/>
      <c r="HA44" s="86"/>
      <c r="HB44" s="86"/>
      <c r="HD44" s="27">
        <v>44815</v>
      </c>
      <c r="HE44" s="100" t="s">
        <v>196</v>
      </c>
      <c r="HF44" s="43">
        <v>216.22</v>
      </c>
      <c r="HG44" s="28">
        <f t="shared" si="233"/>
        <v>2.1621999999999999</v>
      </c>
      <c r="HH44" s="43">
        <v>211.43</v>
      </c>
      <c r="HI44" s="28">
        <f t="shared" si="190"/>
        <v>2.1143000000000001</v>
      </c>
      <c r="HJ44" s="43">
        <v>183.82</v>
      </c>
      <c r="HK44" s="43">
        <v>210.41</v>
      </c>
      <c r="HL44" s="27">
        <v>44815</v>
      </c>
      <c r="HM44" s="43">
        <v>1395.69</v>
      </c>
      <c r="HO44" s="27">
        <v>44815</v>
      </c>
      <c r="HP44" s="43" t="s">
        <v>196</v>
      </c>
      <c r="HQ44" s="30">
        <f t="shared" si="191"/>
        <v>301776.09179999999</v>
      </c>
      <c r="HR44" s="30">
        <f t="shared" si="192"/>
        <v>295090.73670000001</v>
      </c>
      <c r="HS44" s="30">
        <f t="shared" si="193"/>
        <v>256555.73579999999</v>
      </c>
      <c r="HT44" s="30">
        <f t="shared" si="194"/>
        <v>293667.13290000003</v>
      </c>
      <c r="HV44" s="27">
        <v>44815</v>
      </c>
      <c r="HW44" s="43" t="s">
        <v>196</v>
      </c>
      <c r="HX44" s="124">
        <f t="shared" si="195"/>
        <v>3017.7609179999999</v>
      </c>
      <c r="HY44" s="124">
        <f t="shared" si="196"/>
        <v>2950.9073670000002</v>
      </c>
      <c r="HZ44" s="124">
        <f t="shared" si="197"/>
        <v>2565.557358</v>
      </c>
      <c r="IA44" s="124">
        <f t="shared" si="198"/>
        <v>2936.6713290000002</v>
      </c>
      <c r="IC44" s="27">
        <v>44815</v>
      </c>
      <c r="ID44" s="43" t="s">
        <v>196</v>
      </c>
      <c r="IE44" s="86"/>
      <c r="IF44" s="86"/>
      <c r="IG44" s="86"/>
      <c r="IH44" s="155"/>
      <c r="II44" s="27">
        <v>45179</v>
      </c>
      <c r="IJ44" s="100" t="s">
        <v>196</v>
      </c>
      <c r="IK44" s="126">
        <v>240.5</v>
      </c>
      <c r="IL44" s="175">
        <f t="shared" si="199"/>
        <v>2.4049999999999998</v>
      </c>
      <c r="IM44" s="126">
        <v>234.08</v>
      </c>
      <c r="IN44" s="28">
        <f t="shared" si="200"/>
        <v>2.3408000000000002</v>
      </c>
      <c r="IO44" s="126">
        <v>200.505</v>
      </c>
      <c r="IP44" s="126">
        <v>229.23991857127999</v>
      </c>
      <c r="IQ44" s="27">
        <v>45179</v>
      </c>
      <c r="IR44" s="43">
        <v>1430.99</v>
      </c>
      <c r="IT44" s="27">
        <v>45179</v>
      </c>
      <c r="IU44" s="43" t="s">
        <v>196</v>
      </c>
      <c r="IV44" s="30">
        <f t="shared" si="201"/>
        <v>344153.09500000003</v>
      </c>
      <c r="IW44" s="30">
        <f t="shared" si="202"/>
        <v>334966.13920000003</v>
      </c>
      <c r="IX44" s="30">
        <f t="shared" si="203"/>
        <v>286920.64994999999</v>
      </c>
      <c r="IY44" s="30">
        <f t="shared" si="204"/>
        <v>328040.03107631597</v>
      </c>
      <c r="JA44" s="27">
        <v>45179</v>
      </c>
      <c r="JB44" s="43" t="s">
        <v>196</v>
      </c>
      <c r="JC44" s="124">
        <f t="shared" si="205"/>
        <v>3441.5309500000003</v>
      </c>
      <c r="JD44" s="124">
        <f t="shared" si="206"/>
        <v>3349.6613920000004</v>
      </c>
      <c r="JE44" s="124">
        <f t="shared" si="207"/>
        <v>2869.2064995000001</v>
      </c>
      <c r="JF44" s="124">
        <f t="shared" si="208"/>
        <v>3280.4003107631597</v>
      </c>
      <c r="JH44" s="27">
        <v>45179</v>
      </c>
      <c r="JI44" s="43" t="s">
        <v>196</v>
      </c>
      <c r="JJ44" s="86"/>
      <c r="JK44" s="86"/>
      <c r="JL44" s="86"/>
      <c r="JM44" s="155"/>
      <c r="JN44" s="27">
        <v>45543</v>
      </c>
      <c r="JO44" s="100" t="s">
        <v>196</v>
      </c>
      <c r="JP44" s="126">
        <v>210.07</v>
      </c>
      <c r="JQ44" s="260">
        <f t="shared" si="209"/>
        <v>2.1006999999999998</v>
      </c>
      <c r="JR44" s="126"/>
      <c r="JS44" s="28"/>
      <c r="JT44" s="126"/>
      <c r="JU44" s="126"/>
      <c r="JV44" s="27">
        <f t="shared" si="210"/>
        <v>45543</v>
      </c>
      <c r="JW44" s="43">
        <v>1484.9</v>
      </c>
      <c r="JY44" s="27">
        <f t="shared" si="211"/>
        <v>45543</v>
      </c>
      <c r="JZ44" s="43" t="s">
        <v>196</v>
      </c>
      <c r="KA44" s="30">
        <f t="shared" si="212"/>
        <v>311932.94300000003</v>
      </c>
      <c r="KB44" s="30">
        <f t="shared" si="213"/>
        <v>0</v>
      </c>
      <c r="KC44" s="30">
        <f t="shared" si="214"/>
        <v>0</v>
      </c>
      <c r="KD44" s="30">
        <f t="shared" si="215"/>
        <v>0</v>
      </c>
      <c r="KF44" s="27">
        <f t="shared" si="216"/>
        <v>45543</v>
      </c>
      <c r="KG44" s="43" t="s">
        <v>196</v>
      </c>
      <c r="KH44" s="124">
        <f t="shared" si="217"/>
        <v>3119.3294300000002</v>
      </c>
      <c r="KI44" s="124">
        <f t="shared" si="218"/>
        <v>0</v>
      </c>
      <c r="KJ44" s="124">
        <f t="shared" si="219"/>
        <v>0</v>
      </c>
      <c r="KK44" s="124">
        <f t="shared" si="220"/>
        <v>0</v>
      </c>
      <c r="KM44" s="27">
        <f t="shared" si="221"/>
        <v>45543</v>
      </c>
      <c r="KN44" s="43" t="s">
        <v>196</v>
      </c>
      <c r="KO44" s="86"/>
      <c r="KP44" s="86"/>
      <c r="KQ44" s="86"/>
      <c r="KR44" s="155"/>
      <c r="KS44" s="27">
        <v>45914</v>
      </c>
      <c r="KT44" s="100" t="s">
        <v>196</v>
      </c>
      <c r="KU44" s="126">
        <v>204.58</v>
      </c>
      <c r="KV44" s="257">
        <f t="shared" si="99"/>
        <v>2.0458000000000003</v>
      </c>
      <c r="KW44" s="27">
        <f t="shared" si="222"/>
        <v>45914</v>
      </c>
      <c r="KX44" s="43">
        <v>1635.65</v>
      </c>
      <c r="KY44" s="155"/>
      <c r="KZ44" s="27">
        <f t="shared" si="223"/>
        <v>45914</v>
      </c>
      <c r="LA44" s="43" t="s">
        <v>196</v>
      </c>
      <c r="LB44" s="30">
        <f t="shared" si="115"/>
        <v>334621.27700000006</v>
      </c>
      <c r="LC44" s="155"/>
      <c r="LD44" s="27">
        <f t="shared" si="116"/>
        <v>45914</v>
      </c>
      <c r="LE44" s="43" t="s">
        <v>196</v>
      </c>
      <c r="LF44" s="249">
        <f t="shared" si="117"/>
        <v>3346.2127700000005</v>
      </c>
      <c r="LG44" s="155"/>
      <c r="LH44" s="27">
        <v>46278</v>
      </c>
      <c r="LI44" s="100" t="s">
        <v>196</v>
      </c>
      <c r="LJ44" s="155"/>
      <c r="LK44" s="414"/>
      <c r="LL44" s="155"/>
      <c r="LM44" s="155"/>
      <c r="LN44" s="439"/>
      <c r="LO44" s="155"/>
      <c r="LP44" s="155"/>
      <c r="LQ44" s="155"/>
      <c r="LR44" s="155"/>
      <c r="LS44" s="155"/>
      <c r="LT44" s="155"/>
      <c r="LU44" s="155"/>
      <c r="LV44" s="155"/>
      <c r="LW44" s="155"/>
      <c r="LX44" s="155"/>
      <c r="LY44" s="155"/>
      <c r="LZ44" s="155"/>
      <c r="MA44" s="155"/>
      <c r="MB44" s="155"/>
      <c r="MC44" s="155"/>
      <c r="MD44" s="155"/>
    </row>
    <row r="45" spans="1:342" ht="17.25">
      <c r="A45" s="27">
        <v>42267</v>
      </c>
      <c r="B45" s="27" t="s">
        <v>197</v>
      </c>
      <c r="C45" s="28">
        <v>152</v>
      </c>
      <c r="D45" s="28">
        <f t="shared" si="127"/>
        <v>1.52</v>
      </c>
      <c r="E45" s="89">
        <v>149.37</v>
      </c>
      <c r="F45" s="89">
        <v>132.82300000000001</v>
      </c>
      <c r="G45" s="89">
        <v>147.981247602536</v>
      </c>
      <c r="H45" s="44"/>
      <c r="I45" s="43"/>
      <c r="K45" s="27">
        <f t="shared" si="128"/>
        <v>42267</v>
      </c>
      <c r="L45" s="27"/>
      <c r="M45" s="30">
        <f t="shared" si="129"/>
        <v>0</v>
      </c>
      <c r="N45" s="30">
        <f t="shared" si="130"/>
        <v>0</v>
      </c>
      <c r="O45" s="30">
        <f t="shared" si="131"/>
        <v>0</v>
      </c>
      <c r="P45" s="30">
        <f t="shared" si="132"/>
        <v>0</v>
      </c>
      <c r="R45" s="27">
        <f t="shared" si="133"/>
        <v>42267</v>
      </c>
      <c r="S45" s="27" t="s">
        <v>197</v>
      </c>
      <c r="T45" s="30">
        <f t="shared" si="134"/>
        <v>0</v>
      </c>
      <c r="U45" s="30">
        <f t="shared" si="135"/>
        <v>0</v>
      </c>
      <c r="V45" s="30">
        <f t="shared" si="136"/>
        <v>0</v>
      </c>
      <c r="W45" s="30">
        <f t="shared" si="137"/>
        <v>0</v>
      </c>
      <c r="Y45" s="85">
        <f t="shared" si="126"/>
        <v>42266</v>
      </c>
      <c r="Z45" s="27" t="s">
        <v>197</v>
      </c>
      <c r="AA45" s="88">
        <v>1049468</v>
      </c>
      <c r="AB45" s="86"/>
      <c r="AC45" s="86"/>
      <c r="AE45" s="27">
        <v>42638</v>
      </c>
      <c r="AF45" s="27" t="s">
        <v>197</v>
      </c>
      <c r="AG45" s="28">
        <v>176.07</v>
      </c>
      <c r="AH45" s="28">
        <f t="shared" si="138"/>
        <v>1.7606999999999999</v>
      </c>
      <c r="AI45" s="89">
        <v>162.9</v>
      </c>
      <c r="AJ45" s="89">
        <v>152.56270000000001</v>
      </c>
      <c r="AK45" s="89">
        <v>167.74267063208899</v>
      </c>
      <c r="AL45" s="44"/>
      <c r="AM45" s="43"/>
      <c r="AO45" s="27">
        <f t="shared" si="139"/>
        <v>42638</v>
      </c>
      <c r="AP45" s="27" t="s">
        <v>197</v>
      </c>
      <c r="AQ45" s="30">
        <f t="shared" si="140"/>
        <v>0</v>
      </c>
      <c r="AR45" s="30">
        <f t="shared" si="141"/>
        <v>0</v>
      </c>
      <c r="AS45" s="30">
        <f t="shared" si="142"/>
        <v>0</v>
      </c>
      <c r="AT45" s="30">
        <f t="shared" si="143"/>
        <v>0</v>
      </c>
      <c r="AV45" s="27">
        <f t="shared" si="144"/>
        <v>42638</v>
      </c>
      <c r="AW45" s="27" t="s">
        <v>197</v>
      </c>
      <c r="AX45" s="30">
        <f t="shared" si="145"/>
        <v>0</v>
      </c>
      <c r="AY45" s="30">
        <f t="shared" si="146"/>
        <v>0</v>
      </c>
      <c r="AZ45" s="30">
        <f t="shared" si="147"/>
        <v>0</v>
      </c>
      <c r="BA45" s="30">
        <f t="shared" si="148"/>
        <v>0</v>
      </c>
      <c r="BC45" s="84">
        <f t="shared" si="224"/>
        <v>42637</v>
      </c>
      <c r="BD45" s="27" t="s">
        <v>197</v>
      </c>
      <c r="BE45" s="87">
        <v>996386</v>
      </c>
      <c r="BF45" s="86"/>
      <c r="BG45" s="86"/>
      <c r="BI45" s="27">
        <v>43002</v>
      </c>
      <c r="BJ45" s="27" t="s">
        <v>197</v>
      </c>
      <c r="BK45" s="28">
        <v>164.47</v>
      </c>
      <c r="BL45" s="28">
        <f t="shared" si="149"/>
        <v>1.6447000000000001</v>
      </c>
      <c r="BM45" s="89">
        <v>166.55</v>
      </c>
      <c r="BN45" s="89">
        <v>149.3073</v>
      </c>
      <c r="BO45" s="89">
        <v>160.781854866712</v>
      </c>
      <c r="BP45" s="44"/>
      <c r="BQ45" s="43"/>
      <c r="BS45" s="27">
        <f t="shared" si="150"/>
        <v>43002</v>
      </c>
      <c r="BT45" s="27" t="s">
        <v>197</v>
      </c>
      <c r="BU45" s="30">
        <f t="shared" si="151"/>
        <v>0</v>
      </c>
      <c r="BV45" s="30">
        <f t="shared" si="152"/>
        <v>0</v>
      </c>
      <c r="BW45" s="30">
        <f t="shared" si="153"/>
        <v>0</v>
      </c>
      <c r="BX45" s="30">
        <f t="shared" si="154"/>
        <v>0</v>
      </c>
      <c r="BZ45" s="27">
        <f t="shared" si="155"/>
        <v>43002</v>
      </c>
      <c r="CA45" s="27" t="s">
        <v>197</v>
      </c>
      <c r="CB45" s="30">
        <f t="shared" si="156"/>
        <v>0</v>
      </c>
      <c r="CC45" s="30">
        <f t="shared" si="157"/>
        <v>0</v>
      </c>
      <c r="CD45" s="30">
        <f t="shared" si="158"/>
        <v>0</v>
      </c>
      <c r="CE45" s="30">
        <f t="shared" si="159"/>
        <v>0</v>
      </c>
      <c r="CG45" s="84">
        <f t="shared" si="225"/>
        <v>43001</v>
      </c>
      <c r="CH45" s="27" t="s">
        <v>197</v>
      </c>
      <c r="CI45" s="87">
        <v>1030988</v>
      </c>
      <c r="CJ45" s="86"/>
      <c r="CK45" s="86"/>
      <c r="CM45" s="27">
        <v>43366</v>
      </c>
      <c r="CN45" s="27" t="s">
        <v>197</v>
      </c>
      <c r="CO45" s="28">
        <v>146.74</v>
      </c>
      <c r="CP45" s="28">
        <f t="shared" si="160"/>
        <v>1.4674</v>
      </c>
      <c r="CQ45" s="28">
        <v>146.82</v>
      </c>
      <c r="CR45" s="28">
        <v>132.31200000000001</v>
      </c>
      <c r="CS45" s="28">
        <v>143.253923533163</v>
      </c>
      <c r="CT45" s="44"/>
      <c r="CU45" s="43"/>
      <c r="CW45" s="27">
        <f t="shared" si="161"/>
        <v>43366</v>
      </c>
      <c r="CX45" s="27" t="s">
        <v>197</v>
      </c>
      <c r="CY45" s="30">
        <f t="shared" si="162"/>
        <v>0</v>
      </c>
      <c r="CZ45" s="30">
        <f t="shared" si="163"/>
        <v>0</v>
      </c>
      <c r="DA45" s="30">
        <f t="shared" si="164"/>
        <v>0</v>
      </c>
      <c r="DB45" s="30">
        <f t="shared" si="165"/>
        <v>0</v>
      </c>
      <c r="DD45" s="27">
        <f t="shared" si="166"/>
        <v>43366</v>
      </c>
      <c r="DE45" s="27" t="s">
        <v>197</v>
      </c>
      <c r="DF45" s="30">
        <f t="shared" si="226"/>
        <v>0</v>
      </c>
      <c r="DG45" s="30">
        <f t="shared" si="227"/>
        <v>0</v>
      </c>
      <c r="DH45" s="30">
        <f t="shared" si="228"/>
        <v>0</v>
      </c>
      <c r="DI45" s="30">
        <f t="shared" si="229"/>
        <v>0</v>
      </c>
      <c r="DK45" s="84">
        <f t="shared" si="230"/>
        <v>43365</v>
      </c>
      <c r="DL45" s="27" t="s">
        <v>197</v>
      </c>
      <c r="DM45" s="87">
        <v>1007675</v>
      </c>
      <c r="DN45" s="86"/>
      <c r="DO45" s="86"/>
      <c r="DQ45" s="27">
        <v>43730</v>
      </c>
      <c r="DR45" s="27" t="s">
        <v>197</v>
      </c>
      <c r="DS45" s="28">
        <v>190.3</v>
      </c>
      <c r="DT45" s="28">
        <f t="shared" si="167"/>
        <v>1.903</v>
      </c>
      <c r="DU45" s="28">
        <v>181.37</v>
      </c>
      <c r="DV45" s="28">
        <v>176.6405</v>
      </c>
      <c r="DW45" s="28">
        <v>182.364796763892</v>
      </c>
      <c r="DX45" s="44">
        <v>43728</v>
      </c>
      <c r="DY45" s="43">
        <v>1312.4</v>
      </c>
      <c r="EA45" s="27">
        <f t="shared" si="168"/>
        <v>43730</v>
      </c>
      <c r="EB45" s="27" t="s">
        <v>197</v>
      </c>
      <c r="EC45" s="30">
        <f t="shared" si="169"/>
        <v>249749.72000000003</v>
      </c>
      <c r="ED45" s="30">
        <f t="shared" si="170"/>
        <v>238029.98800000001</v>
      </c>
      <c r="EE45" s="30">
        <f t="shared" si="171"/>
        <v>231822.99220000001</v>
      </c>
      <c r="EF45" s="30">
        <f t="shared" si="172"/>
        <v>239335.55927293189</v>
      </c>
      <c r="EH45" s="27">
        <f t="shared" si="173"/>
        <v>43730</v>
      </c>
      <c r="EI45" s="27" t="s">
        <v>197</v>
      </c>
      <c r="EJ45" s="30">
        <f t="shared" si="174"/>
        <v>2497.4972000000002</v>
      </c>
      <c r="EK45" s="30">
        <f t="shared" si="175"/>
        <v>2380.29988</v>
      </c>
      <c r="EL45" s="30">
        <f t="shared" si="176"/>
        <v>2318.229922</v>
      </c>
      <c r="EM45" s="30">
        <f t="shared" si="177"/>
        <v>2393.3555927293187</v>
      </c>
      <c r="EO45" s="84">
        <f t="shared" si="231"/>
        <v>43729</v>
      </c>
      <c r="EP45" s="27" t="s">
        <v>197</v>
      </c>
      <c r="EQ45" s="87">
        <v>947626</v>
      </c>
      <c r="ER45" s="86"/>
      <c r="ES45" s="86"/>
      <c r="EU45" s="27">
        <v>44094</v>
      </c>
      <c r="EV45" s="27" t="s">
        <v>197</v>
      </c>
      <c r="EW45" s="43">
        <v>132.9</v>
      </c>
      <c r="EX45" s="28">
        <f t="shared" si="178"/>
        <v>1.329</v>
      </c>
      <c r="EY45" s="43">
        <v>158.22</v>
      </c>
      <c r="EZ45" s="43">
        <v>158.6</v>
      </c>
      <c r="FA45" s="43">
        <v>142.58000000000001</v>
      </c>
      <c r="FB45" s="95">
        <v>44092</v>
      </c>
      <c r="FC45" s="43">
        <v>1377.93</v>
      </c>
      <c r="FE45" s="27">
        <f t="shared" si="52"/>
        <v>44094</v>
      </c>
      <c r="FF45" s="27" t="s">
        <v>197</v>
      </c>
      <c r="FG45" s="30">
        <f t="shared" si="179"/>
        <v>183126.89700000003</v>
      </c>
      <c r="FH45" s="30">
        <f t="shared" si="119"/>
        <v>218016.0846</v>
      </c>
      <c r="FI45" s="30">
        <f t="shared" si="124"/>
        <v>218539.698</v>
      </c>
      <c r="FJ45" s="30">
        <f t="shared" si="120"/>
        <v>196465.25940000004</v>
      </c>
      <c r="FL45" s="27">
        <f t="shared" si="55"/>
        <v>44094</v>
      </c>
      <c r="FM45" s="27" t="s">
        <v>197</v>
      </c>
      <c r="FN45" s="30">
        <f t="shared" si="121"/>
        <v>1831.2689700000003</v>
      </c>
      <c r="FO45" s="30">
        <f t="shared" si="122"/>
        <v>2180.1608460000002</v>
      </c>
      <c r="FP45" s="30">
        <f t="shared" si="125"/>
        <v>2185.39698</v>
      </c>
      <c r="FQ45" s="30">
        <f t="shared" si="123"/>
        <v>1964.6525940000004</v>
      </c>
      <c r="FS45" s="84">
        <f t="shared" si="232"/>
        <v>44093</v>
      </c>
      <c r="FT45" s="27" t="s">
        <v>197</v>
      </c>
      <c r="FU45" s="43"/>
      <c r="FV45" s="86"/>
      <c r="FW45" s="86"/>
      <c r="FY45" s="95">
        <v>44465</v>
      </c>
      <c r="FZ45" s="100" t="s">
        <v>197</v>
      </c>
      <c r="GA45" s="43">
        <v>132.62</v>
      </c>
      <c r="GB45" s="28">
        <f t="shared" si="180"/>
        <v>1.3262</v>
      </c>
      <c r="GC45" s="43">
        <v>144.96</v>
      </c>
      <c r="GD45" s="28">
        <f t="shared" si="181"/>
        <v>1.4496</v>
      </c>
      <c r="GE45" s="43">
        <v>133.66999999999999</v>
      </c>
      <c r="GF45" s="43">
        <v>136.08000000000001</v>
      </c>
      <c r="GG45" s="95">
        <v>44463</v>
      </c>
      <c r="GH45" s="43">
        <v>1382.44</v>
      </c>
      <c r="GJ45" s="95">
        <v>44465</v>
      </c>
      <c r="GK45" s="43" t="s">
        <v>197</v>
      </c>
      <c r="GL45" s="124">
        <f t="shared" si="182"/>
        <v>183339.19280000002</v>
      </c>
      <c r="GM45" s="124">
        <f t="shared" si="183"/>
        <v>200398.50240000003</v>
      </c>
      <c r="GN45" s="124">
        <f t="shared" si="184"/>
        <v>184790.7548</v>
      </c>
      <c r="GO45" s="124">
        <f t="shared" si="185"/>
        <v>188122.43520000004</v>
      </c>
      <c r="GQ45" s="95">
        <v>44465</v>
      </c>
      <c r="GR45" s="43" t="s">
        <v>197</v>
      </c>
      <c r="GS45" s="124">
        <f t="shared" si="186"/>
        <v>1833.3919280000002</v>
      </c>
      <c r="GT45" s="124">
        <f t="shared" si="187"/>
        <v>2003.9850240000003</v>
      </c>
      <c r="GU45" s="124">
        <f t="shared" si="188"/>
        <v>1847.9075479999999</v>
      </c>
      <c r="GV45" s="124">
        <f t="shared" si="189"/>
        <v>1881.2243520000004</v>
      </c>
      <c r="GX45" s="95">
        <v>44465</v>
      </c>
      <c r="GY45" s="43" t="s">
        <v>197</v>
      </c>
      <c r="GZ45" s="86"/>
      <c r="HA45" s="86"/>
      <c r="HB45" s="86"/>
      <c r="HD45" s="27">
        <v>44822</v>
      </c>
      <c r="HE45" s="100" t="s">
        <v>197</v>
      </c>
      <c r="HF45" s="43">
        <v>218.25</v>
      </c>
      <c r="HG45" s="28">
        <f t="shared" si="233"/>
        <v>2.1825000000000001</v>
      </c>
      <c r="HH45" s="43">
        <v>211.43</v>
      </c>
      <c r="HI45" s="28">
        <f t="shared" si="190"/>
        <v>2.1143000000000001</v>
      </c>
      <c r="HJ45" s="43">
        <v>183.96</v>
      </c>
      <c r="HK45" s="43">
        <v>211.63</v>
      </c>
      <c r="HL45" s="27">
        <v>44822</v>
      </c>
      <c r="HM45" s="43">
        <v>1388.61</v>
      </c>
      <c r="HO45" s="27">
        <v>44822</v>
      </c>
      <c r="HP45" s="43" t="s">
        <v>197</v>
      </c>
      <c r="HQ45" s="30">
        <f t="shared" si="191"/>
        <v>303064.13250000001</v>
      </c>
      <c r="HR45" s="30">
        <f t="shared" si="192"/>
        <v>293593.81229999999</v>
      </c>
      <c r="HS45" s="30">
        <f t="shared" si="193"/>
        <v>255448.69560000001</v>
      </c>
      <c r="HT45" s="30">
        <f t="shared" si="194"/>
        <v>293871.5343</v>
      </c>
      <c r="HV45" s="27">
        <v>44822</v>
      </c>
      <c r="HW45" s="43" t="s">
        <v>197</v>
      </c>
      <c r="HX45" s="124">
        <f t="shared" si="195"/>
        <v>3030.6413250000001</v>
      </c>
      <c r="HY45" s="124">
        <f t="shared" si="196"/>
        <v>2935.9381229999999</v>
      </c>
      <c r="HZ45" s="124">
        <f t="shared" si="197"/>
        <v>2554.4869560000002</v>
      </c>
      <c r="IA45" s="124">
        <f t="shared" si="198"/>
        <v>2938.7153429999998</v>
      </c>
      <c r="IC45" s="27">
        <v>44822</v>
      </c>
      <c r="ID45" s="43" t="s">
        <v>197</v>
      </c>
      <c r="IE45" s="86"/>
      <c r="IF45" s="86"/>
      <c r="IG45" s="86"/>
      <c r="IH45" s="155"/>
      <c r="II45" s="27">
        <v>45186</v>
      </c>
      <c r="IJ45" s="100" t="s">
        <v>197</v>
      </c>
      <c r="IK45" s="126">
        <v>240.61</v>
      </c>
      <c r="IL45" s="175">
        <f t="shared" si="199"/>
        <v>2.4061000000000003</v>
      </c>
      <c r="IM45" s="126">
        <v>232.48</v>
      </c>
      <c r="IN45" s="28">
        <f t="shared" si="200"/>
        <v>2.3247999999999998</v>
      </c>
      <c r="IO45" s="126">
        <v>196.94329999999999</v>
      </c>
      <c r="IP45" s="126">
        <v>228.726388821878</v>
      </c>
      <c r="IQ45" s="27">
        <v>45186</v>
      </c>
      <c r="IR45" s="43">
        <v>1420.58</v>
      </c>
      <c r="IT45" s="27">
        <v>45186</v>
      </c>
      <c r="IU45" s="43" t="s">
        <v>197</v>
      </c>
      <c r="IV45" s="30">
        <f t="shared" si="201"/>
        <v>341805.75380000001</v>
      </c>
      <c r="IW45" s="30">
        <f t="shared" si="202"/>
        <v>330256.43839999998</v>
      </c>
      <c r="IX45" s="30">
        <f t="shared" si="203"/>
        <v>279773.71311399998</v>
      </c>
      <c r="IY45" s="30">
        <f t="shared" si="204"/>
        <v>324924.13343258342</v>
      </c>
      <c r="JA45" s="27">
        <v>45186</v>
      </c>
      <c r="JB45" s="43" t="s">
        <v>197</v>
      </c>
      <c r="JC45" s="124">
        <f t="shared" si="205"/>
        <v>3418.057538</v>
      </c>
      <c r="JD45" s="124">
        <f t="shared" si="206"/>
        <v>3302.5643839999998</v>
      </c>
      <c r="JE45" s="124">
        <f t="shared" si="207"/>
        <v>2797.7371311399997</v>
      </c>
      <c r="JF45" s="124">
        <f t="shared" si="208"/>
        <v>3249.241334325834</v>
      </c>
      <c r="JH45" s="27">
        <v>45186</v>
      </c>
      <c r="JI45" s="43" t="s">
        <v>197</v>
      </c>
      <c r="JJ45" s="86"/>
      <c r="JK45" s="86"/>
      <c r="JL45" s="86"/>
      <c r="JM45" s="155"/>
      <c r="JN45" s="27">
        <v>45550</v>
      </c>
      <c r="JO45" s="100" t="s">
        <v>197</v>
      </c>
      <c r="JP45" s="126">
        <v>210.25</v>
      </c>
      <c r="JQ45" s="260">
        <f t="shared" si="209"/>
        <v>2.1025</v>
      </c>
      <c r="JR45" s="126"/>
      <c r="JS45" s="28"/>
      <c r="JT45" s="126"/>
      <c r="JU45" s="126"/>
      <c r="JV45" s="27">
        <f t="shared" si="210"/>
        <v>45550</v>
      </c>
      <c r="JW45" s="43">
        <v>1474.99</v>
      </c>
      <c r="JY45" s="27">
        <f t="shared" si="211"/>
        <v>45550</v>
      </c>
      <c r="JZ45" s="43" t="s">
        <v>197</v>
      </c>
      <c r="KA45" s="30">
        <f t="shared" si="212"/>
        <v>310116.64750000002</v>
      </c>
      <c r="KB45" s="30">
        <f t="shared" si="213"/>
        <v>0</v>
      </c>
      <c r="KC45" s="30">
        <f t="shared" si="214"/>
        <v>0</v>
      </c>
      <c r="KD45" s="30">
        <f t="shared" si="215"/>
        <v>0</v>
      </c>
      <c r="KF45" s="27">
        <f t="shared" si="216"/>
        <v>45550</v>
      </c>
      <c r="KG45" s="43" t="s">
        <v>197</v>
      </c>
      <c r="KH45" s="124">
        <f t="shared" si="217"/>
        <v>3101.166475</v>
      </c>
      <c r="KI45" s="124">
        <f t="shared" si="218"/>
        <v>0</v>
      </c>
      <c r="KJ45" s="124">
        <f t="shared" si="219"/>
        <v>0</v>
      </c>
      <c r="KK45" s="124">
        <f t="shared" si="220"/>
        <v>0</v>
      </c>
      <c r="KM45" s="27">
        <f t="shared" si="221"/>
        <v>45550</v>
      </c>
      <c r="KN45" s="43" t="s">
        <v>197</v>
      </c>
      <c r="KO45" s="86"/>
      <c r="KP45" s="86"/>
      <c r="KQ45" s="86"/>
      <c r="KR45" s="155"/>
      <c r="KS45" s="27">
        <v>45921</v>
      </c>
      <c r="KT45" s="100" t="s">
        <v>197</v>
      </c>
      <c r="KU45" s="126">
        <v>199.16</v>
      </c>
      <c r="KV45" s="257">
        <f t="shared" si="99"/>
        <v>1.9916</v>
      </c>
      <c r="KW45" s="27">
        <f t="shared" si="222"/>
        <v>45921</v>
      </c>
      <c r="KX45" s="43">
        <v>1642.43</v>
      </c>
      <c r="KY45" s="155"/>
      <c r="KZ45" s="27">
        <f t="shared" si="223"/>
        <v>45921</v>
      </c>
      <c r="LA45" s="43" t="s">
        <v>197</v>
      </c>
      <c r="LB45" s="30">
        <f t="shared" si="115"/>
        <v>327106.35879999999</v>
      </c>
      <c r="LC45" s="155"/>
      <c r="LD45" s="27">
        <f t="shared" si="116"/>
        <v>45921</v>
      </c>
      <c r="LE45" s="43" t="s">
        <v>197</v>
      </c>
      <c r="LF45" s="249">
        <f t="shared" si="117"/>
        <v>3271.063588</v>
      </c>
      <c r="LG45" s="155"/>
      <c r="LH45" s="27">
        <v>46285</v>
      </c>
      <c r="LI45" s="100" t="s">
        <v>197</v>
      </c>
      <c r="LJ45" s="155"/>
      <c r="LK45" s="414"/>
      <c r="LL45" s="155"/>
      <c r="LM45" s="155"/>
      <c r="LN45" s="439"/>
      <c r="LO45" s="155"/>
      <c r="LP45" s="155"/>
      <c r="LQ45" s="155"/>
      <c r="LR45" s="155"/>
      <c r="LS45" s="155"/>
      <c r="LT45" s="155"/>
      <c r="LU45" s="155"/>
      <c r="LV45" s="155"/>
      <c r="LW45" s="155"/>
      <c r="LX45" s="155"/>
      <c r="LY45" s="155"/>
      <c r="LZ45" s="155"/>
      <c r="MA45" s="155"/>
      <c r="MB45" s="155"/>
      <c r="MC45" s="155"/>
      <c r="MD45" s="155"/>
    </row>
    <row r="46" spans="1:342" ht="17.25">
      <c r="A46" s="27">
        <v>42274</v>
      </c>
      <c r="B46" s="27" t="s">
        <v>198</v>
      </c>
      <c r="C46" s="28">
        <v>149.43</v>
      </c>
      <c r="D46" s="28">
        <f t="shared" si="127"/>
        <v>1.4943</v>
      </c>
      <c r="E46" s="89">
        <v>147.66</v>
      </c>
      <c r="F46" s="89">
        <v>132.82730000000001</v>
      </c>
      <c r="G46" s="89">
        <v>146.31222813016899</v>
      </c>
      <c r="H46" s="44"/>
      <c r="I46" s="43"/>
      <c r="K46" s="27">
        <f t="shared" si="128"/>
        <v>42274</v>
      </c>
      <c r="L46" s="27"/>
      <c r="M46" s="30">
        <f t="shared" si="129"/>
        <v>0</v>
      </c>
      <c r="N46" s="30">
        <f t="shared" si="130"/>
        <v>0</v>
      </c>
      <c r="O46" s="30">
        <f t="shared" si="131"/>
        <v>0</v>
      </c>
      <c r="P46" s="30">
        <f t="shared" si="132"/>
        <v>0</v>
      </c>
      <c r="R46" s="27">
        <f t="shared" si="133"/>
        <v>42274</v>
      </c>
      <c r="S46" s="27" t="s">
        <v>198</v>
      </c>
      <c r="T46" s="30">
        <f t="shared" si="134"/>
        <v>0</v>
      </c>
      <c r="U46" s="30">
        <f t="shared" si="135"/>
        <v>0</v>
      </c>
      <c r="V46" s="30">
        <f t="shared" si="136"/>
        <v>0</v>
      </c>
      <c r="W46" s="30">
        <f t="shared" si="137"/>
        <v>0</v>
      </c>
      <c r="Y46" s="84">
        <f t="shared" si="126"/>
        <v>42273</v>
      </c>
      <c r="Z46" s="27" t="s">
        <v>198</v>
      </c>
      <c r="AA46" s="87">
        <v>1071715</v>
      </c>
      <c r="AB46" s="86"/>
      <c r="AC46" s="86"/>
      <c r="AE46" s="27">
        <v>42645</v>
      </c>
      <c r="AF46" s="27" t="s">
        <v>198</v>
      </c>
      <c r="AG46" s="28">
        <v>172.67</v>
      </c>
      <c r="AH46" s="28">
        <f t="shared" si="138"/>
        <v>1.7266999999999999</v>
      </c>
      <c r="AI46" s="89">
        <v>162.99</v>
      </c>
      <c r="AJ46" s="89">
        <v>152.56710000000001</v>
      </c>
      <c r="AK46" s="89">
        <v>166.33775261110199</v>
      </c>
      <c r="AL46" s="44"/>
      <c r="AM46" s="43"/>
      <c r="AO46" s="27">
        <f t="shared" si="139"/>
        <v>42645</v>
      </c>
      <c r="AP46" s="27" t="s">
        <v>198</v>
      </c>
      <c r="AQ46" s="30">
        <f t="shared" si="140"/>
        <v>0</v>
      </c>
      <c r="AR46" s="30">
        <f t="shared" si="141"/>
        <v>0</v>
      </c>
      <c r="AS46" s="30">
        <f t="shared" si="142"/>
        <v>0</v>
      </c>
      <c r="AT46" s="30">
        <f t="shared" si="143"/>
        <v>0</v>
      </c>
      <c r="AV46" s="27">
        <f t="shared" si="144"/>
        <v>42645</v>
      </c>
      <c r="AW46" s="27" t="s">
        <v>198</v>
      </c>
      <c r="AX46" s="30">
        <f t="shared" si="145"/>
        <v>0</v>
      </c>
      <c r="AY46" s="30">
        <f t="shared" si="146"/>
        <v>0</v>
      </c>
      <c r="AZ46" s="30">
        <f t="shared" si="147"/>
        <v>0</v>
      </c>
      <c r="BA46" s="30">
        <f t="shared" si="148"/>
        <v>0</v>
      </c>
      <c r="BC46" s="85">
        <f t="shared" si="224"/>
        <v>42644</v>
      </c>
      <c r="BD46" s="27" t="s">
        <v>198</v>
      </c>
      <c r="BE46" s="88">
        <v>1016731</v>
      </c>
      <c r="BF46" s="86"/>
      <c r="BG46" s="86"/>
      <c r="BI46" s="27">
        <v>43009</v>
      </c>
      <c r="BJ46" s="27" t="s">
        <v>198</v>
      </c>
      <c r="BK46" s="28">
        <v>160.15</v>
      </c>
      <c r="BL46" s="28">
        <f t="shared" si="149"/>
        <v>1.6015000000000001</v>
      </c>
      <c r="BM46" s="89">
        <v>160.37</v>
      </c>
      <c r="BN46" s="89">
        <v>147.15620000000001</v>
      </c>
      <c r="BO46" s="89">
        <v>156.93549657929401</v>
      </c>
      <c r="BP46" s="44"/>
      <c r="BQ46" s="43"/>
      <c r="BS46" s="27">
        <f t="shared" si="150"/>
        <v>43009</v>
      </c>
      <c r="BT46" s="27" t="s">
        <v>198</v>
      </c>
      <c r="BU46" s="30">
        <f t="shared" si="151"/>
        <v>0</v>
      </c>
      <c r="BV46" s="30">
        <f t="shared" si="152"/>
        <v>0</v>
      </c>
      <c r="BW46" s="30">
        <f t="shared" si="153"/>
        <v>0</v>
      </c>
      <c r="BX46" s="30">
        <f t="shared" si="154"/>
        <v>0</v>
      </c>
      <c r="BZ46" s="27">
        <f t="shared" si="155"/>
        <v>43009</v>
      </c>
      <c r="CA46" s="27" t="s">
        <v>198</v>
      </c>
      <c r="CB46" s="30">
        <f t="shared" si="156"/>
        <v>0</v>
      </c>
      <c r="CC46" s="30">
        <f t="shared" si="157"/>
        <v>0</v>
      </c>
      <c r="CD46" s="30">
        <f t="shared" si="158"/>
        <v>0</v>
      </c>
      <c r="CE46" s="30">
        <f t="shared" si="159"/>
        <v>0</v>
      </c>
      <c r="CG46" s="85">
        <f t="shared" si="225"/>
        <v>43008</v>
      </c>
      <c r="CH46" s="27" t="s">
        <v>198</v>
      </c>
      <c r="CI46" s="88">
        <v>999424</v>
      </c>
      <c r="CJ46" s="86"/>
      <c r="CK46" s="86"/>
      <c r="CM46" s="27">
        <v>43373</v>
      </c>
      <c r="CN46" s="27" t="s">
        <v>198</v>
      </c>
      <c r="CO46" s="28">
        <v>144.69999999999999</v>
      </c>
      <c r="CP46" s="28">
        <f t="shared" si="160"/>
        <v>1.4469999999999998</v>
      </c>
      <c r="CQ46" s="28">
        <v>144.57</v>
      </c>
      <c r="CR46" s="28">
        <v>130.0532</v>
      </c>
      <c r="CS46" s="28">
        <v>141.22956290888001</v>
      </c>
      <c r="CT46" s="44"/>
      <c r="CU46" s="43"/>
      <c r="CW46" s="27">
        <f t="shared" si="161"/>
        <v>43373</v>
      </c>
      <c r="CX46" s="27" t="s">
        <v>198</v>
      </c>
      <c r="CY46" s="30">
        <f t="shared" si="162"/>
        <v>0</v>
      </c>
      <c r="CZ46" s="30">
        <f t="shared" si="163"/>
        <v>0</v>
      </c>
      <c r="DA46" s="30">
        <f t="shared" si="164"/>
        <v>0</v>
      </c>
      <c r="DB46" s="30">
        <f t="shared" si="165"/>
        <v>0</v>
      </c>
      <c r="DD46" s="27">
        <f t="shared" si="166"/>
        <v>43373</v>
      </c>
      <c r="DE46" s="27" t="s">
        <v>198</v>
      </c>
      <c r="DF46" s="30">
        <f t="shared" si="226"/>
        <v>0</v>
      </c>
      <c r="DG46" s="30">
        <f t="shared" si="227"/>
        <v>0</v>
      </c>
      <c r="DH46" s="30">
        <f t="shared" si="228"/>
        <v>0</v>
      </c>
      <c r="DI46" s="30">
        <f t="shared" si="229"/>
        <v>0</v>
      </c>
      <c r="DK46" s="85">
        <f t="shared" si="230"/>
        <v>43372</v>
      </c>
      <c r="DL46" s="27" t="s">
        <v>198</v>
      </c>
      <c r="DM46" s="88">
        <v>1026593</v>
      </c>
      <c r="DN46" s="86"/>
      <c r="DO46" s="86"/>
      <c r="DQ46" s="27">
        <v>43737</v>
      </c>
      <c r="DR46" s="27" t="s">
        <v>198</v>
      </c>
      <c r="DS46" s="28">
        <v>190.36</v>
      </c>
      <c r="DT46" s="28">
        <f t="shared" si="167"/>
        <v>1.9036000000000002</v>
      </c>
      <c r="DU46" s="28">
        <v>182.12</v>
      </c>
      <c r="DV46" s="28">
        <v>176.2705</v>
      </c>
      <c r="DW46" s="28">
        <v>182.25448865233099</v>
      </c>
      <c r="DX46" s="44">
        <v>43735</v>
      </c>
      <c r="DY46" s="43">
        <v>1312.44</v>
      </c>
      <c r="EA46" s="27">
        <f t="shared" si="168"/>
        <v>43737</v>
      </c>
      <c r="EB46" s="27" t="s">
        <v>198</v>
      </c>
      <c r="EC46" s="30">
        <f t="shared" si="169"/>
        <v>249836.07840000003</v>
      </c>
      <c r="ED46" s="30">
        <f t="shared" si="170"/>
        <v>239021.57280000002</v>
      </c>
      <c r="EE46" s="30">
        <f t="shared" si="171"/>
        <v>231344.45501999999</v>
      </c>
      <c r="EF46" s="30">
        <f t="shared" si="172"/>
        <v>239198.08108686531</v>
      </c>
      <c r="EH46" s="27">
        <f t="shared" si="173"/>
        <v>43737</v>
      </c>
      <c r="EI46" s="27" t="s">
        <v>198</v>
      </c>
      <c r="EJ46" s="30">
        <f t="shared" si="174"/>
        <v>2498.3607840000004</v>
      </c>
      <c r="EK46" s="30">
        <f t="shared" si="175"/>
        <v>2390.2157280000001</v>
      </c>
      <c r="EL46" s="30">
        <f t="shared" si="176"/>
        <v>2313.4445501999999</v>
      </c>
      <c r="EM46" s="30">
        <f t="shared" si="177"/>
        <v>2391.980810868653</v>
      </c>
      <c r="EO46" s="85">
        <f t="shared" si="231"/>
        <v>43736</v>
      </c>
      <c r="EP46" s="27" t="s">
        <v>198</v>
      </c>
      <c r="EQ46" s="88">
        <v>987076</v>
      </c>
      <c r="ER46" s="86"/>
      <c r="ES46" s="86"/>
      <c r="EU46" s="27">
        <v>44101</v>
      </c>
      <c r="EV46" s="27" t="s">
        <v>198</v>
      </c>
      <c r="EW46" s="43">
        <v>132.58000000000001</v>
      </c>
      <c r="EX46" s="28">
        <f t="shared" si="178"/>
        <v>1.3258000000000001</v>
      </c>
      <c r="EY46" s="43">
        <v>158.32</v>
      </c>
      <c r="EZ46" s="43">
        <v>156.12</v>
      </c>
      <c r="FA46" s="43">
        <v>141.63999999999999</v>
      </c>
      <c r="FB46" s="90">
        <v>44099</v>
      </c>
      <c r="FC46" s="43">
        <v>1367.52</v>
      </c>
      <c r="FE46" s="27">
        <f t="shared" si="52"/>
        <v>44101</v>
      </c>
      <c r="FF46" s="27" t="s">
        <v>198</v>
      </c>
      <c r="FG46" s="30">
        <f t="shared" si="179"/>
        <v>181305.80160000001</v>
      </c>
      <c r="FH46" s="30">
        <f t="shared" si="119"/>
        <v>216505.76639999999</v>
      </c>
      <c r="FI46" s="30">
        <f t="shared" si="124"/>
        <v>213497.2224</v>
      </c>
      <c r="FJ46" s="30">
        <f t="shared" si="120"/>
        <v>193695.53279999999</v>
      </c>
      <c r="FL46" s="27">
        <f t="shared" si="55"/>
        <v>44101</v>
      </c>
      <c r="FM46" s="27" t="s">
        <v>198</v>
      </c>
      <c r="FN46" s="30">
        <f t="shared" si="121"/>
        <v>1813.058016</v>
      </c>
      <c r="FO46" s="30">
        <f t="shared" si="122"/>
        <v>2165.0576639999999</v>
      </c>
      <c r="FP46" s="30">
        <f t="shared" si="125"/>
        <v>2134.9722240000001</v>
      </c>
      <c r="FQ46" s="30">
        <f t="shared" si="123"/>
        <v>1936.9553279999998</v>
      </c>
      <c r="FS46" s="84">
        <f t="shared" si="232"/>
        <v>44100</v>
      </c>
      <c r="FT46" s="27" t="s">
        <v>198</v>
      </c>
      <c r="FU46" s="43"/>
      <c r="FV46" s="86"/>
      <c r="FW46" s="86"/>
      <c r="FY46" s="95">
        <v>44472</v>
      </c>
      <c r="FZ46" s="100" t="s">
        <v>198</v>
      </c>
      <c r="GA46" s="43">
        <v>131.97999999999999</v>
      </c>
      <c r="GB46" s="28">
        <f t="shared" si="180"/>
        <v>1.3197999999999999</v>
      </c>
      <c r="GC46" s="43">
        <v>141.96</v>
      </c>
      <c r="GD46" s="28">
        <f t="shared" si="181"/>
        <v>1.4196</v>
      </c>
      <c r="GE46" s="43">
        <v>133.26</v>
      </c>
      <c r="GF46" s="43">
        <v>133.99</v>
      </c>
      <c r="GG46" s="95">
        <v>44470</v>
      </c>
      <c r="GH46" s="43">
        <v>1375.26</v>
      </c>
      <c r="GJ46" s="95">
        <v>44472</v>
      </c>
      <c r="GK46" s="43" t="s">
        <v>198</v>
      </c>
      <c r="GL46" s="124">
        <f t="shared" si="182"/>
        <v>181506.81479999999</v>
      </c>
      <c r="GM46" s="124">
        <f t="shared" si="183"/>
        <v>195231.90960000001</v>
      </c>
      <c r="GN46" s="124">
        <f t="shared" si="184"/>
        <v>183267.1476</v>
      </c>
      <c r="GO46" s="124">
        <f t="shared" si="185"/>
        <v>184271.08740000002</v>
      </c>
      <c r="GQ46" s="95">
        <v>44472</v>
      </c>
      <c r="GR46" s="43" t="s">
        <v>198</v>
      </c>
      <c r="GS46" s="124">
        <f t="shared" si="186"/>
        <v>1815.0681479999998</v>
      </c>
      <c r="GT46" s="124">
        <f t="shared" si="187"/>
        <v>1952.3190960000002</v>
      </c>
      <c r="GU46" s="124">
        <f t="shared" si="188"/>
        <v>1832.671476</v>
      </c>
      <c r="GV46" s="124">
        <f t="shared" si="189"/>
        <v>1842.7108740000001</v>
      </c>
      <c r="GX46" s="95">
        <v>44472</v>
      </c>
      <c r="GY46" s="43" t="s">
        <v>198</v>
      </c>
      <c r="GZ46" s="86"/>
      <c r="HA46" s="86"/>
      <c r="HB46" s="86"/>
      <c r="HD46" s="27">
        <v>44829</v>
      </c>
      <c r="HE46" s="100" t="s">
        <v>198</v>
      </c>
      <c r="HF46" s="43">
        <v>218.35</v>
      </c>
      <c r="HG46" s="28">
        <f t="shared" si="233"/>
        <v>2.1835</v>
      </c>
      <c r="HH46" s="43">
        <v>211.94</v>
      </c>
      <c r="HI46" s="28">
        <f t="shared" si="190"/>
        <v>2.1194000000000002</v>
      </c>
      <c r="HJ46" s="43">
        <v>183.15</v>
      </c>
      <c r="HK46" s="43">
        <v>211.58</v>
      </c>
      <c r="HL46" s="27">
        <v>44829</v>
      </c>
      <c r="HM46" s="43">
        <v>1379.17</v>
      </c>
      <c r="HO46" s="27">
        <v>44829</v>
      </c>
      <c r="HP46" s="43" t="s">
        <v>198</v>
      </c>
      <c r="HQ46" s="30">
        <f t="shared" si="191"/>
        <v>301141.76949999999</v>
      </c>
      <c r="HR46" s="30">
        <f t="shared" si="192"/>
        <v>292301.28980000003</v>
      </c>
      <c r="HS46" s="30">
        <f t="shared" si="193"/>
        <v>252594.98550000001</v>
      </c>
      <c r="HT46" s="30">
        <f t="shared" si="194"/>
        <v>291804.78860000003</v>
      </c>
      <c r="HV46" s="27">
        <v>44829</v>
      </c>
      <c r="HW46" s="43" t="s">
        <v>198</v>
      </c>
      <c r="HX46" s="124">
        <f t="shared" si="195"/>
        <v>3011.4176950000001</v>
      </c>
      <c r="HY46" s="124">
        <f t="shared" si="196"/>
        <v>2923.0128980000004</v>
      </c>
      <c r="HZ46" s="124">
        <f t="shared" si="197"/>
        <v>2525.9498550000003</v>
      </c>
      <c r="IA46" s="124">
        <f t="shared" si="198"/>
        <v>2918.0478860000003</v>
      </c>
      <c r="IC46" s="27">
        <v>44829</v>
      </c>
      <c r="ID46" s="43" t="s">
        <v>198</v>
      </c>
      <c r="IE46" s="86"/>
      <c r="IF46" s="86"/>
      <c r="IG46" s="86"/>
      <c r="IH46" s="155"/>
      <c r="II46" s="27">
        <v>45193</v>
      </c>
      <c r="IJ46" s="100" t="s">
        <v>198</v>
      </c>
      <c r="IK46" s="126">
        <v>237.94</v>
      </c>
      <c r="IL46" s="175">
        <f t="shared" si="199"/>
        <v>2.3794</v>
      </c>
      <c r="IM46" s="126">
        <v>229.55</v>
      </c>
      <c r="IN46" s="28">
        <f t="shared" si="200"/>
        <v>2.2955000000000001</v>
      </c>
      <c r="IO46" s="126">
        <v>193.15379999999999</v>
      </c>
      <c r="IP46" s="126">
        <v>227.91946800457501</v>
      </c>
      <c r="IQ46" s="27">
        <v>45193</v>
      </c>
      <c r="IR46" s="43">
        <v>1422.7</v>
      </c>
      <c r="IT46" s="27">
        <v>45193</v>
      </c>
      <c r="IU46" s="43" t="s">
        <v>198</v>
      </c>
      <c r="IV46" s="30">
        <f t="shared" si="201"/>
        <v>338517.23800000001</v>
      </c>
      <c r="IW46" s="30">
        <f t="shared" si="202"/>
        <v>326580.78500000003</v>
      </c>
      <c r="IX46" s="30">
        <f t="shared" si="203"/>
        <v>274799.91126000002</v>
      </c>
      <c r="IY46" s="30">
        <f t="shared" si="204"/>
        <v>324261.02713010885</v>
      </c>
      <c r="JA46" s="27">
        <v>45193</v>
      </c>
      <c r="JB46" s="43" t="s">
        <v>198</v>
      </c>
      <c r="JC46" s="124">
        <f t="shared" si="205"/>
        <v>3385.17238</v>
      </c>
      <c r="JD46" s="124">
        <f t="shared" si="206"/>
        <v>3265.8078500000001</v>
      </c>
      <c r="JE46" s="124">
        <f t="shared" si="207"/>
        <v>2747.9991126000004</v>
      </c>
      <c r="JF46" s="124">
        <f t="shared" si="208"/>
        <v>3242.6102713010887</v>
      </c>
      <c r="JH46" s="27">
        <v>45193</v>
      </c>
      <c r="JI46" s="43" t="s">
        <v>198</v>
      </c>
      <c r="JJ46" s="86"/>
      <c r="JK46" s="86"/>
      <c r="JL46" s="86"/>
      <c r="JM46" s="155"/>
      <c r="JN46" s="27">
        <v>45557</v>
      </c>
      <c r="JO46" s="100" t="s">
        <v>198</v>
      </c>
      <c r="JP46" s="126">
        <v>209.9</v>
      </c>
      <c r="JQ46" s="260">
        <f t="shared" si="209"/>
        <v>2.0990000000000002</v>
      </c>
      <c r="JR46" s="126"/>
      <c r="JS46" s="28"/>
      <c r="JT46" s="126"/>
      <c r="JU46" s="126"/>
      <c r="JV46" s="27">
        <f t="shared" si="210"/>
        <v>45557</v>
      </c>
      <c r="JW46" s="43">
        <v>1492.91</v>
      </c>
      <c r="JY46" s="27">
        <f t="shared" si="211"/>
        <v>45557</v>
      </c>
      <c r="JZ46" s="43" t="s">
        <v>198</v>
      </c>
      <c r="KA46" s="30">
        <f t="shared" si="212"/>
        <v>313361.80900000001</v>
      </c>
      <c r="KB46" s="30">
        <f t="shared" si="213"/>
        <v>0</v>
      </c>
      <c r="KC46" s="30">
        <f t="shared" si="214"/>
        <v>0</v>
      </c>
      <c r="KD46" s="30">
        <f t="shared" si="215"/>
        <v>0</v>
      </c>
      <c r="KF46" s="27">
        <f t="shared" si="216"/>
        <v>45557</v>
      </c>
      <c r="KG46" s="43" t="s">
        <v>198</v>
      </c>
      <c r="KH46" s="124">
        <f t="shared" si="217"/>
        <v>3133.6180899999999</v>
      </c>
      <c r="KI46" s="124">
        <f t="shared" si="218"/>
        <v>0</v>
      </c>
      <c r="KJ46" s="124">
        <f t="shared" si="219"/>
        <v>0</v>
      </c>
      <c r="KK46" s="124">
        <f t="shared" si="220"/>
        <v>0</v>
      </c>
      <c r="KM46" s="27">
        <f t="shared" si="221"/>
        <v>45557</v>
      </c>
      <c r="KN46" s="43" t="s">
        <v>198</v>
      </c>
      <c r="KO46" s="86"/>
      <c r="KP46" s="86"/>
      <c r="KQ46" s="86"/>
      <c r="KR46" s="155"/>
      <c r="KS46" s="27">
        <v>45928</v>
      </c>
      <c r="KT46" s="100" t="s">
        <v>198</v>
      </c>
      <c r="KU46" s="126">
        <v>195.33</v>
      </c>
      <c r="KV46" s="257">
        <f t="shared" si="99"/>
        <v>1.9533</v>
      </c>
      <c r="KW46" s="27">
        <f t="shared" si="222"/>
        <v>45928</v>
      </c>
      <c r="KX46" s="43">
        <v>1650.92</v>
      </c>
      <c r="KY46" s="155"/>
      <c r="KZ46" s="27">
        <f t="shared" si="223"/>
        <v>45928</v>
      </c>
      <c r="LA46" s="43" t="s">
        <v>198</v>
      </c>
      <c r="LB46" s="30">
        <f t="shared" si="115"/>
        <v>322474.20360000001</v>
      </c>
      <c r="LC46" s="155"/>
      <c r="LD46" s="27">
        <f t="shared" si="116"/>
        <v>45928</v>
      </c>
      <c r="LE46" s="43" t="s">
        <v>198</v>
      </c>
      <c r="LF46" s="249">
        <f t="shared" si="117"/>
        <v>3224.7420360000001</v>
      </c>
      <c r="LG46" s="155"/>
      <c r="LH46" s="27">
        <v>46292</v>
      </c>
      <c r="LI46" s="100" t="s">
        <v>198</v>
      </c>
      <c r="LJ46" s="155"/>
      <c r="LK46" s="414"/>
      <c r="LL46" s="155"/>
      <c r="LM46" s="155"/>
      <c r="LN46" s="439"/>
      <c r="LO46" s="155"/>
      <c r="LP46" s="155"/>
      <c r="LQ46" s="155"/>
      <c r="LR46" s="155"/>
      <c r="LS46" s="155"/>
      <c r="LT46" s="155"/>
      <c r="LU46" s="155"/>
      <c r="LV46" s="155"/>
      <c r="LW46" s="155"/>
      <c r="LX46" s="155"/>
      <c r="LY46" s="155"/>
      <c r="LZ46" s="155"/>
      <c r="MA46" s="155"/>
      <c r="MB46" s="155"/>
      <c r="MC46" s="155"/>
      <c r="MD46" s="155"/>
    </row>
    <row r="47" spans="1:342" ht="17.25">
      <c r="A47" s="27">
        <v>42281</v>
      </c>
      <c r="B47" s="27" t="s">
        <v>199</v>
      </c>
      <c r="C47" s="28">
        <v>146.11000000000001</v>
      </c>
      <c r="D47" s="28">
        <f t="shared" si="127"/>
        <v>1.4611000000000001</v>
      </c>
      <c r="E47" s="89">
        <v>143.25</v>
      </c>
      <c r="F47" s="89">
        <v>132.84180000000001</v>
      </c>
      <c r="G47" s="89">
        <v>142.68752083562001</v>
      </c>
      <c r="H47" s="44"/>
      <c r="I47" s="43"/>
      <c r="K47" s="27">
        <f t="shared" si="128"/>
        <v>42281</v>
      </c>
      <c r="L47" s="27"/>
      <c r="M47" s="30">
        <f t="shared" si="129"/>
        <v>0</v>
      </c>
      <c r="N47" s="30">
        <f t="shared" si="130"/>
        <v>0</v>
      </c>
      <c r="O47" s="30">
        <f t="shared" si="131"/>
        <v>0</v>
      </c>
      <c r="P47" s="30">
        <f t="shared" si="132"/>
        <v>0</v>
      </c>
      <c r="R47" s="27">
        <f t="shared" si="133"/>
        <v>42281</v>
      </c>
      <c r="S47" s="27" t="s">
        <v>199</v>
      </c>
      <c r="T47" s="30">
        <f t="shared" si="134"/>
        <v>0</v>
      </c>
      <c r="U47" s="30">
        <f t="shared" si="135"/>
        <v>0</v>
      </c>
      <c r="V47" s="30">
        <f t="shared" si="136"/>
        <v>0</v>
      </c>
      <c r="W47" s="30">
        <f t="shared" si="137"/>
        <v>0</v>
      </c>
      <c r="Y47" s="85">
        <f t="shared" si="126"/>
        <v>42280</v>
      </c>
      <c r="Z47" s="27" t="s">
        <v>199</v>
      </c>
      <c r="AA47" s="88">
        <v>962279</v>
      </c>
      <c r="AB47" s="86"/>
      <c r="AC47" s="86"/>
      <c r="AE47" s="27">
        <v>42652</v>
      </c>
      <c r="AF47" s="27" t="s">
        <v>199</v>
      </c>
      <c r="AG47" s="28">
        <v>167.14</v>
      </c>
      <c r="AH47" s="28">
        <f t="shared" si="138"/>
        <v>1.6713999999999998</v>
      </c>
      <c r="AI47" s="89">
        <v>160.11000000000001</v>
      </c>
      <c r="AJ47" s="89">
        <v>156.1079</v>
      </c>
      <c r="AK47" s="89">
        <v>162.95795409719099</v>
      </c>
      <c r="AL47" s="44"/>
      <c r="AM47" s="43"/>
      <c r="AO47" s="27">
        <f t="shared" si="139"/>
        <v>42652</v>
      </c>
      <c r="AP47" s="27" t="s">
        <v>199</v>
      </c>
      <c r="AQ47" s="30">
        <f t="shared" si="140"/>
        <v>0</v>
      </c>
      <c r="AR47" s="30">
        <f t="shared" si="141"/>
        <v>0</v>
      </c>
      <c r="AS47" s="30">
        <f t="shared" si="142"/>
        <v>0</v>
      </c>
      <c r="AT47" s="30">
        <f t="shared" si="143"/>
        <v>0</v>
      </c>
      <c r="AV47" s="27">
        <f t="shared" si="144"/>
        <v>42652</v>
      </c>
      <c r="AW47" s="27" t="s">
        <v>199</v>
      </c>
      <c r="AX47" s="30">
        <f t="shared" si="145"/>
        <v>0</v>
      </c>
      <c r="AY47" s="30">
        <f t="shared" si="146"/>
        <v>0</v>
      </c>
      <c r="AZ47" s="30">
        <f t="shared" si="147"/>
        <v>0</v>
      </c>
      <c r="BA47" s="30">
        <f t="shared" si="148"/>
        <v>0</v>
      </c>
      <c r="BC47" s="84">
        <f t="shared" si="224"/>
        <v>42651</v>
      </c>
      <c r="BD47" s="27" t="s">
        <v>199</v>
      </c>
      <c r="BE47" s="87">
        <v>887698</v>
      </c>
      <c r="BF47" s="86"/>
      <c r="BG47" s="86"/>
      <c r="BI47" s="27">
        <v>43016</v>
      </c>
      <c r="BJ47" s="27" t="s">
        <v>199</v>
      </c>
      <c r="BK47" s="28">
        <v>155.29</v>
      </c>
      <c r="BL47" s="28">
        <f t="shared" si="149"/>
        <v>1.5528999999999999</v>
      </c>
      <c r="BM47" s="89">
        <v>153.5</v>
      </c>
      <c r="BN47" s="89">
        <v>143.0985</v>
      </c>
      <c r="BO47" s="89">
        <v>152.35956609420799</v>
      </c>
      <c r="BP47" s="44"/>
      <c r="BQ47" s="43"/>
      <c r="BS47" s="27">
        <f t="shared" si="150"/>
        <v>43016</v>
      </c>
      <c r="BT47" s="27" t="s">
        <v>199</v>
      </c>
      <c r="BU47" s="30">
        <f t="shared" si="151"/>
        <v>0</v>
      </c>
      <c r="BV47" s="30">
        <f t="shared" si="152"/>
        <v>0</v>
      </c>
      <c r="BW47" s="30">
        <f t="shared" si="153"/>
        <v>0</v>
      </c>
      <c r="BX47" s="30">
        <f t="shared" si="154"/>
        <v>0</v>
      </c>
      <c r="BZ47" s="27">
        <f t="shared" si="155"/>
        <v>43016</v>
      </c>
      <c r="CA47" s="27" t="s">
        <v>199</v>
      </c>
      <c r="CB47" s="30">
        <f t="shared" si="156"/>
        <v>0</v>
      </c>
      <c r="CC47" s="30">
        <f t="shared" si="157"/>
        <v>0</v>
      </c>
      <c r="CD47" s="30">
        <f t="shared" si="158"/>
        <v>0</v>
      </c>
      <c r="CE47" s="30">
        <f t="shared" si="159"/>
        <v>0</v>
      </c>
      <c r="CG47" s="84">
        <f t="shared" si="225"/>
        <v>43015</v>
      </c>
      <c r="CH47" s="27" t="s">
        <v>199</v>
      </c>
      <c r="CI47" s="87">
        <v>894006</v>
      </c>
      <c r="CJ47" s="86"/>
      <c r="CK47" s="86"/>
      <c r="CM47" s="27">
        <v>43380</v>
      </c>
      <c r="CN47" s="27" t="s">
        <v>199</v>
      </c>
      <c r="CO47" s="28">
        <v>143.81</v>
      </c>
      <c r="CP47" s="28">
        <f t="shared" si="160"/>
        <v>1.4380999999999999</v>
      </c>
      <c r="CQ47" s="28">
        <v>141.07</v>
      </c>
      <c r="CR47" s="28">
        <v>127.6643</v>
      </c>
      <c r="CS47" s="28">
        <v>139.69955750851</v>
      </c>
      <c r="CT47" s="44"/>
      <c r="CU47" s="43"/>
      <c r="CW47" s="27">
        <f t="shared" si="161"/>
        <v>43380</v>
      </c>
      <c r="CX47" s="27" t="s">
        <v>199</v>
      </c>
      <c r="CY47" s="30">
        <f t="shared" si="162"/>
        <v>0</v>
      </c>
      <c r="CZ47" s="30">
        <f t="shared" si="163"/>
        <v>0</v>
      </c>
      <c r="DA47" s="30">
        <f t="shared" si="164"/>
        <v>0</v>
      </c>
      <c r="DB47" s="30">
        <f t="shared" si="165"/>
        <v>0</v>
      </c>
      <c r="DD47" s="27">
        <f t="shared" si="166"/>
        <v>43380</v>
      </c>
      <c r="DE47" s="27" t="s">
        <v>199</v>
      </c>
      <c r="DF47" s="30">
        <f t="shared" si="226"/>
        <v>0</v>
      </c>
      <c r="DG47" s="30">
        <f t="shared" si="227"/>
        <v>0</v>
      </c>
      <c r="DH47" s="30">
        <f t="shared" si="228"/>
        <v>0</v>
      </c>
      <c r="DI47" s="30">
        <f t="shared" si="229"/>
        <v>0</v>
      </c>
      <c r="DK47" s="84">
        <f t="shared" si="230"/>
        <v>43379</v>
      </c>
      <c r="DL47" s="27" t="s">
        <v>199</v>
      </c>
      <c r="DM47" s="87">
        <v>855750</v>
      </c>
      <c r="DN47" s="86"/>
      <c r="DO47" s="86"/>
      <c r="DQ47" s="27">
        <v>43744</v>
      </c>
      <c r="DR47" s="27" t="s">
        <v>199</v>
      </c>
      <c r="DS47" s="28">
        <v>190.33</v>
      </c>
      <c r="DT47" s="28">
        <f t="shared" si="167"/>
        <v>1.9033000000000002</v>
      </c>
      <c r="DU47" s="28">
        <v>181.25</v>
      </c>
      <c r="DV47" s="28">
        <v>178.80680000000001</v>
      </c>
      <c r="DW47" s="28">
        <v>182.602493155205</v>
      </c>
      <c r="DX47" s="44">
        <v>43742</v>
      </c>
      <c r="DY47" s="43">
        <v>1314.9</v>
      </c>
      <c r="EA47" s="27">
        <f t="shared" si="168"/>
        <v>43744</v>
      </c>
      <c r="EB47" s="27" t="s">
        <v>199</v>
      </c>
      <c r="EC47" s="30">
        <f t="shared" si="169"/>
        <v>250264.91700000004</v>
      </c>
      <c r="ED47" s="30">
        <f t="shared" si="170"/>
        <v>238325.62500000003</v>
      </c>
      <c r="EE47" s="30">
        <f t="shared" si="171"/>
        <v>235113.06132000004</v>
      </c>
      <c r="EF47" s="30">
        <f t="shared" si="172"/>
        <v>240104.01824977907</v>
      </c>
      <c r="EH47" s="27">
        <f t="shared" si="173"/>
        <v>43744</v>
      </c>
      <c r="EI47" s="27" t="s">
        <v>199</v>
      </c>
      <c r="EJ47" s="30">
        <f t="shared" si="174"/>
        <v>2502.6491700000006</v>
      </c>
      <c r="EK47" s="30">
        <f t="shared" si="175"/>
        <v>2383.2562500000004</v>
      </c>
      <c r="EL47" s="30">
        <f t="shared" si="176"/>
        <v>2351.1306132000004</v>
      </c>
      <c r="EM47" s="30">
        <f t="shared" si="177"/>
        <v>2401.0401824977907</v>
      </c>
      <c r="EO47" s="84">
        <f t="shared" si="231"/>
        <v>43743</v>
      </c>
      <c r="EP47" s="27" t="s">
        <v>199</v>
      </c>
      <c r="EQ47" s="87">
        <v>864144</v>
      </c>
      <c r="ER47" s="86"/>
      <c r="ES47" s="86"/>
      <c r="EU47" s="27">
        <v>44108</v>
      </c>
      <c r="EV47" s="27" t="s">
        <v>199</v>
      </c>
      <c r="EW47" s="100">
        <v>132.38</v>
      </c>
      <c r="EX47" s="28">
        <f t="shared" si="178"/>
        <v>1.3237999999999999</v>
      </c>
      <c r="EY47" s="100">
        <v>157.1</v>
      </c>
      <c r="EZ47" s="100">
        <v>155.15</v>
      </c>
      <c r="FA47" s="100">
        <v>141.22</v>
      </c>
      <c r="FB47" s="90">
        <v>44103</v>
      </c>
      <c r="FC47" s="43">
        <v>1367.09</v>
      </c>
      <c r="FE47" s="27">
        <v>44108</v>
      </c>
      <c r="FF47" s="27" t="s">
        <v>199</v>
      </c>
      <c r="FG47" s="30">
        <f t="shared" si="179"/>
        <v>180975.37419999999</v>
      </c>
      <c r="FH47" s="30">
        <f t="shared" si="119"/>
        <v>214769.83899999998</v>
      </c>
      <c r="FI47" s="30">
        <f t="shared" si="124"/>
        <v>212104.0135</v>
      </c>
      <c r="FJ47" s="30">
        <f t="shared" si="120"/>
        <v>193060.44979999997</v>
      </c>
      <c r="FL47" s="27">
        <v>44108</v>
      </c>
      <c r="FM47" s="27" t="s">
        <v>199</v>
      </c>
      <c r="FN47" s="30">
        <f t="shared" si="121"/>
        <v>1809.7537419999999</v>
      </c>
      <c r="FO47" s="30">
        <f t="shared" si="122"/>
        <v>2147.6983899999996</v>
      </c>
      <c r="FP47" s="30">
        <f t="shared" si="125"/>
        <v>2121.0401350000002</v>
      </c>
      <c r="FQ47" s="30">
        <f t="shared" si="123"/>
        <v>1930.6044979999997</v>
      </c>
      <c r="FS47" s="84">
        <f t="shared" si="232"/>
        <v>44107</v>
      </c>
      <c r="FT47" s="27" t="s">
        <v>199</v>
      </c>
      <c r="FU47" s="43"/>
      <c r="FV47" s="86"/>
      <c r="FW47" s="86"/>
      <c r="FY47" s="95">
        <v>44479</v>
      </c>
      <c r="FZ47" s="100" t="s">
        <v>199</v>
      </c>
      <c r="GA47" s="43">
        <v>132.68</v>
      </c>
      <c r="GB47" s="28">
        <f t="shared" si="180"/>
        <v>1.3268</v>
      </c>
      <c r="GC47" s="43">
        <v>138.84</v>
      </c>
      <c r="GD47" s="28">
        <f t="shared" si="181"/>
        <v>1.3884000000000001</v>
      </c>
      <c r="GE47" s="43">
        <v>133.75</v>
      </c>
      <c r="GF47" s="43">
        <v>132.4</v>
      </c>
      <c r="GG47" s="95">
        <v>44477</v>
      </c>
      <c r="GH47" s="43">
        <v>1384.43</v>
      </c>
      <c r="GJ47" s="95">
        <v>44479</v>
      </c>
      <c r="GK47" s="43" t="s">
        <v>199</v>
      </c>
      <c r="GL47" s="124">
        <f t="shared" si="182"/>
        <v>183686.17240000001</v>
      </c>
      <c r="GM47" s="124">
        <f t="shared" si="183"/>
        <v>192214.26120000001</v>
      </c>
      <c r="GN47" s="124">
        <f t="shared" si="184"/>
        <v>185167.51250000001</v>
      </c>
      <c r="GO47" s="124">
        <f t="shared" si="185"/>
        <v>183298.53200000001</v>
      </c>
      <c r="GQ47" s="95">
        <v>44479</v>
      </c>
      <c r="GR47" s="43" t="s">
        <v>199</v>
      </c>
      <c r="GS47" s="124">
        <f t="shared" si="186"/>
        <v>1836.8617240000001</v>
      </c>
      <c r="GT47" s="124">
        <f t="shared" si="187"/>
        <v>1922.1426120000001</v>
      </c>
      <c r="GU47" s="124">
        <f t="shared" si="188"/>
        <v>1851.6751250000002</v>
      </c>
      <c r="GV47" s="124">
        <f t="shared" si="189"/>
        <v>1832.98532</v>
      </c>
      <c r="GX47" s="95">
        <v>44479</v>
      </c>
      <c r="GY47" s="43" t="s">
        <v>199</v>
      </c>
      <c r="GZ47" s="86"/>
      <c r="HA47" s="86"/>
      <c r="HB47" s="86"/>
      <c r="HD47" s="27">
        <v>44836</v>
      </c>
      <c r="HE47" s="100" t="s">
        <v>199</v>
      </c>
      <c r="HF47" s="43">
        <v>212.54</v>
      </c>
      <c r="HG47" s="28">
        <f t="shared" si="233"/>
        <v>2.1254</v>
      </c>
      <c r="HH47" s="43">
        <v>211.41</v>
      </c>
      <c r="HI47" s="28">
        <f t="shared" si="190"/>
        <v>2.1141000000000001</v>
      </c>
      <c r="HJ47" s="43">
        <v>183.28</v>
      </c>
      <c r="HK47" s="43">
        <v>209.97</v>
      </c>
      <c r="HL47" s="27">
        <v>44836</v>
      </c>
      <c r="HM47" s="43">
        <v>1412.81</v>
      </c>
      <c r="HO47" s="27">
        <v>44836</v>
      </c>
      <c r="HP47" s="43" t="s">
        <v>199</v>
      </c>
      <c r="HQ47" s="30">
        <f t="shared" si="191"/>
        <v>300278.63739999995</v>
      </c>
      <c r="HR47" s="30">
        <f t="shared" si="192"/>
        <v>298682.16209999996</v>
      </c>
      <c r="HS47" s="30">
        <f t="shared" si="193"/>
        <v>258939.8168</v>
      </c>
      <c r="HT47" s="30">
        <f t="shared" si="194"/>
        <v>296647.7157</v>
      </c>
      <c r="HV47" s="27">
        <v>44836</v>
      </c>
      <c r="HW47" s="43" t="s">
        <v>199</v>
      </c>
      <c r="HX47" s="124">
        <f t="shared" si="195"/>
        <v>3002.7863739999993</v>
      </c>
      <c r="HY47" s="124">
        <f t="shared" si="196"/>
        <v>2986.8216209999996</v>
      </c>
      <c r="HZ47" s="124">
        <f t="shared" si="197"/>
        <v>2589.3981680000002</v>
      </c>
      <c r="IA47" s="124">
        <f t="shared" si="198"/>
        <v>2966.4771569999998</v>
      </c>
      <c r="IC47" s="27">
        <v>44836</v>
      </c>
      <c r="ID47" s="43" t="s">
        <v>199</v>
      </c>
      <c r="IE47" s="86"/>
      <c r="IF47" s="86"/>
      <c r="IG47" s="86"/>
      <c r="IH47" s="155"/>
      <c r="II47" s="27">
        <v>45200</v>
      </c>
      <c r="IJ47" s="100" t="s">
        <v>199</v>
      </c>
      <c r="IK47" s="43">
        <v>235.38</v>
      </c>
      <c r="IL47" s="175">
        <f t="shared" si="199"/>
        <v>2.3538000000000001</v>
      </c>
      <c r="IM47" s="126">
        <v>226.39</v>
      </c>
      <c r="IN47" s="28">
        <f t="shared" si="200"/>
        <v>2.2639</v>
      </c>
      <c r="IO47" s="126">
        <v>190.5669</v>
      </c>
      <c r="IP47" s="126">
        <v>225.86154174898601</v>
      </c>
      <c r="IQ47" s="27">
        <v>45200</v>
      </c>
      <c r="IR47" s="43">
        <v>1422.93</v>
      </c>
      <c r="IT47" s="27">
        <v>45200</v>
      </c>
      <c r="IU47" s="43" t="s">
        <v>199</v>
      </c>
      <c r="IV47" s="30">
        <f t="shared" si="201"/>
        <v>334929.2634</v>
      </c>
      <c r="IW47" s="30">
        <f t="shared" si="202"/>
        <v>322137.12270000001</v>
      </c>
      <c r="IX47" s="30">
        <f t="shared" si="203"/>
        <v>271163.35901700001</v>
      </c>
      <c r="IY47" s="30">
        <f t="shared" si="204"/>
        <v>321385.16360088467</v>
      </c>
      <c r="JA47" s="27">
        <v>45200</v>
      </c>
      <c r="JB47" s="43" t="s">
        <v>199</v>
      </c>
      <c r="JC47" s="124">
        <f t="shared" si="205"/>
        <v>3349.2926339999999</v>
      </c>
      <c r="JD47" s="124">
        <f t="shared" si="206"/>
        <v>3221.3712270000001</v>
      </c>
      <c r="JE47" s="124">
        <f t="shared" si="207"/>
        <v>2711.6335901699999</v>
      </c>
      <c r="JF47" s="124">
        <f t="shared" si="208"/>
        <v>3213.8516360088465</v>
      </c>
      <c r="JH47" s="27">
        <v>45200</v>
      </c>
      <c r="JI47" s="43" t="s">
        <v>199</v>
      </c>
      <c r="JJ47" s="86"/>
      <c r="JK47" s="86"/>
      <c r="JL47" s="86"/>
      <c r="JM47" s="155"/>
      <c r="JN47" s="27">
        <v>45564</v>
      </c>
      <c r="JO47" s="100" t="s">
        <v>199</v>
      </c>
      <c r="JP47" s="43">
        <v>210.58</v>
      </c>
      <c r="JQ47" s="260">
        <f t="shared" si="209"/>
        <v>2.1058000000000003</v>
      </c>
      <c r="JR47" s="126"/>
      <c r="JS47" s="28"/>
      <c r="JT47" s="126"/>
      <c r="JU47" s="126"/>
      <c r="JV47" s="27">
        <f t="shared" si="210"/>
        <v>45564</v>
      </c>
      <c r="JW47" s="43">
        <v>1464.91</v>
      </c>
      <c r="JY47" s="27">
        <f t="shared" si="211"/>
        <v>45564</v>
      </c>
      <c r="JZ47" s="43" t="s">
        <v>199</v>
      </c>
      <c r="KA47" s="30">
        <f t="shared" si="212"/>
        <v>308480.74780000001</v>
      </c>
      <c r="KB47" s="30">
        <f t="shared" si="213"/>
        <v>0</v>
      </c>
      <c r="KC47" s="30">
        <f t="shared" si="214"/>
        <v>0</v>
      </c>
      <c r="KD47" s="30">
        <f t="shared" si="215"/>
        <v>0</v>
      </c>
      <c r="KF47" s="27">
        <f t="shared" si="216"/>
        <v>45564</v>
      </c>
      <c r="KG47" s="43" t="s">
        <v>199</v>
      </c>
      <c r="KH47" s="124">
        <f t="shared" si="217"/>
        <v>3084.8074780000002</v>
      </c>
      <c r="KI47" s="124">
        <f t="shared" si="218"/>
        <v>0</v>
      </c>
      <c r="KJ47" s="124">
        <f t="shared" si="219"/>
        <v>0</v>
      </c>
      <c r="KK47" s="124">
        <f t="shared" si="220"/>
        <v>0</v>
      </c>
      <c r="KM47" s="27">
        <f t="shared" si="221"/>
        <v>45564</v>
      </c>
      <c r="KN47" s="43" t="s">
        <v>199</v>
      </c>
      <c r="KO47" s="86"/>
      <c r="KP47" s="86"/>
      <c r="KQ47" s="86"/>
      <c r="KR47" s="155"/>
      <c r="KS47" s="27">
        <v>45935</v>
      </c>
      <c r="KT47" s="100" t="s">
        <v>199</v>
      </c>
      <c r="KU47" s="43">
        <v>195.19</v>
      </c>
      <c r="KV47" s="257">
        <f t="shared" si="99"/>
        <v>1.9519</v>
      </c>
      <c r="KW47" s="27">
        <f t="shared" si="222"/>
        <v>45935</v>
      </c>
      <c r="KX47" s="43">
        <v>1647.31</v>
      </c>
      <c r="KY47" s="155"/>
      <c r="KZ47" s="27">
        <f t="shared" si="223"/>
        <v>45935</v>
      </c>
      <c r="LA47" s="43" t="s">
        <v>199</v>
      </c>
      <c r="LB47" s="30">
        <f t="shared" si="115"/>
        <v>321538.43890000001</v>
      </c>
      <c r="LC47" s="155"/>
      <c r="LD47" s="27">
        <f t="shared" si="116"/>
        <v>45935</v>
      </c>
      <c r="LE47" s="43" t="s">
        <v>199</v>
      </c>
      <c r="LF47" s="249">
        <f t="shared" si="117"/>
        <v>3215.3843890000003</v>
      </c>
      <c r="LG47" s="155"/>
      <c r="LH47" s="27">
        <v>46299</v>
      </c>
      <c r="LI47" s="100" t="s">
        <v>199</v>
      </c>
      <c r="LJ47" s="155"/>
      <c r="LK47" s="414"/>
      <c r="LL47" s="155"/>
      <c r="LM47" s="155"/>
      <c r="LN47" s="439"/>
      <c r="LO47" s="155"/>
      <c r="LP47" s="155"/>
      <c r="LQ47" s="155"/>
      <c r="LR47" s="155"/>
      <c r="LS47" s="155"/>
      <c r="LT47" s="155"/>
      <c r="LU47" s="155"/>
      <c r="LV47" s="155"/>
      <c r="LW47" s="155"/>
      <c r="LX47" s="155"/>
      <c r="LY47" s="155"/>
      <c r="LZ47" s="155"/>
      <c r="MA47" s="155"/>
      <c r="MB47" s="155"/>
      <c r="MC47" s="155"/>
      <c r="MD47" s="155"/>
    </row>
    <row r="48" spans="1:342" ht="17.25">
      <c r="A48" s="27">
        <v>42288</v>
      </c>
      <c r="B48" s="27" t="s">
        <v>200</v>
      </c>
      <c r="C48" s="28">
        <v>146.19999999999999</v>
      </c>
      <c r="D48" s="28">
        <f t="shared" si="127"/>
        <v>1.462</v>
      </c>
      <c r="E48" s="89">
        <v>138.4</v>
      </c>
      <c r="F48" s="89">
        <v>132.82579999999999</v>
      </c>
      <c r="G48" s="89">
        <v>141.99365899787</v>
      </c>
      <c r="H48" s="44"/>
      <c r="I48" s="43"/>
      <c r="K48" s="27">
        <f t="shared" si="128"/>
        <v>42288</v>
      </c>
      <c r="L48" s="27"/>
      <c r="M48" s="30">
        <f t="shared" si="129"/>
        <v>0</v>
      </c>
      <c r="N48" s="30">
        <f t="shared" si="130"/>
        <v>0</v>
      </c>
      <c r="O48" s="30">
        <f t="shared" si="131"/>
        <v>0</v>
      </c>
      <c r="P48" s="30">
        <f t="shared" si="132"/>
        <v>0</v>
      </c>
      <c r="R48" s="27">
        <f t="shared" si="133"/>
        <v>42288</v>
      </c>
      <c r="S48" s="27" t="s">
        <v>200</v>
      </c>
      <c r="T48" s="30">
        <f t="shared" si="134"/>
        <v>0</v>
      </c>
      <c r="U48" s="30">
        <f t="shared" si="135"/>
        <v>0</v>
      </c>
      <c r="V48" s="30">
        <f t="shared" si="136"/>
        <v>0</v>
      </c>
      <c r="W48" s="30">
        <f t="shared" si="137"/>
        <v>0</v>
      </c>
      <c r="Y48" s="84">
        <f t="shared" si="126"/>
        <v>42287</v>
      </c>
      <c r="Z48" s="27" t="s">
        <v>200</v>
      </c>
      <c r="AA48" s="87">
        <v>1047479</v>
      </c>
      <c r="AB48" s="86"/>
      <c r="AC48" s="86"/>
      <c r="AE48" s="27">
        <v>42659</v>
      </c>
      <c r="AF48" s="27" t="s">
        <v>200</v>
      </c>
      <c r="AG48" s="28">
        <v>162.18</v>
      </c>
      <c r="AH48" s="28">
        <f t="shared" si="138"/>
        <v>1.6218000000000001</v>
      </c>
      <c r="AI48" s="89">
        <v>156.32</v>
      </c>
      <c r="AJ48" s="89">
        <v>147.0402</v>
      </c>
      <c r="AK48" s="89">
        <v>158.06206722762499</v>
      </c>
      <c r="AL48" s="44"/>
      <c r="AM48" s="43"/>
      <c r="AO48" s="27">
        <f t="shared" si="139"/>
        <v>42659</v>
      </c>
      <c r="AP48" s="27" t="s">
        <v>200</v>
      </c>
      <c r="AQ48" s="30">
        <f t="shared" si="140"/>
        <v>0</v>
      </c>
      <c r="AR48" s="30">
        <f t="shared" si="141"/>
        <v>0</v>
      </c>
      <c r="AS48" s="30">
        <f t="shared" si="142"/>
        <v>0</v>
      </c>
      <c r="AT48" s="30">
        <f t="shared" si="143"/>
        <v>0</v>
      </c>
      <c r="AV48" s="27">
        <f t="shared" si="144"/>
        <v>42659</v>
      </c>
      <c r="AW48" s="27" t="s">
        <v>200</v>
      </c>
      <c r="AX48" s="30">
        <f t="shared" si="145"/>
        <v>0</v>
      </c>
      <c r="AY48" s="30">
        <f t="shared" si="146"/>
        <v>0</v>
      </c>
      <c r="AZ48" s="30">
        <f t="shared" si="147"/>
        <v>0</v>
      </c>
      <c r="BA48" s="30">
        <f t="shared" si="148"/>
        <v>0</v>
      </c>
      <c r="BC48" s="85">
        <f t="shared" si="224"/>
        <v>42658</v>
      </c>
      <c r="BD48" s="27" t="s">
        <v>200</v>
      </c>
      <c r="BE48" s="88">
        <v>1046456</v>
      </c>
      <c r="BF48" s="86"/>
      <c r="BG48" s="86"/>
      <c r="BI48" s="27">
        <v>43023</v>
      </c>
      <c r="BJ48" s="27" t="s">
        <v>200</v>
      </c>
      <c r="BK48" s="28">
        <v>154.63999999999999</v>
      </c>
      <c r="BL48" s="28">
        <f t="shared" si="149"/>
        <v>1.5463999999999998</v>
      </c>
      <c r="BM48" s="89">
        <v>147.71</v>
      </c>
      <c r="BN48" s="89">
        <v>143.08109999999999</v>
      </c>
      <c r="BO48" s="89">
        <v>150.44615066551501</v>
      </c>
      <c r="BP48" s="44"/>
      <c r="BQ48" s="43"/>
      <c r="BS48" s="27">
        <f t="shared" si="150"/>
        <v>43023</v>
      </c>
      <c r="BT48" s="27" t="s">
        <v>200</v>
      </c>
      <c r="BU48" s="30">
        <f t="shared" si="151"/>
        <v>0</v>
      </c>
      <c r="BV48" s="30">
        <f t="shared" si="152"/>
        <v>0</v>
      </c>
      <c r="BW48" s="30">
        <f t="shared" si="153"/>
        <v>0</v>
      </c>
      <c r="BX48" s="30">
        <f t="shared" si="154"/>
        <v>0</v>
      </c>
      <c r="BZ48" s="27">
        <f t="shared" si="155"/>
        <v>43023</v>
      </c>
      <c r="CA48" s="27" t="s">
        <v>200</v>
      </c>
      <c r="CB48" s="30">
        <f t="shared" si="156"/>
        <v>0</v>
      </c>
      <c r="CC48" s="30">
        <f t="shared" si="157"/>
        <v>0</v>
      </c>
      <c r="CD48" s="30">
        <f t="shared" si="158"/>
        <v>0</v>
      </c>
      <c r="CE48" s="30">
        <f t="shared" si="159"/>
        <v>0</v>
      </c>
      <c r="CG48" s="85">
        <f t="shared" si="225"/>
        <v>43022</v>
      </c>
      <c r="CH48" s="27" t="s">
        <v>200</v>
      </c>
      <c r="CI48" s="88">
        <v>1045649</v>
      </c>
      <c r="CJ48" s="86"/>
      <c r="CK48" s="86"/>
      <c r="CM48" s="27">
        <v>43387</v>
      </c>
      <c r="CN48" s="27" t="s">
        <v>200</v>
      </c>
      <c r="CO48" s="28">
        <v>141.46</v>
      </c>
      <c r="CP48" s="28">
        <f t="shared" si="160"/>
        <v>1.4146000000000001</v>
      </c>
      <c r="CQ48" s="28">
        <v>136.97</v>
      </c>
      <c r="CR48" s="28">
        <v>126.9466</v>
      </c>
      <c r="CS48" s="28">
        <v>137.95216825437799</v>
      </c>
      <c r="CT48" s="44"/>
      <c r="CU48" s="43"/>
      <c r="CW48" s="27">
        <f t="shared" si="161"/>
        <v>43387</v>
      </c>
      <c r="CX48" s="27" t="s">
        <v>200</v>
      </c>
      <c r="CY48" s="30">
        <f t="shared" si="162"/>
        <v>0</v>
      </c>
      <c r="CZ48" s="30">
        <f t="shared" si="163"/>
        <v>0</v>
      </c>
      <c r="DA48" s="30">
        <f t="shared" si="164"/>
        <v>0</v>
      </c>
      <c r="DB48" s="30">
        <f t="shared" si="165"/>
        <v>0</v>
      </c>
      <c r="DD48" s="27">
        <f t="shared" si="166"/>
        <v>43387</v>
      </c>
      <c r="DE48" s="27" t="s">
        <v>200</v>
      </c>
      <c r="DF48" s="30">
        <f t="shared" si="226"/>
        <v>0</v>
      </c>
      <c r="DG48" s="30">
        <f t="shared" si="227"/>
        <v>0</v>
      </c>
      <c r="DH48" s="30">
        <f t="shared" si="228"/>
        <v>0</v>
      </c>
      <c r="DI48" s="30">
        <f t="shared" si="229"/>
        <v>0</v>
      </c>
      <c r="DK48" s="85">
        <f t="shared" si="230"/>
        <v>43386</v>
      </c>
      <c r="DL48" s="27" t="s">
        <v>200</v>
      </c>
      <c r="DM48" s="88">
        <v>1038461</v>
      </c>
      <c r="DN48" s="86"/>
      <c r="DO48" s="86"/>
      <c r="DQ48" s="27">
        <v>43751</v>
      </c>
      <c r="DR48" s="27" t="s">
        <v>200</v>
      </c>
      <c r="DS48" s="28">
        <v>190.31</v>
      </c>
      <c r="DT48" s="28">
        <f t="shared" si="167"/>
        <v>1.9031</v>
      </c>
      <c r="DU48" s="28">
        <v>179.98</v>
      </c>
      <c r="DV48" s="28">
        <v>181.03039999999999</v>
      </c>
      <c r="DW48" s="28">
        <v>182.69952220566299</v>
      </c>
      <c r="DX48" s="44">
        <v>43749</v>
      </c>
      <c r="DY48" s="43">
        <v>1309.23</v>
      </c>
      <c r="EA48" s="27">
        <f t="shared" si="168"/>
        <v>43751</v>
      </c>
      <c r="EB48" s="27" t="s">
        <v>200</v>
      </c>
      <c r="EC48" s="30">
        <f t="shared" si="169"/>
        <v>249159.5613</v>
      </c>
      <c r="ED48" s="30">
        <f t="shared" si="170"/>
        <v>235635.21539999999</v>
      </c>
      <c r="EE48" s="30">
        <f t="shared" si="171"/>
        <v>237010.43059199999</v>
      </c>
      <c r="EF48" s="30">
        <f t="shared" si="172"/>
        <v>239195.69545732017</v>
      </c>
      <c r="EH48" s="27">
        <f t="shared" si="173"/>
        <v>43751</v>
      </c>
      <c r="EI48" s="27" t="s">
        <v>200</v>
      </c>
      <c r="EJ48" s="30">
        <f t="shared" si="174"/>
        <v>2491.595613</v>
      </c>
      <c r="EK48" s="30">
        <f t="shared" si="175"/>
        <v>2356.3521539999997</v>
      </c>
      <c r="EL48" s="30">
        <f t="shared" si="176"/>
        <v>2370.1043059200001</v>
      </c>
      <c r="EM48" s="30">
        <f t="shared" si="177"/>
        <v>2391.9569545732015</v>
      </c>
      <c r="EO48" s="85">
        <f t="shared" si="231"/>
        <v>43750</v>
      </c>
      <c r="EP48" s="27" t="s">
        <v>200</v>
      </c>
      <c r="EQ48" s="88">
        <v>988339</v>
      </c>
      <c r="ER48" s="86"/>
      <c r="ES48" s="86"/>
      <c r="EU48" s="27">
        <v>44115</v>
      </c>
      <c r="EV48" s="27" t="s">
        <v>200</v>
      </c>
      <c r="EW48" s="100">
        <v>131.69</v>
      </c>
      <c r="EX48" s="28">
        <f t="shared" si="178"/>
        <v>1.3169</v>
      </c>
      <c r="EY48" s="100">
        <v>156.12</v>
      </c>
      <c r="EZ48" s="100">
        <v>155.34</v>
      </c>
      <c r="FA48" s="100">
        <v>140.66499999999999</v>
      </c>
      <c r="FB48" s="90">
        <v>44112</v>
      </c>
      <c r="FC48" s="43">
        <v>1355.34</v>
      </c>
      <c r="FE48" s="27">
        <v>44115</v>
      </c>
      <c r="FF48" s="27" t="s">
        <v>200</v>
      </c>
      <c r="FG48" s="30">
        <f t="shared" si="179"/>
        <v>178484.72459999999</v>
      </c>
      <c r="FH48" s="30">
        <f t="shared" si="119"/>
        <v>211595.6808</v>
      </c>
      <c r="FI48" s="30">
        <f t="shared" si="124"/>
        <v>210538.51559999998</v>
      </c>
      <c r="FJ48" s="30">
        <f t="shared" si="120"/>
        <v>190648.90109999999</v>
      </c>
      <c r="FL48" s="27">
        <v>44115</v>
      </c>
      <c r="FM48" s="27" t="s">
        <v>200</v>
      </c>
      <c r="FN48" s="30">
        <f t="shared" si="121"/>
        <v>1784.8472459999998</v>
      </c>
      <c r="FO48" s="30">
        <f t="shared" si="122"/>
        <v>2115.9568079999999</v>
      </c>
      <c r="FP48" s="30">
        <f t="shared" si="125"/>
        <v>2105.3851559999998</v>
      </c>
      <c r="FQ48" s="30">
        <f t="shared" si="123"/>
        <v>1906.4890109999999</v>
      </c>
      <c r="FS48" s="84">
        <f t="shared" si="232"/>
        <v>44114</v>
      </c>
      <c r="FT48" s="27" t="s">
        <v>200</v>
      </c>
      <c r="FU48" s="43"/>
      <c r="FV48" s="86"/>
      <c r="FW48" s="86"/>
      <c r="FY48" s="95">
        <v>44486</v>
      </c>
      <c r="FZ48" s="100" t="s">
        <v>200</v>
      </c>
      <c r="GA48" s="43">
        <v>127.7</v>
      </c>
      <c r="GB48" s="28">
        <f t="shared" si="180"/>
        <v>1.2770000000000001</v>
      </c>
      <c r="GC48" s="43">
        <v>134.85</v>
      </c>
      <c r="GD48" s="28">
        <f t="shared" si="181"/>
        <v>1.3485</v>
      </c>
      <c r="GE48" s="43">
        <v>132.25</v>
      </c>
      <c r="GF48" s="43">
        <v>130.28</v>
      </c>
      <c r="GG48" s="95">
        <v>44484</v>
      </c>
      <c r="GH48" s="43">
        <v>1373.1</v>
      </c>
      <c r="GJ48" s="95">
        <v>44486</v>
      </c>
      <c r="GK48" s="43" t="s">
        <v>200</v>
      </c>
      <c r="GL48" s="124">
        <f t="shared" si="182"/>
        <v>175344.87</v>
      </c>
      <c r="GM48" s="124">
        <f t="shared" si="183"/>
        <v>185162.53499999997</v>
      </c>
      <c r="GN48" s="124">
        <f t="shared" si="184"/>
        <v>181592.47499999998</v>
      </c>
      <c r="GO48" s="124">
        <f t="shared" si="185"/>
        <v>178887.46799999999</v>
      </c>
      <c r="GQ48" s="95">
        <v>44486</v>
      </c>
      <c r="GR48" s="43" t="s">
        <v>200</v>
      </c>
      <c r="GS48" s="124">
        <f t="shared" si="186"/>
        <v>1753.4486999999999</v>
      </c>
      <c r="GT48" s="124">
        <f t="shared" si="187"/>
        <v>1851.6253499999998</v>
      </c>
      <c r="GU48" s="124">
        <f t="shared" si="188"/>
        <v>1815.9247499999997</v>
      </c>
      <c r="GV48" s="124">
        <f t="shared" si="189"/>
        <v>1788.8746799999999</v>
      </c>
      <c r="GX48" s="95">
        <v>44486</v>
      </c>
      <c r="GY48" s="43" t="s">
        <v>200</v>
      </c>
      <c r="GZ48" s="86"/>
      <c r="HA48" s="86"/>
      <c r="HB48" s="86"/>
      <c r="HD48" s="27">
        <v>44843</v>
      </c>
      <c r="HE48" s="100" t="s">
        <v>200</v>
      </c>
      <c r="HF48" s="43">
        <v>209.01</v>
      </c>
      <c r="HG48" s="28">
        <f t="shared" si="233"/>
        <v>2.0901000000000001</v>
      </c>
      <c r="HH48" s="43">
        <v>210.42</v>
      </c>
      <c r="HI48" s="28">
        <f t="shared" si="190"/>
        <v>2.1042000000000001</v>
      </c>
      <c r="HJ48" s="43">
        <v>183.79</v>
      </c>
      <c r="HK48" s="43">
        <v>206.45</v>
      </c>
      <c r="HL48" s="27">
        <v>44843</v>
      </c>
      <c r="HM48" s="43">
        <v>1387.56</v>
      </c>
      <c r="HO48" s="27">
        <v>44843</v>
      </c>
      <c r="HP48" s="43" t="s">
        <v>200</v>
      </c>
      <c r="HQ48" s="30">
        <f t="shared" si="191"/>
        <v>290013.91559999995</v>
      </c>
      <c r="HR48" s="30">
        <f t="shared" si="192"/>
        <v>291970.37519999995</v>
      </c>
      <c r="HS48" s="30">
        <f t="shared" si="193"/>
        <v>255019.65239999999</v>
      </c>
      <c r="HT48" s="30">
        <f t="shared" si="194"/>
        <v>286461.76199999999</v>
      </c>
      <c r="HV48" s="27">
        <v>44843</v>
      </c>
      <c r="HW48" s="43" t="s">
        <v>200</v>
      </c>
      <c r="HX48" s="124">
        <f t="shared" si="195"/>
        <v>2900.1391559999993</v>
      </c>
      <c r="HY48" s="124">
        <f t="shared" si="196"/>
        <v>2919.7037519999994</v>
      </c>
      <c r="HZ48" s="124">
        <f t="shared" si="197"/>
        <v>2550.196524</v>
      </c>
      <c r="IA48" s="124">
        <f t="shared" si="198"/>
        <v>2864.61762</v>
      </c>
      <c r="IC48" s="27">
        <v>44843</v>
      </c>
      <c r="ID48" s="43" t="s">
        <v>200</v>
      </c>
      <c r="IE48" s="86"/>
      <c r="IF48" s="86"/>
      <c r="IG48" s="86"/>
      <c r="IH48" s="155"/>
      <c r="II48" s="27">
        <v>45207</v>
      </c>
      <c r="IJ48" s="100" t="s">
        <v>200</v>
      </c>
      <c r="IK48" s="126">
        <v>232.23</v>
      </c>
      <c r="IL48" s="175">
        <f t="shared" si="199"/>
        <v>2.3222999999999998</v>
      </c>
      <c r="IM48" s="126">
        <v>222.01</v>
      </c>
      <c r="IN48" s="28">
        <f t="shared" si="200"/>
        <v>2.2201</v>
      </c>
      <c r="IO48" s="126">
        <v>189.328</v>
      </c>
      <c r="IP48" s="126">
        <v>223.813505157534</v>
      </c>
      <c r="IQ48" s="27">
        <v>45207</v>
      </c>
      <c r="IR48" s="43">
        <v>1426.29</v>
      </c>
      <c r="IT48" s="27">
        <v>45207</v>
      </c>
      <c r="IU48" s="43" t="s">
        <v>200</v>
      </c>
      <c r="IV48" s="30">
        <f t="shared" si="201"/>
        <v>331227.32669999998</v>
      </c>
      <c r="IW48" s="30">
        <f t="shared" si="202"/>
        <v>316650.64289999998</v>
      </c>
      <c r="IX48" s="30">
        <f t="shared" si="203"/>
        <v>270036.63312000001</v>
      </c>
      <c r="IY48" s="30">
        <f t="shared" si="204"/>
        <v>319222.96427113918</v>
      </c>
      <c r="JA48" s="27">
        <v>45207</v>
      </c>
      <c r="JB48" s="43" t="s">
        <v>200</v>
      </c>
      <c r="JC48" s="124">
        <f t="shared" si="205"/>
        <v>3312.2732669999996</v>
      </c>
      <c r="JD48" s="124">
        <f t="shared" si="206"/>
        <v>3166.5064289999996</v>
      </c>
      <c r="JE48" s="124">
        <f t="shared" si="207"/>
        <v>2700.3663312000003</v>
      </c>
      <c r="JF48" s="124">
        <f t="shared" si="208"/>
        <v>3192.229642711392</v>
      </c>
      <c r="JH48" s="27">
        <v>45207</v>
      </c>
      <c r="JI48" s="43" t="s">
        <v>200</v>
      </c>
      <c r="JJ48" s="86"/>
      <c r="JK48" s="86"/>
      <c r="JL48" s="86"/>
      <c r="JM48" s="155"/>
      <c r="JN48" s="27">
        <v>45571</v>
      </c>
      <c r="JO48" s="100" t="s">
        <v>200</v>
      </c>
      <c r="JP48" s="126">
        <v>210.23</v>
      </c>
      <c r="JQ48" s="260">
        <f t="shared" si="209"/>
        <v>2.1023000000000001</v>
      </c>
      <c r="JR48" s="126"/>
      <c r="JS48" s="28"/>
      <c r="JT48" s="126"/>
      <c r="JU48" s="126"/>
      <c r="JV48" s="27">
        <f t="shared" si="210"/>
        <v>45571</v>
      </c>
      <c r="JW48" s="43">
        <v>1479.93</v>
      </c>
      <c r="JY48" s="27">
        <f t="shared" si="211"/>
        <v>45571</v>
      </c>
      <c r="JZ48" s="43" t="s">
        <v>200</v>
      </c>
      <c r="KA48" s="30">
        <f t="shared" si="212"/>
        <v>311125.6839</v>
      </c>
      <c r="KB48" s="30">
        <f t="shared" si="213"/>
        <v>0</v>
      </c>
      <c r="KC48" s="30">
        <f t="shared" si="214"/>
        <v>0</v>
      </c>
      <c r="KD48" s="30">
        <f t="shared" si="215"/>
        <v>0</v>
      </c>
      <c r="KF48" s="27">
        <f t="shared" si="216"/>
        <v>45571</v>
      </c>
      <c r="KG48" s="43" t="s">
        <v>200</v>
      </c>
      <c r="KH48" s="124">
        <f t="shared" si="217"/>
        <v>3111.2568390000001</v>
      </c>
      <c r="KI48" s="124">
        <f t="shared" si="218"/>
        <v>0</v>
      </c>
      <c r="KJ48" s="124">
        <f t="shared" si="219"/>
        <v>0</v>
      </c>
      <c r="KK48" s="124">
        <f t="shared" si="220"/>
        <v>0</v>
      </c>
      <c r="KM48" s="27">
        <f t="shared" si="221"/>
        <v>45571</v>
      </c>
      <c r="KN48" s="43" t="s">
        <v>200</v>
      </c>
      <c r="KO48" s="86"/>
      <c r="KP48" s="86"/>
      <c r="KQ48" s="86"/>
      <c r="KR48" s="155"/>
      <c r="KS48" s="27">
        <v>45942</v>
      </c>
      <c r="KT48" s="100" t="s">
        <v>200</v>
      </c>
      <c r="KU48" s="126">
        <v>186.3</v>
      </c>
      <c r="KV48" s="257">
        <f t="shared" si="99"/>
        <v>1.8630000000000002</v>
      </c>
      <c r="KW48" s="27">
        <f t="shared" si="222"/>
        <v>45942</v>
      </c>
      <c r="KX48" s="43">
        <v>1643.43</v>
      </c>
      <c r="KY48" s="155"/>
      <c r="KZ48" s="27">
        <f t="shared" si="223"/>
        <v>45942</v>
      </c>
      <c r="LA48" s="43" t="s">
        <v>200</v>
      </c>
      <c r="LB48" s="30">
        <f t="shared" si="115"/>
        <v>306171.00900000002</v>
      </c>
      <c r="LC48" s="155"/>
      <c r="LD48" s="27">
        <f t="shared" si="116"/>
        <v>45942</v>
      </c>
      <c r="LE48" s="43" t="s">
        <v>200</v>
      </c>
      <c r="LF48" s="249">
        <f t="shared" si="117"/>
        <v>3061.71009</v>
      </c>
      <c r="LG48" s="155"/>
      <c r="LH48" s="27">
        <v>46306</v>
      </c>
      <c r="LI48" s="100" t="s">
        <v>200</v>
      </c>
      <c r="LJ48" s="155"/>
      <c r="LK48" s="414"/>
      <c r="LL48" s="155"/>
      <c r="LM48" s="155"/>
      <c r="LN48" s="439"/>
      <c r="LO48" s="155"/>
      <c r="LP48" s="155"/>
      <c r="LQ48" s="155"/>
      <c r="LR48" s="155"/>
      <c r="LS48" s="155"/>
      <c r="LT48" s="155"/>
      <c r="LU48" s="155"/>
      <c r="LV48" s="155"/>
      <c r="LW48" s="155"/>
      <c r="LX48" s="155"/>
      <c r="LY48" s="155"/>
      <c r="LZ48" s="155"/>
      <c r="MA48" s="155"/>
      <c r="MB48" s="155"/>
      <c r="MC48" s="155"/>
      <c r="MD48" s="155"/>
    </row>
    <row r="49" spans="1:342" ht="17.25">
      <c r="A49" s="27">
        <v>42295</v>
      </c>
      <c r="B49" s="27" t="s">
        <v>201</v>
      </c>
      <c r="C49" s="28">
        <v>145.97999999999999</v>
      </c>
      <c r="D49" s="28">
        <f t="shared" si="127"/>
        <v>1.4598</v>
      </c>
      <c r="E49" s="89">
        <v>138.11000000000001</v>
      </c>
      <c r="F49" s="89">
        <v>132.82679999999999</v>
      </c>
      <c r="G49" s="89">
        <v>141.12360735822199</v>
      </c>
      <c r="H49" s="44"/>
      <c r="I49" s="43"/>
      <c r="K49" s="27">
        <f t="shared" si="128"/>
        <v>42295</v>
      </c>
      <c r="L49" s="27"/>
      <c r="M49" s="30">
        <f t="shared" si="129"/>
        <v>0</v>
      </c>
      <c r="N49" s="30">
        <f t="shared" si="130"/>
        <v>0</v>
      </c>
      <c r="O49" s="30">
        <f t="shared" si="131"/>
        <v>0</v>
      </c>
      <c r="P49" s="30">
        <f t="shared" si="132"/>
        <v>0</v>
      </c>
      <c r="R49" s="27">
        <f t="shared" si="133"/>
        <v>42295</v>
      </c>
      <c r="S49" s="27" t="s">
        <v>201</v>
      </c>
      <c r="T49" s="30">
        <f t="shared" si="134"/>
        <v>0</v>
      </c>
      <c r="U49" s="30">
        <f t="shared" si="135"/>
        <v>0</v>
      </c>
      <c r="V49" s="30">
        <f t="shared" si="136"/>
        <v>0</v>
      </c>
      <c r="W49" s="30">
        <f t="shared" si="137"/>
        <v>0</v>
      </c>
      <c r="Y49" s="85">
        <f t="shared" si="126"/>
        <v>42294</v>
      </c>
      <c r="Z49" s="27" t="s">
        <v>201</v>
      </c>
      <c r="AA49" s="88">
        <v>1048344</v>
      </c>
      <c r="AB49" s="86"/>
      <c r="AC49" s="86"/>
      <c r="AE49" s="27">
        <v>42666</v>
      </c>
      <c r="AF49" s="27" t="s">
        <v>201</v>
      </c>
      <c r="AG49" s="28">
        <v>157.47</v>
      </c>
      <c r="AH49" s="28">
        <f t="shared" si="138"/>
        <v>1.5747</v>
      </c>
      <c r="AI49" s="89">
        <v>151.49</v>
      </c>
      <c r="AJ49" s="89">
        <v>144.3596</v>
      </c>
      <c r="AK49" s="89">
        <v>153.73558342176801</v>
      </c>
      <c r="AL49" s="44"/>
      <c r="AM49" s="43"/>
      <c r="AO49" s="27">
        <f t="shared" si="139"/>
        <v>42666</v>
      </c>
      <c r="AP49" s="27" t="s">
        <v>201</v>
      </c>
      <c r="AQ49" s="30">
        <f t="shared" si="140"/>
        <v>0</v>
      </c>
      <c r="AR49" s="30">
        <f t="shared" si="141"/>
        <v>0</v>
      </c>
      <c r="AS49" s="30">
        <f t="shared" si="142"/>
        <v>0</v>
      </c>
      <c r="AT49" s="30">
        <f t="shared" si="143"/>
        <v>0</v>
      </c>
      <c r="AV49" s="27">
        <f t="shared" si="144"/>
        <v>42666</v>
      </c>
      <c r="AW49" s="27" t="s">
        <v>201</v>
      </c>
      <c r="AX49" s="30">
        <f t="shared" si="145"/>
        <v>0</v>
      </c>
      <c r="AY49" s="30">
        <f t="shared" si="146"/>
        <v>0</v>
      </c>
      <c r="AZ49" s="30">
        <f t="shared" si="147"/>
        <v>0</v>
      </c>
      <c r="BA49" s="30">
        <f t="shared" si="148"/>
        <v>0</v>
      </c>
      <c r="BC49" s="84">
        <f t="shared" si="224"/>
        <v>42665</v>
      </c>
      <c r="BD49" s="27" t="s">
        <v>201</v>
      </c>
      <c r="BE49" s="87">
        <v>1070146</v>
      </c>
      <c r="BF49" s="86"/>
      <c r="BG49" s="86"/>
      <c r="BI49" s="27">
        <v>43030</v>
      </c>
      <c r="BJ49" s="27" t="s">
        <v>201</v>
      </c>
      <c r="BK49" s="28">
        <v>154.66</v>
      </c>
      <c r="BL49" s="28">
        <f t="shared" si="149"/>
        <v>1.5466</v>
      </c>
      <c r="BM49" s="89">
        <v>141.07</v>
      </c>
      <c r="BN49" s="89">
        <v>143.07040000000001</v>
      </c>
      <c r="BO49" s="89">
        <v>149.55578832886499</v>
      </c>
      <c r="BP49" s="44"/>
      <c r="BQ49" s="43"/>
      <c r="BS49" s="27">
        <f t="shared" si="150"/>
        <v>43030</v>
      </c>
      <c r="BT49" s="27" t="s">
        <v>201</v>
      </c>
      <c r="BU49" s="30">
        <f t="shared" si="151"/>
        <v>0</v>
      </c>
      <c r="BV49" s="30">
        <f t="shared" si="152"/>
        <v>0</v>
      </c>
      <c r="BW49" s="30">
        <f t="shared" si="153"/>
        <v>0</v>
      </c>
      <c r="BX49" s="30">
        <f t="shared" si="154"/>
        <v>0</v>
      </c>
      <c r="BZ49" s="27">
        <f t="shared" si="155"/>
        <v>43030</v>
      </c>
      <c r="CA49" s="27" t="s">
        <v>201</v>
      </c>
      <c r="CB49" s="30">
        <f t="shared" si="156"/>
        <v>0</v>
      </c>
      <c r="CC49" s="30">
        <f t="shared" si="157"/>
        <v>0</v>
      </c>
      <c r="CD49" s="30">
        <f t="shared" si="158"/>
        <v>0</v>
      </c>
      <c r="CE49" s="30">
        <f t="shared" si="159"/>
        <v>0</v>
      </c>
      <c r="CG49" s="84">
        <f t="shared" si="225"/>
        <v>43029</v>
      </c>
      <c r="CH49" s="27" t="s">
        <v>201</v>
      </c>
      <c r="CI49" s="87">
        <v>1039010</v>
      </c>
      <c r="CJ49" s="86"/>
      <c r="CK49" s="86"/>
      <c r="CM49" s="27">
        <v>43394</v>
      </c>
      <c r="CN49" s="27" t="s">
        <v>201</v>
      </c>
      <c r="CO49" s="28">
        <v>140.69999999999999</v>
      </c>
      <c r="CP49" s="28">
        <f t="shared" si="160"/>
        <v>1.4069999999999998</v>
      </c>
      <c r="CQ49" s="28">
        <v>136.21</v>
      </c>
      <c r="CR49" s="28">
        <v>126.5314</v>
      </c>
      <c r="CS49" s="28">
        <v>136.63608465118301</v>
      </c>
      <c r="CT49" s="44"/>
      <c r="CU49" s="43"/>
      <c r="CW49" s="27">
        <f t="shared" si="161"/>
        <v>43394</v>
      </c>
      <c r="CX49" s="27" t="s">
        <v>201</v>
      </c>
      <c r="CY49" s="30">
        <f t="shared" si="162"/>
        <v>0</v>
      </c>
      <c r="CZ49" s="30">
        <f t="shared" si="163"/>
        <v>0</v>
      </c>
      <c r="DA49" s="30">
        <f t="shared" si="164"/>
        <v>0</v>
      </c>
      <c r="DB49" s="30">
        <f t="shared" si="165"/>
        <v>0</v>
      </c>
      <c r="DD49" s="27">
        <f t="shared" si="166"/>
        <v>43394</v>
      </c>
      <c r="DE49" s="27" t="s">
        <v>201</v>
      </c>
      <c r="DF49" s="30">
        <f t="shared" si="226"/>
        <v>0</v>
      </c>
      <c r="DG49" s="30">
        <f t="shared" si="227"/>
        <v>0</v>
      </c>
      <c r="DH49" s="30">
        <f t="shared" si="228"/>
        <v>0</v>
      </c>
      <c r="DI49" s="30">
        <f t="shared" si="229"/>
        <v>0</v>
      </c>
      <c r="DK49" s="84">
        <f t="shared" si="230"/>
        <v>43393</v>
      </c>
      <c r="DL49" s="27" t="s">
        <v>201</v>
      </c>
      <c r="DM49" s="87">
        <v>1012261</v>
      </c>
      <c r="DN49" s="86"/>
      <c r="DO49" s="86"/>
      <c r="DQ49" s="27">
        <v>43758</v>
      </c>
      <c r="DR49" s="27" t="s">
        <v>201</v>
      </c>
      <c r="DS49" s="28">
        <v>190.35</v>
      </c>
      <c r="DT49" s="28">
        <f t="shared" si="167"/>
        <v>1.9035</v>
      </c>
      <c r="DU49" s="28">
        <v>179.15</v>
      </c>
      <c r="DV49" s="28">
        <v>183.8022</v>
      </c>
      <c r="DW49" s="28">
        <v>182.89259517777299</v>
      </c>
      <c r="DX49" s="44">
        <v>43756</v>
      </c>
      <c r="DY49" s="43">
        <v>1314.81</v>
      </c>
      <c r="EA49" s="27">
        <f t="shared" si="168"/>
        <v>43758</v>
      </c>
      <c r="EB49" s="27" t="s">
        <v>201</v>
      </c>
      <c r="EC49" s="30">
        <f t="shared" si="169"/>
        <v>250274.08349999998</v>
      </c>
      <c r="ED49" s="30">
        <f t="shared" si="170"/>
        <v>235548.2115</v>
      </c>
      <c r="EE49" s="30">
        <f t="shared" si="171"/>
        <v>241664.97058199998</v>
      </c>
      <c r="EF49" s="30">
        <f t="shared" si="172"/>
        <v>240469.0130656877</v>
      </c>
      <c r="EH49" s="27">
        <f t="shared" si="173"/>
        <v>43758</v>
      </c>
      <c r="EI49" s="27" t="s">
        <v>201</v>
      </c>
      <c r="EJ49" s="30">
        <f t="shared" si="174"/>
        <v>2502.7408349999996</v>
      </c>
      <c r="EK49" s="30">
        <f t="shared" si="175"/>
        <v>2355.4821150000002</v>
      </c>
      <c r="EL49" s="30">
        <f t="shared" si="176"/>
        <v>2416.6497058199998</v>
      </c>
      <c r="EM49" s="30">
        <f t="shared" si="177"/>
        <v>2404.690130656877</v>
      </c>
      <c r="EO49" s="84">
        <f t="shared" si="231"/>
        <v>43757</v>
      </c>
      <c r="EP49" s="27" t="s">
        <v>201</v>
      </c>
      <c r="EQ49" s="87">
        <v>976878</v>
      </c>
      <c r="ER49" s="86"/>
      <c r="ES49" s="86"/>
      <c r="EU49" s="27">
        <v>44122</v>
      </c>
      <c r="EV49" s="27" t="s">
        <v>201</v>
      </c>
      <c r="EW49" s="100">
        <v>131.87</v>
      </c>
      <c r="EX49" s="28">
        <f t="shared" si="178"/>
        <v>1.3187</v>
      </c>
      <c r="EY49" s="100">
        <v>158.15</v>
      </c>
      <c r="EZ49" s="100">
        <v>155.18</v>
      </c>
      <c r="FA49" s="100">
        <v>140.41</v>
      </c>
      <c r="FB49" s="90">
        <v>44120</v>
      </c>
      <c r="FC49" s="43">
        <v>1342.77</v>
      </c>
      <c r="FE49" s="27">
        <v>44122</v>
      </c>
      <c r="FF49" s="27" t="s">
        <v>201</v>
      </c>
      <c r="FG49" s="30">
        <f t="shared" si="179"/>
        <v>177071.07990000001</v>
      </c>
      <c r="FH49" s="30">
        <f t="shared" si="119"/>
        <v>212359.07550000001</v>
      </c>
      <c r="FI49" s="30">
        <f t="shared" si="124"/>
        <v>208371.04860000001</v>
      </c>
      <c r="FJ49" s="30">
        <f t="shared" si="120"/>
        <v>188538.3357</v>
      </c>
      <c r="FL49" s="27">
        <v>44122</v>
      </c>
      <c r="FM49" s="27" t="s">
        <v>201</v>
      </c>
      <c r="FN49" s="30">
        <f t="shared" si="121"/>
        <v>1770.7107990000002</v>
      </c>
      <c r="FO49" s="30">
        <f t="shared" si="122"/>
        <v>2123.5907550000002</v>
      </c>
      <c r="FP49" s="30">
        <f t="shared" si="125"/>
        <v>2083.7104859999999</v>
      </c>
      <c r="FQ49" s="30">
        <f t="shared" si="123"/>
        <v>1885.3833569999999</v>
      </c>
      <c r="FS49" s="84">
        <f t="shared" si="232"/>
        <v>44121</v>
      </c>
      <c r="FT49" s="27" t="s">
        <v>201</v>
      </c>
      <c r="FU49" s="43"/>
      <c r="FV49" s="86"/>
      <c r="FW49" s="86"/>
      <c r="FY49" s="95">
        <v>44493</v>
      </c>
      <c r="FZ49" s="100" t="s">
        <v>201</v>
      </c>
      <c r="GA49" s="43">
        <v>127.77</v>
      </c>
      <c r="GB49" s="28">
        <f t="shared" si="180"/>
        <v>1.2777000000000001</v>
      </c>
      <c r="GC49" s="43">
        <v>130.5</v>
      </c>
      <c r="GD49" s="28">
        <f t="shared" si="181"/>
        <v>1.3049999999999999</v>
      </c>
      <c r="GE49" s="43">
        <v>130.63999999999999</v>
      </c>
      <c r="GF49" s="43">
        <v>129.44999999999999</v>
      </c>
      <c r="GG49" s="95">
        <v>44491</v>
      </c>
      <c r="GH49" s="43">
        <v>1368.57</v>
      </c>
      <c r="GJ49" s="95">
        <v>44493</v>
      </c>
      <c r="GK49" s="43" t="s">
        <v>201</v>
      </c>
      <c r="GL49" s="124">
        <f t="shared" si="182"/>
        <v>174862.18889999998</v>
      </c>
      <c r="GM49" s="124">
        <f t="shared" si="183"/>
        <v>178598.38499999998</v>
      </c>
      <c r="GN49" s="124">
        <f t="shared" si="184"/>
        <v>178789.98479999998</v>
      </c>
      <c r="GO49" s="124">
        <f t="shared" si="185"/>
        <v>177161.38649999996</v>
      </c>
      <c r="GQ49" s="95">
        <v>44493</v>
      </c>
      <c r="GR49" s="43" t="s">
        <v>201</v>
      </c>
      <c r="GS49" s="124">
        <f t="shared" si="186"/>
        <v>1748.6218889999998</v>
      </c>
      <c r="GT49" s="124">
        <f t="shared" si="187"/>
        <v>1785.9838499999998</v>
      </c>
      <c r="GU49" s="124">
        <f t="shared" si="188"/>
        <v>1787.8998479999998</v>
      </c>
      <c r="GV49" s="124">
        <f t="shared" si="189"/>
        <v>1771.6138649999996</v>
      </c>
      <c r="GX49" s="95">
        <v>44493</v>
      </c>
      <c r="GY49" s="43" t="s">
        <v>201</v>
      </c>
      <c r="GZ49" s="86"/>
      <c r="HA49" s="86"/>
      <c r="HB49" s="86"/>
      <c r="HD49" s="27">
        <v>44850</v>
      </c>
      <c r="HE49" s="100" t="s">
        <v>201</v>
      </c>
      <c r="HF49" s="43">
        <v>208.85</v>
      </c>
      <c r="HG49" s="28">
        <f t="shared" si="233"/>
        <v>2.0884999999999998</v>
      </c>
      <c r="HH49" s="43">
        <v>210.82</v>
      </c>
      <c r="HI49" s="28">
        <f t="shared" si="190"/>
        <v>2.1082000000000001</v>
      </c>
      <c r="HJ49" s="43">
        <v>183.64</v>
      </c>
      <c r="HK49" s="43">
        <v>204.32</v>
      </c>
      <c r="HL49" s="27">
        <v>44850</v>
      </c>
      <c r="HM49" s="43">
        <v>1402.25</v>
      </c>
      <c r="HO49" s="27">
        <v>44850</v>
      </c>
      <c r="HP49" s="43" t="s">
        <v>201</v>
      </c>
      <c r="HQ49" s="30">
        <f t="shared" si="191"/>
        <v>292859.91249999998</v>
      </c>
      <c r="HR49" s="30">
        <f t="shared" si="192"/>
        <v>295622.34499999997</v>
      </c>
      <c r="HS49" s="30">
        <f t="shared" si="193"/>
        <v>257509.18999999997</v>
      </c>
      <c r="HT49" s="30">
        <f t="shared" si="194"/>
        <v>286507.71999999997</v>
      </c>
      <c r="HV49" s="27">
        <v>44850</v>
      </c>
      <c r="HW49" s="43" t="s">
        <v>201</v>
      </c>
      <c r="HX49" s="124">
        <f t="shared" si="195"/>
        <v>2928.5991249999997</v>
      </c>
      <c r="HY49" s="124">
        <f t="shared" si="196"/>
        <v>2956.2234499999995</v>
      </c>
      <c r="HZ49" s="124">
        <f t="shared" si="197"/>
        <v>2575.0918999999999</v>
      </c>
      <c r="IA49" s="124">
        <f t="shared" si="198"/>
        <v>2865.0771999999997</v>
      </c>
      <c r="IC49" s="27">
        <v>44850</v>
      </c>
      <c r="ID49" s="43" t="s">
        <v>201</v>
      </c>
      <c r="IE49" s="86"/>
      <c r="IF49" s="86"/>
      <c r="IG49" s="86"/>
      <c r="IH49" s="155"/>
      <c r="II49" s="27">
        <v>45214</v>
      </c>
      <c r="IJ49" s="100" t="s">
        <v>201</v>
      </c>
      <c r="IK49" s="126">
        <v>224.63</v>
      </c>
      <c r="IL49" s="175">
        <f t="shared" si="199"/>
        <v>2.2462999999999997</v>
      </c>
      <c r="IM49" s="126">
        <v>218.52</v>
      </c>
      <c r="IN49" s="28">
        <f t="shared" si="200"/>
        <v>2.1852</v>
      </c>
      <c r="IO49" s="126">
        <v>189.07939999999999</v>
      </c>
      <c r="IP49" s="126">
        <v>219.67773803681001</v>
      </c>
      <c r="IQ49" s="27">
        <v>45214</v>
      </c>
      <c r="IR49" s="43">
        <v>1423.83</v>
      </c>
      <c r="IT49" s="27">
        <v>45214</v>
      </c>
      <c r="IU49" s="43" t="s">
        <v>201</v>
      </c>
      <c r="IV49" s="30">
        <f t="shared" si="201"/>
        <v>319834.93289999996</v>
      </c>
      <c r="IW49" s="30">
        <f t="shared" si="202"/>
        <v>311135.33159999998</v>
      </c>
      <c r="IX49" s="30">
        <f t="shared" si="203"/>
        <v>269216.92210199998</v>
      </c>
      <c r="IY49" s="30">
        <f t="shared" si="204"/>
        <v>312783.75374895119</v>
      </c>
      <c r="JA49" s="27">
        <v>45214</v>
      </c>
      <c r="JB49" s="43" t="s">
        <v>201</v>
      </c>
      <c r="JC49" s="124">
        <f t="shared" si="205"/>
        <v>3198.3493289999997</v>
      </c>
      <c r="JD49" s="124">
        <f t="shared" si="206"/>
        <v>3111.3533159999997</v>
      </c>
      <c r="JE49" s="124">
        <f t="shared" si="207"/>
        <v>2692.1692210199999</v>
      </c>
      <c r="JF49" s="124">
        <f t="shared" si="208"/>
        <v>3127.8375374895118</v>
      </c>
      <c r="JH49" s="27">
        <v>45214</v>
      </c>
      <c r="JI49" s="43" t="s">
        <v>201</v>
      </c>
      <c r="JJ49" s="86"/>
      <c r="JK49" s="86"/>
      <c r="JL49" s="86"/>
      <c r="JM49" s="155"/>
      <c r="JN49" s="27">
        <v>45578</v>
      </c>
      <c r="JO49" s="100" t="s">
        <v>201</v>
      </c>
      <c r="JP49" s="126">
        <v>209.43</v>
      </c>
      <c r="JQ49" s="260">
        <f t="shared" si="209"/>
        <v>2.0943000000000001</v>
      </c>
      <c r="JR49" s="126"/>
      <c r="JS49" s="28"/>
      <c r="JT49" s="126"/>
      <c r="JU49" s="126"/>
      <c r="JV49" s="27">
        <f t="shared" si="210"/>
        <v>45578</v>
      </c>
      <c r="JW49" s="43">
        <v>1478.07</v>
      </c>
      <c r="JY49" s="27">
        <f t="shared" si="211"/>
        <v>45578</v>
      </c>
      <c r="JZ49" s="43" t="s">
        <v>201</v>
      </c>
      <c r="KA49" s="30">
        <f t="shared" si="212"/>
        <v>309552.20010000002</v>
      </c>
      <c r="KB49" s="30">
        <f t="shared" si="213"/>
        <v>0</v>
      </c>
      <c r="KC49" s="30">
        <f t="shared" si="214"/>
        <v>0</v>
      </c>
      <c r="KD49" s="30">
        <f t="shared" si="215"/>
        <v>0</v>
      </c>
      <c r="KF49" s="27">
        <f t="shared" si="216"/>
        <v>45578</v>
      </c>
      <c r="KG49" s="43" t="s">
        <v>201</v>
      </c>
      <c r="KH49" s="124">
        <f t="shared" si="217"/>
        <v>3095.5220010000003</v>
      </c>
      <c r="KI49" s="124">
        <f t="shared" si="218"/>
        <v>0</v>
      </c>
      <c r="KJ49" s="124">
        <f t="shared" si="219"/>
        <v>0</v>
      </c>
      <c r="KK49" s="124">
        <f t="shared" si="220"/>
        <v>0</v>
      </c>
      <c r="KM49" s="27">
        <f t="shared" si="221"/>
        <v>45578</v>
      </c>
      <c r="KN49" s="43" t="s">
        <v>201</v>
      </c>
      <c r="KO49" s="86"/>
      <c r="KP49" s="86"/>
      <c r="KQ49" s="86"/>
      <c r="KR49" s="155"/>
      <c r="KS49" s="27">
        <v>45949</v>
      </c>
      <c r="KT49" s="100" t="s">
        <v>201</v>
      </c>
      <c r="KU49" s="126">
        <v>180.98</v>
      </c>
      <c r="KV49" s="257">
        <f t="shared" si="99"/>
        <v>1.8097999999999999</v>
      </c>
      <c r="KW49" s="27">
        <f t="shared" si="222"/>
        <v>45949</v>
      </c>
      <c r="KX49" s="43">
        <v>1659.72</v>
      </c>
      <c r="KY49" s="155"/>
      <c r="KZ49" s="27">
        <f t="shared" si="223"/>
        <v>45949</v>
      </c>
      <c r="LA49" s="43" t="s">
        <v>201</v>
      </c>
      <c r="LB49" s="30">
        <f t="shared" si="115"/>
        <v>300376.12559999997</v>
      </c>
      <c r="LC49" s="155"/>
      <c r="LD49" s="27">
        <f t="shared" si="116"/>
        <v>45949</v>
      </c>
      <c r="LE49" s="43" t="s">
        <v>201</v>
      </c>
      <c r="LF49" s="249">
        <f t="shared" si="117"/>
        <v>3003.7612559999998</v>
      </c>
      <c r="LG49" s="155"/>
      <c r="LH49" s="27">
        <v>46313</v>
      </c>
      <c r="LI49" s="100" t="s">
        <v>201</v>
      </c>
      <c r="LJ49" s="155"/>
      <c r="LK49" s="414"/>
      <c r="LL49" s="155"/>
      <c r="LM49" s="155"/>
      <c r="LN49" s="439"/>
      <c r="LO49" s="155"/>
      <c r="LP49" s="155"/>
      <c r="LQ49" s="155"/>
      <c r="LR49" s="155"/>
      <c r="LS49" s="155"/>
      <c r="LT49" s="155"/>
      <c r="LU49" s="155"/>
      <c r="LV49" s="155"/>
      <c r="LW49" s="155"/>
      <c r="LX49" s="155"/>
      <c r="LY49" s="155"/>
      <c r="LZ49" s="155"/>
      <c r="MA49" s="155"/>
      <c r="MB49" s="155"/>
      <c r="MC49" s="155"/>
      <c r="MD49" s="155"/>
    </row>
    <row r="50" spans="1:342" ht="17.25">
      <c r="A50" s="27">
        <v>42302</v>
      </c>
      <c r="B50" s="27" t="s">
        <v>202</v>
      </c>
      <c r="C50" s="28">
        <v>145.79</v>
      </c>
      <c r="D50" s="28">
        <f t="shared" si="127"/>
        <v>1.4579</v>
      </c>
      <c r="E50" s="89">
        <v>133.66</v>
      </c>
      <c r="F50" s="89">
        <v>132.84889999999999</v>
      </c>
      <c r="G50" s="89">
        <v>139.88280716892999</v>
      </c>
      <c r="H50" s="44"/>
      <c r="I50" s="43"/>
      <c r="K50" s="27">
        <f t="shared" si="128"/>
        <v>42302</v>
      </c>
      <c r="L50" s="27"/>
      <c r="M50" s="30">
        <f t="shared" si="129"/>
        <v>0</v>
      </c>
      <c r="N50" s="30">
        <f t="shared" si="130"/>
        <v>0</v>
      </c>
      <c r="O50" s="30">
        <f t="shared" si="131"/>
        <v>0</v>
      </c>
      <c r="P50" s="30">
        <f t="shared" si="132"/>
        <v>0</v>
      </c>
      <c r="R50" s="27">
        <f t="shared" si="133"/>
        <v>42302</v>
      </c>
      <c r="S50" s="27" t="s">
        <v>202</v>
      </c>
      <c r="T50" s="30">
        <f t="shared" si="134"/>
        <v>0</v>
      </c>
      <c r="U50" s="30">
        <f t="shared" si="135"/>
        <v>0</v>
      </c>
      <c r="V50" s="30">
        <f t="shared" si="136"/>
        <v>0</v>
      </c>
      <c r="W50" s="30">
        <f t="shared" si="137"/>
        <v>0</v>
      </c>
      <c r="Y50" s="84">
        <f t="shared" si="126"/>
        <v>42301</v>
      </c>
      <c r="Z50" s="27" t="s">
        <v>202</v>
      </c>
      <c r="AA50" s="87">
        <v>1047885</v>
      </c>
      <c r="AB50" s="86"/>
      <c r="AC50" s="86"/>
      <c r="AE50" s="27">
        <v>42673</v>
      </c>
      <c r="AF50" s="27" t="s">
        <v>202</v>
      </c>
      <c r="AG50" s="28">
        <v>155.54</v>
      </c>
      <c r="AH50" s="28">
        <f t="shared" si="138"/>
        <v>1.5553999999999999</v>
      </c>
      <c r="AI50" s="89">
        <v>146.87</v>
      </c>
      <c r="AJ50" s="89">
        <v>141.83459999999999</v>
      </c>
      <c r="AK50" s="89">
        <v>151.15543494394001</v>
      </c>
      <c r="AL50" s="44"/>
      <c r="AM50" s="43"/>
      <c r="AO50" s="27">
        <f t="shared" si="139"/>
        <v>42673</v>
      </c>
      <c r="AP50" s="27" t="s">
        <v>202</v>
      </c>
      <c r="AQ50" s="30">
        <f t="shared" si="140"/>
        <v>0</v>
      </c>
      <c r="AR50" s="30">
        <f t="shared" si="141"/>
        <v>0</v>
      </c>
      <c r="AS50" s="30">
        <f t="shared" si="142"/>
        <v>0</v>
      </c>
      <c r="AT50" s="30">
        <f t="shared" si="143"/>
        <v>0</v>
      </c>
      <c r="AV50" s="27">
        <f t="shared" si="144"/>
        <v>42673</v>
      </c>
      <c r="AW50" s="27" t="s">
        <v>202</v>
      </c>
      <c r="AX50" s="30">
        <f t="shared" si="145"/>
        <v>0</v>
      </c>
      <c r="AY50" s="30">
        <f t="shared" si="146"/>
        <v>0</v>
      </c>
      <c r="AZ50" s="30">
        <f t="shared" si="147"/>
        <v>0</v>
      </c>
      <c r="BA50" s="30">
        <f t="shared" si="148"/>
        <v>0</v>
      </c>
      <c r="BC50" s="85">
        <f t="shared" si="224"/>
        <v>42672</v>
      </c>
      <c r="BD50" s="27" t="s">
        <v>202</v>
      </c>
      <c r="BE50" s="88">
        <v>1044358</v>
      </c>
      <c r="BF50" s="86"/>
      <c r="BG50" s="86"/>
      <c r="BI50" s="27">
        <v>43037</v>
      </c>
      <c r="BJ50" s="27" t="s">
        <v>202</v>
      </c>
      <c r="BK50" s="28">
        <v>151.88999999999999</v>
      </c>
      <c r="BL50" s="28">
        <f t="shared" si="149"/>
        <v>1.5188999999999999</v>
      </c>
      <c r="BM50" s="89">
        <v>136.9</v>
      </c>
      <c r="BN50" s="89">
        <v>139.60149999999999</v>
      </c>
      <c r="BO50" s="89">
        <v>147.529212787544</v>
      </c>
      <c r="BP50" s="44"/>
      <c r="BQ50" s="43"/>
      <c r="BS50" s="27">
        <f t="shared" si="150"/>
        <v>43037</v>
      </c>
      <c r="BT50" s="27" t="s">
        <v>202</v>
      </c>
      <c r="BU50" s="30">
        <f t="shared" si="151"/>
        <v>0</v>
      </c>
      <c r="BV50" s="30">
        <f t="shared" si="152"/>
        <v>0</v>
      </c>
      <c r="BW50" s="30">
        <f t="shared" si="153"/>
        <v>0</v>
      </c>
      <c r="BX50" s="30">
        <f t="shared" si="154"/>
        <v>0</v>
      </c>
      <c r="BZ50" s="27">
        <f t="shared" si="155"/>
        <v>43037</v>
      </c>
      <c r="CA50" s="27" t="s">
        <v>202</v>
      </c>
      <c r="CB50" s="30">
        <f t="shared" si="156"/>
        <v>0</v>
      </c>
      <c r="CC50" s="30">
        <f t="shared" si="157"/>
        <v>0</v>
      </c>
      <c r="CD50" s="30">
        <f t="shared" si="158"/>
        <v>0</v>
      </c>
      <c r="CE50" s="30">
        <f t="shared" si="159"/>
        <v>0</v>
      </c>
      <c r="CG50" s="85">
        <f t="shared" si="225"/>
        <v>43036</v>
      </c>
      <c r="CH50" s="27" t="s">
        <v>202</v>
      </c>
      <c r="CI50" s="88">
        <v>1023226</v>
      </c>
      <c r="CJ50" s="86"/>
      <c r="CK50" s="86"/>
      <c r="CM50" s="27">
        <v>43401</v>
      </c>
      <c r="CN50" s="27" t="s">
        <v>202</v>
      </c>
      <c r="CO50" s="28">
        <v>140.32</v>
      </c>
      <c r="CP50" s="28">
        <f t="shared" si="160"/>
        <v>1.4032</v>
      </c>
      <c r="CQ50" s="28">
        <v>132.91</v>
      </c>
      <c r="CR50" s="28">
        <v>126.66589999999999</v>
      </c>
      <c r="CS50" s="28">
        <v>135.630038966287</v>
      </c>
      <c r="CT50" s="44"/>
      <c r="CU50" s="43"/>
      <c r="CW50" s="27">
        <f t="shared" si="161"/>
        <v>43401</v>
      </c>
      <c r="CX50" s="27" t="s">
        <v>202</v>
      </c>
      <c r="CY50" s="30">
        <f t="shared" si="162"/>
        <v>0</v>
      </c>
      <c r="CZ50" s="30">
        <f t="shared" si="163"/>
        <v>0</v>
      </c>
      <c r="DA50" s="30">
        <f t="shared" si="164"/>
        <v>0</v>
      </c>
      <c r="DB50" s="30">
        <f t="shared" si="165"/>
        <v>0</v>
      </c>
      <c r="DD50" s="27">
        <f t="shared" si="166"/>
        <v>43401</v>
      </c>
      <c r="DE50" s="27" t="s">
        <v>202</v>
      </c>
      <c r="DF50" s="30">
        <f t="shared" si="226"/>
        <v>0</v>
      </c>
      <c r="DG50" s="30">
        <f t="shared" si="227"/>
        <v>0</v>
      </c>
      <c r="DH50" s="30">
        <f t="shared" si="228"/>
        <v>0</v>
      </c>
      <c r="DI50" s="30">
        <f t="shared" si="229"/>
        <v>0</v>
      </c>
      <c r="DK50" s="85">
        <f t="shared" si="230"/>
        <v>43400</v>
      </c>
      <c r="DL50" s="27" t="s">
        <v>202</v>
      </c>
      <c r="DM50" s="88">
        <v>1015667</v>
      </c>
      <c r="DN50" s="86"/>
      <c r="DO50" s="86"/>
      <c r="DQ50" s="27">
        <v>43765</v>
      </c>
      <c r="DR50" s="27" t="s">
        <v>202</v>
      </c>
      <c r="DS50" s="28">
        <v>190.28</v>
      </c>
      <c r="DT50" s="28">
        <f t="shared" si="167"/>
        <v>1.9028</v>
      </c>
      <c r="DU50" s="28">
        <v>178.84</v>
      </c>
      <c r="DV50" s="28">
        <v>186.0641</v>
      </c>
      <c r="DW50" s="28">
        <v>183.025811198637</v>
      </c>
      <c r="DX50" s="44">
        <v>43763</v>
      </c>
      <c r="DY50" s="43">
        <v>1305.28</v>
      </c>
      <c r="EA50" s="27">
        <f t="shared" si="168"/>
        <v>43765</v>
      </c>
      <c r="EB50" s="27" t="s">
        <v>202</v>
      </c>
      <c r="EC50" s="30">
        <f t="shared" si="169"/>
        <v>248368.6784</v>
      </c>
      <c r="ED50" s="30">
        <f t="shared" si="170"/>
        <v>233436.2752</v>
      </c>
      <c r="EE50" s="30">
        <f t="shared" si="171"/>
        <v>242865.748448</v>
      </c>
      <c r="EF50" s="30">
        <f t="shared" si="172"/>
        <v>238899.93084135689</v>
      </c>
      <c r="EH50" s="27">
        <f t="shared" si="173"/>
        <v>43765</v>
      </c>
      <c r="EI50" s="27" t="s">
        <v>202</v>
      </c>
      <c r="EJ50" s="30">
        <f t="shared" si="174"/>
        <v>2483.686784</v>
      </c>
      <c r="EK50" s="30">
        <f t="shared" si="175"/>
        <v>2334.362752</v>
      </c>
      <c r="EL50" s="30">
        <f t="shared" si="176"/>
        <v>2428.6574844799998</v>
      </c>
      <c r="EM50" s="30">
        <f t="shared" si="177"/>
        <v>2388.999308413569</v>
      </c>
      <c r="EO50" s="85">
        <f t="shared" si="231"/>
        <v>43764</v>
      </c>
      <c r="EP50" s="27" t="s">
        <v>202</v>
      </c>
      <c r="EQ50" s="88">
        <v>980075</v>
      </c>
      <c r="ER50" s="86"/>
      <c r="ES50" s="86"/>
      <c r="EU50" s="27">
        <v>44129</v>
      </c>
      <c r="EV50" s="27" t="s">
        <v>202</v>
      </c>
      <c r="EW50" s="100">
        <v>131.44999999999999</v>
      </c>
      <c r="EX50" s="28">
        <f t="shared" si="178"/>
        <v>1.3144999999999998</v>
      </c>
      <c r="EY50" s="100">
        <v>157.13999999999999</v>
      </c>
      <c r="EZ50" s="100">
        <v>154.81</v>
      </c>
      <c r="FA50" s="100">
        <v>139.62</v>
      </c>
      <c r="FB50" s="90">
        <v>44127</v>
      </c>
      <c r="FC50" s="43">
        <v>1336.76</v>
      </c>
      <c r="FE50" s="27">
        <v>44129</v>
      </c>
      <c r="FF50" s="27" t="s">
        <v>202</v>
      </c>
      <c r="FG50" s="30">
        <f t="shared" si="179"/>
        <v>175717.10199999998</v>
      </c>
      <c r="FH50" s="30">
        <f t="shared" si="119"/>
        <v>210058.46639999998</v>
      </c>
      <c r="FI50" s="30">
        <f t="shared" si="124"/>
        <v>206943.8156</v>
      </c>
      <c r="FJ50" s="30">
        <f t="shared" si="120"/>
        <v>186638.43119999999</v>
      </c>
      <c r="FL50" s="27">
        <v>44129</v>
      </c>
      <c r="FM50" s="27" t="s">
        <v>202</v>
      </c>
      <c r="FN50" s="30">
        <f t="shared" si="121"/>
        <v>1757.1710199999998</v>
      </c>
      <c r="FO50" s="30">
        <f t="shared" si="122"/>
        <v>2100.584664</v>
      </c>
      <c r="FP50" s="30">
        <f t="shared" si="125"/>
        <v>2069.4381560000002</v>
      </c>
      <c r="FQ50" s="30">
        <f t="shared" si="123"/>
        <v>1866.3843119999999</v>
      </c>
      <c r="FS50" s="84">
        <f t="shared" si="232"/>
        <v>44128</v>
      </c>
      <c r="FT50" s="27" t="s">
        <v>202</v>
      </c>
      <c r="FU50" s="43"/>
      <c r="FV50" s="86"/>
      <c r="FW50" s="86"/>
      <c r="FY50" s="95">
        <v>44500</v>
      </c>
      <c r="FZ50" s="100" t="s">
        <v>202</v>
      </c>
      <c r="GA50" s="43">
        <v>127.53</v>
      </c>
      <c r="GB50" s="28">
        <f t="shared" si="180"/>
        <v>1.2753000000000001</v>
      </c>
      <c r="GC50" s="43">
        <v>128.52000000000001</v>
      </c>
      <c r="GD50" s="28">
        <f t="shared" si="181"/>
        <v>1.2852000000000001</v>
      </c>
      <c r="GE50" s="43">
        <v>130.12</v>
      </c>
      <c r="GF50" s="43">
        <v>128.52000000000001</v>
      </c>
      <c r="GG50" s="95">
        <v>44498</v>
      </c>
      <c r="GH50" s="43">
        <v>1357.5</v>
      </c>
      <c r="GJ50" s="95">
        <v>44500</v>
      </c>
      <c r="GK50" s="43" t="s">
        <v>202</v>
      </c>
      <c r="GL50" s="124">
        <f t="shared" si="182"/>
        <v>173121.97500000001</v>
      </c>
      <c r="GM50" s="124">
        <f t="shared" si="183"/>
        <v>174465.90000000002</v>
      </c>
      <c r="GN50" s="124">
        <f t="shared" si="184"/>
        <v>176637.9</v>
      </c>
      <c r="GO50" s="124">
        <f t="shared" si="185"/>
        <v>174465.90000000002</v>
      </c>
      <c r="GQ50" s="95">
        <v>44500</v>
      </c>
      <c r="GR50" s="43" t="s">
        <v>202</v>
      </c>
      <c r="GS50" s="124">
        <f t="shared" si="186"/>
        <v>1731.21975</v>
      </c>
      <c r="GT50" s="124">
        <f t="shared" si="187"/>
        <v>1744.6590000000003</v>
      </c>
      <c r="GU50" s="124">
        <f t="shared" si="188"/>
        <v>1766.3789999999999</v>
      </c>
      <c r="GV50" s="124">
        <f t="shared" si="189"/>
        <v>1744.6590000000003</v>
      </c>
      <c r="GX50" s="95">
        <v>44500</v>
      </c>
      <c r="GY50" s="43" t="s">
        <v>202</v>
      </c>
      <c r="GZ50" s="86"/>
      <c r="HA50" s="86"/>
      <c r="HB50" s="86"/>
      <c r="HD50" s="27">
        <v>44857</v>
      </c>
      <c r="HE50" s="100" t="s">
        <v>202</v>
      </c>
      <c r="HF50" s="43">
        <v>203.15</v>
      </c>
      <c r="HG50" s="28">
        <f t="shared" si="233"/>
        <v>2.0314999999999999</v>
      </c>
      <c r="HH50" s="43">
        <v>209.22</v>
      </c>
      <c r="HI50" s="28">
        <f t="shared" si="190"/>
        <v>2.0922000000000001</v>
      </c>
      <c r="HJ50" s="43">
        <v>183.64</v>
      </c>
      <c r="HK50" s="43">
        <v>202.47</v>
      </c>
      <c r="HL50" s="27">
        <v>44857</v>
      </c>
      <c r="HM50" s="43">
        <v>1418.16</v>
      </c>
      <c r="HO50" s="27">
        <v>44857</v>
      </c>
      <c r="HP50" s="43" t="s">
        <v>202</v>
      </c>
      <c r="HQ50" s="30">
        <f t="shared" si="191"/>
        <v>288099.20400000003</v>
      </c>
      <c r="HR50" s="30">
        <f t="shared" si="192"/>
        <v>296707.43520000001</v>
      </c>
      <c r="HS50" s="30">
        <f t="shared" si="193"/>
        <v>260430.90239999999</v>
      </c>
      <c r="HT50" s="30">
        <f t="shared" si="194"/>
        <v>287134.85519999999</v>
      </c>
      <c r="HV50" s="27">
        <v>44857</v>
      </c>
      <c r="HW50" s="43" t="s">
        <v>202</v>
      </c>
      <c r="HX50" s="124">
        <f t="shared" si="195"/>
        <v>2880.9920400000001</v>
      </c>
      <c r="HY50" s="124">
        <f t="shared" si="196"/>
        <v>2967.0743520000001</v>
      </c>
      <c r="HZ50" s="124">
        <f t="shared" si="197"/>
        <v>2604.3090240000001</v>
      </c>
      <c r="IA50" s="124">
        <f t="shared" si="198"/>
        <v>2871.3485519999999</v>
      </c>
      <c r="IC50" s="27">
        <v>44857</v>
      </c>
      <c r="ID50" s="43" t="s">
        <v>202</v>
      </c>
      <c r="IE50" s="86"/>
      <c r="IF50" s="86"/>
      <c r="IG50" s="86"/>
      <c r="IH50" s="155"/>
      <c r="II50" s="27">
        <v>45221</v>
      </c>
      <c r="IJ50" s="100" t="s">
        <v>202</v>
      </c>
      <c r="IK50" s="43">
        <v>220.72</v>
      </c>
      <c r="IL50" s="175">
        <f t="shared" si="199"/>
        <v>2.2071999999999998</v>
      </c>
      <c r="IM50" s="43"/>
      <c r="IN50" s="28">
        <f t="shared" si="200"/>
        <v>0</v>
      </c>
      <c r="IO50" s="43"/>
      <c r="IP50" s="43"/>
      <c r="IQ50" s="27">
        <v>45221</v>
      </c>
      <c r="IR50" s="43">
        <v>1433.37</v>
      </c>
      <c r="IT50" s="27">
        <v>45221</v>
      </c>
      <c r="IU50" s="43" t="s">
        <v>202</v>
      </c>
      <c r="IV50" s="30">
        <f t="shared" si="201"/>
        <v>316373.4264</v>
      </c>
      <c r="IW50" s="30">
        <f t="shared" si="202"/>
        <v>0</v>
      </c>
      <c r="IX50" s="30">
        <f t="shared" si="203"/>
        <v>0</v>
      </c>
      <c r="IY50" s="30">
        <f t="shared" si="204"/>
        <v>0</v>
      </c>
      <c r="JA50" s="27">
        <v>45221</v>
      </c>
      <c r="JB50" s="43" t="s">
        <v>202</v>
      </c>
      <c r="JC50" s="124">
        <f t="shared" si="205"/>
        <v>3163.7342640000002</v>
      </c>
      <c r="JD50" s="124">
        <f t="shared" si="206"/>
        <v>0</v>
      </c>
      <c r="JE50" s="124">
        <f t="shared" si="207"/>
        <v>0</v>
      </c>
      <c r="JF50" s="124">
        <f t="shared" si="208"/>
        <v>0</v>
      </c>
      <c r="JH50" s="27">
        <v>45221</v>
      </c>
      <c r="JI50" s="43" t="s">
        <v>202</v>
      </c>
      <c r="JJ50" s="86"/>
      <c r="JK50" s="86"/>
      <c r="JL50" s="86"/>
      <c r="JM50" s="155"/>
      <c r="JN50" s="27">
        <v>45585</v>
      </c>
      <c r="JO50" s="100" t="s">
        <v>202</v>
      </c>
      <c r="JP50" s="43">
        <v>209.93</v>
      </c>
      <c r="JQ50" s="260">
        <f t="shared" si="209"/>
        <v>2.0992999999999999</v>
      </c>
      <c r="JR50" s="43"/>
      <c r="JS50" s="28"/>
      <c r="JT50" s="43"/>
      <c r="JU50" s="43"/>
      <c r="JV50" s="27">
        <f t="shared" si="210"/>
        <v>45585</v>
      </c>
      <c r="JW50" s="43">
        <v>1488.3</v>
      </c>
      <c r="JY50" s="27">
        <f t="shared" si="211"/>
        <v>45585</v>
      </c>
      <c r="JZ50" s="43" t="s">
        <v>202</v>
      </c>
      <c r="KA50" s="30">
        <f t="shared" si="212"/>
        <v>312438.81900000002</v>
      </c>
      <c r="KB50" s="30">
        <f t="shared" si="213"/>
        <v>0</v>
      </c>
      <c r="KC50" s="30">
        <f t="shared" si="214"/>
        <v>0</v>
      </c>
      <c r="KD50" s="30">
        <f t="shared" si="215"/>
        <v>0</v>
      </c>
      <c r="KF50" s="27">
        <f t="shared" si="216"/>
        <v>45585</v>
      </c>
      <c r="KG50" s="43" t="s">
        <v>202</v>
      </c>
      <c r="KH50" s="124">
        <f t="shared" si="217"/>
        <v>3124.3881900000001</v>
      </c>
      <c r="KI50" s="124">
        <f t="shared" si="218"/>
        <v>0</v>
      </c>
      <c r="KJ50" s="124">
        <f t="shared" si="219"/>
        <v>0</v>
      </c>
      <c r="KK50" s="124">
        <f t="shared" si="220"/>
        <v>0</v>
      </c>
      <c r="KM50" s="27">
        <f t="shared" si="221"/>
        <v>45585</v>
      </c>
      <c r="KN50" s="43" t="s">
        <v>202</v>
      </c>
      <c r="KO50" s="86"/>
      <c r="KP50" s="86"/>
      <c r="KQ50" s="86"/>
      <c r="KR50" s="155"/>
      <c r="KS50" s="27">
        <v>45956</v>
      </c>
      <c r="KT50" s="100" t="s">
        <v>202</v>
      </c>
      <c r="KU50" s="43">
        <v>179.9</v>
      </c>
      <c r="KV50" s="257">
        <f t="shared" si="99"/>
        <v>1.7990000000000002</v>
      </c>
      <c r="KW50" s="27">
        <f t="shared" si="222"/>
        <v>45956</v>
      </c>
      <c r="KX50" s="43">
        <v>1674.23</v>
      </c>
      <c r="KY50" s="155"/>
      <c r="KZ50" s="27">
        <f t="shared" si="223"/>
        <v>45956</v>
      </c>
      <c r="LA50" s="43" t="s">
        <v>202</v>
      </c>
      <c r="LB50" s="30">
        <f t="shared" si="115"/>
        <v>301193.97700000001</v>
      </c>
      <c r="LC50" s="155"/>
      <c r="LD50" s="27">
        <f t="shared" si="116"/>
        <v>45956</v>
      </c>
      <c r="LE50" s="43" t="s">
        <v>202</v>
      </c>
      <c r="LF50" s="249">
        <f t="shared" si="117"/>
        <v>3011.93977</v>
      </c>
      <c r="LG50" s="155"/>
      <c r="LH50" s="27">
        <v>46320</v>
      </c>
      <c r="LI50" s="100" t="s">
        <v>202</v>
      </c>
      <c r="LJ50" s="155"/>
      <c r="LK50" s="414"/>
      <c r="LL50" s="155"/>
      <c r="LM50" s="155"/>
      <c r="LN50" s="439"/>
      <c r="LO50" s="155"/>
      <c r="LP50" s="155"/>
      <c r="LQ50" s="155"/>
      <c r="LR50" s="155"/>
      <c r="LS50" s="155"/>
      <c r="LT50" s="155"/>
      <c r="LU50" s="155"/>
      <c r="LV50" s="155"/>
      <c r="LW50" s="155"/>
      <c r="LX50" s="155"/>
      <c r="LY50" s="155"/>
      <c r="LZ50" s="155"/>
      <c r="MA50" s="155"/>
      <c r="MB50" s="155"/>
      <c r="MC50" s="155"/>
      <c r="MD50" s="155"/>
    </row>
    <row r="51" spans="1:342" ht="17.25">
      <c r="A51" s="27">
        <v>42309</v>
      </c>
      <c r="B51" s="27" t="s">
        <v>203</v>
      </c>
      <c r="C51" s="28">
        <v>144.26</v>
      </c>
      <c r="D51" s="28">
        <f t="shared" si="127"/>
        <v>1.4425999999999999</v>
      </c>
      <c r="E51" s="89">
        <v>130.94999999999999</v>
      </c>
      <c r="F51" s="89">
        <v>132.8604</v>
      </c>
      <c r="G51" s="89">
        <v>138.576294925854</v>
      </c>
      <c r="H51" s="44"/>
      <c r="I51" s="43"/>
      <c r="K51" s="27">
        <f t="shared" si="128"/>
        <v>42309</v>
      </c>
      <c r="L51" s="27"/>
      <c r="M51" s="30">
        <f t="shared" si="129"/>
        <v>0</v>
      </c>
      <c r="N51" s="30">
        <f t="shared" si="130"/>
        <v>0</v>
      </c>
      <c r="O51" s="30">
        <f t="shared" si="131"/>
        <v>0</v>
      </c>
      <c r="P51" s="30">
        <f t="shared" si="132"/>
        <v>0</v>
      </c>
      <c r="R51" s="27">
        <f t="shared" si="133"/>
        <v>42309</v>
      </c>
      <c r="S51" s="27" t="s">
        <v>203</v>
      </c>
      <c r="T51" s="30">
        <f t="shared" si="134"/>
        <v>0</v>
      </c>
      <c r="U51" s="30">
        <f t="shared" si="135"/>
        <v>0</v>
      </c>
      <c r="V51" s="30">
        <f t="shared" si="136"/>
        <v>0</v>
      </c>
      <c r="W51" s="30">
        <f t="shared" si="137"/>
        <v>0</v>
      </c>
      <c r="Y51" s="85">
        <f t="shared" si="126"/>
        <v>42308</v>
      </c>
      <c r="Z51" s="27" t="s">
        <v>203</v>
      </c>
      <c r="AA51" s="88">
        <v>1027011</v>
      </c>
      <c r="AB51" s="86"/>
      <c r="AC51" s="86"/>
      <c r="AE51" s="27">
        <v>42680</v>
      </c>
      <c r="AF51" s="27" t="s">
        <v>203</v>
      </c>
      <c r="AG51" s="28">
        <v>155.82</v>
      </c>
      <c r="AH51" s="28">
        <f t="shared" si="138"/>
        <v>1.5582</v>
      </c>
      <c r="AI51" s="89">
        <v>144.03</v>
      </c>
      <c r="AJ51" s="89">
        <v>141.8073</v>
      </c>
      <c r="AK51" s="89">
        <v>150.47489308767101</v>
      </c>
      <c r="AL51" s="44"/>
      <c r="AM51" s="43"/>
      <c r="AO51" s="27">
        <f t="shared" si="139"/>
        <v>42680</v>
      </c>
      <c r="AP51" s="27" t="s">
        <v>203</v>
      </c>
      <c r="AQ51" s="30">
        <f t="shared" si="140"/>
        <v>0</v>
      </c>
      <c r="AR51" s="30">
        <f t="shared" si="141"/>
        <v>0</v>
      </c>
      <c r="AS51" s="30">
        <f t="shared" si="142"/>
        <v>0</v>
      </c>
      <c r="AT51" s="30">
        <f t="shared" si="143"/>
        <v>0</v>
      </c>
      <c r="AV51" s="27">
        <f t="shared" si="144"/>
        <v>42680</v>
      </c>
      <c r="AW51" s="27" t="s">
        <v>203</v>
      </c>
      <c r="AX51" s="30">
        <f t="shared" si="145"/>
        <v>0</v>
      </c>
      <c r="AY51" s="30">
        <f t="shared" si="146"/>
        <v>0</v>
      </c>
      <c r="AZ51" s="30">
        <f t="shared" si="147"/>
        <v>0</v>
      </c>
      <c r="BA51" s="30">
        <f t="shared" si="148"/>
        <v>0</v>
      </c>
      <c r="BC51" s="84">
        <f t="shared" si="224"/>
        <v>42679</v>
      </c>
      <c r="BD51" s="27" t="s">
        <v>203</v>
      </c>
      <c r="BE51" s="87">
        <v>1007239</v>
      </c>
      <c r="BF51" s="86"/>
      <c r="BG51" s="86"/>
      <c r="BI51" s="27">
        <v>43044</v>
      </c>
      <c r="BJ51" s="27" t="s">
        <v>203</v>
      </c>
      <c r="BK51" s="28">
        <v>149.34</v>
      </c>
      <c r="BL51" s="28">
        <f t="shared" si="149"/>
        <v>1.4934000000000001</v>
      </c>
      <c r="BM51" s="89">
        <v>133.34</v>
      </c>
      <c r="BN51" s="89">
        <v>137.2038</v>
      </c>
      <c r="BO51" s="89">
        <v>144.492995433929</v>
      </c>
      <c r="BP51" s="44"/>
      <c r="BQ51" s="43"/>
      <c r="BS51" s="27">
        <f t="shared" si="150"/>
        <v>43044</v>
      </c>
      <c r="BT51" s="27" t="s">
        <v>203</v>
      </c>
      <c r="BU51" s="30">
        <f t="shared" si="151"/>
        <v>0</v>
      </c>
      <c r="BV51" s="30">
        <f t="shared" si="152"/>
        <v>0</v>
      </c>
      <c r="BW51" s="30">
        <f t="shared" si="153"/>
        <v>0</v>
      </c>
      <c r="BX51" s="30">
        <f t="shared" si="154"/>
        <v>0</v>
      </c>
      <c r="BZ51" s="27">
        <f t="shared" si="155"/>
        <v>43044</v>
      </c>
      <c r="CA51" s="27" t="s">
        <v>203</v>
      </c>
      <c r="CB51" s="30">
        <f t="shared" si="156"/>
        <v>0</v>
      </c>
      <c r="CC51" s="30">
        <f t="shared" si="157"/>
        <v>0</v>
      </c>
      <c r="CD51" s="30">
        <f t="shared" si="158"/>
        <v>0</v>
      </c>
      <c r="CE51" s="30">
        <f t="shared" si="159"/>
        <v>0</v>
      </c>
      <c r="CG51" s="84">
        <f t="shared" si="225"/>
        <v>43043</v>
      </c>
      <c r="CH51" s="27" t="s">
        <v>203</v>
      </c>
      <c r="CI51" s="87">
        <v>836693</v>
      </c>
      <c r="CJ51" s="86"/>
      <c r="CK51" s="86"/>
      <c r="CM51" s="27">
        <v>43408</v>
      </c>
      <c r="CN51" s="27" t="s">
        <v>203</v>
      </c>
      <c r="CO51" s="28">
        <v>140.62</v>
      </c>
      <c r="CP51" s="28">
        <f t="shared" si="160"/>
        <v>1.4062000000000001</v>
      </c>
      <c r="CQ51" s="28">
        <v>130.02000000000001</v>
      </c>
      <c r="CR51" s="28">
        <v>126.25920000000001</v>
      </c>
      <c r="CS51" s="28">
        <v>135.109725134364</v>
      </c>
      <c r="CT51" s="44"/>
      <c r="CU51" s="43"/>
      <c r="CW51" s="27">
        <f t="shared" si="161"/>
        <v>43408</v>
      </c>
      <c r="CX51" s="27" t="s">
        <v>203</v>
      </c>
      <c r="CY51" s="30">
        <f t="shared" si="162"/>
        <v>0</v>
      </c>
      <c r="CZ51" s="30">
        <f t="shared" si="163"/>
        <v>0</v>
      </c>
      <c r="DA51" s="30">
        <f t="shared" si="164"/>
        <v>0</v>
      </c>
      <c r="DB51" s="30">
        <f t="shared" si="165"/>
        <v>0</v>
      </c>
      <c r="DD51" s="27">
        <f t="shared" si="166"/>
        <v>43408</v>
      </c>
      <c r="DE51" s="27" t="s">
        <v>203</v>
      </c>
      <c r="DF51" s="30">
        <f t="shared" si="226"/>
        <v>0</v>
      </c>
      <c r="DG51" s="30">
        <f t="shared" si="227"/>
        <v>0</v>
      </c>
      <c r="DH51" s="30">
        <f t="shared" si="228"/>
        <v>0</v>
      </c>
      <c r="DI51" s="30">
        <f t="shared" si="229"/>
        <v>0</v>
      </c>
      <c r="DK51" s="84">
        <f t="shared" si="230"/>
        <v>43407</v>
      </c>
      <c r="DL51" s="27" t="s">
        <v>203</v>
      </c>
      <c r="DM51" s="87">
        <v>869730</v>
      </c>
      <c r="DN51" s="86"/>
      <c r="DO51" s="86"/>
      <c r="DQ51" s="27">
        <v>43772</v>
      </c>
      <c r="DR51" s="27" t="s">
        <v>203</v>
      </c>
      <c r="DS51" s="28">
        <v>190.34</v>
      </c>
      <c r="DT51" s="28">
        <f t="shared" si="167"/>
        <v>1.9034</v>
      </c>
      <c r="DU51" s="28">
        <v>178.08</v>
      </c>
      <c r="DV51" s="28">
        <v>189.53720000000001</v>
      </c>
      <c r="DW51" s="28">
        <v>183.35046505216101</v>
      </c>
      <c r="DX51" s="44">
        <v>43770</v>
      </c>
      <c r="DY51" s="43">
        <v>1301.03</v>
      </c>
      <c r="EA51" s="27">
        <f t="shared" si="168"/>
        <v>43772</v>
      </c>
      <c r="EB51" s="27" t="s">
        <v>203</v>
      </c>
      <c r="EC51" s="30">
        <f t="shared" si="169"/>
        <v>247638.0502</v>
      </c>
      <c r="ED51" s="30">
        <f t="shared" si="170"/>
        <v>231687.42240000001</v>
      </c>
      <c r="EE51" s="30">
        <f t="shared" si="171"/>
        <v>246593.583316</v>
      </c>
      <c r="EF51" s="30">
        <f t="shared" si="172"/>
        <v>238544.45554681303</v>
      </c>
      <c r="EH51" s="27">
        <f t="shared" si="173"/>
        <v>43772</v>
      </c>
      <c r="EI51" s="27" t="s">
        <v>203</v>
      </c>
      <c r="EJ51" s="30">
        <f t="shared" si="174"/>
        <v>2476.380502</v>
      </c>
      <c r="EK51" s="30">
        <f t="shared" si="175"/>
        <v>2316.8742240000001</v>
      </c>
      <c r="EL51" s="30">
        <f t="shared" si="176"/>
        <v>2465.9358331600001</v>
      </c>
      <c r="EM51" s="30">
        <f t="shared" si="177"/>
        <v>2385.4445554681301</v>
      </c>
      <c r="EO51" s="84">
        <f t="shared" si="231"/>
        <v>43771</v>
      </c>
      <c r="EP51" s="27" t="s">
        <v>203</v>
      </c>
      <c r="EQ51" s="87">
        <v>841535</v>
      </c>
      <c r="ER51" s="86"/>
      <c r="ES51" s="86"/>
      <c r="EU51" s="27">
        <v>44136</v>
      </c>
      <c r="EV51" s="27" t="s">
        <v>203</v>
      </c>
      <c r="EW51" s="100">
        <v>131.54</v>
      </c>
      <c r="EX51" s="28">
        <f t="shared" si="178"/>
        <v>1.3153999999999999</v>
      </c>
      <c r="EY51" s="100">
        <v>156.25</v>
      </c>
      <c r="EZ51" s="100">
        <v>154.76</v>
      </c>
      <c r="FA51" s="100">
        <v>139.33000000000001</v>
      </c>
      <c r="FB51" s="90">
        <v>44134</v>
      </c>
      <c r="FC51" s="43">
        <v>1324.42</v>
      </c>
      <c r="FE51" s="27">
        <v>44136</v>
      </c>
      <c r="FF51" s="27" t="s">
        <v>203</v>
      </c>
      <c r="FG51" s="30">
        <f t="shared" si="179"/>
        <v>174214.20679999999</v>
      </c>
      <c r="FH51" s="30">
        <f t="shared" si="119"/>
        <v>206940.625</v>
      </c>
      <c r="FI51" s="30">
        <f t="shared" si="124"/>
        <v>204967.23920000001</v>
      </c>
      <c r="FJ51" s="30">
        <f t="shared" si="120"/>
        <v>184531.43860000002</v>
      </c>
      <c r="FL51" s="27">
        <v>44136</v>
      </c>
      <c r="FM51" s="27" t="s">
        <v>203</v>
      </c>
      <c r="FN51" s="30">
        <f t="shared" si="121"/>
        <v>1742.1420679999999</v>
      </c>
      <c r="FO51" s="30">
        <f t="shared" si="122"/>
        <v>2069.40625</v>
      </c>
      <c r="FP51" s="30">
        <f t="shared" si="125"/>
        <v>2049.6723919999999</v>
      </c>
      <c r="FQ51" s="30">
        <f t="shared" si="123"/>
        <v>1845.3143860000002</v>
      </c>
      <c r="FS51" s="84">
        <f t="shared" si="232"/>
        <v>44135</v>
      </c>
      <c r="FT51" s="27" t="s">
        <v>203</v>
      </c>
      <c r="FU51" s="43"/>
      <c r="FV51" s="86"/>
      <c r="FW51" s="86"/>
      <c r="FY51" s="95">
        <v>44507</v>
      </c>
      <c r="FZ51" s="100" t="s">
        <v>203</v>
      </c>
      <c r="GA51" s="43">
        <v>127.26</v>
      </c>
      <c r="GB51" s="28">
        <f t="shared" si="180"/>
        <v>1.2726</v>
      </c>
      <c r="GC51" s="43">
        <v>126.49</v>
      </c>
      <c r="GD51" s="28">
        <f t="shared" si="181"/>
        <v>1.2648999999999999</v>
      </c>
      <c r="GE51" s="43">
        <v>129.72999999999999</v>
      </c>
      <c r="GF51" s="43">
        <v>128.53</v>
      </c>
      <c r="GG51" s="95">
        <v>44505</v>
      </c>
      <c r="GH51" s="43">
        <v>1368.69</v>
      </c>
      <c r="GJ51" s="95">
        <v>44507</v>
      </c>
      <c r="GK51" s="43" t="s">
        <v>203</v>
      </c>
      <c r="GL51" s="124">
        <f t="shared" si="182"/>
        <v>174179.48940000002</v>
      </c>
      <c r="GM51" s="124">
        <f t="shared" si="183"/>
        <v>173125.5981</v>
      </c>
      <c r="GN51" s="124">
        <f t="shared" si="184"/>
        <v>177560.1537</v>
      </c>
      <c r="GO51" s="124">
        <f t="shared" si="185"/>
        <v>175917.72570000001</v>
      </c>
      <c r="GQ51" s="95">
        <v>44507</v>
      </c>
      <c r="GR51" s="43" t="s">
        <v>203</v>
      </c>
      <c r="GS51" s="124">
        <f t="shared" si="186"/>
        <v>1741.7948940000001</v>
      </c>
      <c r="GT51" s="124">
        <f t="shared" si="187"/>
        <v>1731.255981</v>
      </c>
      <c r="GU51" s="124">
        <f t="shared" si="188"/>
        <v>1775.601537</v>
      </c>
      <c r="GV51" s="124">
        <f t="shared" si="189"/>
        <v>1759.1772570000001</v>
      </c>
      <c r="GX51" s="95">
        <v>44507</v>
      </c>
      <c r="GY51" s="43" t="s">
        <v>203</v>
      </c>
      <c r="GZ51" s="86"/>
      <c r="HA51" s="86"/>
      <c r="HB51" s="86"/>
      <c r="HD51" s="27">
        <v>44864</v>
      </c>
      <c r="HE51" s="100" t="s">
        <v>203</v>
      </c>
      <c r="HF51" s="43">
        <v>198.79</v>
      </c>
      <c r="HG51" s="28">
        <f t="shared" si="233"/>
        <v>1.9879</v>
      </c>
      <c r="HH51" s="43">
        <v>208.22</v>
      </c>
      <c r="HI51" s="28">
        <f t="shared" si="190"/>
        <v>2.0821999999999998</v>
      </c>
      <c r="HJ51" s="43">
        <v>183.21</v>
      </c>
      <c r="HK51" s="43">
        <v>198.38</v>
      </c>
      <c r="HL51" s="27">
        <v>44864</v>
      </c>
      <c r="HM51" s="43">
        <v>1421.37</v>
      </c>
      <c r="HO51" s="27">
        <v>44864</v>
      </c>
      <c r="HP51" s="43" t="s">
        <v>203</v>
      </c>
      <c r="HQ51" s="30">
        <f t="shared" si="191"/>
        <v>282554.14229999995</v>
      </c>
      <c r="HR51" s="30">
        <f t="shared" si="192"/>
        <v>295957.66139999998</v>
      </c>
      <c r="HS51" s="30">
        <f t="shared" si="193"/>
        <v>260409.19769999999</v>
      </c>
      <c r="HT51" s="30">
        <f t="shared" si="194"/>
        <v>281971.38059999997</v>
      </c>
      <c r="HV51" s="27">
        <v>44864</v>
      </c>
      <c r="HW51" s="43" t="s">
        <v>203</v>
      </c>
      <c r="HX51" s="124">
        <f t="shared" si="195"/>
        <v>2825.5414229999997</v>
      </c>
      <c r="HY51" s="124">
        <f t="shared" si="196"/>
        <v>2959.5766139999996</v>
      </c>
      <c r="HZ51" s="124">
        <f t="shared" si="197"/>
        <v>2604.091977</v>
      </c>
      <c r="IA51" s="124">
        <f t="shared" si="198"/>
        <v>2819.7138059999997</v>
      </c>
      <c r="IC51" s="27">
        <v>44864</v>
      </c>
      <c r="ID51" s="43" t="s">
        <v>203</v>
      </c>
      <c r="IE51" s="86"/>
      <c r="IF51" s="86"/>
      <c r="IG51" s="86"/>
      <c r="IH51" s="155"/>
      <c r="II51" s="27">
        <v>45228</v>
      </c>
      <c r="IJ51" s="100" t="s">
        <v>203</v>
      </c>
      <c r="IK51" s="43">
        <v>220.46</v>
      </c>
      <c r="IL51" s="175">
        <f t="shared" si="199"/>
        <v>2.2046000000000001</v>
      </c>
      <c r="IM51" s="43"/>
      <c r="IN51" s="28">
        <f t="shared" si="200"/>
        <v>0</v>
      </c>
      <c r="IO51" s="43"/>
      <c r="IP51" s="43"/>
      <c r="IQ51" s="27">
        <v>45228</v>
      </c>
      <c r="IR51" s="43">
        <v>1434.59</v>
      </c>
      <c r="IT51" s="27">
        <v>45228</v>
      </c>
      <c r="IU51" s="43" t="s">
        <v>203</v>
      </c>
      <c r="IV51" s="30">
        <f t="shared" si="201"/>
        <v>316269.71139999997</v>
      </c>
      <c r="IW51" s="30">
        <f t="shared" si="202"/>
        <v>0</v>
      </c>
      <c r="IX51" s="30">
        <f t="shared" si="203"/>
        <v>0</v>
      </c>
      <c r="IY51" s="30">
        <f t="shared" si="204"/>
        <v>0</v>
      </c>
      <c r="JA51" s="27">
        <v>45228</v>
      </c>
      <c r="JB51" s="43" t="s">
        <v>203</v>
      </c>
      <c r="JC51" s="124">
        <f t="shared" si="205"/>
        <v>3162.6971139999996</v>
      </c>
      <c r="JD51" s="124">
        <f t="shared" si="206"/>
        <v>0</v>
      </c>
      <c r="JE51" s="124">
        <f t="shared" si="207"/>
        <v>0</v>
      </c>
      <c r="JF51" s="124">
        <f t="shared" si="208"/>
        <v>0</v>
      </c>
      <c r="JH51" s="27">
        <v>45228</v>
      </c>
      <c r="JI51" s="43" t="s">
        <v>203</v>
      </c>
      <c r="JJ51" s="86"/>
      <c r="JK51" s="86"/>
      <c r="JL51" s="86"/>
      <c r="JM51" s="155"/>
      <c r="JN51" s="27">
        <v>45592</v>
      </c>
      <c r="JO51" s="100" t="s">
        <v>203</v>
      </c>
      <c r="JP51" s="43">
        <v>205.06</v>
      </c>
      <c r="JQ51" s="260">
        <f t="shared" si="209"/>
        <v>2.0506000000000002</v>
      </c>
      <c r="JR51" s="43"/>
      <c r="JS51" s="28"/>
      <c r="JT51" s="43"/>
      <c r="JU51" s="43"/>
      <c r="JV51" s="27">
        <f t="shared" si="210"/>
        <v>45592</v>
      </c>
      <c r="JW51" s="43">
        <v>1501.11</v>
      </c>
      <c r="JY51" s="27">
        <f t="shared" si="211"/>
        <v>45592</v>
      </c>
      <c r="JZ51" s="43" t="s">
        <v>203</v>
      </c>
      <c r="KA51" s="30">
        <f t="shared" si="212"/>
        <v>307817.61660000001</v>
      </c>
      <c r="KB51" s="30">
        <f t="shared" si="213"/>
        <v>0</v>
      </c>
      <c r="KC51" s="30">
        <f t="shared" si="214"/>
        <v>0</v>
      </c>
      <c r="KD51" s="30">
        <f t="shared" si="215"/>
        <v>0</v>
      </c>
      <c r="KF51" s="27">
        <f t="shared" si="216"/>
        <v>45592</v>
      </c>
      <c r="KG51" s="43" t="s">
        <v>203</v>
      </c>
      <c r="KH51" s="124">
        <f t="shared" si="217"/>
        <v>3078.1761660000002</v>
      </c>
      <c r="KI51" s="124">
        <f t="shared" si="218"/>
        <v>0</v>
      </c>
      <c r="KJ51" s="124">
        <f t="shared" si="219"/>
        <v>0</v>
      </c>
      <c r="KK51" s="124">
        <f t="shared" si="220"/>
        <v>0</v>
      </c>
      <c r="KM51" s="27">
        <f t="shared" si="221"/>
        <v>45592</v>
      </c>
      <c r="KN51" s="43" t="s">
        <v>203</v>
      </c>
      <c r="KO51" s="86"/>
      <c r="KP51" s="86"/>
      <c r="KQ51" s="86"/>
      <c r="KR51" s="155"/>
      <c r="KS51" s="27">
        <v>45963</v>
      </c>
      <c r="KT51" s="100" t="s">
        <v>203</v>
      </c>
      <c r="KU51" s="43">
        <v>180.41</v>
      </c>
      <c r="KV51" s="257">
        <f t="shared" si="99"/>
        <v>1.8041</v>
      </c>
      <c r="KW51" s="27">
        <f t="shared" si="222"/>
        <v>45963</v>
      </c>
      <c r="KX51" s="43">
        <v>1650.46</v>
      </c>
      <c r="KY51" s="155"/>
      <c r="KZ51" s="27">
        <f t="shared" si="223"/>
        <v>45963</v>
      </c>
      <c r="LA51" s="43" t="s">
        <v>203</v>
      </c>
      <c r="LB51" s="30">
        <f t="shared" si="115"/>
        <v>297759.48859999998</v>
      </c>
      <c r="LC51" s="155"/>
      <c r="LD51" s="27">
        <f t="shared" si="116"/>
        <v>45963</v>
      </c>
      <c r="LE51" s="43" t="s">
        <v>203</v>
      </c>
      <c r="LF51" s="249">
        <f t="shared" si="117"/>
        <v>2977.5948859999999</v>
      </c>
      <c r="LG51" s="155"/>
      <c r="LH51" s="27">
        <v>46327</v>
      </c>
      <c r="LI51" s="100" t="s">
        <v>203</v>
      </c>
      <c r="LJ51" s="155"/>
      <c r="LK51" s="414"/>
      <c r="LL51" s="155"/>
      <c r="LM51" s="155"/>
      <c r="LN51" s="439"/>
      <c r="LO51" s="155"/>
      <c r="LP51" s="155"/>
      <c r="LQ51" s="155"/>
      <c r="LR51" s="155"/>
      <c r="LS51" s="155"/>
      <c r="LT51" s="155"/>
      <c r="LU51" s="155"/>
      <c r="LV51" s="155"/>
      <c r="LW51" s="155"/>
      <c r="LX51" s="155"/>
      <c r="LY51" s="155"/>
      <c r="LZ51" s="155"/>
      <c r="MA51" s="155"/>
      <c r="MB51" s="155"/>
      <c r="MC51" s="155"/>
      <c r="MD51" s="155"/>
    </row>
    <row r="52" spans="1:342" ht="17.25">
      <c r="A52" s="27">
        <v>42316</v>
      </c>
      <c r="B52" s="27" t="s">
        <v>204</v>
      </c>
      <c r="C52" s="28">
        <v>139.25</v>
      </c>
      <c r="D52" s="28">
        <f t="shared" si="127"/>
        <v>1.3925000000000001</v>
      </c>
      <c r="E52" s="89">
        <v>128.36000000000001</v>
      </c>
      <c r="F52" s="89">
        <v>128.97020000000001</v>
      </c>
      <c r="G52" s="89">
        <v>135.036101793303</v>
      </c>
      <c r="H52" s="44"/>
      <c r="I52" s="43"/>
      <c r="K52" s="27">
        <f t="shared" si="128"/>
        <v>42316</v>
      </c>
      <c r="L52" s="27"/>
      <c r="M52" s="30">
        <f t="shared" si="129"/>
        <v>0</v>
      </c>
      <c r="N52" s="30">
        <f t="shared" si="130"/>
        <v>0</v>
      </c>
      <c r="O52" s="30">
        <f t="shared" si="131"/>
        <v>0</v>
      </c>
      <c r="P52" s="30">
        <f t="shared" si="132"/>
        <v>0</v>
      </c>
      <c r="R52" s="27">
        <f t="shared" si="133"/>
        <v>42316</v>
      </c>
      <c r="S52" s="27" t="s">
        <v>204</v>
      </c>
      <c r="T52" s="30">
        <f t="shared" si="134"/>
        <v>0</v>
      </c>
      <c r="U52" s="30">
        <f t="shared" si="135"/>
        <v>0</v>
      </c>
      <c r="V52" s="30">
        <f t="shared" si="136"/>
        <v>0</v>
      </c>
      <c r="W52" s="30">
        <f t="shared" si="137"/>
        <v>0</v>
      </c>
      <c r="Y52" s="84">
        <f t="shared" si="126"/>
        <v>42315</v>
      </c>
      <c r="Z52" s="27" t="s">
        <v>204</v>
      </c>
      <c r="AA52" s="87">
        <v>1022178</v>
      </c>
      <c r="AB52" s="86"/>
      <c r="AC52" s="86"/>
      <c r="AE52" s="27">
        <v>42687</v>
      </c>
      <c r="AF52" s="27" t="s">
        <v>204</v>
      </c>
      <c r="AG52" s="28">
        <v>156.06</v>
      </c>
      <c r="AH52" s="28">
        <f t="shared" si="138"/>
        <v>1.5606</v>
      </c>
      <c r="AI52" s="89">
        <v>142.22</v>
      </c>
      <c r="AJ52" s="89">
        <v>141.7698</v>
      </c>
      <c r="AK52" s="89">
        <v>149.81216470264701</v>
      </c>
      <c r="AL52" s="44"/>
      <c r="AM52" s="43"/>
      <c r="AO52" s="27">
        <f t="shared" si="139"/>
        <v>42687</v>
      </c>
      <c r="AP52" s="27" t="s">
        <v>204</v>
      </c>
      <c r="AQ52" s="30">
        <f t="shared" si="140"/>
        <v>0</v>
      </c>
      <c r="AR52" s="30">
        <f t="shared" si="141"/>
        <v>0</v>
      </c>
      <c r="AS52" s="30">
        <f t="shared" si="142"/>
        <v>0</v>
      </c>
      <c r="AT52" s="30">
        <f t="shared" si="143"/>
        <v>0</v>
      </c>
      <c r="AV52" s="27">
        <f t="shared" si="144"/>
        <v>42687</v>
      </c>
      <c r="AW52" s="27" t="s">
        <v>204</v>
      </c>
      <c r="AX52" s="30">
        <f t="shared" si="145"/>
        <v>0</v>
      </c>
      <c r="AY52" s="30">
        <f t="shared" si="146"/>
        <v>0</v>
      </c>
      <c r="AZ52" s="30">
        <f t="shared" si="147"/>
        <v>0</v>
      </c>
      <c r="BA52" s="30">
        <f t="shared" si="148"/>
        <v>0</v>
      </c>
      <c r="BC52" s="85">
        <f t="shared" si="224"/>
        <v>42686</v>
      </c>
      <c r="BD52" s="27" t="s">
        <v>204</v>
      </c>
      <c r="BE52" s="88">
        <v>1073447</v>
      </c>
      <c r="BF52" s="86"/>
      <c r="BG52" s="86"/>
      <c r="BI52" s="27">
        <v>43051</v>
      </c>
      <c r="BJ52" s="27" t="s">
        <v>204</v>
      </c>
      <c r="BK52" s="28">
        <v>149.19999999999999</v>
      </c>
      <c r="BL52" s="28">
        <f t="shared" si="149"/>
        <v>1.492</v>
      </c>
      <c r="BM52" s="89">
        <v>130.27000000000001</v>
      </c>
      <c r="BN52" s="89">
        <v>137.1893</v>
      </c>
      <c r="BO52" s="89">
        <v>143.82121890959999</v>
      </c>
      <c r="BP52" s="44"/>
      <c r="BQ52" s="43"/>
      <c r="BS52" s="27">
        <f t="shared" si="150"/>
        <v>43051</v>
      </c>
      <c r="BT52" s="27" t="s">
        <v>204</v>
      </c>
      <c r="BU52" s="30">
        <f t="shared" si="151"/>
        <v>0</v>
      </c>
      <c r="BV52" s="30">
        <f t="shared" si="152"/>
        <v>0</v>
      </c>
      <c r="BW52" s="30">
        <f t="shared" si="153"/>
        <v>0</v>
      </c>
      <c r="BX52" s="30">
        <f t="shared" si="154"/>
        <v>0</v>
      </c>
      <c r="BZ52" s="27">
        <f t="shared" si="155"/>
        <v>43051</v>
      </c>
      <c r="CA52" s="27" t="s">
        <v>204</v>
      </c>
      <c r="CB52" s="30">
        <f t="shared" si="156"/>
        <v>0</v>
      </c>
      <c r="CC52" s="30">
        <f t="shared" si="157"/>
        <v>0</v>
      </c>
      <c r="CD52" s="30">
        <f t="shared" si="158"/>
        <v>0</v>
      </c>
      <c r="CE52" s="30">
        <f t="shared" si="159"/>
        <v>0</v>
      </c>
      <c r="CG52" s="85">
        <f t="shared" si="225"/>
        <v>43050</v>
      </c>
      <c r="CH52" s="27" t="s">
        <v>204</v>
      </c>
      <c r="CI52" s="88">
        <v>1042806</v>
      </c>
      <c r="CJ52" s="86"/>
      <c r="CK52" s="86"/>
      <c r="CM52" s="27">
        <v>43415</v>
      </c>
      <c r="CN52" s="27" t="s">
        <v>204</v>
      </c>
      <c r="CO52" s="28">
        <v>140.44999999999999</v>
      </c>
      <c r="CP52" s="28">
        <f t="shared" si="160"/>
        <v>1.4044999999999999</v>
      </c>
      <c r="CQ52" s="28">
        <v>129.01</v>
      </c>
      <c r="CR52" s="28">
        <v>126.1454</v>
      </c>
      <c r="CS52" s="28">
        <v>134.931673376052</v>
      </c>
      <c r="CT52" s="44"/>
      <c r="CU52" s="43"/>
      <c r="CW52" s="27">
        <f t="shared" si="161"/>
        <v>43415</v>
      </c>
      <c r="CX52" s="27" t="s">
        <v>204</v>
      </c>
      <c r="CY52" s="30">
        <f t="shared" si="162"/>
        <v>0</v>
      </c>
      <c r="CZ52" s="30">
        <f t="shared" si="163"/>
        <v>0</v>
      </c>
      <c r="DA52" s="30">
        <f t="shared" si="164"/>
        <v>0</v>
      </c>
      <c r="DB52" s="30">
        <f t="shared" si="165"/>
        <v>0</v>
      </c>
      <c r="DD52" s="27">
        <f t="shared" si="166"/>
        <v>43415</v>
      </c>
      <c r="DE52" s="27" t="s">
        <v>204</v>
      </c>
      <c r="DF52" s="30">
        <f t="shared" si="226"/>
        <v>0</v>
      </c>
      <c r="DG52" s="30">
        <f t="shared" si="227"/>
        <v>0</v>
      </c>
      <c r="DH52" s="30">
        <f t="shared" si="228"/>
        <v>0</v>
      </c>
      <c r="DI52" s="30">
        <f t="shared" si="229"/>
        <v>0</v>
      </c>
      <c r="DK52" s="85">
        <f t="shared" si="230"/>
        <v>43414</v>
      </c>
      <c r="DL52" s="27" t="s">
        <v>204</v>
      </c>
      <c r="DM52" s="88">
        <v>1012538</v>
      </c>
      <c r="DN52" s="86"/>
      <c r="DO52" s="86"/>
      <c r="DQ52" s="27">
        <v>43779</v>
      </c>
      <c r="DR52" s="27" t="s">
        <v>204</v>
      </c>
      <c r="DS52" s="28">
        <v>190.15</v>
      </c>
      <c r="DT52" s="28">
        <f t="shared" si="167"/>
        <v>1.9015</v>
      </c>
      <c r="DU52" s="28">
        <v>178.69</v>
      </c>
      <c r="DV52" s="28">
        <v>191.52080000000001</v>
      </c>
      <c r="DW52" s="28">
        <v>183.80485100063899</v>
      </c>
      <c r="DX52" s="44">
        <v>43777</v>
      </c>
      <c r="DY52" s="43">
        <v>1277.24</v>
      </c>
      <c r="EA52" s="27">
        <f t="shared" si="168"/>
        <v>43779</v>
      </c>
      <c r="EB52" s="27" t="s">
        <v>204</v>
      </c>
      <c r="EC52" s="30">
        <f t="shared" si="169"/>
        <v>242867.18600000002</v>
      </c>
      <c r="ED52" s="30">
        <f t="shared" si="170"/>
        <v>228230.01559999998</v>
      </c>
      <c r="EE52" s="30">
        <f t="shared" si="171"/>
        <v>244618.02659200001</v>
      </c>
      <c r="EF52" s="30">
        <f t="shared" si="172"/>
        <v>234762.90789205616</v>
      </c>
      <c r="EH52" s="27">
        <f t="shared" si="173"/>
        <v>43779</v>
      </c>
      <c r="EI52" s="27" t="s">
        <v>204</v>
      </c>
      <c r="EJ52" s="30">
        <f t="shared" si="174"/>
        <v>2428.6718600000004</v>
      </c>
      <c r="EK52" s="30">
        <f t="shared" si="175"/>
        <v>2282.3001559999998</v>
      </c>
      <c r="EL52" s="30">
        <f t="shared" si="176"/>
        <v>2446.1802659200002</v>
      </c>
      <c r="EM52" s="30">
        <f t="shared" si="177"/>
        <v>2347.6290789205614</v>
      </c>
      <c r="EO52" s="85">
        <f t="shared" si="231"/>
        <v>43778</v>
      </c>
      <c r="EP52" s="27" t="s">
        <v>204</v>
      </c>
      <c r="EQ52" s="88">
        <v>989483</v>
      </c>
      <c r="ER52" s="86"/>
      <c r="ES52" s="86"/>
      <c r="EU52" s="27">
        <v>44143</v>
      </c>
      <c r="EV52" s="27" t="s">
        <v>204</v>
      </c>
      <c r="EW52" s="100">
        <v>131.5</v>
      </c>
      <c r="EX52" s="28">
        <f t="shared" si="178"/>
        <v>1.3149999999999999</v>
      </c>
      <c r="EY52" s="100">
        <v>154.52000000000001</v>
      </c>
      <c r="EZ52" s="100">
        <v>154.56</v>
      </c>
      <c r="FA52" s="100">
        <v>139.19</v>
      </c>
      <c r="FB52" s="90">
        <v>44141</v>
      </c>
      <c r="FC52" s="43">
        <v>1331.67</v>
      </c>
      <c r="FE52" s="27">
        <v>44143</v>
      </c>
      <c r="FF52" s="27" t="s">
        <v>204</v>
      </c>
      <c r="FG52" s="30">
        <f t="shared" si="179"/>
        <v>175114.60500000001</v>
      </c>
      <c r="FH52" s="30">
        <f t="shared" si="119"/>
        <v>205769.64840000003</v>
      </c>
      <c r="FI52" s="30">
        <f t="shared" si="124"/>
        <v>205822.91520000002</v>
      </c>
      <c r="FJ52" s="30">
        <f t="shared" si="120"/>
        <v>185355.14730000001</v>
      </c>
      <c r="FL52" s="27">
        <v>44143</v>
      </c>
      <c r="FM52" s="27" t="s">
        <v>204</v>
      </c>
      <c r="FN52" s="30">
        <f t="shared" si="121"/>
        <v>1751.1460500000001</v>
      </c>
      <c r="FO52" s="30">
        <f t="shared" si="122"/>
        <v>2057.6964840000005</v>
      </c>
      <c r="FP52" s="30">
        <f t="shared" si="125"/>
        <v>2058.2291520000003</v>
      </c>
      <c r="FQ52" s="30">
        <f t="shared" si="123"/>
        <v>1853.5514730000002</v>
      </c>
      <c r="FS52" s="84">
        <f t="shared" si="232"/>
        <v>44142</v>
      </c>
      <c r="FT52" s="27" t="s">
        <v>204</v>
      </c>
      <c r="FU52" s="43"/>
      <c r="FV52" s="86"/>
      <c r="FW52" s="86"/>
      <c r="FY52" s="95">
        <v>44514</v>
      </c>
      <c r="FZ52" s="100" t="s">
        <v>204</v>
      </c>
      <c r="GA52" s="43">
        <v>127.59</v>
      </c>
      <c r="GB52" s="28">
        <f t="shared" si="180"/>
        <v>1.2759</v>
      </c>
      <c r="GC52" s="43">
        <v>126.3</v>
      </c>
      <c r="GD52" s="28">
        <f t="shared" si="181"/>
        <v>1.2629999999999999</v>
      </c>
      <c r="GE52" s="43">
        <v>130.02000000000001</v>
      </c>
      <c r="GF52" s="43">
        <v>128.68</v>
      </c>
      <c r="GG52" s="95">
        <v>44512</v>
      </c>
      <c r="GH52" s="43">
        <v>1349.82</v>
      </c>
      <c r="GJ52" s="95">
        <v>44514</v>
      </c>
      <c r="GK52" s="43" t="s">
        <v>204</v>
      </c>
      <c r="GL52" s="124">
        <f t="shared" si="182"/>
        <v>172223.5338</v>
      </c>
      <c r="GM52" s="124">
        <f t="shared" si="183"/>
        <v>170482.26599999997</v>
      </c>
      <c r="GN52" s="124">
        <f t="shared" si="184"/>
        <v>175503.59640000001</v>
      </c>
      <c r="GO52" s="124">
        <f t="shared" si="185"/>
        <v>173694.8376</v>
      </c>
      <c r="GQ52" s="95">
        <v>44514</v>
      </c>
      <c r="GR52" s="43" t="s">
        <v>204</v>
      </c>
      <c r="GS52" s="124">
        <f t="shared" si="186"/>
        <v>1722.235338</v>
      </c>
      <c r="GT52" s="124">
        <f t="shared" si="187"/>
        <v>1704.8226599999998</v>
      </c>
      <c r="GU52" s="124">
        <f t="shared" si="188"/>
        <v>1755.0359640000001</v>
      </c>
      <c r="GV52" s="124">
        <f t="shared" si="189"/>
        <v>1736.9483760000001</v>
      </c>
      <c r="GX52" s="95">
        <v>44514</v>
      </c>
      <c r="GY52" s="43" t="s">
        <v>204</v>
      </c>
      <c r="GZ52" s="86"/>
      <c r="HA52" s="86"/>
      <c r="HB52" s="86"/>
      <c r="HD52" s="27">
        <v>44871</v>
      </c>
      <c r="HE52" s="100" t="s">
        <v>204</v>
      </c>
      <c r="HF52" s="43">
        <v>198.77</v>
      </c>
      <c r="HG52" s="28">
        <f t="shared" si="233"/>
        <v>1.9877</v>
      </c>
      <c r="HH52" s="43">
        <v>203.28</v>
      </c>
      <c r="HI52" s="28">
        <f t="shared" si="190"/>
        <v>2.0327999999999999</v>
      </c>
      <c r="HJ52" s="43">
        <v>182.99</v>
      </c>
      <c r="HK52" s="43">
        <v>197.88</v>
      </c>
      <c r="HL52" s="27">
        <v>44871</v>
      </c>
      <c r="HM52" s="43">
        <v>1405.64</v>
      </c>
      <c r="HO52" s="27">
        <v>44871</v>
      </c>
      <c r="HP52" s="43" t="s">
        <v>204</v>
      </c>
      <c r="HQ52" s="30">
        <f t="shared" si="191"/>
        <v>279399.06280000001</v>
      </c>
      <c r="HR52" s="30">
        <f t="shared" si="192"/>
        <v>285738.49920000002</v>
      </c>
      <c r="HS52" s="30">
        <f t="shared" si="193"/>
        <v>257218.06360000002</v>
      </c>
      <c r="HT52" s="30">
        <f t="shared" si="194"/>
        <v>278148.04320000001</v>
      </c>
      <c r="HV52" s="27">
        <v>44871</v>
      </c>
      <c r="HW52" s="43" t="s">
        <v>204</v>
      </c>
      <c r="HX52" s="124">
        <f t="shared" si="195"/>
        <v>2793.990628</v>
      </c>
      <c r="HY52" s="124">
        <f t="shared" si="196"/>
        <v>2857.3849920000002</v>
      </c>
      <c r="HZ52" s="124">
        <f t="shared" si="197"/>
        <v>2572.180636</v>
      </c>
      <c r="IA52" s="124">
        <f t="shared" si="198"/>
        <v>2781.4804320000003</v>
      </c>
      <c r="IC52" s="27">
        <v>44871</v>
      </c>
      <c r="ID52" s="43" t="s">
        <v>204</v>
      </c>
      <c r="IE52" s="86"/>
      <c r="IF52" s="86"/>
      <c r="IG52" s="86"/>
      <c r="IH52" s="155"/>
      <c r="II52" s="27">
        <v>45235</v>
      </c>
      <c r="IJ52" s="100" t="s">
        <v>204</v>
      </c>
      <c r="IK52" s="43">
        <v>220.25</v>
      </c>
      <c r="IL52" s="175">
        <f t="shared" si="199"/>
        <v>2.2025000000000001</v>
      </c>
      <c r="IM52" s="43"/>
      <c r="IN52" s="28">
        <f t="shared" si="200"/>
        <v>0</v>
      </c>
      <c r="IO52" s="43"/>
      <c r="IP52" s="43"/>
      <c r="IQ52" s="27">
        <v>45235</v>
      </c>
      <c r="IR52" s="43">
        <v>1407.32</v>
      </c>
      <c r="IT52" s="27">
        <v>45235</v>
      </c>
      <c r="IU52" s="43" t="s">
        <v>204</v>
      </c>
      <c r="IV52" s="30">
        <f t="shared" si="201"/>
        <v>309962.23</v>
      </c>
      <c r="IW52" s="30">
        <f t="shared" si="202"/>
        <v>0</v>
      </c>
      <c r="IX52" s="30">
        <f t="shared" si="203"/>
        <v>0</v>
      </c>
      <c r="IY52" s="30">
        <f t="shared" si="204"/>
        <v>0</v>
      </c>
      <c r="JA52" s="27">
        <v>45235</v>
      </c>
      <c r="JB52" s="43" t="s">
        <v>204</v>
      </c>
      <c r="JC52" s="124">
        <f t="shared" si="205"/>
        <v>3099.6223</v>
      </c>
      <c r="JD52" s="124">
        <f t="shared" si="206"/>
        <v>0</v>
      </c>
      <c r="JE52" s="124">
        <f t="shared" si="207"/>
        <v>0</v>
      </c>
      <c r="JF52" s="124">
        <f t="shared" si="208"/>
        <v>0</v>
      </c>
      <c r="JH52" s="27">
        <v>45235</v>
      </c>
      <c r="JI52" s="43" t="s">
        <v>204</v>
      </c>
      <c r="JJ52" s="86"/>
      <c r="JK52" s="86"/>
      <c r="JL52" s="86"/>
      <c r="JM52" s="155"/>
      <c r="JN52" s="27">
        <v>45599</v>
      </c>
      <c r="JO52" s="100" t="s">
        <v>204</v>
      </c>
      <c r="JP52" s="43">
        <v>202.6</v>
      </c>
      <c r="JQ52" s="260">
        <f t="shared" si="209"/>
        <v>2.0259999999999998</v>
      </c>
      <c r="JR52" s="43"/>
      <c r="JS52" s="28"/>
      <c r="JT52" s="43"/>
      <c r="JU52" s="43"/>
      <c r="JV52" s="27">
        <f t="shared" si="210"/>
        <v>45599</v>
      </c>
      <c r="JW52" s="43">
        <v>1495.7</v>
      </c>
      <c r="JY52" s="27">
        <f t="shared" si="211"/>
        <v>45599</v>
      </c>
      <c r="JZ52" s="43" t="s">
        <v>204</v>
      </c>
      <c r="KA52" s="30">
        <f t="shared" si="212"/>
        <v>303028.82</v>
      </c>
      <c r="KB52" s="30">
        <f t="shared" si="213"/>
        <v>0</v>
      </c>
      <c r="KC52" s="30">
        <f t="shared" si="214"/>
        <v>0</v>
      </c>
      <c r="KD52" s="30">
        <f t="shared" si="215"/>
        <v>0</v>
      </c>
      <c r="KF52" s="27">
        <f t="shared" si="216"/>
        <v>45599</v>
      </c>
      <c r="KG52" s="43" t="s">
        <v>204</v>
      </c>
      <c r="KH52" s="124">
        <f t="shared" si="217"/>
        <v>3030.2882</v>
      </c>
      <c r="KI52" s="124">
        <f t="shared" si="218"/>
        <v>0</v>
      </c>
      <c r="KJ52" s="124">
        <f t="shared" si="219"/>
        <v>0</v>
      </c>
      <c r="KK52" s="124">
        <f t="shared" si="220"/>
        <v>0</v>
      </c>
      <c r="KM52" s="27">
        <f t="shared" si="221"/>
        <v>45599</v>
      </c>
      <c r="KN52" s="43" t="s">
        <v>204</v>
      </c>
      <c r="KO52" s="86"/>
      <c r="KP52" s="86"/>
      <c r="KQ52" s="86"/>
      <c r="KR52" s="155"/>
      <c r="KS52" s="27">
        <v>45970</v>
      </c>
      <c r="KT52" s="100" t="s">
        <v>204</v>
      </c>
      <c r="KU52" s="43">
        <v>179.72</v>
      </c>
      <c r="KV52" s="257">
        <f t="shared" si="99"/>
        <v>1.7971999999999999</v>
      </c>
      <c r="KW52" s="27">
        <f t="shared" si="222"/>
        <v>45970</v>
      </c>
      <c r="KX52" s="43">
        <v>1687.54</v>
      </c>
      <c r="KY52" s="155"/>
      <c r="KZ52" s="27">
        <f t="shared" si="223"/>
        <v>45970</v>
      </c>
      <c r="LA52" s="43" t="s">
        <v>204</v>
      </c>
      <c r="LB52" s="30">
        <f t="shared" si="115"/>
        <v>303284.6888</v>
      </c>
      <c r="LC52" s="155"/>
      <c r="LD52" s="27">
        <f t="shared" si="116"/>
        <v>45970</v>
      </c>
      <c r="LE52" s="43" t="s">
        <v>204</v>
      </c>
      <c r="LF52" s="249">
        <f t="shared" si="117"/>
        <v>3032.846888</v>
      </c>
      <c r="LG52" s="155"/>
      <c r="LH52" s="27">
        <v>46334</v>
      </c>
      <c r="LI52" s="100" t="s">
        <v>204</v>
      </c>
      <c r="LJ52" s="155"/>
      <c r="LK52" s="414"/>
      <c r="LL52" s="155"/>
      <c r="LM52" s="155"/>
      <c r="LN52" s="439"/>
      <c r="LO52" s="155"/>
      <c r="LP52" s="155"/>
      <c r="LQ52" s="155"/>
      <c r="LR52" s="155"/>
      <c r="LS52" s="155"/>
      <c r="LT52" s="155"/>
      <c r="LU52" s="155"/>
      <c r="LV52" s="155"/>
      <c r="LW52" s="155"/>
      <c r="LX52" s="155"/>
      <c r="LY52" s="155"/>
      <c r="LZ52" s="155"/>
      <c r="MA52" s="155"/>
      <c r="MB52" s="155"/>
      <c r="MC52" s="155"/>
      <c r="MD52" s="155"/>
    </row>
    <row r="53" spans="1:342" ht="17.25">
      <c r="A53" s="27">
        <v>42323</v>
      </c>
      <c r="B53" s="27" t="s">
        <v>205</v>
      </c>
      <c r="C53" s="28">
        <v>135.47999999999999</v>
      </c>
      <c r="D53" s="28">
        <f t="shared" si="127"/>
        <v>1.3548</v>
      </c>
      <c r="E53" s="89">
        <v>126.01</v>
      </c>
      <c r="F53" s="89">
        <v>128.95169999999999</v>
      </c>
      <c r="G53" s="89">
        <v>131.50090905132399</v>
      </c>
      <c r="H53" s="44"/>
      <c r="I53" s="43"/>
      <c r="K53" s="27">
        <f t="shared" si="128"/>
        <v>42323</v>
      </c>
      <c r="L53" s="27"/>
      <c r="M53" s="30">
        <f t="shared" si="129"/>
        <v>0</v>
      </c>
      <c r="N53" s="30">
        <f t="shared" si="130"/>
        <v>0</v>
      </c>
      <c r="O53" s="30">
        <f t="shared" si="131"/>
        <v>0</v>
      </c>
      <c r="P53" s="30">
        <f t="shared" si="132"/>
        <v>0</v>
      </c>
      <c r="R53" s="27">
        <f t="shared" si="133"/>
        <v>42323</v>
      </c>
      <c r="S53" s="27" t="s">
        <v>205</v>
      </c>
      <c r="T53" s="30">
        <f t="shared" si="134"/>
        <v>0</v>
      </c>
      <c r="U53" s="30">
        <f t="shared" si="135"/>
        <v>0</v>
      </c>
      <c r="V53" s="30">
        <f t="shared" si="136"/>
        <v>0</v>
      </c>
      <c r="W53" s="30">
        <f t="shared" si="137"/>
        <v>0</v>
      </c>
      <c r="Y53" s="85">
        <f t="shared" si="126"/>
        <v>42322</v>
      </c>
      <c r="Z53" s="27" t="s">
        <v>205</v>
      </c>
      <c r="AA53" s="88">
        <v>1049088</v>
      </c>
      <c r="AB53" s="86"/>
      <c r="AC53" s="86"/>
      <c r="AE53" s="27">
        <v>42694</v>
      </c>
      <c r="AF53" s="27" t="s">
        <v>205</v>
      </c>
      <c r="AG53" s="28">
        <v>157.03</v>
      </c>
      <c r="AH53" s="28">
        <f t="shared" si="138"/>
        <v>1.5703</v>
      </c>
      <c r="AI53" s="89">
        <v>142.57</v>
      </c>
      <c r="AJ53" s="89">
        <v>141.7681</v>
      </c>
      <c r="AK53" s="89">
        <v>149.837219119228</v>
      </c>
      <c r="AL53" s="44"/>
      <c r="AM53" s="43"/>
      <c r="AO53" s="27">
        <f t="shared" si="139"/>
        <v>42694</v>
      </c>
      <c r="AP53" s="27" t="s">
        <v>205</v>
      </c>
      <c r="AQ53" s="30">
        <f t="shared" si="140"/>
        <v>0</v>
      </c>
      <c r="AR53" s="30">
        <f t="shared" si="141"/>
        <v>0</v>
      </c>
      <c r="AS53" s="30">
        <f t="shared" si="142"/>
        <v>0</v>
      </c>
      <c r="AT53" s="30">
        <f t="shared" si="143"/>
        <v>0</v>
      </c>
      <c r="AV53" s="27">
        <f t="shared" si="144"/>
        <v>42694</v>
      </c>
      <c r="AW53" s="27" t="s">
        <v>205</v>
      </c>
      <c r="AX53" s="30">
        <f t="shared" si="145"/>
        <v>0</v>
      </c>
      <c r="AY53" s="30">
        <f t="shared" si="146"/>
        <v>0</v>
      </c>
      <c r="AZ53" s="30">
        <f t="shared" si="147"/>
        <v>0</v>
      </c>
      <c r="BA53" s="30">
        <f t="shared" si="148"/>
        <v>0</v>
      </c>
      <c r="BC53" s="84">
        <f t="shared" si="224"/>
        <v>42693</v>
      </c>
      <c r="BD53" s="27" t="s">
        <v>205</v>
      </c>
      <c r="BE53" s="87">
        <v>1034911</v>
      </c>
      <c r="BF53" s="86"/>
      <c r="BG53" s="86"/>
      <c r="BI53" s="27">
        <v>43058</v>
      </c>
      <c r="BJ53" s="27" t="s">
        <v>205</v>
      </c>
      <c r="BK53" s="28">
        <v>149.30000000000001</v>
      </c>
      <c r="BL53" s="28">
        <f t="shared" si="149"/>
        <v>1.4930000000000001</v>
      </c>
      <c r="BM53" s="89">
        <v>127.65</v>
      </c>
      <c r="BN53" s="89">
        <v>137.2012</v>
      </c>
      <c r="BO53" s="89">
        <v>143.32109441701499</v>
      </c>
      <c r="BP53" s="44"/>
      <c r="BQ53" s="43"/>
      <c r="BS53" s="27">
        <f t="shared" si="150"/>
        <v>43058</v>
      </c>
      <c r="BT53" s="27" t="s">
        <v>205</v>
      </c>
      <c r="BU53" s="30">
        <f t="shared" si="151"/>
        <v>0</v>
      </c>
      <c r="BV53" s="30">
        <f t="shared" si="152"/>
        <v>0</v>
      </c>
      <c r="BW53" s="30">
        <f t="shared" si="153"/>
        <v>0</v>
      </c>
      <c r="BX53" s="30">
        <f t="shared" si="154"/>
        <v>0</v>
      </c>
      <c r="BZ53" s="27">
        <f t="shared" si="155"/>
        <v>43058</v>
      </c>
      <c r="CA53" s="27" t="s">
        <v>205</v>
      </c>
      <c r="CB53" s="30">
        <f t="shared" si="156"/>
        <v>0</v>
      </c>
      <c r="CC53" s="30">
        <f t="shared" si="157"/>
        <v>0</v>
      </c>
      <c r="CD53" s="30">
        <f t="shared" si="158"/>
        <v>0</v>
      </c>
      <c r="CE53" s="30">
        <f t="shared" si="159"/>
        <v>0</v>
      </c>
      <c r="CG53" s="84">
        <f t="shared" si="225"/>
        <v>43057</v>
      </c>
      <c r="CH53" s="27" t="s">
        <v>205</v>
      </c>
      <c r="CI53" s="87">
        <v>1045137</v>
      </c>
      <c r="CJ53" s="86"/>
      <c r="CK53" s="86"/>
      <c r="CM53" s="27">
        <v>43422</v>
      </c>
      <c r="CN53" s="27" t="s">
        <v>205</v>
      </c>
      <c r="CO53" s="28">
        <v>140.25</v>
      </c>
      <c r="CP53" s="28">
        <f t="shared" si="160"/>
        <v>1.4025000000000001</v>
      </c>
      <c r="CQ53" s="28">
        <v>128.32</v>
      </c>
      <c r="CR53" s="28">
        <v>126.2534</v>
      </c>
      <c r="CS53" s="28">
        <v>134.805353133328</v>
      </c>
      <c r="CT53" s="44"/>
      <c r="CU53" s="43"/>
      <c r="CW53" s="27">
        <f t="shared" si="161"/>
        <v>43422</v>
      </c>
      <c r="CX53" s="27" t="s">
        <v>205</v>
      </c>
      <c r="CY53" s="30">
        <f t="shared" si="162"/>
        <v>0</v>
      </c>
      <c r="CZ53" s="30">
        <f t="shared" si="163"/>
        <v>0</v>
      </c>
      <c r="DA53" s="30">
        <f t="shared" si="164"/>
        <v>0</v>
      </c>
      <c r="DB53" s="30">
        <f t="shared" si="165"/>
        <v>0</v>
      </c>
      <c r="DD53" s="27">
        <f t="shared" si="166"/>
        <v>43422</v>
      </c>
      <c r="DE53" s="27" t="s">
        <v>205</v>
      </c>
      <c r="DF53" s="30">
        <f t="shared" si="226"/>
        <v>0</v>
      </c>
      <c r="DG53" s="30">
        <f t="shared" si="227"/>
        <v>0</v>
      </c>
      <c r="DH53" s="30">
        <f t="shared" si="228"/>
        <v>0</v>
      </c>
      <c r="DI53" s="30">
        <f t="shared" si="229"/>
        <v>0</v>
      </c>
      <c r="DK53" s="84">
        <f t="shared" si="230"/>
        <v>43421</v>
      </c>
      <c r="DL53" s="27" t="s">
        <v>205</v>
      </c>
      <c r="DM53" s="87">
        <v>1014717</v>
      </c>
      <c r="DN53" s="86"/>
      <c r="DO53" s="86"/>
      <c r="DQ53" s="27">
        <v>43786</v>
      </c>
      <c r="DR53" s="27" t="s">
        <v>205</v>
      </c>
      <c r="DS53" s="28">
        <v>192.06</v>
      </c>
      <c r="DT53" s="28">
        <f t="shared" si="167"/>
        <v>1.9206000000000001</v>
      </c>
      <c r="DU53" s="28">
        <v>176.64</v>
      </c>
      <c r="DV53" s="28">
        <v>195.65520000000001</v>
      </c>
      <c r="DW53" s="28">
        <v>184.612995795188</v>
      </c>
      <c r="DX53" s="44">
        <v>43784</v>
      </c>
      <c r="DY53" s="43">
        <v>1287.2</v>
      </c>
      <c r="EA53" s="27">
        <f t="shared" si="168"/>
        <v>43786</v>
      </c>
      <c r="EB53" s="27" t="s">
        <v>205</v>
      </c>
      <c r="EC53" s="30">
        <f t="shared" si="169"/>
        <v>247219.63200000001</v>
      </c>
      <c r="ED53" s="30">
        <f t="shared" si="170"/>
        <v>227371.008</v>
      </c>
      <c r="EE53" s="30">
        <f t="shared" si="171"/>
        <v>251847.37344000002</v>
      </c>
      <c r="EF53" s="30">
        <f t="shared" si="172"/>
        <v>237633.84818756601</v>
      </c>
      <c r="EH53" s="27">
        <f t="shared" si="173"/>
        <v>43786</v>
      </c>
      <c r="EI53" s="27" t="s">
        <v>205</v>
      </c>
      <c r="EJ53" s="30">
        <f t="shared" si="174"/>
        <v>2472.19632</v>
      </c>
      <c r="EK53" s="30">
        <f t="shared" si="175"/>
        <v>2273.7100799999998</v>
      </c>
      <c r="EL53" s="30">
        <f t="shared" si="176"/>
        <v>2518.4737344000005</v>
      </c>
      <c r="EM53" s="30">
        <f t="shared" si="177"/>
        <v>2376.3384818756599</v>
      </c>
      <c r="EO53" s="84">
        <f t="shared" si="231"/>
        <v>43785</v>
      </c>
      <c r="EP53" s="27" t="s">
        <v>205</v>
      </c>
      <c r="EQ53" s="87">
        <v>963227</v>
      </c>
      <c r="ER53" s="86"/>
      <c r="ES53" s="86"/>
      <c r="EU53" s="27">
        <v>44150</v>
      </c>
      <c r="EV53" s="27" t="s">
        <v>205</v>
      </c>
      <c r="EW53" s="100">
        <v>131.18</v>
      </c>
      <c r="EX53" s="28">
        <f t="shared" si="178"/>
        <v>1.3118000000000001</v>
      </c>
      <c r="EY53" s="100">
        <v>151.86000000000001</v>
      </c>
      <c r="EZ53" s="100">
        <v>152.96</v>
      </c>
      <c r="FA53" s="100">
        <v>137.01</v>
      </c>
      <c r="FB53" s="90">
        <v>44148</v>
      </c>
      <c r="FC53" s="43">
        <v>1316.44</v>
      </c>
      <c r="FE53" s="27">
        <v>44150</v>
      </c>
      <c r="FF53" s="27" t="s">
        <v>205</v>
      </c>
      <c r="FG53" s="30">
        <f t="shared" si="179"/>
        <v>172690.59920000003</v>
      </c>
      <c r="FH53" s="30">
        <f t="shared" si="119"/>
        <v>199914.57840000003</v>
      </c>
      <c r="FI53" s="30">
        <f t="shared" si="124"/>
        <v>201362.66240000003</v>
      </c>
      <c r="FJ53" s="30">
        <f t="shared" si="120"/>
        <v>180365.44440000001</v>
      </c>
      <c r="FL53" s="27">
        <v>44150</v>
      </c>
      <c r="FM53" s="27" t="s">
        <v>205</v>
      </c>
      <c r="FN53" s="30">
        <f t="shared" si="121"/>
        <v>1726.9059920000002</v>
      </c>
      <c r="FO53" s="30">
        <f t="shared" si="122"/>
        <v>1999.1457840000003</v>
      </c>
      <c r="FP53" s="30">
        <f t="shared" si="125"/>
        <v>2013.6266240000002</v>
      </c>
      <c r="FQ53" s="30">
        <f t="shared" si="123"/>
        <v>1803.654444</v>
      </c>
      <c r="FS53" s="84">
        <f t="shared" si="232"/>
        <v>44149</v>
      </c>
      <c r="FT53" s="27" t="s">
        <v>205</v>
      </c>
      <c r="FU53" s="43"/>
      <c r="FV53" s="86"/>
      <c r="FW53" s="86"/>
      <c r="FY53" s="95">
        <v>44521</v>
      </c>
      <c r="FZ53" s="100" t="s">
        <v>205</v>
      </c>
      <c r="GA53" s="43">
        <v>127.57</v>
      </c>
      <c r="GB53" s="28">
        <f t="shared" si="180"/>
        <v>1.2756999999999998</v>
      </c>
      <c r="GC53" s="43">
        <v>126.49</v>
      </c>
      <c r="GD53" s="28">
        <f t="shared" si="181"/>
        <v>1.2648999999999999</v>
      </c>
      <c r="GE53" s="43">
        <v>129.36000000000001</v>
      </c>
      <c r="GF53" s="43">
        <v>128.57</v>
      </c>
      <c r="GG53" s="95">
        <v>44519</v>
      </c>
      <c r="GH53" s="43">
        <v>1344.88</v>
      </c>
      <c r="GJ53" s="95">
        <v>44521</v>
      </c>
      <c r="GK53" s="43" t="s">
        <v>205</v>
      </c>
      <c r="GL53" s="124">
        <f t="shared" si="182"/>
        <v>171566.34160000001</v>
      </c>
      <c r="GM53" s="124">
        <f t="shared" si="183"/>
        <v>170113.87119999999</v>
      </c>
      <c r="GN53" s="124">
        <f t="shared" si="184"/>
        <v>173973.67680000004</v>
      </c>
      <c r="GO53" s="124">
        <f t="shared" si="185"/>
        <v>172911.22160000002</v>
      </c>
      <c r="GQ53" s="95">
        <v>44521</v>
      </c>
      <c r="GR53" s="43" t="s">
        <v>205</v>
      </c>
      <c r="GS53" s="124">
        <f t="shared" si="186"/>
        <v>1715.6634160000001</v>
      </c>
      <c r="GT53" s="124">
        <f t="shared" si="187"/>
        <v>1701.1387119999999</v>
      </c>
      <c r="GU53" s="124">
        <f t="shared" si="188"/>
        <v>1739.7367680000004</v>
      </c>
      <c r="GV53" s="124">
        <f t="shared" si="189"/>
        <v>1729.1122160000002</v>
      </c>
      <c r="GX53" s="95">
        <v>44521</v>
      </c>
      <c r="GY53" s="43" t="s">
        <v>205</v>
      </c>
      <c r="GZ53" s="86"/>
      <c r="HA53" s="86"/>
      <c r="HB53" s="86"/>
      <c r="HD53" s="27">
        <v>44878</v>
      </c>
      <c r="HE53" s="100" t="s">
        <v>205</v>
      </c>
      <c r="HF53" s="43">
        <v>197.94</v>
      </c>
      <c r="HG53" s="28">
        <f t="shared" si="233"/>
        <v>1.9794</v>
      </c>
      <c r="HH53" s="43">
        <v>204.37</v>
      </c>
      <c r="HI53" s="28">
        <f t="shared" si="190"/>
        <v>2.0436999999999999</v>
      </c>
      <c r="HJ53" s="43">
        <v>183.5</v>
      </c>
      <c r="HK53" s="43">
        <v>197.62</v>
      </c>
      <c r="HL53" s="27">
        <v>44878</v>
      </c>
      <c r="HM53" s="43">
        <v>1365.69</v>
      </c>
      <c r="HO53" s="27">
        <v>44878</v>
      </c>
      <c r="HP53" s="43" t="s">
        <v>205</v>
      </c>
      <c r="HQ53" s="30">
        <f t="shared" si="191"/>
        <v>270324.67859999998</v>
      </c>
      <c r="HR53" s="30">
        <f t="shared" si="192"/>
        <v>279106.06530000002</v>
      </c>
      <c r="HS53" s="30">
        <f t="shared" si="193"/>
        <v>250604.11500000002</v>
      </c>
      <c r="HT53" s="30">
        <f t="shared" si="194"/>
        <v>269887.65780000004</v>
      </c>
      <c r="HV53" s="27">
        <v>44878</v>
      </c>
      <c r="HW53" s="43" t="s">
        <v>205</v>
      </c>
      <c r="HX53" s="124">
        <f t="shared" si="195"/>
        <v>2703.2467859999997</v>
      </c>
      <c r="HY53" s="124">
        <f t="shared" si="196"/>
        <v>2791.060653</v>
      </c>
      <c r="HZ53" s="124">
        <f t="shared" si="197"/>
        <v>2506.04115</v>
      </c>
      <c r="IA53" s="124">
        <f t="shared" si="198"/>
        <v>2698.8765780000003</v>
      </c>
      <c r="IC53" s="27">
        <v>44878</v>
      </c>
      <c r="ID53" s="43" t="s">
        <v>205</v>
      </c>
      <c r="IE53" s="86"/>
      <c r="IF53" s="86"/>
      <c r="IG53" s="86"/>
      <c r="IH53" s="155"/>
      <c r="II53" s="27">
        <v>45242</v>
      </c>
      <c r="IJ53" s="100" t="s">
        <v>205</v>
      </c>
      <c r="IK53" s="43">
        <v>220.33</v>
      </c>
      <c r="IL53" s="175">
        <f t="shared" si="199"/>
        <v>2.2033</v>
      </c>
      <c r="IM53" s="43"/>
      <c r="IN53" s="28">
        <f t="shared" si="200"/>
        <v>0</v>
      </c>
      <c r="IO53" s="43"/>
      <c r="IP53" s="43"/>
      <c r="IQ53" s="27">
        <v>45242</v>
      </c>
      <c r="IR53" s="43">
        <v>1411.35</v>
      </c>
      <c r="IT53" s="27">
        <v>45242</v>
      </c>
      <c r="IU53" s="43" t="s">
        <v>205</v>
      </c>
      <c r="IV53" s="30">
        <f t="shared" si="201"/>
        <v>310962.74550000002</v>
      </c>
      <c r="IW53" s="30">
        <f t="shared" si="202"/>
        <v>0</v>
      </c>
      <c r="IX53" s="30">
        <f t="shared" si="203"/>
        <v>0</v>
      </c>
      <c r="IY53" s="30">
        <f t="shared" si="204"/>
        <v>0</v>
      </c>
      <c r="JA53" s="27">
        <v>45242</v>
      </c>
      <c r="JB53" s="43" t="s">
        <v>205</v>
      </c>
      <c r="JC53" s="124">
        <f t="shared" si="205"/>
        <v>3109.6274550000003</v>
      </c>
      <c r="JD53" s="124">
        <f t="shared" si="206"/>
        <v>0</v>
      </c>
      <c r="JE53" s="124">
        <f t="shared" si="207"/>
        <v>0</v>
      </c>
      <c r="JF53" s="124">
        <f t="shared" si="208"/>
        <v>0</v>
      </c>
      <c r="JH53" s="27">
        <v>45242</v>
      </c>
      <c r="JI53" s="43" t="s">
        <v>205</v>
      </c>
      <c r="JJ53" s="86"/>
      <c r="JK53" s="86"/>
      <c r="JL53" s="86"/>
      <c r="JM53" s="155"/>
      <c r="JN53" s="27">
        <v>45606</v>
      </c>
      <c r="JO53" s="100" t="s">
        <v>205</v>
      </c>
      <c r="JP53" s="43">
        <v>202.05</v>
      </c>
      <c r="JQ53" s="260">
        <f t="shared" si="209"/>
        <v>2.0205000000000002</v>
      </c>
      <c r="JR53" s="43"/>
      <c r="JS53" s="28"/>
      <c r="JT53" s="43"/>
      <c r="JU53" s="43"/>
      <c r="JV53" s="27">
        <f t="shared" si="210"/>
        <v>45606</v>
      </c>
      <c r="JW53" s="43">
        <v>1500.05</v>
      </c>
      <c r="JY53" s="27">
        <f t="shared" si="211"/>
        <v>45606</v>
      </c>
      <c r="JZ53" s="43" t="s">
        <v>205</v>
      </c>
      <c r="KA53" s="30">
        <f t="shared" si="212"/>
        <v>303085.10249999998</v>
      </c>
      <c r="KB53" s="30">
        <f t="shared" si="213"/>
        <v>0</v>
      </c>
      <c r="KC53" s="30">
        <f t="shared" si="214"/>
        <v>0</v>
      </c>
      <c r="KD53" s="30">
        <f t="shared" si="215"/>
        <v>0</v>
      </c>
      <c r="KF53" s="27">
        <f t="shared" si="216"/>
        <v>45606</v>
      </c>
      <c r="KG53" s="43" t="s">
        <v>205</v>
      </c>
      <c r="KH53" s="124">
        <f t="shared" si="217"/>
        <v>3030.8510249999999</v>
      </c>
      <c r="KI53" s="124">
        <f t="shared" si="218"/>
        <v>0</v>
      </c>
      <c r="KJ53" s="124">
        <f t="shared" si="219"/>
        <v>0</v>
      </c>
      <c r="KK53" s="124">
        <f t="shared" si="220"/>
        <v>0</v>
      </c>
      <c r="KM53" s="27">
        <f t="shared" si="221"/>
        <v>45606</v>
      </c>
      <c r="KN53" s="43" t="s">
        <v>205</v>
      </c>
      <c r="KO53" s="86"/>
      <c r="KP53" s="86"/>
      <c r="KQ53" s="86"/>
      <c r="KR53" s="155"/>
      <c r="KS53" s="27">
        <v>45977</v>
      </c>
      <c r="KT53" s="100" t="s">
        <v>205</v>
      </c>
      <c r="KU53" s="43">
        <v>179.65</v>
      </c>
      <c r="KV53" s="257">
        <f t="shared" si="99"/>
        <v>1.7965</v>
      </c>
      <c r="KW53" s="27">
        <f t="shared" si="222"/>
        <v>45977</v>
      </c>
      <c r="KX53" s="43">
        <v>1691.65</v>
      </c>
      <c r="KY53" s="155"/>
      <c r="KZ53" s="27">
        <f t="shared" si="223"/>
        <v>45977</v>
      </c>
      <c r="LA53" s="43" t="s">
        <v>205</v>
      </c>
      <c r="LB53" s="30">
        <f t="shared" si="115"/>
        <v>303904.92250000004</v>
      </c>
      <c r="LC53" s="155"/>
      <c r="LD53" s="27">
        <f t="shared" si="116"/>
        <v>45977</v>
      </c>
      <c r="LE53" s="43" t="s">
        <v>205</v>
      </c>
      <c r="LF53" s="249">
        <f t="shared" si="117"/>
        <v>3039.0492250000007</v>
      </c>
      <c r="LG53" s="155"/>
      <c r="LH53" s="27">
        <v>46341</v>
      </c>
      <c r="LI53" s="100" t="s">
        <v>205</v>
      </c>
      <c r="LJ53" s="155"/>
      <c r="LK53" s="414"/>
      <c r="LL53" s="155"/>
      <c r="LM53" s="155"/>
      <c r="LN53" s="439"/>
      <c r="LO53" s="155"/>
      <c r="LP53" s="155"/>
      <c r="LQ53" s="155"/>
      <c r="LR53" s="155"/>
      <c r="LS53" s="155"/>
      <c r="LT53" s="155"/>
      <c r="LU53" s="155"/>
      <c r="LV53" s="155"/>
      <c r="LW53" s="155"/>
      <c r="LX53" s="155"/>
      <c r="LY53" s="155"/>
      <c r="LZ53" s="155"/>
      <c r="MA53" s="155"/>
      <c r="MB53" s="155"/>
      <c r="MC53" s="155"/>
      <c r="MD53" s="155"/>
    </row>
    <row r="54" spans="1:342" ht="17.25">
      <c r="A54" s="27">
        <v>42330</v>
      </c>
      <c r="B54" s="27" t="s">
        <v>206</v>
      </c>
      <c r="C54" s="28">
        <v>131.88</v>
      </c>
      <c r="D54" s="28">
        <f t="shared" si="127"/>
        <v>1.3188</v>
      </c>
      <c r="E54" s="89">
        <v>123.52</v>
      </c>
      <c r="F54" s="89">
        <v>128.9436</v>
      </c>
      <c r="G54" s="89">
        <v>128.56843571932399</v>
      </c>
      <c r="H54" s="44"/>
      <c r="I54" s="43"/>
      <c r="K54" s="27">
        <f t="shared" si="128"/>
        <v>42330</v>
      </c>
      <c r="L54" s="27"/>
      <c r="M54" s="30">
        <f t="shared" si="129"/>
        <v>0</v>
      </c>
      <c r="N54" s="30">
        <f t="shared" si="130"/>
        <v>0</v>
      </c>
      <c r="O54" s="30">
        <f t="shared" si="131"/>
        <v>0</v>
      </c>
      <c r="P54" s="30">
        <f t="shared" si="132"/>
        <v>0</v>
      </c>
      <c r="R54" s="27">
        <f t="shared" si="133"/>
        <v>42330</v>
      </c>
      <c r="S54" s="27" t="s">
        <v>206</v>
      </c>
      <c r="T54" s="30">
        <f t="shared" si="134"/>
        <v>0</v>
      </c>
      <c r="U54" s="30">
        <f t="shared" si="135"/>
        <v>0</v>
      </c>
      <c r="V54" s="30">
        <f t="shared" si="136"/>
        <v>0</v>
      </c>
      <c r="W54" s="30">
        <f t="shared" si="137"/>
        <v>0</v>
      </c>
      <c r="Y54" s="84">
        <f t="shared" si="126"/>
        <v>42329</v>
      </c>
      <c r="Z54" s="27" t="s">
        <v>206</v>
      </c>
      <c r="AA54" s="87">
        <v>1046313</v>
      </c>
      <c r="AB54" s="86"/>
      <c r="AC54" s="86"/>
      <c r="AE54" s="27">
        <v>42701</v>
      </c>
      <c r="AF54" s="27" t="s">
        <v>206</v>
      </c>
      <c r="AG54" s="28">
        <v>159.11000000000001</v>
      </c>
      <c r="AH54" s="28">
        <f t="shared" si="138"/>
        <v>1.5911000000000002</v>
      </c>
      <c r="AI54" s="89">
        <v>140.91</v>
      </c>
      <c r="AJ54" s="89">
        <v>143.3005</v>
      </c>
      <c r="AK54" s="89">
        <v>151.14627069861001</v>
      </c>
      <c r="AL54" s="44"/>
      <c r="AM54" s="43"/>
      <c r="AO54" s="27">
        <f t="shared" si="139"/>
        <v>42701</v>
      </c>
      <c r="AP54" s="27" t="s">
        <v>206</v>
      </c>
      <c r="AQ54" s="30">
        <f t="shared" si="140"/>
        <v>0</v>
      </c>
      <c r="AR54" s="30">
        <f t="shared" si="141"/>
        <v>0</v>
      </c>
      <c r="AS54" s="30">
        <f t="shared" si="142"/>
        <v>0</v>
      </c>
      <c r="AT54" s="30">
        <f t="shared" si="143"/>
        <v>0</v>
      </c>
      <c r="AV54" s="27">
        <f t="shared" si="144"/>
        <v>42701</v>
      </c>
      <c r="AW54" s="27" t="s">
        <v>206</v>
      </c>
      <c r="AX54" s="30">
        <f t="shared" si="145"/>
        <v>0</v>
      </c>
      <c r="AY54" s="30">
        <f t="shared" si="146"/>
        <v>0</v>
      </c>
      <c r="AZ54" s="30">
        <f t="shared" si="147"/>
        <v>0</v>
      </c>
      <c r="BA54" s="30">
        <f t="shared" si="148"/>
        <v>0</v>
      </c>
      <c r="BC54" s="85">
        <f t="shared" si="224"/>
        <v>42700</v>
      </c>
      <c r="BD54" s="27" t="s">
        <v>206</v>
      </c>
      <c r="BE54" s="88">
        <v>1059526</v>
      </c>
      <c r="BF54" s="86"/>
      <c r="BG54" s="86"/>
      <c r="BI54" s="27">
        <v>43065</v>
      </c>
      <c r="BJ54" s="27" t="s">
        <v>206</v>
      </c>
      <c r="BK54" s="28">
        <v>149.27000000000001</v>
      </c>
      <c r="BL54" s="28">
        <f t="shared" si="149"/>
        <v>1.4927000000000001</v>
      </c>
      <c r="BM54" s="89">
        <v>126.58</v>
      </c>
      <c r="BN54" s="89">
        <v>137.1996</v>
      </c>
      <c r="BO54" s="89">
        <v>143.150252457791</v>
      </c>
      <c r="BP54" s="44"/>
      <c r="BQ54" s="43"/>
      <c r="BS54" s="27">
        <f t="shared" si="150"/>
        <v>43065</v>
      </c>
      <c r="BT54" s="27" t="s">
        <v>206</v>
      </c>
      <c r="BU54" s="30">
        <f t="shared" si="151"/>
        <v>0</v>
      </c>
      <c r="BV54" s="30">
        <f t="shared" si="152"/>
        <v>0</v>
      </c>
      <c r="BW54" s="30">
        <f t="shared" si="153"/>
        <v>0</v>
      </c>
      <c r="BX54" s="30">
        <f t="shared" si="154"/>
        <v>0</v>
      </c>
      <c r="BZ54" s="27">
        <f t="shared" si="155"/>
        <v>43065</v>
      </c>
      <c r="CA54" s="27" t="s">
        <v>206</v>
      </c>
      <c r="CB54" s="30">
        <f t="shared" si="156"/>
        <v>0</v>
      </c>
      <c r="CC54" s="30">
        <f t="shared" si="157"/>
        <v>0</v>
      </c>
      <c r="CD54" s="30">
        <f t="shared" si="158"/>
        <v>0</v>
      </c>
      <c r="CE54" s="30">
        <f t="shared" si="159"/>
        <v>0</v>
      </c>
      <c r="CG54" s="85">
        <f t="shared" si="225"/>
        <v>43064</v>
      </c>
      <c r="CH54" s="27" t="s">
        <v>206</v>
      </c>
      <c r="CI54" s="88">
        <v>1033386</v>
      </c>
      <c r="CJ54" s="86"/>
      <c r="CK54" s="86"/>
      <c r="CM54" s="27">
        <v>43429</v>
      </c>
      <c r="CN54" s="27" t="s">
        <v>206</v>
      </c>
      <c r="CO54" s="28">
        <v>140.53</v>
      </c>
      <c r="CP54" s="28">
        <f t="shared" si="160"/>
        <v>1.4053</v>
      </c>
      <c r="CQ54" s="28">
        <v>127.78</v>
      </c>
      <c r="CR54" s="28">
        <v>128.25</v>
      </c>
      <c r="CS54" s="28">
        <v>134.94214499985401</v>
      </c>
      <c r="CT54" s="44"/>
      <c r="CU54" s="43"/>
      <c r="CW54" s="27">
        <f t="shared" si="161"/>
        <v>43429</v>
      </c>
      <c r="CX54" s="27" t="s">
        <v>206</v>
      </c>
      <c r="CY54" s="30">
        <f t="shared" si="162"/>
        <v>0</v>
      </c>
      <c r="CZ54" s="30">
        <f t="shared" si="163"/>
        <v>0</v>
      </c>
      <c r="DA54" s="30">
        <f t="shared" si="164"/>
        <v>0</v>
      </c>
      <c r="DB54" s="30">
        <f t="shared" si="165"/>
        <v>0</v>
      </c>
      <c r="DD54" s="27">
        <f t="shared" si="166"/>
        <v>43429</v>
      </c>
      <c r="DE54" s="27" t="s">
        <v>206</v>
      </c>
      <c r="DF54" s="30">
        <f t="shared" si="226"/>
        <v>0</v>
      </c>
      <c r="DG54" s="30">
        <f t="shared" si="227"/>
        <v>0</v>
      </c>
      <c r="DH54" s="30">
        <f t="shared" si="228"/>
        <v>0</v>
      </c>
      <c r="DI54" s="30">
        <f t="shared" si="229"/>
        <v>0</v>
      </c>
      <c r="DK54" s="85">
        <f t="shared" si="230"/>
        <v>43428</v>
      </c>
      <c r="DL54" s="27" t="s">
        <v>206</v>
      </c>
      <c r="DM54" s="88">
        <v>1012360</v>
      </c>
      <c r="DN54" s="86"/>
      <c r="DO54" s="86"/>
      <c r="DQ54" s="27">
        <v>43793</v>
      </c>
      <c r="DR54" s="27" t="s">
        <v>206</v>
      </c>
      <c r="DS54" s="28">
        <v>197.27</v>
      </c>
      <c r="DT54" s="28">
        <f t="shared" si="167"/>
        <v>1.9727000000000001</v>
      </c>
      <c r="DU54" s="28">
        <v>178.04</v>
      </c>
      <c r="DV54" s="28">
        <v>197.1183</v>
      </c>
      <c r="DW54" s="28">
        <v>187.739261549925</v>
      </c>
      <c r="DX54" s="44">
        <v>43791</v>
      </c>
      <c r="DY54" s="43">
        <v>1302.4000000000001</v>
      </c>
      <c r="EA54" s="27">
        <f t="shared" si="168"/>
        <v>43793</v>
      </c>
      <c r="EB54" s="27" t="s">
        <v>206</v>
      </c>
      <c r="EC54" s="30">
        <f t="shared" si="169"/>
        <v>256924.44800000003</v>
      </c>
      <c r="ED54" s="30">
        <f t="shared" si="170"/>
        <v>231879.296</v>
      </c>
      <c r="EE54" s="30">
        <f t="shared" si="171"/>
        <v>256726.87392000001</v>
      </c>
      <c r="EF54" s="30">
        <f t="shared" si="172"/>
        <v>244511.61424262234</v>
      </c>
      <c r="EH54" s="27">
        <f t="shared" si="173"/>
        <v>43793</v>
      </c>
      <c r="EI54" s="27" t="s">
        <v>206</v>
      </c>
      <c r="EJ54" s="30">
        <f t="shared" si="174"/>
        <v>2569.2444800000003</v>
      </c>
      <c r="EK54" s="30">
        <f t="shared" si="175"/>
        <v>2318.7929600000002</v>
      </c>
      <c r="EL54" s="30">
        <f t="shared" si="176"/>
        <v>2567.2687392000003</v>
      </c>
      <c r="EM54" s="30">
        <f t="shared" si="177"/>
        <v>2445.1161424262232</v>
      </c>
      <c r="EO54" s="85">
        <f t="shared" si="231"/>
        <v>43792</v>
      </c>
      <c r="EP54" s="27" t="s">
        <v>206</v>
      </c>
      <c r="EQ54" s="88">
        <v>957097</v>
      </c>
      <c r="ER54" s="86"/>
      <c r="ES54" s="86"/>
      <c r="EU54" s="27">
        <v>44157</v>
      </c>
      <c r="EV54" s="27" t="s">
        <v>206</v>
      </c>
      <c r="EW54" s="100">
        <v>127.06</v>
      </c>
      <c r="EX54" s="28">
        <f t="shared" si="178"/>
        <v>1.2706</v>
      </c>
      <c r="EY54" s="100">
        <v>148.06</v>
      </c>
      <c r="EZ54" s="100">
        <v>149.02000000000001</v>
      </c>
      <c r="FA54" s="100">
        <v>133.81</v>
      </c>
      <c r="FB54" s="90">
        <v>44155</v>
      </c>
      <c r="FC54" s="43">
        <v>1324.76</v>
      </c>
      <c r="FE54" s="27">
        <v>44157</v>
      </c>
      <c r="FF54" s="27" t="s">
        <v>206</v>
      </c>
      <c r="FG54" s="30">
        <f t="shared" si="179"/>
        <v>168324.0056</v>
      </c>
      <c r="FH54" s="30">
        <f t="shared" si="119"/>
        <v>196143.9656</v>
      </c>
      <c r="FI54" s="30">
        <f t="shared" si="124"/>
        <v>197415.73520000002</v>
      </c>
      <c r="FJ54" s="30">
        <f t="shared" si="120"/>
        <v>177266.13560000001</v>
      </c>
      <c r="FL54" s="27">
        <v>44157</v>
      </c>
      <c r="FM54" s="27" t="s">
        <v>206</v>
      </c>
      <c r="FN54" s="30">
        <f t="shared" si="121"/>
        <v>1683.2400560000001</v>
      </c>
      <c r="FO54" s="30">
        <f t="shared" si="122"/>
        <v>1961.439656</v>
      </c>
      <c r="FP54" s="30">
        <f t="shared" si="125"/>
        <v>1974.1573520000002</v>
      </c>
      <c r="FQ54" s="30">
        <f t="shared" si="123"/>
        <v>1772.6613560000001</v>
      </c>
      <c r="FS54" s="84">
        <f t="shared" si="232"/>
        <v>44156</v>
      </c>
      <c r="FT54" s="27" t="s">
        <v>206</v>
      </c>
      <c r="FU54" s="43"/>
      <c r="FV54" s="86"/>
      <c r="FW54" s="86"/>
      <c r="FY54" s="95">
        <v>44528</v>
      </c>
      <c r="FZ54" s="100" t="s">
        <v>206</v>
      </c>
      <c r="GA54" s="43">
        <v>127.29</v>
      </c>
      <c r="GB54" s="28">
        <f t="shared" si="180"/>
        <v>1.2729000000000001</v>
      </c>
      <c r="GC54" s="43">
        <v>125.56</v>
      </c>
      <c r="GD54" s="28">
        <f t="shared" si="181"/>
        <v>1.2556</v>
      </c>
      <c r="GE54" s="43">
        <v>129.63</v>
      </c>
      <c r="GF54" s="43">
        <v>128.69</v>
      </c>
      <c r="GG54" s="95">
        <v>44526</v>
      </c>
      <c r="GH54" s="43">
        <v>1349.87</v>
      </c>
      <c r="GJ54" s="95">
        <v>44528</v>
      </c>
      <c r="GK54" s="43" t="s">
        <v>206</v>
      </c>
      <c r="GL54" s="124">
        <f t="shared" si="182"/>
        <v>171824.9523</v>
      </c>
      <c r="GM54" s="124">
        <f t="shared" si="183"/>
        <v>169489.67719999998</v>
      </c>
      <c r="GN54" s="124">
        <f t="shared" si="184"/>
        <v>174983.64809999999</v>
      </c>
      <c r="GO54" s="124">
        <f t="shared" si="185"/>
        <v>173714.77029999997</v>
      </c>
      <c r="GQ54" s="95">
        <v>44528</v>
      </c>
      <c r="GR54" s="43" t="s">
        <v>206</v>
      </c>
      <c r="GS54" s="124">
        <f t="shared" si="186"/>
        <v>1718.249523</v>
      </c>
      <c r="GT54" s="124">
        <f t="shared" si="187"/>
        <v>1694.8967719999998</v>
      </c>
      <c r="GU54" s="124">
        <f t="shared" si="188"/>
        <v>1749.8364809999998</v>
      </c>
      <c r="GV54" s="124">
        <f t="shared" si="189"/>
        <v>1737.1477029999996</v>
      </c>
      <c r="GX54" s="95">
        <v>44528</v>
      </c>
      <c r="GY54" s="43" t="s">
        <v>206</v>
      </c>
      <c r="GZ54" s="86"/>
      <c r="HA54" s="86"/>
      <c r="HB54" s="86"/>
      <c r="HD54" s="27">
        <v>44885</v>
      </c>
      <c r="HE54" s="100" t="s">
        <v>206</v>
      </c>
      <c r="HF54" s="43">
        <v>198.51</v>
      </c>
      <c r="HG54" s="28">
        <f t="shared" si="233"/>
        <v>1.9850999999999999</v>
      </c>
      <c r="HH54" s="43">
        <v>201.92</v>
      </c>
      <c r="HI54" s="28">
        <f t="shared" si="190"/>
        <v>2.0191999999999997</v>
      </c>
      <c r="HJ54" s="43">
        <v>183.91</v>
      </c>
      <c r="HK54" s="43">
        <v>197.31</v>
      </c>
      <c r="HL54" s="27">
        <v>44885</v>
      </c>
      <c r="HM54" s="43">
        <v>1387.99</v>
      </c>
      <c r="HO54" s="27">
        <v>44885</v>
      </c>
      <c r="HP54" s="43" t="s">
        <v>206</v>
      </c>
      <c r="HQ54" s="30">
        <f t="shared" si="191"/>
        <v>275529.89490000001</v>
      </c>
      <c r="HR54" s="30">
        <f t="shared" si="192"/>
        <v>280262.94079999998</v>
      </c>
      <c r="HS54" s="30">
        <f t="shared" si="193"/>
        <v>255265.2409</v>
      </c>
      <c r="HT54" s="30">
        <f t="shared" si="194"/>
        <v>273864.30690000003</v>
      </c>
      <c r="HV54" s="27">
        <v>44885</v>
      </c>
      <c r="HW54" s="43" t="s">
        <v>206</v>
      </c>
      <c r="HX54" s="124">
        <f t="shared" si="195"/>
        <v>2755.298949</v>
      </c>
      <c r="HY54" s="124">
        <f t="shared" si="196"/>
        <v>2802.6294079999998</v>
      </c>
      <c r="HZ54" s="124">
        <f t="shared" si="197"/>
        <v>2552.6524090000003</v>
      </c>
      <c r="IA54" s="124">
        <f t="shared" si="198"/>
        <v>2738.6430690000002</v>
      </c>
      <c r="IC54" s="27">
        <v>44885</v>
      </c>
      <c r="ID54" s="43" t="s">
        <v>206</v>
      </c>
      <c r="IE54" s="86"/>
      <c r="IF54" s="86"/>
      <c r="IG54" s="86"/>
      <c r="IH54" s="155"/>
      <c r="II54" s="27">
        <v>45249</v>
      </c>
      <c r="IJ54" s="100" t="s">
        <v>206</v>
      </c>
      <c r="IK54" s="126">
        <v>220.4</v>
      </c>
      <c r="IL54" s="175">
        <f t="shared" si="199"/>
        <v>2.2040000000000002</v>
      </c>
      <c r="IM54" s="43"/>
      <c r="IN54" s="28">
        <f t="shared" si="200"/>
        <v>0</v>
      </c>
      <c r="IO54" s="43"/>
      <c r="IP54" s="43"/>
      <c r="IQ54" s="27">
        <v>45249</v>
      </c>
      <c r="IR54" s="43">
        <v>1414.35</v>
      </c>
      <c r="IT54" s="27">
        <v>45249</v>
      </c>
      <c r="IU54" s="43" t="s">
        <v>206</v>
      </c>
      <c r="IV54" s="30">
        <f t="shared" si="201"/>
        <v>311722.74</v>
      </c>
      <c r="IW54" s="30">
        <f t="shared" si="202"/>
        <v>0</v>
      </c>
      <c r="IX54" s="30">
        <f t="shared" si="203"/>
        <v>0</v>
      </c>
      <c r="IY54" s="30">
        <f t="shared" si="204"/>
        <v>0</v>
      </c>
      <c r="JA54" s="27">
        <v>45249</v>
      </c>
      <c r="JB54" s="43" t="s">
        <v>206</v>
      </c>
      <c r="JC54" s="124">
        <f t="shared" si="205"/>
        <v>3117.2273999999998</v>
      </c>
      <c r="JD54" s="124">
        <f t="shared" si="206"/>
        <v>0</v>
      </c>
      <c r="JE54" s="124">
        <f t="shared" si="207"/>
        <v>0</v>
      </c>
      <c r="JF54" s="124">
        <f t="shared" si="208"/>
        <v>0</v>
      </c>
      <c r="JH54" s="27">
        <v>45249</v>
      </c>
      <c r="JI54" s="43" t="s">
        <v>206</v>
      </c>
      <c r="JJ54" s="86"/>
      <c r="JK54" s="86"/>
      <c r="JL54" s="86"/>
      <c r="JM54" s="155"/>
      <c r="JN54" s="27">
        <v>45613</v>
      </c>
      <c r="JO54" s="100" t="s">
        <v>206</v>
      </c>
      <c r="JP54" s="126">
        <v>201.83</v>
      </c>
      <c r="JQ54" s="260">
        <f t="shared" si="209"/>
        <v>2.0183</v>
      </c>
      <c r="JR54" s="43"/>
      <c r="JS54" s="28"/>
      <c r="JT54" s="43"/>
      <c r="JU54" s="43"/>
      <c r="JV54" s="27">
        <f t="shared" si="210"/>
        <v>45613</v>
      </c>
      <c r="JW54" s="43">
        <v>1468.38</v>
      </c>
      <c r="JY54" s="27">
        <f t="shared" si="211"/>
        <v>45613</v>
      </c>
      <c r="JZ54" s="43" t="s">
        <v>206</v>
      </c>
      <c r="KA54" s="30">
        <f t="shared" si="212"/>
        <v>296363.13540000003</v>
      </c>
      <c r="KB54" s="30">
        <f t="shared" si="213"/>
        <v>0</v>
      </c>
      <c r="KC54" s="30">
        <f t="shared" si="214"/>
        <v>0</v>
      </c>
      <c r="KD54" s="30">
        <f t="shared" si="215"/>
        <v>0</v>
      </c>
      <c r="KF54" s="27">
        <f t="shared" si="216"/>
        <v>45613</v>
      </c>
      <c r="KG54" s="43" t="s">
        <v>206</v>
      </c>
      <c r="KH54" s="124">
        <f t="shared" si="217"/>
        <v>2963.6313540000001</v>
      </c>
      <c r="KI54" s="124">
        <f t="shared" si="218"/>
        <v>0</v>
      </c>
      <c r="KJ54" s="124">
        <f t="shared" si="219"/>
        <v>0</v>
      </c>
      <c r="KK54" s="124">
        <f t="shared" si="220"/>
        <v>0</v>
      </c>
      <c r="KM54" s="27">
        <f t="shared" si="221"/>
        <v>45613</v>
      </c>
      <c r="KN54" s="43" t="s">
        <v>206</v>
      </c>
      <c r="KO54" s="86"/>
      <c r="KP54" s="86"/>
      <c r="KQ54" s="86"/>
      <c r="KR54" s="155"/>
      <c r="KS54" s="27">
        <v>45984</v>
      </c>
      <c r="KT54" s="100" t="s">
        <v>206</v>
      </c>
      <c r="KU54" s="126">
        <v>173.79</v>
      </c>
      <c r="KV54" s="257">
        <f t="shared" si="99"/>
        <v>1.7379</v>
      </c>
      <c r="KW54" s="27">
        <f t="shared" si="222"/>
        <v>45984</v>
      </c>
      <c r="KX54" s="43">
        <v>1695.38</v>
      </c>
      <c r="KY54" s="155"/>
      <c r="KZ54" s="27">
        <f t="shared" si="223"/>
        <v>45984</v>
      </c>
      <c r="LA54" s="43" t="s">
        <v>206</v>
      </c>
      <c r="LB54" s="30">
        <f t="shared" si="115"/>
        <v>294640.09019999998</v>
      </c>
      <c r="LC54" s="155"/>
      <c r="LD54" s="27">
        <f t="shared" si="116"/>
        <v>45984</v>
      </c>
      <c r="LE54" s="43" t="s">
        <v>206</v>
      </c>
      <c r="LF54" s="249">
        <f t="shared" si="117"/>
        <v>2946.4009019999999</v>
      </c>
      <c r="LG54" s="155"/>
      <c r="LH54" s="27">
        <v>46348</v>
      </c>
      <c r="LI54" s="100" t="s">
        <v>206</v>
      </c>
      <c r="LJ54" s="155"/>
      <c r="LK54" s="414"/>
      <c r="LL54" s="155"/>
      <c r="LM54" s="155"/>
      <c r="LN54" s="439"/>
      <c r="LO54" s="155"/>
      <c r="LP54" s="155"/>
      <c r="LQ54" s="155"/>
      <c r="LR54" s="155"/>
      <c r="LS54" s="155"/>
      <c r="LT54" s="155"/>
      <c r="LU54" s="155"/>
      <c r="LV54" s="155"/>
      <c r="LW54" s="155"/>
      <c r="LX54" s="155"/>
      <c r="LY54" s="155"/>
      <c r="LZ54" s="155"/>
      <c r="MA54" s="155"/>
      <c r="MB54" s="155"/>
      <c r="MC54" s="155"/>
      <c r="MD54" s="155"/>
    </row>
    <row r="55" spans="1:342" ht="17.25">
      <c r="A55" s="27">
        <v>42337</v>
      </c>
      <c r="B55" s="27" t="s">
        <v>207</v>
      </c>
      <c r="C55" s="28">
        <v>128.85</v>
      </c>
      <c r="D55" s="28">
        <f t="shared" si="127"/>
        <v>1.2885</v>
      </c>
      <c r="E55" s="89">
        <v>121.54</v>
      </c>
      <c r="F55" s="89">
        <v>128.9468</v>
      </c>
      <c r="G55" s="89">
        <v>125.625588534393</v>
      </c>
      <c r="H55" s="44"/>
      <c r="I55" s="43"/>
      <c r="K55" s="27">
        <f t="shared" si="128"/>
        <v>42337</v>
      </c>
      <c r="L55" s="27"/>
      <c r="M55" s="30">
        <f t="shared" si="129"/>
        <v>0</v>
      </c>
      <c r="N55" s="30">
        <f t="shared" si="130"/>
        <v>0</v>
      </c>
      <c r="O55" s="30">
        <f t="shared" si="131"/>
        <v>0</v>
      </c>
      <c r="P55" s="30">
        <f t="shared" si="132"/>
        <v>0</v>
      </c>
      <c r="R55" s="27">
        <f t="shared" si="133"/>
        <v>42337</v>
      </c>
      <c r="S55" s="27" t="s">
        <v>207</v>
      </c>
      <c r="T55" s="30">
        <f t="shared" si="134"/>
        <v>0</v>
      </c>
      <c r="U55" s="30">
        <f t="shared" si="135"/>
        <v>0</v>
      </c>
      <c r="V55" s="30">
        <f t="shared" si="136"/>
        <v>0</v>
      </c>
      <c r="W55" s="30">
        <f t="shared" si="137"/>
        <v>0</v>
      </c>
      <c r="Y55" s="85">
        <f t="shared" si="126"/>
        <v>42336</v>
      </c>
      <c r="Z55" s="27" t="s">
        <v>207</v>
      </c>
      <c r="AA55" s="88">
        <v>1041557</v>
      </c>
      <c r="AB55" s="86"/>
      <c r="AC55" s="86"/>
      <c r="AE55" s="27">
        <v>42708</v>
      </c>
      <c r="AF55" s="27" t="s">
        <v>207</v>
      </c>
      <c r="AG55" s="28">
        <v>161.37</v>
      </c>
      <c r="AH55" s="28">
        <f t="shared" si="138"/>
        <v>1.6137000000000001</v>
      </c>
      <c r="AI55" s="89">
        <v>140.21</v>
      </c>
      <c r="AJ55" s="89">
        <v>145.57400000000001</v>
      </c>
      <c r="AK55" s="89">
        <v>152.446689883658</v>
      </c>
      <c r="AL55" s="44"/>
      <c r="AM55" s="43"/>
      <c r="AO55" s="27">
        <f t="shared" si="139"/>
        <v>42708</v>
      </c>
      <c r="AP55" s="27" t="s">
        <v>207</v>
      </c>
      <c r="AQ55" s="30">
        <f t="shared" si="140"/>
        <v>0</v>
      </c>
      <c r="AR55" s="30">
        <f t="shared" si="141"/>
        <v>0</v>
      </c>
      <c r="AS55" s="30">
        <f t="shared" si="142"/>
        <v>0</v>
      </c>
      <c r="AT55" s="30">
        <f t="shared" si="143"/>
        <v>0</v>
      </c>
      <c r="AV55" s="27">
        <f t="shared" si="144"/>
        <v>42708</v>
      </c>
      <c r="AW55" s="27" t="s">
        <v>207</v>
      </c>
      <c r="AX55" s="30">
        <f t="shared" si="145"/>
        <v>0</v>
      </c>
      <c r="AY55" s="30">
        <f t="shared" si="146"/>
        <v>0</v>
      </c>
      <c r="AZ55" s="30">
        <f t="shared" si="147"/>
        <v>0</v>
      </c>
      <c r="BA55" s="30">
        <f t="shared" si="148"/>
        <v>0</v>
      </c>
      <c r="BC55" s="84">
        <f t="shared" si="224"/>
        <v>42707</v>
      </c>
      <c r="BD55" s="27" t="s">
        <v>207</v>
      </c>
      <c r="BE55" s="87">
        <v>1043978</v>
      </c>
      <c r="BF55" s="86"/>
      <c r="BG55" s="86"/>
      <c r="BI55" s="27">
        <v>43072</v>
      </c>
      <c r="BJ55" s="27" t="s">
        <v>207</v>
      </c>
      <c r="BK55" s="28">
        <v>149.65</v>
      </c>
      <c r="BL55" s="28">
        <f t="shared" si="149"/>
        <v>1.4965000000000002</v>
      </c>
      <c r="BM55" s="89">
        <v>127.51</v>
      </c>
      <c r="BN55" s="89">
        <v>137.19220000000001</v>
      </c>
      <c r="BO55" s="89">
        <v>143.36862983944599</v>
      </c>
      <c r="BP55" s="44"/>
      <c r="BQ55" s="43"/>
      <c r="BS55" s="27">
        <f t="shared" si="150"/>
        <v>43072</v>
      </c>
      <c r="BT55" s="27" t="s">
        <v>207</v>
      </c>
      <c r="BU55" s="30">
        <f t="shared" si="151"/>
        <v>0</v>
      </c>
      <c r="BV55" s="30">
        <f t="shared" si="152"/>
        <v>0</v>
      </c>
      <c r="BW55" s="30">
        <f t="shared" si="153"/>
        <v>0</v>
      </c>
      <c r="BX55" s="30">
        <f t="shared" si="154"/>
        <v>0</v>
      </c>
      <c r="BZ55" s="27">
        <f t="shared" si="155"/>
        <v>43072</v>
      </c>
      <c r="CA55" s="27" t="s">
        <v>207</v>
      </c>
      <c r="CB55" s="30">
        <f t="shared" si="156"/>
        <v>0</v>
      </c>
      <c r="CC55" s="30">
        <f t="shared" si="157"/>
        <v>0</v>
      </c>
      <c r="CD55" s="30">
        <f t="shared" si="158"/>
        <v>0</v>
      </c>
      <c r="CE55" s="30">
        <f t="shared" si="159"/>
        <v>0</v>
      </c>
      <c r="CG55" s="84">
        <f t="shared" si="225"/>
        <v>43071</v>
      </c>
      <c r="CH55" s="27" t="s">
        <v>207</v>
      </c>
      <c r="CI55" s="87">
        <v>1053007</v>
      </c>
      <c r="CJ55" s="86"/>
      <c r="CK55" s="86"/>
      <c r="CM55" s="27">
        <v>43436</v>
      </c>
      <c r="CN55" s="27" t="s">
        <v>207</v>
      </c>
      <c r="CO55" s="28">
        <v>140.16</v>
      </c>
      <c r="CP55" s="28">
        <f t="shared" si="160"/>
        <v>1.4016</v>
      </c>
      <c r="CQ55" s="28">
        <v>127.43</v>
      </c>
      <c r="CR55" s="28">
        <v>128.65450000000001</v>
      </c>
      <c r="CS55" s="28">
        <v>134.81180118614401</v>
      </c>
      <c r="CT55" s="44"/>
      <c r="CU55" s="43"/>
      <c r="CW55" s="27">
        <f t="shared" si="161"/>
        <v>43436</v>
      </c>
      <c r="CX55" s="27" t="s">
        <v>207</v>
      </c>
      <c r="CY55" s="30">
        <f t="shared" si="162"/>
        <v>0</v>
      </c>
      <c r="CZ55" s="30">
        <f t="shared" si="163"/>
        <v>0</v>
      </c>
      <c r="DA55" s="30">
        <f t="shared" si="164"/>
        <v>0</v>
      </c>
      <c r="DB55" s="30">
        <f t="shared" si="165"/>
        <v>0</v>
      </c>
      <c r="DD55" s="27">
        <f t="shared" si="166"/>
        <v>43436</v>
      </c>
      <c r="DE55" s="27" t="s">
        <v>207</v>
      </c>
      <c r="DF55" s="30">
        <f t="shared" si="226"/>
        <v>0</v>
      </c>
      <c r="DG55" s="30">
        <f t="shared" si="227"/>
        <v>0</v>
      </c>
      <c r="DH55" s="30">
        <f t="shared" si="228"/>
        <v>0</v>
      </c>
      <c r="DI55" s="30">
        <f t="shared" si="229"/>
        <v>0</v>
      </c>
      <c r="DK55" s="84">
        <f t="shared" si="230"/>
        <v>43435</v>
      </c>
      <c r="DL55" s="27" t="s">
        <v>207</v>
      </c>
      <c r="DM55" s="87">
        <v>1007898</v>
      </c>
      <c r="DN55" s="86"/>
      <c r="DO55" s="86"/>
      <c r="DQ55" s="27">
        <v>43800</v>
      </c>
      <c r="DR55" s="27" t="s">
        <v>207</v>
      </c>
      <c r="DS55" s="28">
        <v>202.7</v>
      </c>
      <c r="DT55" s="28">
        <f t="shared" si="167"/>
        <v>2.0269999999999997</v>
      </c>
      <c r="DU55" s="28">
        <v>180.43</v>
      </c>
      <c r="DV55" s="28">
        <v>197.0112</v>
      </c>
      <c r="DW55" s="28">
        <v>191.955642229082</v>
      </c>
      <c r="DX55" s="44">
        <v>43798</v>
      </c>
      <c r="DY55" s="43">
        <v>1298.3499999999999</v>
      </c>
      <c r="EA55" s="27">
        <f t="shared" si="168"/>
        <v>43800</v>
      </c>
      <c r="EB55" s="27" t="s">
        <v>207</v>
      </c>
      <c r="EC55" s="30">
        <f t="shared" si="169"/>
        <v>263175.54499999998</v>
      </c>
      <c r="ED55" s="30">
        <f t="shared" si="170"/>
        <v>234261.2905</v>
      </c>
      <c r="EE55" s="30">
        <f t="shared" si="171"/>
        <v>255789.49151999998</v>
      </c>
      <c r="EF55" s="30">
        <f t="shared" si="172"/>
        <v>249225.60808812859</v>
      </c>
      <c r="EH55" s="27">
        <f t="shared" si="173"/>
        <v>43800</v>
      </c>
      <c r="EI55" s="27" t="s">
        <v>207</v>
      </c>
      <c r="EJ55" s="30">
        <f t="shared" si="174"/>
        <v>2631.7554499999997</v>
      </c>
      <c r="EK55" s="30">
        <f t="shared" si="175"/>
        <v>2342.612905</v>
      </c>
      <c r="EL55" s="30">
        <f t="shared" si="176"/>
        <v>2557.8949152</v>
      </c>
      <c r="EM55" s="30">
        <f t="shared" si="177"/>
        <v>2492.2560808812859</v>
      </c>
      <c r="EO55" s="84">
        <f t="shared" si="231"/>
        <v>43799</v>
      </c>
      <c r="EP55" s="27" t="s">
        <v>207</v>
      </c>
      <c r="EQ55" s="87">
        <v>943451</v>
      </c>
      <c r="ER55" s="86"/>
      <c r="ES55" s="86"/>
      <c r="EU55" s="27">
        <v>44164</v>
      </c>
      <c r="EV55" s="27" t="s">
        <v>207</v>
      </c>
      <c r="EW55" s="43">
        <v>123.43</v>
      </c>
      <c r="EX55" s="28">
        <f t="shared" si="178"/>
        <v>1.2343000000000002</v>
      </c>
      <c r="EY55" s="43">
        <v>143.86000000000001</v>
      </c>
      <c r="EZ55" s="43">
        <v>144.69</v>
      </c>
      <c r="FA55" s="43">
        <v>129.79</v>
      </c>
      <c r="FB55" s="95">
        <v>44162</v>
      </c>
      <c r="FC55" s="43">
        <v>1317.66</v>
      </c>
      <c r="FE55" s="27">
        <v>44164</v>
      </c>
      <c r="FF55" s="27" t="s">
        <v>207</v>
      </c>
      <c r="FG55" s="30">
        <f t="shared" si="179"/>
        <v>162638.77380000002</v>
      </c>
      <c r="FH55" s="30">
        <f t="shared" si="119"/>
        <v>189558.56760000004</v>
      </c>
      <c r="FI55" s="30">
        <f t="shared" si="124"/>
        <v>190652.2254</v>
      </c>
      <c r="FJ55" s="30">
        <f t="shared" si="120"/>
        <v>171019.0914</v>
      </c>
      <c r="FL55" s="27">
        <v>44164</v>
      </c>
      <c r="FM55" s="27" t="s">
        <v>207</v>
      </c>
      <c r="FN55" s="30">
        <f t="shared" si="121"/>
        <v>1626.3877380000004</v>
      </c>
      <c r="FO55" s="30">
        <f t="shared" si="122"/>
        <v>1895.5856760000004</v>
      </c>
      <c r="FP55" s="30">
        <f t="shared" si="125"/>
        <v>1906.522254</v>
      </c>
      <c r="FQ55" s="30">
        <f t="shared" si="123"/>
        <v>1710.190914</v>
      </c>
      <c r="FS55" s="84">
        <f t="shared" si="232"/>
        <v>44163</v>
      </c>
      <c r="FT55" s="27" t="s">
        <v>207</v>
      </c>
      <c r="FU55" s="43"/>
      <c r="FV55" s="86"/>
      <c r="FW55" s="86"/>
      <c r="FY55" s="95">
        <v>44535</v>
      </c>
      <c r="FZ55" s="100" t="s">
        <v>207</v>
      </c>
      <c r="GA55" s="43">
        <v>126.66</v>
      </c>
      <c r="GB55" s="28">
        <f t="shared" si="180"/>
        <v>1.2665999999999999</v>
      </c>
      <c r="GC55" s="43">
        <v>126.01</v>
      </c>
      <c r="GD55" s="28">
        <f t="shared" si="181"/>
        <v>1.2601</v>
      </c>
      <c r="GE55" s="43">
        <v>129.36000000000001</v>
      </c>
      <c r="GF55" s="43">
        <v>129.26</v>
      </c>
      <c r="GG55" s="95">
        <v>44533</v>
      </c>
      <c r="GH55" s="43">
        <v>1338.09</v>
      </c>
      <c r="GJ55" s="95">
        <v>44535</v>
      </c>
      <c r="GK55" s="43" t="s">
        <v>207</v>
      </c>
      <c r="GL55" s="124">
        <f t="shared" si="182"/>
        <v>169482.47939999998</v>
      </c>
      <c r="GM55" s="124">
        <f t="shared" si="183"/>
        <v>168612.72089999999</v>
      </c>
      <c r="GN55" s="124">
        <f t="shared" si="184"/>
        <v>173095.3224</v>
      </c>
      <c r="GO55" s="124">
        <f t="shared" si="185"/>
        <v>172961.51339999997</v>
      </c>
      <c r="GQ55" s="95">
        <v>44535</v>
      </c>
      <c r="GR55" s="43" t="s">
        <v>207</v>
      </c>
      <c r="GS55" s="124">
        <f t="shared" si="186"/>
        <v>1694.8247939999999</v>
      </c>
      <c r="GT55" s="124">
        <f t="shared" si="187"/>
        <v>1686.1272089999998</v>
      </c>
      <c r="GU55" s="124">
        <f t="shared" si="188"/>
        <v>1730.9532240000001</v>
      </c>
      <c r="GV55" s="124">
        <f t="shared" si="189"/>
        <v>1729.6151339999997</v>
      </c>
      <c r="GX55" s="95">
        <v>44535</v>
      </c>
      <c r="GY55" s="43" t="s">
        <v>207</v>
      </c>
      <c r="GZ55" s="86"/>
      <c r="HA55" s="86"/>
      <c r="HB55" s="86"/>
      <c r="HD55" s="27">
        <v>44892</v>
      </c>
      <c r="HE55" s="100" t="s">
        <v>207</v>
      </c>
      <c r="HF55" s="43">
        <v>201.88</v>
      </c>
      <c r="HG55" s="28">
        <f t="shared" si="233"/>
        <v>2.0188000000000001</v>
      </c>
      <c r="HH55" s="43">
        <v>201.44</v>
      </c>
      <c r="HI55" s="28">
        <f t="shared" si="190"/>
        <v>2.0144000000000002</v>
      </c>
      <c r="HJ55" s="43">
        <v>183.54</v>
      </c>
      <c r="HK55" s="43">
        <v>199.34</v>
      </c>
      <c r="HL55" s="27">
        <v>44892</v>
      </c>
      <c r="HM55" s="43">
        <v>1386.97</v>
      </c>
      <c r="HO55" s="27">
        <v>44892</v>
      </c>
      <c r="HP55" s="43" t="s">
        <v>207</v>
      </c>
      <c r="HQ55" s="30">
        <f t="shared" si="191"/>
        <v>280001.5036</v>
      </c>
      <c r="HR55" s="30">
        <f t="shared" si="192"/>
        <v>279391.23680000001</v>
      </c>
      <c r="HS55" s="30">
        <f t="shared" si="193"/>
        <v>254564.47380000001</v>
      </c>
      <c r="HT55" s="30">
        <f t="shared" si="194"/>
        <v>276478.59980000003</v>
      </c>
      <c r="HV55" s="27">
        <v>44892</v>
      </c>
      <c r="HW55" s="43" t="s">
        <v>207</v>
      </c>
      <c r="HX55" s="124">
        <f t="shared" si="195"/>
        <v>2800.0150359999998</v>
      </c>
      <c r="HY55" s="124">
        <f t="shared" si="196"/>
        <v>2793.9123680000002</v>
      </c>
      <c r="HZ55" s="124">
        <f t="shared" si="197"/>
        <v>2545.644738</v>
      </c>
      <c r="IA55" s="124">
        <f t="shared" si="198"/>
        <v>2764.7859980000003</v>
      </c>
      <c r="IC55" s="27">
        <v>44892</v>
      </c>
      <c r="ID55" s="43" t="s">
        <v>207</v>
      </c>
      <c r="IE55" s="86"/>
      <c r="IF55" s="86"/>
      <c r="IG55" s="86"/>
      <c r="IH55" s="155"/>
      <c r="II55" s="27">
        <v>45256</v>
      </c>
      <c r="IJ55" s="100" t="s">
        <v>207</v>
      </c>
      <c r="IK55" s="126">
        <v>219.83</v>
      </c>
      <c r="IL55" s="175">
        <f t="shared" si="199"/>
        <v>2.1983000000000001</v>
      </c>
      <c r="IM55" s="43"/>
      <c r="IN55" s="28">
        <f t="shared" si="200"/>
        <v>0</v>
      </c>
      <c r="IO55" s="43"/>
      <c r="IP55" s="43"/>
      <c r="IQ55" s="27">
        <v>45256</v>
      </c>
      <c r="IR55" s="43">
        <v>1429.55</v>
      </c>
      <c r="IT55" s="27">
        <v>45256</v>
      </c>
      <c r="IU55" s="43" t="s">
        <v>207</v>
      </c>
      <c r="IV55" s="30">
        <f t="shared" si="201"/>
        <v>314257.97649999999</v>
      </c>
      <c r="IW55" s="30">
        <f t="shared" si="202"/>
        <v>0</v>
      </c>
      <c r="IX55" s="30">
        <f t="shared" si="203"/>
        <v>0</v>
      </c>
      <c r="IY55" s="30">
        <f t="shared" si="204"/>
        <v>0</v>
      </c>
      <c r="JA55" s="27">
        <v>45256</v>
      </c>
      <c r="JB55" s="43" t="s">
        <v>207</v>
      </c>
      <c r="JC55" s="124">
        <f t="shared" si="205"/>
        <v>3142.579765</v>
      </c>
      <c r="JD55" s="124">
        <f t="shared" si="206"/>
        <v>0</v>
      </c>
      <c r="JE55" s="124">
        <f t="shared" si="207"/>
        <v>0</v>
      </c>
      <c r="JF55" s="124">
        <f t="shared" si="208"/>
        <v>0</v>
      </c>
      <c r="JH55" s="27">
        <v>45256</v>
      </c>
      <c r="JI55" s="43" t="s">
        <v>207</v>
      </c>
      <c r="JJ55" s="86"/>
      <c r="JK55" s="86"/>
      <c r="JL55" s="86"/>
      <c r="JM55" s="155"/>
      <c r="JN55" s="27">
        <v>45620</v>
      </c>
      <c r="JO55" s="100" t="s">
        <v>207</v>
      </c>
      <c r="JP55" s="126">
        <v>201.77</v>
      </c>
      <c r="JQ55" s="260">
        <f t="shared" si="209"/>
        <v>2.0177</v>
      </c>
      <c r="JR55" s="43"/>
      <c r="JS55" s="28"/>
      <c r="JT55" s="43"/>
      <c r="JU55" s="43"/>
      <c r="JV55" s="27">
        <f t="shared" si="210"/>
        <v>45620</v>
      </c>
      <c r="JW55" s="43">
        <v>1464.04</v>
      </c>
      <c r="JY55" s="27">
        <f t="shared" si="211"/>
        <v>45620</v>
      </c>
      <c r="JZ55" s="43" t="s">
        <v>207</v>
      </c>
      <c r="KA55" s="30">
        <f t="shared" si="212"/>
        <v>295399.35080000001</v>
      </c>
      <c r="KB55" s="30">
        <f t="shared" si="213"/>
        <v>0</v>
      </c>
      <c r="KC55" s="30">
        <f t="shared" si="214"/>
        <v>0</v>
      </c>
      <c r="KD55" s="30">
        <f t="shared" si="215"/>
        <v>0</v>
      </c>
      <c r="KF55" s="27">
        <f t="shared" si="216"/>
        <v>45620</v>
      </c>
      <c r="KG55" s="43" t="s">
        <v>207</v>
      </c>
      <c r="KH55" s="124">
        <f t="shared" si="217"/>
        <v>2953.993508</v>
      </c>
      <c r="KI55" s="124">
        <f t="shared" si="218"/>
        <v>0</v>
      </c>
      <c r="KJ55" s="124">
        <f t="shared" si="219"/>
        <v>0</v>
      </c>
      <c r="KK55" s="124">
        <f t="shared" si="220"/>
        <v>0</v>
      </c>
      <c r="KM55" s="27">
        <f t="shared" si="221"/>
        <v>45620</v>
      </c>
      <c r="KN55" s="43" t="s">
        <v>207</v>
      </c>
      <c r="KO55" s="86"/>
      <c r="KP55" s="86"/>
      <c r="KQ55" s="86"/>
      <c r="KR55" s="155"/>
      <c r="KS55" s="27">
        <v>45991</v>
      </c>
      <c r="KT55" s="100" t="s">
        <v>207</v>
      </c>
      <c r="KU55" s="126">
        <v>170.42</v>
      </c>
      <c r="KV55" s="257">
        <f t="shared" si="99"/>
        <v>1.7041999999999999</v>
      </c>
      <c r="KW55" s="27">
        <f t="shared" si="222"/>
        <v>45991</v>
      </c>
      <c r="KX55" s="43">
        <v>1704.82</v>
      </c>
      <c r="KY55" s="155"/>
      <c r="KZ55" s="27">
        <f t="shared" si="223"/>
        <v>45991</v>
      </c>
      <c r="LA55" s="43" t="s">
        <v>207</v>
      </c>
      <c r="LB55" s="30">
        <f t="shared" si="115"/>
        <v>290535.42439999996</v>
      </c>
      <c r="LC55" s="155"/>
      <c r="LD55" s="27">
        <f t="shared" si="116"/>
        <v>45991</v>
      </c>
      <c r="LE55" s="43" t="s">
        <v>207</v>
      </c>
      <c r="LF55" s="249">
        <f t="shared" si="117"/>
        <v>2905.3542439999997</v>
      </c>
      <c r="LG55" s="155"/>
      <c r="LH55" s="27">
        <v>46355</v>
      </c>
      <c r="LI55" s="100" t="s">
        <v>207</v>
      </c>
      <c r="LJ55" s="155"/>
      <c r="LK55" s="414"/>
      <c r="LL55" s="155"/>
      <c r="LM55" s="155"/>
      <c r="LN55" s="439"/>
      <c r="LO55" s="155"/>
      <c r="LP55" s="155"/>
      <c r="LQ55" s="155"/>
      <c r="LR55" s="155"/>
      <c r="LS55" s="155"/>
      <c r="LT55" s="155"/>
      <c r="LU55" s="155"/>
      <c r="LV55" s="155"/>
      <c r="LW55" s="155"/>
      <c r="LX55" s="155"/>
      <c r="LY55" s="155"/>
      <c r="LZ55" s="155"/>
      <c r="MA55" s="155"/>
      <c r="MB55" s="155"/>
      <c r="MC55" s="155"/>
      <c r="MD55" s="155"/>
    </row>
    <row r="56" spans="1:342" ht="17.25">
      <c r="A56" s="27">
        <v>42344</v>
      </c>
      <c r="B56" s="27" t="s">
        <v>208</v>
      </c>
      <c r="C56" s="28">
        <v>128.62</v>
      </c>
      <c r="D56" s="28">
        <f t="shared" si="127"/>
        <v>1.2862</v>
      </c>
      <c r="E56" s="89">
        <v>118.83</v>
      </c>
      <c r="F56" s="89">
        <v>124.4075</v>
      </c>
      <c r="G56" s="89">
        <v>124.68039864274</v>
      </c>
      <c r="H56" s="44"/>
      <c r="I56" s="43"/>
      <c r="K56" s="27">
        <f t="shared" si="128"/>
        <v>42344</v>
      </c>
      <c r="L56" s="27"/>
      <c r="M56" s="30">
        <f t="shared" si="129"/>
        <v>0</v>
      </c>
      <c r="N56" s="30">
        <f t="shared" si="130"/>
        <v>0</v>
      </c>
      <c r="O56" s="30">
        <f t="shared" si="131"/>
        <v>0</v>
      </c>
      <c r="P56" s="30">
        <f t="shared" si="132"/>
        <v>0</v>
      </c>
      <c r="R56" s="27">
        <f t="shared" si="133"/>
        <v>42344</v>
      </c>
      <c r="S56" s="27" t="s">
        <v>208</v>
      </c>
      <c r="T56" s="30">
        <f t="shared" si="134"/>
        <v>0</v>
      </c>
      <c r="U56" s="30">
        <f t="shared" si="135"/>
        <v>0</v>
      </c>
      <c r="V56" s="30">
        <f t="shared" si="136"/>
        <v>0</v>
      </c>
      <c r="W56" s="30">
        <f t="shared" si="137"/>
        <v>0</v>
      </c>
      <c r="Y56" s="84">
        <f t="shared" si="126"/>
        <v>42343</v>
      </c>
      <c r="Z56" s="27" t="s">
        <v>208</v>
      </c>
      <c r="AA56" s="87">
        <v>1022178</v>
      </c>
      <c r="AB56" s="86"/>
      <c r="AC56" s="86"/>
      <c r="AE56" s="27">
        <v>42715</v>
      </c>
      <c r="AF56" s="27" t="s">
        <v>208</v>
      </c>
      <c r="AG56" s="28">
        <v>164.07</v>
      </c>
      <c r="AH56" s="28">
        <f t="shared" si="138"/>
        <v>1.6406999999999998</v>
      </c>
      <c r="AI56" s="89">
        <v>140.76</v>
      </c>
      <c r="AJ56" s="89">
        <v>148.55459999999999</v>
      </c>
      <c r="AK56" s="89">
        <v>154.22348430519199</v>
      </c>
      <c r="AL56" s="44"/>
      <c r="AM56" s="43"/>
      <c r="AO56" s="27">
        <f t="shared" si="139"/>
        <v>42715</v>
      </c>
      <c r="AP56" s="27" t="s">
        <v>208</v>
      </c>
      <c r="AQ56" s="30">
        <f t="shared" si="140"/>
        <v>0</v>
      </c>
      <c r="AR56" s="30">
        <f t="shared" si="141"/>
        <v>0</v>
      </c>
      <c r="AS56" s="30">
        <f t="shared" si="142"/>
        <v>0</v>
      </c>
      <c r="AT56" s="30">
        <f t="shared" si="143"/>
        <v>0</v>
      </c>
      <c r="AV56" s="27">
        <f t="shared" si="144"/>
        <v>42715</v>
      </c>
      <c r="AW56" s="27" t="s">
        <v>208</v>
      </c>
      <c r="AX56" s="30">
        <f t="shared" si="145"/>
        <v>0</v>
      </c>
      <c r="AY56" s="30">
        <f t="shared" si="146"/>
        <v>0</v>
      </c>
      <c r="AZ56" s="30">
        <f t="shared" si="147"/>
        <v>0</v>
      </c>
      <c r="BA56" s="30">
        <f t="shared" si="148"/>
        <v>0</v>
      </c>
      <c r="BC56" s="85">
        <f t="shared" si="224"/>
        <v>42714</v>
      </c>
      <c r="BD56" s="27" t="s">
        <v>208</v>
      </c>
      <c r="BE56" s="88">
        <v>1070251</v>
      </c>
      <c r="BF56" s="86"/>
      <c r="BG56" s="86"/>
      <c r="BI56" s="27">
        <v>43079</v>
      </c>
      <c r="BJ56" s="27" t="s">
        <v>208</v>
      </c>
      <c r="BK56" s="28">
        <v>149.38999999999999</v>
      </c>
      <c r="BL56" s="28">
        <f t="shared" si="149"/>
        <v>1.4938999999999998</v>
      </c>
      <c r="BM56" s="89">
        <v>126.16</v>
      </c>
      <c r="BN56" s="89">
        <v>137.19880000000001</v>
      </c>
      <c r="BO56" s="89">
        <v>143.01096220113999</v>
      </c>
      <c r="BP56" s="44"/>
      <c r="BQ56" s="43"/>
      <c r="BS56" s="27">
        <f t="shared" si="150"/>
        <v>43079</v>
      </c>
      <c r="BT56" s="27" t="s">
        <v>208</v>
      </c>
      <c r="BU56" s="30">
        <f t="shared" si="151"/>
        <v>0</v>
      </c>
      <c r="BV56" s="30">
        <f t="shared" si="152"/>
        <v>0</v>
      </c>
      <c r="BW56" s="30">
        <f t="shared" si="153"/>
        <v>0</v>
      </c>
      <c r="BX56" s="30">
        <f t="shared" si="154"/>
        <v>0</v>
      </c>
      <c r="BZ56" s="27">
        <f t="shared" si="155"/>
        <v>43079</v>
      </c>
      <c r="CA56" s="27" t="s">
        <v>208</v>
      </c>
      <c r="CB56" s="30">
        <f t="shared" si="156"/>
        <v>0</v>
      </c>
      <c r="CC56" s="30">
        <f t="shared" si="157"/>
        <v>0</v>
      </c>
      <c r="CD56" s="30">
        <f t="shared" si="158"/>
        <v>0</v>
      </c>
      <c r="CE56" s="30">
        <f t="shared" si="159"/>
        <v>0</v>
      </c>
      <c r="CG56" s="85">
        <f t="shared" si="225"/>
        <v>43078</v>
      </c>
      <c r="CH56" s="27" t="s">
        <v>208</v>
      </c>
      <c r="CI56" s="88">
        <v>1060859</v>
      </c>
      <c r="CJ56" s="86"/>
      <c r="CK56" s="86"/>
      <c r="CM56" s="27">
        <v>43443</v>
      </c>
      <c r="CN56" s="27" t="s">
        <v>208</v>
      </c>
      <c r="CO56" s="28">
        <v>140.11000000000001</v>
      </c>
      <c r="CP56" s="28">
        <f t="shared" si="160"/>
        <v>1.4011000000000002</v>
      </c>
      <c r="CQ56" s="28">
        <v>127.64</v>
      </c>
      <c r="CR56" s="28">
        <v>129.70480000000001</v>
      </c>
      <c r="CS56" s="28">
        <v>134.85570678018399</v>
      </c>
      <c r="CT56" s="44"/>
      <c r="CU56" s="43"/>
      <c r="CW56" s="27">
        <f t="shared" si="161"/>
        <v>43443</v>
      </c>
      <c r="CX56" s="27" t="s">
        <v>208</v>
      </c>
      <c r="CY56" s="30">
        <f t="shared" si="162"/>
        <v>0</v>
      </c>
      <c r="CZ56" s="30">
        <f t="shared" si="163"/>
        <v>0</v>
      </c>
      <c r="DA56" s="30">
        <f t="shared" si="164"/>
        <v>0</v>
      </c>
      <c r="DB56" s="30">
        <f t="shared" si="165"/>
        <v>0</v>
      </c>
      <c r="DD56" s="27">
        <f t="shared" si="166"/>
        <v>43443</v>
      </c>
      <c r="DE56" s="27" t="s">
        <v>208</v>
      </c>
      <c r="DF56" s="30">
        <f t="shared" si="226"/>
        <v>0</v>
      </c>
      <c r="DG56" s="30">
        <f t="shared" si="227"/>
        <v>0</v>
      </c>
      <c r="DH56" s="30">
        <f t="shared" si="228"/>
        <v>0</v>
      </c>
      <c r="DI56" s="30">
        <f t="shared" si="229"/>
        <v>0</v>
      </c>
      <c r="DK56" s="85">
        <f t="shared" si="230"/>
        <v>43442</v>
      </c>
      <c r="DL56" s="27" t="s">
        <v>208</v>
      </c>
      <c r="DM56" s="88">
        <v>1024749</v>
      </c>
      <c r="DN56" s="86"/>
      <c r="DO56" s="86"/>
      <c r="DQ56" s="27">
        <v>43807</v>
      </c>
      <c r="DR56" s="27" t="s">
        <v>208</v>
      </c>
      <c r="DS56" s="28">
        <v>206.69</v>
      </c>
      <c r="DT56" s="28">
        <f t="shared" si="167"/>
        <v>2.0669</v>
      </c>
      <c r="DU56" s="28">
        <v>184.47</v>
      </c>
      <c r="DV56" s="28">
        <v>196.3409</v>
      </c>
      <c r="DW56" s="28">
        <v>195.53470130934599</v>
      </c>
      <c r="DX56" s="44">
        <v>43805</v>
      </c>
      <c r="DY56" s="43">
        <v>1319.75</v>
      </c>
      <c r="EA56" s="27">
        <f t="shared" si="168"/>
        <v>43807</v>
      </c>
      <c r="EB56" s="27" t="s">
        <v>208</v>
      </c>
      <c r="EC56" s="30">
        <f t="shared" si="169"/>
        <v>272779.1275</v>
      </c>
      <c r="ED56" s="30">
        <f t="shared" si="170"/>
        <v>243454.2825</v>
      </c>
      <c r="EE56" s="30">
        <f t="shared" si="171"/>
        <v>259120.902775</v>
      </c>
      <c r="EF56" s="30">
        <f t="shared" si="172"/>
        <v>258056.92205300936</v>
      </c>
      <c r="EH56" s="27">
        <f t="shared" si="173"/>
        <v>43807</v>
      </c>
      <c r="EI56" s="27" t="s">
        <v>208</v>
      </c>
      <c r="EJ56" s="30">
        <f t="shared" si="174"/>
        <v>2727.791275</v>
      </c>
      <c r="EK56" s="30">
        <f t="shared" si="175"/>
        <v>2434.542825</v>
      </c>
      <c r="EL56" s="30">
        <f t="shared" si="176"/>
        <v>2591.2090277500001</v>
      </c>
      <c r="EM56" s="30">
        <f t="shared" si="177"/>
        <v>2580.5692205300934</v>
      </c>
      <c r="EO56" s="85">
        <f t="shared" si="231"/>
        <v>43806</v>
      </c>
      <c r="EP56" s="27" t="s">
        <v>208</v>
      </c>
      <c r="EQ56" s="88">
        <v>956457</v>
      </c>
      <c r="ER56" s="86"/>
      <c r="ES56" s="86"/>
      <c r="EU56" s="27">
        <v>44171</v>
      </c>
      <c r="EV56" s="27" t="s">
        <v>208</v>
      </c>
      <c r="EW56" s="43">
        <v>123.15</v>
      </c>
      <c r="EX56" s="28">
        <f t="shared" si="178"/>
        <v>1.2315</v>
      </c>
      <c r="EY56" s="43" t="s">
        <v>130</v>
      </c>
      <c r="EZ56" s="43">
        <v>141.07</v>
      </c>
      <c r="FA56" s="43">
        <v>129.13999999999999</v>
      </c>
      <c r="FB56" s="95">
        <v>44169</v>
      </c>
      <c r="FC56" s="43">
        <v>1322.15</v>
      </c>
      <c r="FE56" s="27">
        <v>44171</v>
      </c>
      <c r="FF56" s="27" t="s">
        <v>208</v>
      </c>
      <c r="FG56" s="30">
        <f t="shared" si="179"/>
        <v>162822.77250000002</v>
      </c>
      <c r="FH56" s="30" t="e">
        <f t="shared" si="119"/>
        <v>#VALUE!</v>
      </c>
      <c r="FI56" s="30">
        <f t="shared" si="124"/>
        <v>186515.70050000001</v>
      </c>
      <c r="FJ56" s="30">
        <f t="shared" si="120"/>
        <v>170742.451</v>
      </c>
      <c r="FL56" s="27">
        <v>44171</v>
      </c>
      <c r="FM56" s="27" t="s">
        <v>208</v>
      </c>
      <c r="FN56" s="30">
        <f t="shared" si="121"/>
        <v>1628.2277250000002</v>
      </c>
      <c r="FO56" s="30" t="e">
        <f t="shared" si="122"/>
        <v>#VALUE!</v>
      </c>
      <c r="FP56" s="30">
        <f t="shared" si="125"/>
        <v>1865.157005</v>
      </c>
      <c r="FQ56" s="30">
        <f t="shared" si="123"/>
        <v>1707.4245100000001</v>
      </c>
      <c r="FS56" s="84">
        <f t="shared" si="232"/>
        <v>44170</v>
      </c>
      <c r="FT56" s="27" t="s">
        <v>208</v>
      </c>
      <c r="FU56" s="43"/>
      <c r="FV56" s="86"/>
      <c r="FW56" s="86"/>
      <c r="FY56" s="95">
        <v>44542</v>
      </c>
      <c r="FZ56" s="100" t="s">
        <v>208</v>
      </c>
      <c r="GA56" s="43">
        <v>129.25</v>
      </c>
      <c r="GB56" s="28">
        <f t="shared" si="180"/>
        <v>1.2925</v>
      </c>
      <c r="GC56" s="43">
        <v>123.88</v>
      </c>
      <c r="GD56" s="28">
        <f t="shared" si="181"/>
        <v>1.2387999999999999</v>
      </c>
      <c r="GE56" s="43">
        <v>129.63999999999999</v>
      </c>
      <c r="GF56" s="43">
        <v>131.04</v>
      </c>
      <c r="GG56" s="95">
        <v>44540</v>
      </c>
      <c r="GH56" s="43">
        <v>1331.82</v>
      </c>
      <c r="GJ56" s="95">
        <v>44542</v>
      </c>
      <c r="GK56" s="43" t="s">
        <v>208</v>
      </c>
      <c r="GL56" s="124">
        <f t="shared" si="182"/>
        <v>172137.73499999999</v>
      </c>
      <c r="GM56" s="124">
        <f t="shared" si="183"/>
        <v>164985.86159999997</v>
      </c>
      <c r="GN56" s="124">
        <f t="shared" si="184"/>
        <v>172657.14479999998</v>
      </c>
      <c r="GO56" s="124">
        <f t="shared" si="185"/>
        <v>174521.69279999999</v>
      </c>
      <c r="GQ56" s="95">
        <v>44542</v>
      </c>
      <c r="GR56" s="43" t="s">
        <v>208</v>
      </c>
      <c r="GS56" s="124">
        <f t="shared" si="186"/>
        <v>1721.3773499999998</v>
      </c>
      <c r="GT56" s="124">
        <f t="shared" si="187"/>
        <v>1649.8586159999998</v>
      </c>
      <c r="GU56" s="124">
        <f t="shared" si="188"/>
        <v>1726.5714479999997</v>
      </c>
      <c r="GV56" s="124">
        <f t="shared" si="189"/>
        <v>1745.2169279999998</v>
      </c>
      <c r="GX56" s="95">
        <v>44542</v>
      </c>
      <c r="GY56" s="43" t="s">
        <v>208</v>
      </c>
      <c r="GZ56" s="86"/>
      <c r="HA56" s="86"/>
      <c r="HB56" s="86"/>
      <c r="HD56" s="27">
        <v>44899</v>
      </c>
      <c r="HE56" s="100" t="s">
        <v>208</v>
      </c>
      <c r="HF56" s="43">
        <v>206.56</v>
      </c>
      <c r="HG56" s="28">
        <f t="shared" si="233"/>
        <v>2.0655999999999999</v>
      </c>
      <c r="HH56" s="43">
        <v>201.54</v>
      </c>
      <c r="HI56" s="28">
        <f t="shared" si="190"/>
        <v>2.0154000000000001</v>
      </c>
      <c r="HJ56" s="43">
        <v>185.16</v>
      </c>
      <c r="HK56" s="43">
        <v>203.4</v>
      </c>
      <c r="HL56" s="27">
        <v>44899</v>
      </c>
      <c r="HM56" s="43">
        <v>1372.31</v>
      </c>
      <c r="HO56" s="27">
        <v>44899</v>
      </c>
      <c r="HP56" s="43" t="s">
        <v>208</v>
      </c>
      <c r="HQ56" s="30">
        <f t="shared" si="191"/>
        <v>283464.35359999997</v>
      </c>
      <c r="HR56" s="30">
        <f t="shared" si="192"/>
        <v>276575.35739999998</v>
      </c>
      <c r="HS56" s="30">
        <f t="shared" si="193"/>
        <v>254096.91959999999</v>
      </c>
      <c r="HT56" s="30">
        <f t="shared" si="194"/>
        <v>279127.85399999999</v>
      </c>
      <c r="HV56" s="27">
        <v>44899</v>
      </c>
      <c r="HW56" s="43" t="s">
        <v>208</v>
      </c>
      <c r="HX56" s="124">
        <f t="shared" si="195"/>
        <v>2834.6435359999996</v>
      </c>
      <c r="HY56" s="124">
        <f t="shared" si="196"/>
        <v>2765.7535739999998</v>
      </c>
      <c r="HZ56" s="124">
        <f t="shared" si="197"/>
        <v>2540.969196</v>
      </c>
      <c r="IA56" s="124">
        <f t="shared" si="198"/>
        <v>2791.2785399999998</v>
      </c>
      <c r="IC56" s="27">
        <v>44899</v>
      </c>
      <c r="ID56" s="43" t="s">
        <v>208</v>
      </c>
      <c r="IE56" s="86"/>
      <c r="IF56" s="86"/>
      <c r="IG56" s="86"/>
      <c r="IH56" s="155"/>
      <c r="II56" s="27">
        <v>45263</v>
      </c>
      <c r="IJ56" s="100" t="s">
        <v>208</v>
      </c>
      <c r="IK56" s="126">
        <v>220.33</v>
      </c>
      <c r="IL56" s="175">
        <f t="shared" si="199"/>
        <v>2.2033</v>
      </c>
      <c r="IM56" s="43"/>
      <c r="IN56" s="28">
        <f t="shared" si="200"/>
        <v>0</v>
      </c>
      <c r="IO56" s="43"/>
      <c r="IP56" s="43"/>
      <c r="IQ56" s="27">
        <v>45263</v>
      </c>
      <c r="IR56" s="43">
        <v>1412.86</v>
      </c>
      <c r="IT56" s="27">
        <v>45263</v>
      </c>
      <c r="IU56" s="43" t="s">
        <v>208</v>
      </c>
      <c r="IV56" s="30">
        <f t="shared" si="201"/>
        <v>311295.44380000001</v>
      </c>
      <c r="IW56" s="30">
        <f t="shared" si="202"/>
        <v>0</v>
      </c>
      <c r="IX56" s="30">
        <f t="shared" si="203"/>
        <v>0</v>
      </c>
      <c r="IY56" s="30">
        <f t="shared" si="204"/>
        <v>0</v>
      </c>
      <c r="JA56" s="27">
        <v>45263</v>
      </c>
      <c r="JB56" s="43" t="s">
        <v>208</v>
      </c>
      <c r="JC56" s="124">
        <f t="shared" si="205"/>
        <v>3112.9544380000002</v>
      </c>
      <c r="JD56" s="124">
        <f t="shared" si="206"/>
        <v>0</v>
      </c>
      <c r="JE56" s="124">
        <f t="shared" si="207"/>
        <v>0</v>
      </c>
      <c r="JF56" s="124">
        <f t="shared" si="208"/>
        <v>0</v>
      </c>
      <c r="JH56" s="27">
        <v>45263</v>
      </c>
      <c r="JI56" s="43" t="s">
        <v>208</v>
      </c>
      <c r="JJ56" s="86"/>
      <c r="JK56" s="86"/>
      <c r="JL56" s="86"/>
      <c r="JM56" s="155"/>
      <c r="JN56" s="27">
        <v>45627</v>
      </c>
      <c r="JO56" s="100" t="s">
        <v>208</v>
      </c>
      <c r="JP56" s="126">
        <v>202.08</v>
      </c>
      <c r="JQ56" s="260">
        <f t="shared" si="209"/>
        <v>2.0207999999999999</v>
      </c>
      <c r="JR56" s="43"/>
      <c r="JS56" s="28"/>
      <c r="JT56" s="43"/>
      <c r="JU56" s="43"/>
      <c r="JV56" s="27">
        <f t="shared" si="210"/>
        <v>45627</v>
      </c>
      <c r="JW56" s="43">
        <v>1478.06</v>
      </c>
      <c r="JY56" s="27">
        <f t="shared" si="211"/>
        <v>45627</v>
      </c>
      <c r="JZ56" s="43" t="s">
        <v>208</v>
      </c>
      <c r="KA56" s="30">
        <f t="shared" si="212"/>
        <v>298686.36479999998</v>
      </c>
      <c r="KB56" s="30">
        <f t="shared" si="213"/>
        <v>0</v>
      </c>
      <c r="KC56" s="30">
        <f t="shared" si="214"/>
        <v>0</v>
      </c>
      <c r="KD56" s="30">
        <f t="shared" si="215"/>
        <v>0</v>
      </c>
      <c r="KF56" s="27">
        <f t="shared" si="216"/>
        <v>45627</v>
      </c>
      <c r="KG56" s="43" t="s">
        <v>208</v>
      </c>
      <c r="KH56" s="124">
        <f t="shared" si="217"/>
        <v>2986.863648</v>
      </c>
      <c r="KI56" s="124">
        <f t="shared" si="218"/>
        <v>0</v>
      </c>
      <c r="KJ56" s="124">
        <f t="shared" si="219"/>
        <v>0</v>
      </c>
      <c r="KK56" s="124">
        <f t="shared" si="220"/>
        <v>0</v>
      </c>
      <c r="KM56" s="27">
        <f t="shared" si="221"/>
        <v>45627</v>
      </c>
      <c r="KN56" s="43" t="s">
        <v>208</v>
      </c>
      <c r="KO56" s="86"/>
      <c r="KP56" s="86"/>
      <c r="KQ56" s="86"/>
      <c r="KR56" s="155"/>
      <c r="KS56" s="27">
        <v>45998</v>
      </c>
      <c r="KT56" s="100" t="s">
        <v>208</v>
      </c>
      <c r="KU56" s="126">
        <v>170.16</v>
      </c>
      <c r="KV56" s="257">
        <f t="shared" si="99"/>
        <v>1.7016</v>
      </c>
      <c r="KW56" s="27">
        <f t="shared" si="222"/>
        <v>45998</v>
      </c>
      <c r="KX56" s="43">
        <v>1717.12</v>
      </c>
      <c r="KY56" s="155"/>
      <c r="KZ56" s="27">
        <f t="shared" si="223"/>
        <v>45998</v>
      </c>
      <c r="LA56" s="43" t="s">
        <v>208</v>
      </c>
      <c r="LB56" s="30">
        <f t="shared" si="115"/>
        <v>292185.13919999998</v>
      </c>
      <c r="LC56" s="155"/>
      <c r="LD56" s="27">
        <f t="shared" si="116"/>
        <v>45998</v>
      </c>
      <c r="LE56" s="43" t="s">
        <v>208</v>
      </c>
      <c r="LF56" s="249">
        <f t="shared" si="117"/>
        <v>2921.8513919999996</v>
      </c>
      <c r="LG56" s="155"/>
      <c r="LH56" s="27">
        <v>46362</v>
      </c>
      <c r="LI56" s="100" t="s">
        <v>208</v>
      </c>
      <c r="LJ56" s="155"/>
      <c r="LK56" s="414"/>
      <c r="LL56" s="155"/>
      <c r="LM56" s="155"/>
      <c r="LN56" s="439"/>
      <c r="LO56" s="155"/>
      <c r="LP56" s="155"/>
      <c r="LQ56" s="155"/>
      <c r="LR56" s="155"/>
      <c r="LS56" s="155"/>
      <c r="LT56" s="155"/>
      <c r="LU56" s="155"/>
      <c r="LV56" s="155"/>
      <c r="LW56" s="155"/>
      <c r="LX56" s="155"/>
      <c r="LY56" s="155"/>
      <c r="LZ56" s="155"/>
      <c r="MA56" s="155"/>
      <c r="MB56" s="155"/>
      <c r="MC56" s="155"/>
      <c r="MD56" s="155"/>
    </row>
    <row r="57" spans="1:342" ht="17.25">
      <c r="A57" s="27">
        <v>42351</v>
      </c>
      <c r="B57" s="27" t="s">
        <v>209</v>
      </c>
      <c r="C57" s="28">
        <v>128.81</v>
      </c>
      <c r="D57" s="28">
        <f t="shared" si="127"/>
        <v>1.2881</v>
      </c>
      <c r="E57" s="89">
        <v>118.42</v>
      </c>
      <c r="F57" s="89">
        <v>124.38420000000001</v>
      </c>
      <c r="G57" s="89">
        <v>124.632740196976</v>
      </c>
      <c r="H57" s="44"/>
      <c r="I57" s="43"/>
      <c r="K57" s="27">
        <f t="shared" si="128"/>
        <v>42351</v>
      </c>
      <c r="L57" s="27"/>
      <c r="M57" s="30">
        <f t="shared" si="129"/>
        <v>0</v>
      </c>
      <c r="N57" s="30">
        <f t="shared" si="130"/>
        <v>0</v>
      </c>
      <c r="O57" s="30">
        <f t="shared" si="131"/>
        <v>0</v>
      </c>
      <c r="P57" s="30">
        <f t="shared" si="132"/>
        <v>0</v>
      </c>
      <c r="R57" s="27">
        <f t="shared" si="133"/>
        <v>42351</v>
      </c>
      <c r="S57" s="27" t="s">
        <v>209</v>
      </c>
      <c r="T57" s="30">
        <f t="shared" si="134"/>
        <v>0</v>
      </c>
      <c r="U57" s="30">
        <f t="shared" si="135"/>
        <v>0</v>
      </c>
      <c r="V57" s="30">
        <f t="shared" si="136"/>
        <v>0</v>
      </c>
      <c r="W57" s="30">
        <f t="shared" si="137"/>
        <v>0</v>
      </c>
      <c r="Y57" s="85">
        <f t="shared" si="126"/>
        <v>42350</v>
      </c>
      <c r="Z57" s="27" t="s">
        <v>209</v>
      </c>
      <c r="AA57" s="88">
        <v>1059800</v>
      </c>
      <c r="AB57" s="86"/>
      <c r="AC57" s="86"/>
      <c r="AE57" s="27">
        <v>42722</v>
      </c>
      <c r="AF57" s="27" t="s">
        <v>209</v>
      </c>
      <c r="AG57" s="28">
        <v>162.59</v>
      </c>
      <c r="AH57" s="28">
        <f t="shared" si="138"/>
        <v>1.6259000000000001</v>
      </c>
      <c r="AI57" s="89">
        <v>140.31</v>
      </c>
      <c r="AJ57" s="89">
        <v>148.60740000000001</v>
      </c>
      <c r="AK57" s="89">
        <v>154.302784261862</v>
      </c>
      <c r="AL57" s="44"/>
      <c r="AM57" s="43"/>
      <c r="AO57" s="27">
        <f t="shared" si="139"/>
        <v>42722</v>
      </c>
      <c r="AP57" s="27" t="s">
        <v>209</v>
      </c>
      <c r="AQ57" s="30">
        <f t="shared" si="140"/>
        <v>0</v>
      </c>
      <c r="AR57" s="30">
        <f t="shared" si="141"/>
        <v>0</v>
      </c>
      <c r="AS57" s="30">
        <f t="shared" si="142"/>
        <v>0</v>
      </c>
      <c r="AT57" s="30">
        <f t="shared" si="143"/>
        <v>0</v>
      </c>
      <c r="AV57" s="27">
        <f t="shared" si="144"/>
        <v>42722</v>
      </c>
      <c r="AW57" s="27" t="s">
        <v>209</v>
      </c>
      <c r="AX57" s="30">
        <f t="shared" si="145"/>
        <v>0</v>
      </c>
      <c r="AY57" s="30">
        <f t="shared" si="146"/>
        <v>0</v>
      </c>
      <c r="AZ57" s="30">
        <f t="shared" si="147"/>
        <v>0</v>
      </c>
      <c r="BA57" s="30">
        <f t="shared" si="148"/>
        <v>0</v>
      </c>
      <c r="BC57" s="84">
        <f t="shared" si="224"/>
        <v>42721</v>
      </c>
      <c r="BD57" s="27" t="s">
        <v>209</v>
      </c>
      <c r="BE57" s="87">
        <v>1097838</v>
      </c>
      <c r="BF57" s="86"/>
      <c r="BG57" s="86"/>
      <c r="BI57" s="27">
        <v>43086</v>
      </c>
      <c r="BJ57" s="27" t="s">
        <v>209</v>
      </c>
      <c r="BK57" s="28">
        <v>146.32</v>
      </c>
      <c r="BL57" s="28">
        <f t="shared" si="149"/>
        <v>1.4631999999999998</v>
      </c>
      <c r="BM57" s="89">
        <v>126.59</v>
      </c>
      <c r="BN57" s="89">
        <v>137.17240000000001</v>
      </c>
      <c r="BO57" s="89">
        <v>141.69511803668101</v>
      </c>
      <c r="BP57" s="44"/>
      <c r="BQ57" s="43"/>
      <c r="BS57" s="27">
        <f t="shared" si="150"/>
        <v>43086</v>
      </c>
      <c r="BT57" s="27" t="s">
        <v>209</v>
      </c>
      <c r="BU57" s="30">
        <f t="shared" si="151"/>
        <v>0</v>
      </c>
      <c r="BV57" s="30">
        <f t="shared" si="152"/>
        <v>0</v>
      </c>
      <c r="BW57" s="30">
        <f t="shared" si="153"/>
        <v>0</v>
      </c>
      <c r="BX57" s="30">
        <f t="shared" si="154"/>
        <v>0</v>
      </c>
      <c r="BZ57" s="27">
        <f t="shared" si="155"/>
        <v>43086</v>
      </c>
      <c r="CA57" s="27" t="s">
        <v>209</v>
      </c>
      <c r="CB57" s="30">
        <f t="shared" si="156"/>
        <v>0</v>
      </c>
      <c r="CC57" s="30">
        <f t="shared" si="157"/>
        <v>0</v>
      </c>
      <c r="CD57" s="30">
        <f t="shared" si="158"/>
        <v>0</v>
      </c>
      <c r="CE57" s="30">
        <f t="shared" si="159"/>
        <v>0</v>
      </c>
      <c r="CG57" s="84">
        <f t="shared" si="225"/>
        <v>43085</v>
      </c>
      <c r="CH57" s="27" t="s">
        <v>209</v>
      </c>
      <c r="CI57" s="87">
        <v>1084048</v>
      </c>
      <c r="CJ57" s="86"/>
      <c r="CK57" s="86"/>
      <c r="CM57" s="27">
        <v>43450</v>
      </c>
      <c r="CN57" s="27" t="s">
        <v>209</v>
      </c>
      <c r="CO57" s="28">
        <v>140.47</v>
      </c>
      <c r="CP57" s="28">
        <f t="shared" si="160"/>
        <v>1.4047000000000001</v>
      </c>
      <c r="CQ57" s="28">
        <v>127.79</v>
      </c>
      <c r="CR57" s="28">
        <v>132.62620000000001</v>
      </c>
      <c r="CS57" s="28">
        <v>135.15282425395</v>
      </c>
      <c r="CT57" s="44"/>
      <c r="CU57" s="43"/>
      <c r="CW57" s="27">
        <f t="shared" si="161"/>
        <v>43450</v>
      </c>
      <c r="CX57" s="27" t="s">
        <v>209</v>
      </c>
      <c r="CY57" s="30">
        <f t="shared" si="162"/>
        <v>0</v>
      </c>
      <c r="CZ57" s="30">
        <f t="shared" si="163"/>
        <v>0</v>
      </c>
      <c r="DA57" s="30">
        <f t="shared" si="164"/>
        <v>0</v>
      </c>
      <c r="DB57" s="30">
        <f t="shared" si="165"/>
        <v>0</v>
      </c>
      <c r="DD57" s="27">
        <f t="shared" si="166"/>
        <v>43450</v>
      </c>
      <c r="DE57" s="27" t="s">
        <v>209</v>
      </c>
      <c r="DF57" s="30">
        <f t="shared" si="226"/>
        <v>0</v>
      </c>
      <c r="DG57" s="30">
        <f t="shared" si="227"/>
        <v>0</v>
      </c>
      <c r="DH57" s="30">
        <f t="shared" si="228"/>
        <v>0</v>
      </c>
      <c r="DI57" s="30">
        <f t="shared" si="229"/>
        <v>0</v>
      </c>
      <c r="DK57" s="84">
        <f t="shared" si="230"/>
        <v>43449</v>
      </c>
      <c r="DL57" s="27" t="s">
        <v>209</v>
      </c>
      <c r="DM57" s="87">
        <v>1068699</v>
      </c>
      <c r="DN57" s="86"/>
      <c r="DO57" s="86"/>
      <c r="DQ57" s="27">
        <v>43814</v>
      </c>
      <c r="DR57" s="27" t="s">
        <v>209</v>
      </c>
      <c r="DS57" s="28">
        <v>208.15</v>
      </c>
      <c r="DT57" s="28">
        <f t="shared" si="167"/>
        <v>2.0815000000000001</v>
      </c>
      <c r="DU57" s="28">
        <v>186.96</v>
      </c>
      <c r="DV57" s="28">
        <v>194.43780000000001</v>
      </c>
      <c r="DW57" s="28">
        <v>197.21624278262701</v>
      </c>
      <c r="DX57" s="44">
        <v>43812</v>
      </c>
      <c r="DY57" s="43">
        <v>1310.18</v>
      </c>
      <c r="EA57" s="27">
        <f t="shared" si="168"/>
        <v>43814</v>
      </c>
      <c r="EB57" s="27" t="s">
        <v>209</v>
      </c>
      <c r="EC57" s="30">
        <f t="shared" si="169"/>
        <v>272713.967</v>
      </c>
      <c r="ED57" s="30">
        <f t="shared" si="170"/>
        <v>244951.25280000002</v>
      </c>
      <c r="EE57" s="30">
        <f t="shared" si="171"/>
        <v>254748.51680400001</v>
      </c>
      <c r="EF57" s="30">
        <f t="shared" si="172"/>
        <v>258388.77696894226</v>
      </c>
      <c r="EH57" s="27">
        <f t="shared" si="173"/>
        <v>43814</v>
      </c>
      <c r="EI57" s="27" t="s">
        <v>209</v>
      </c>
      <c r="EJ57" s="30">
        <f t="shared" si="174"/>
        <v>2727.13967</v>
      </c>
      <c r="EK57" s="30">
        <f t="shared" si="175"/>
        <v>2449.5125280000002</v>
      </c>
      <c r="EL57" s="30">
        <f t="shared" si="176"/>
        <v>2547.4851680400002</v>
      </c>
      <c r="EM57" s="30">
        <f t="shared" si="177"/>
        <v>2583.8877696894224</v>
      </c>
      <c r="EO57" s="84">
        <f t="shared" si="231"/>
        <v>43813</v>
      </c>
      <c r="EP57" s="27" t="s">
        <v>209</v>
      </c>
      <c r="EQ57" s="87">
        <v>1008882</v>
      </c>
      <c r="ER57" s="86"/>
      <c r="ES57" s="86"/>
      <c r="EU57" s="27">
        <v>44178</v>
      </c>
      <c r="EV57" s="27" t="s">
        <v>209</v>
      </c>
      <c r="EW57" s="43">
        <v>123.27</v>
      </c>
      <c r="EX57" s="28">
        <f t="shared" si="178"/>
        <v>1.2326999999999999</v>
      </c>
      <c r="EY57" s="43">
        <v>136.04</v>
      </c>
      <c r="EZ57" s="43">
        <v>142.82</v>
      </c>
      <c r="FA57" s="43">
        <v>128.58000000000001</v>
      </c>
      <c r="FB57" s="95">
        <v>44176</v>
      </c>
      <c r="FC57" s="43">
        <v>1323.39</v>
      </c>
      <c r="FE57" s="27">
        <v>44178</v>
      </c>
      <c r="FF57" s="27" t="s">
        <v>209</v>
      </c>
      <c r="FG57" s="30">
        <f t="shared" si="179"/>
        <v>163134.28530000002</v>
      </c>
      <c r="FH57" s="30">
        <f t="shared" si="119"/>
        <v>180033.97560000001</v>
      </c>
      <c r="FI57" s="30">
        <f t="shared" si="124"/>
        <v>189006.55980000002</v>
      </c>
      <c r="FJ57" s="30">
        <f t="shared" si="120"/>
        <v>170161.48620000004</v>
      </c>
      <c r="FL57" s="27">
        <v>44178</v>
      </c>
      <c r="FM57" s="27" t="s">
        <v>209</v>
      </c>
      <c r="FN57" s="30">
        <f t="shared" si="121"/>
        <v>1631.3428530000001</v>
      </c>
      <c r="FO57" s="30">
        <f t="shared" si="122"/>
        <v>1800.3397560000001</v>
      </c>
      <c r="FP57" s="30">
        <f t="shared" si="125"/>
        <v>1890.0655980000001</v>
      </c>
      <c r="FQ57" s="30">
        <f t="shared" si="123"/>
        <v>1701.6148620000004</v>
      </c>
      <c r="FS57" s="84">
        <f t="shared" si="232"/>
        <v>44177</v>
      </c>
      <c r="FT57" s="27" t="s">
        <v>209</v>
      </c>
      <c r="FU57" s="43"/>
      <c r="FV57" s="86"/>
      <c r="FW57" s="86"/>
      <c r="FY57" s="95">
        <v>44549</v>
      </c>
      <c r="FZ57" s="100" t="s">
        <v>209</v>
      </c>
      <c r="GA57" s="43">
        <v>130.28</v>
      </c>
      <c r="GB57" s="28">
        <f t="shared" si="180"/>
        <v>1.3028</v>
      </c>
      <c r="GC57" s="43">
        <v>126.07</v>
      </c>
      <c r="GD57" s="28">
        <f t="shared" si="181"/>
        <v>1.2606999999999999</v>
      </c>
      <c r="GE57" s="43">
        <v>132.72999999999999</v>
      </c>
      <c r="GF57" s="43">
        <v>132.58000000000001</v>
      </c>
      <c r="GG57" s="95">
        <v>44547</v>
      </c>
      <c r="GH57" s="43">
        <v>1342.55</v>
      </c>
      <c r="GJ57" s="95">
        <v>44549</v>
      </c>
      <c r="GK57" s="43" t="s">
        <v>209</v>
      </c>
      <c r="GL57" s="124">
        <f t="shared" si="182"/>
        <v>174907.41399999999</v>
      </c>
      <c r="GM57" s="124">
        <f t="shared" si="183"/>
        <v>169255.27849999999</v>
      </c>
      <c r="GN57" s="124">
        <f t="shared" si="184"/>
        <v>178196.66149999999</v>
      </c>
      <c r="GO57" s="124">
        <f t="shared" si="185"/>
        <v>177995.27900000001</v>
      </c>
      <c r="GQ57" s="95">
        <v>44549</v>
      </c>
      <c r="GR57" s="43" t="s">
        <v>209</v>
      </c>
      <c r="GS57" s="124">
        <f t="shared" si="186"/>
        <v>1749.0741399999999</v>
      </c>
      <c r="GT57" s="124">
        <f t="shared" si="187"/>
        <v>1692.5527849999999</v>
      </c>
      <c r="GU57" s="124">
        <f t="shared" si="188"/>
        <v>1781.9666149999998</v>
      </c>
      <c r="GV57" s="124">
        <f t="shared" si="189"/>
        <v>1779.95279</v>
      </c>
      <c r="GX57" s="95">
        <v>44549</v>
      </c>
      <c r="GY57" s="43" t="s">
        <v>209</v>
      </c>
      <c r="GZ57" s="86"/>
      <c r="HA57" s="86"/>
      <c r="HB57" s="86"/>
      <c r="HD57" s="27">
        <v>44906</v>
      </c>
      <c r="HE57" s="100" t="s">
        <v>209</v>
      </c>
      <c r="HF57" s="43">
        <v>208.56</v>
      </c>
      <c r="HG57" s="28">
        <f t="shared" si="233"/>
        <v>2.0855999999999999</v>
      </c>
      <c r="HH57" s="43">
        <v>198.36</v>
      </c>
      <c r="HI57" s="28">
        <f t="shared" si="190"/>
        <v>1.9836</v>
      </c>
      <c r="HJ57" s="43">
        <v>185.81</v>
      </c>
      <c r="HK57" s="43">
        <v>204.14</v>
      </c>
      <c r="HL57" s="27">
        <v>44906</v>
      </c>
      <c r="HM57" s="43">
        <v>1376.92</v>
      </c>
      <c r="HO57" s="27">
        <v>44906</v>
      </c>
      <c r="HP57" s="43" t="s">
        <v>209</v>
      </c>
      <c r="HQ57" s="30">
        <f t="shared" si="191"/>
        <v>287170.43520000001</v>
      </c>
      <c r="HR57" s="30">
        <f t="shared" si="192"/>
        <v>273125.85120000003</v>
      </c>
      <c r="HS57" s="30">
        <f t="shared" si="193"/>
        <v>255845.50520000001</v>
      </c>
      <c r="HT57" s="30">
        <f t="shared" si="194"/>
        <v>281084.44880000001</v>
      </c>
      <c r="HV57" s="27">
        <v>44906</v>
      </c>
      <c r="HW57" s="43" t="s">
        <v>209</v>
      </c>
      <c r="HX57" s="124">
        <f t="shared" si="195"/>
        <v>2871.7043520000002</v>
      </c>
      <c r="HY57" s="124">
        <f t="shared" si="196"/>
        <v>2731.2585120000003</v>
      </c>
      <c r="HZ57" s="124">
        <f t="shared" si="197"/>
        <v>2558.4550520000003</v>
      </c>
      <c r="IA57" s="124">
        <f t="shared" si="198"/>
        <v>2810.8444880000002</v>
      </c>
      <c r="IC57" s="27">
        <v>44906</v>
      </c>
      <c r="ID57" s="43" t="s">
        <v>209</v>
      </c>
      <c r="IE57" s="86"/>
      <c r="IF57" s="86"/>
      <c r="IG57" s="86"/>
      <c r="IH57" s="155"/>
      <c r="II57" s="27">
        <v>45270</v>
      </c>
      <c r="IJ57" s="100" t="s">
        <v>209</v>
      </c>
      <c r="IK57" s="43">
        <v>220.59</v>
      </c>
      <c r="IL57" s="175">
        <f t="shared" si="199"/>
        <v>2.2059000000000002</v>
      </c>
      <c r="IM57" s="43"/>
      <c r="IN57" s="28">
        <f t="shared" si="200"/>
        <v>0</v>
      </c>
      <c r="IO57" s="43"/>
      <c r="IP57" s="43"/>
      <c r="IQ57" s="27">
        <v>45270</v>
      </c>
      <c r="IR57" s="43">
        <v>1421.24</v>
      </c>
      <c r="IT57" s="27">
        <v>45270</v>
      </c>
      <c r="IU57" s="43" t="s">
        <v>209</v>
      </c>
      <c r="IV57" s="30">
        <f t="shared" si="201"/>
        <v>313511.33160000003</v>
      </c>
      <c r="IW57" s="30">
        <f t="shared" si="202"/>
        <v>0</v>
      </c>
      <c r="IX57" s="30">
        <f t="shared" si="203"/>
        <v>0</v>
      </c>
      <c r="IY57" s="30">
        <f t="shared" si="204"/>
        <v>0</v>
      </c>
      <c r="JA57" s="27">
        <v>45270</v>
      </c>
      <c r="JB57" s="43" t="s">
        <v>209</v>
      </c>
      <c r="JC57" s="124">
        <f t="shared" si="205"/>
        <v>3135.1133160000004</v>
      </c>
      <c r="JD57" s="124">
        <f t="shared" si="206"/>
        <v>0</v>
      </c>
      <c r="JE57" s="124">
        <f t="shared" si="207"/>
        <v>0</v>
      </c>
      <c r="JF57" s="124">
        <f t="shared" si="208"/>
        <v>0</v>
      </c>
      <c r="JH57" s="27">
        <v>45270</v>
      </c>
      <c r="JI57" s="43" t="s">
        <v>209</v>
      </c>
      <c r="JJ57" s="86"/>
      <c r="JK57" s="86"/>
      <c r="JL57" s="86"/>
      <c r="JM57" s="155"/>
      <c r="JN57" s="27">
        <v>45634</v>
      </c>
      <c r="JO57" s="100" t="s">
        <v>209</v>
      </c>
      <c r="JP57" s="43">
        <v>201.66</v>
      </c>
      <c r="JQ57" s="260">
        <f t="shared" si="209"/>
        <v>2.0165999999999999</v>
      </c>
      <c r="JR57" s="43"/>
      <c r="JS57" s="28"/>
      <c r="JT57" s="43"/>
      <c r="JU57" s="43"/>
      <c r="JV57" s="27">
        <f t="shared" si="210"/>
        <v>45634</v>
      </c>
      <c r="JW57" s="43">
        <v>1504.03</v>
      </c>
      <c r="JY57" s="27">
        <f t="shared" si="211"/>
        <v>45634</v>
      </c>
      <c r="JZ57" s="43" t="s">
        <v>209</v>
      </c>
      <c r="KA57" s="30">
        <f t="shared" si="212"/>
        <v>303302.68979999999</v>
      </c>
      <c r="KB57" s="30">
        <f t="shared" si="213"/>
        <v>0</v>
      </c>
      <c r="KC57" s="30">
        <f t="shared" si="214"/>
        <v>0</v>
      </c>
      <c r="KD57" s="30">
        <f t="shared" si="215"/>
        <v>0</v>
      </c>
      <c r="KF57" s="27">
        <f t="shared" si="216"/>
        <v>45634</v>
      </c>
      <c r="KG57" s="43" t="s">
        <v>209</v>
      </c>
      <c r="KH57" s="124">
        <f t="shared" si="217"/>
        <v>3033.0268980000001</v>
      </c>
      <c r="KI57" s="124">
        <f t="shared" si="218"/>
        <v>0</v>
      </c>
      <c r="KJ57" s="124">
        <f t="shared" si="219"/>
        <v>0</v>
      </c>
      <c r="KK57" s="124">
        <f t="shared" si="220"/>
        <v>0</v>
      </c>
      <c r="KM57" s="27">
        <f t="shared" si="221"/>
        <v>45634</v>
      </c>
      <c r="KN57" s="43" t="s">
        <v>209</v>
      </c>
      <c r="KO57" s="86"/>
      <c r="KP57" s="86"/>
      <c r="KQ57" s="86"/>
      <c r="KR57" s="155"/>
      <c r="KS57" s="27">
        <v>46005</v>
      </c>
      <c r="KT57" s="100" t="s">
        <v>209</v>
      </c>
      <c r="KU57" s="43">
        <v>169.97</v>
      </c>
      <c r="KV57" s="177">
        <f t="shared" si="99"/>
        <v>1.6997</v>
      </c>
      <c r="KW57" s="27">
        <f t="shared" si="222"/>
        <v>46005</v>
      </c>
      <c r="KX57" s="43">
        <v>1734.14</v>
      </c>
      <c r="KY57" s="155"/>
      <c r="KZ57" s="27">
        <f t="shared" si="223"/>
        <v>46005</v>
      </c>
      <c r="LA57" s="43" t="s">
        <v>209</v>
      </c>
      <c r="LB57" s="30">
        <f t="shared" si="115"/>
        <v>294751.7758</v>
      </c>
      <c r="LC57" s="155"/>
      <c r="LD57" s="27">
        <f t="shared" si="116"/>
        <v>46005</v>
      </c>
      <c r="LE57" s="43" t="s">
        <v>209</v>
      </c>
      <c r="LF57" s="249">
        <f t="shared" si="117"/>
        <v>2947.517758</v>
      </c>
      <c r="LG57" s="155"/>
      <c r="LH57" s="27">
        <v>46369</v>
      </c>
      <c r="LI57" s="100" t="s">
        <v>209</v>
      </c>
      <c r="LJ57" s="155"/>
      <c r="LK57" s="414"/>
      <c r="LL57" s="155"/>
      <c r="LM57" s="155"/>
      <c r="LN57" s="439"/>
      <c r="LO57" s="155"/>
      <c r="LP57" s="155"/>
      <c r="LQ57" s="155"/>
      <c r="LR57" s="155"/>
      <c r="LS57" s="155"/>
      <c r="LT57" s="155"/>
      <c r="LU57" s="155"/>
      <c r="LV57" s="155"/>
      <c r="LW57" s="155"/>
      <c r="LX57" s="155"/>
      <c r="LY57" s="155"/>
      <c r="LZ57" s="155"/>
      <c r="MA57" s="155"/>
      <c r="MB57" s="155"/>
      <c r="MC57" s="155"/>
      <c r="MD57" s="155"/>
    </row>
    <row r="58" spans="1:342" ht="17.25">
      <c r="A58" s="27">
        <v>42358</v>
      </c>
      <c r="B58" s="27" t="s">
        <v>210</v>
      </c>
      <c r="C58" s="28">
        <v>128.72999999999999</v>
      </c>
      <c r="D58" s="28">
        <f t="shared" si="127"/>
        <v>1.2872999999999999</v>
      </c>
      <c r="E58" s="89">
        <v>118.02</v>
      </c>
      <c r="F58" s="89">
        <v>124.3763</v>
      </c>
      <c r="G58" s="89">
        <v>124.84634248361699</v>
      </c>
      <c r="H58" s="44"/>
      <c r="I58" s="43"/>
      <c r="K58" s="27">
        <f t="shared" si="128"/>
        <v>42358</v>
      </c>
      <c r="L58" s="27"/>
      <c r="M58" s="30">
        <f t="shared" si="129"/>
        <v>0</v>
      </c>
      <c r="N58" s="30">
        <f t="shared" si="130"/>
        <v>0</v>
      </c>
      <c r="O58" s="30">
        <f t="shared" si="131"/>
        <v>0</v>
      </c>
      <c r="P58" s="30">
        <f t="shared" si="132"/>
        <v>0</v>
      </c>
      <c r="R58" s="27">
        <f t="shared" si="133"/>
        <v>42358</v>
      </c>
      <c r="S58" s="27" t="s">
        <v>210</v>
      </c>
      <c r="T58" s="30">
        <f t="shared" si="134"/>
        <v>0</v>
      </c>
      <c r="U58" s="30">
        <f t="shared" si="135"/>
        <v>0</v>
      </c>
      <c r="V58" s="30">
        <f t="shared" si="136"/>
        <v>0</v>
      </c>
      <c r="W58" s="30">
        <f t="shared" si="137"/>
        <v>0</v>
      </c>
      <c r="Y58" s="84">
        <f t="shared" si="126"/>
        <v>42357</v>
      </c>
      <c r="Z58" s="27" t="s">
        <v>210</v>
      </c>
      <c r="AA58" s="87">
        <v>1129660</v>
      </c>
      <c r="AB58" s="86"/>
      <c r="AC58" s="86"/>
      <c r="AE58" s="27">
        <v>42729</v>
      </c>
      <c r="AF58" s="27" t="s">
        <v>210</v>
      </c>
      <c r="AG58" s="28">
        <v>156.38999999999999</v>
      </c>
      <c r="AH58" s="28">
        <f t="shared" si="138"/>
        <v>1.5638999999999998</v>
      </c>
      <c r="AI58" s="89">
        <v>141.71</v>
      </c>
      <c r="AJ58" s="89">
        <v>145.13999999999999</v>
      </c>
      <c r="AK58" s="89">
        <v>150.86948833263301</v>
      </c>
      <c r="AL58" s="44"/>
      <c r="AM58" s="43"/>
      <c r="AO58" s="27">
        <f t="shared" si="139"/>
        <v>42729</v>
      </c>
      <c r="AP58" s="27" t="s">
        <v>210</v>
      </c>
      <c r="AQ58" s="30">
        <f t="shared" si="140"/>
        <v>0</v>
      </c>
      <c r="AR58" s="30">
        <f t="shared" si="141"/>
        <v>0</v>
      </c>
      <c r="AS58" s="30">
        <f t="shared" si="142"/>
        <v>0</v>
      </c>
      <c r="AT58" s="30">
        <f t="shared" si="143"/>
        <v>0</v>
      </c>
      <c r="AV58" s="27">
        <f t="shared" si="144"/>
        <v>42729</v>
      </c>
      <c r="AW58" s="27" t="s">
        <v>210</v>
      </c>
      <c r="AX58" s="30">
        <f t="shared" si="145"/>
        <v>0</v>
      </c>
      <c r="AY58" s="30">
        <f t="shared" si="146"/>
        <v>0</v>
      </c>
      <c r="AZ58" s="30">
        <f t="shared" si="147"/>
        <v>0</v>
      </c>
      <c r="BA58" s="30">
        <f t="shared" si="148"/>
        <v>0</v>
      </c>
      <c r="BC58" s="85">
        <f t="shared" si="224"/>
        <v>42728</v>
      </c>
      <c r="BD58" s="27" t="s">
        <v>210</v>
      </c>
      <c r="BE58" s="88">
        <v>533991</v>
      </c>
      <c r="BF58" s="86"/>
      <c r="BG58" s="86"/>
      <c r="BI58" s="27">
        <v>43093</v>
      </c>
      <c r="BJ58" s="27" t="s">
        <v>210</v>
      </c>
      <c r="BK58" s="28">
        <v>143.32</v>
      </c>
      <c r="BL58" s="28">
        <f t="shared" si="149"/>
        <v>1.4332</v>
      </c>
      <c r="BM58" s="89">
        <v>127.95</v>
      </c>
      <c r="BN58" s="89">
        <v>131.64609999999999</v>
      </c>
      <c r="BO58" s="89">
        <v>139.28147412390601</v>
      </c>
      <c r="BP58" s="44"/>
      <c r="BQ58" s="43"/>
      <c r="BS58" s="27">
        <f t="shared" si="150"/>
        <v>43093</v>
      </c>
      <c r="BT58" s="27" t="s">
        <v>210</v>
      </c>
      <c r="BU58" s="30">
        <f t="shared" si="151"/>
        <v>0</v>
      </c>
      <c r="BV58" s="30">
        <f t="shared" si="152"/>
        <v>0</v>
      </c>
      <c r="BW58" s="30">
        <f t="shared" si="153"/>
        <v>0</v>
      </c>
      <c r="BX58" s="30">
        <f t="shared" si="154"/>
        <v>0</v>
      </c>
      <c r="BZ58" s="27">
        <f t="shared" si="155"/>
        <v>43093</v>
      </c>
      <c r="CA58" s="27" t="s">
        <v>210</v>
      </c>
      <c r="CB58" s="30">
        <f t="shared" si="156"/>
        <v>0</v>
      </c>
      <c r="CC58" s="30">
        <f t="shared" si="157"/>
        <v>0</v>
      </c>
      <c r="CD58" s="30">
        <f t="shared" si="158"/>
        <v>0</v>
      </c>
      <c r="CE58" s="30">
        <f t="shared" si="159"/>
        <v>0</v>
      </c>
      <c r="CG58" s="85">
        <f t="shared" si="225"/>
        <v>43092</v>
      </c>
      <c r="CH58" s="27" t="s">
        <v>210</v>
      </c>
      <c r="CI58" s="88">
        <v>900298</v>
      </c>
      <c r="CJ58" s="86"/>
      <c r="CK58" s="86"/>
      <c r="CM58" s="27">
        <v>43457</v>
      </c>
      <c r="CN58" s="27" t="s">
        <v>210</v>
      </c>
      <c r="CO58" s="28">
        <v>140.16</v>
      </c>
      <c r="CP58" s="28">
        <f t="shared" si="160"/>
        <v>1.4016</v>
      </c>
      <c r="CQ58" s="28">
        <v>127.64</v>
      </c>
      <c r="CR58" s="28">
        <v>131.11320000000001</v>
      </c>
      <c r="CS58" s="28">
        <v>135.11775502490701</v>
      </c>
      <c r="CT58" s="44"/>
      <c r="CU58" s="43"/>
      <c r="CW58" s="27">
        <f t="shared" si="161"/>
        <v>43457</v>
      </c>
      <c r="CX58" s="27" t="s">
        <v>210</v>
      </c>
      <c r="CY58" s="30">
        <f t="shared" si="162"/>
        <v>0</v>
      </c>
      <c r="CZ58" s="30">
        <f t="shared" si="163"/>
        <v>0</v>
      </c>
      <c r="DA58" s="30">
        <f t="shared" si="164"/>
        <v>0</v>
      </c>
      <c r="DB58" s="30">
        <f t="shared" si="165"/>
        <v>0</v>
      </c>
      <c r="DD58" s="27">
        <f t="shared" si="166"/>
        <v>43457</v>
      </c>
      <c r="DE58" s="27" t="s">
        <v>210</v>
      </c>
      <c r="DF58" s="30">
        <f t="shared" si="226"/>
        <v>0</v>
      </c>
      <c r="DG58" s="30">
        <f t="shared" si="227"/>
        <v>0</v>
      </c>
      <c r="DH58" s="30">
        <f t="shared" si="228"/>
        <v>0</v>
      </c>
      <c r="DI58" s="30">
        <f t="shared" si="229"/>
        <v>0</v>
      </c>
      <c r="DK58" s="85">
        <f t="shared" si="230"/>
        <v>43456</v>
      </c>
      <c r="DL58" s="27" t="s">
        <v>210</v>
      </c>
      <c r="DM58" s="88">
        <v>787365</v>
      </c>
      <c r="DN58" s="86"/>
      <c r="DO58" s="86"/>
      <c r="DQ58" s="27">
        <v>43821</v>
      </c>
      <c r="DR58" s="27" t="s">
        <v>210</v>
      </c>
      <c r="DS58" s="28">
        <v>204.5</v>
      </c>
      <c r="DT58" s="28">
        <f t="shared" si="167"/>
        <v>2.0449999999999999</v>
      </c>
      <c r="DU58" s="28">
        <v>187.66</v>
      </c>
      <c r="DV58" s="28">
        <v>194.17830000000001</v>
      </c>
      <c r="DW58" s="28">
        <v>195.97706720247001</v>
      </c>
      <c r="DX58" s="44">
        <v>43819</v>
      </c>
      <c r="DY58" s="43">
        <v>1290.05</v>
      </c>
      <c r="EA58" s="27">
        <f t="shared" si="168"/>
        <v>43821</v>
      </c>
      <c r="EB58" s="27" t="s">
        <v>210</v>
      </c>
      <c r="EC58" s="30">
        <f t="shared" si="169"/>
        <v>263815.22499999998</v>
      </c>
      <c r="ED58" s="30">
        <f t="shared" si="170"/>
        <v>242090.783</v>
      </c>
      <c r="EE58" s="30">
        <f t="shared" si="171"/>
        <v>250499.71591500001</v>
      </c>
      <c r="EF58" s="30">
        <f t="shared" si="172"/>
        <v>252820.21554454643</v>
      </c>
      <c r="EH58" s="27">
        <f t="shared" si="173"/>
        <v>43821</v>
      </c>
      <c r="EI58" s="27" t="s">
        <v>210</v>
      </c>
      <c r="EJ58" s="30">
        <f t="shared" si="174"/>
        <v>2638.1522499999996</v>
      </c>
      <c r="EK58" s="30">
        <f t="shared" si="175"/>
        <v>2420.9078300000001</v>
      </c>
      <c r="EL58" s="30">
        <f t="shared" si="176"/>
        <v>2504.9971591500002</v>
      </c>
      <c r="EM58" s="30">
        <f t="shared" si="177"/>
        <v>2528.2021554454641</v>
      </c>
      <c r="EO58" s="85">
        <f t="shared" si="231"/>
        <v>43820</v>
      </c>
      <c r="EP58" s="27" t="s">
        <v>210</v>
      </c>
      <c r="EQ58" s="88">
        <v>930931</v>
      </c>
      <c r="ER58" s="86"/>
      <c r="ES58" s="86"/>
      <c r="EU58" s="27">
        <v>44185</v>
      </c>
      <c r="EV58" s="27" t="s">
        <v>210</v>
      </c>
      <c r="EW58" s="100">
        <v>123.78</v>
      </c>
      <c r="EX58" s="28">
        <f t="shared" si="178"/>
        <v>1.2378</v>
      </c>
      <c r="EY58" s="100">
        <v>135.31</v>
      </c>
      <c r="EZ58" s="100">
        <v>144.07</v>
      </c>
      <c r="FA58" s="100">
        <v>128.86000000000001</v>
      </c>
      <c r="FB58" s="95">
        <v>44183</v>
      </c>
      <c r="FC58" s="43">
        <v>1347.27</v>
      </c>
      <c r="FE58" s="27">
        <v>44185</v>
      </c>
      <c r="FF58" s="27" t="s">
        <v>210</v>
      </c>
      <c r="FG58" s="30">
        <f t="shared" si="179"/>
        <v>166765.08059999999</v>
      </c>
      <c r="FH58" s="30">
        <f t="shared" si="119"/>
        <v>182299.10370000001</v>
      </c>
      <c r="FI58" s="30">
        <f t="shared" si="124"/>
        <v>194101.18889999998</v>
      </c>
      <c r="FJ58" s="30">
        <f t="shared" si="120"/>
        <v>173609.21220000001</v>
      </c>
      <c r="FL58" s="27">
        <v>44185</v>
      </c>
      <c r="FM58" s="27" t="s">
        <v>210</v>
      </c>
      <c r="FN58" s="30">
        <f t="shared" si="121"/>
        <v>1667.6508059999999</v>
      </c>
      <c r="FO58" s="30">
        <f t="shared" si="122"/>
        <v>1822.991037</v>
      </c>
      <c r="FP58" s="30">
        <f t="shared" si="125"/>
        <v>1941.0118889999999</v>
      </c>
      <c r="FQ58" s="30">
        <f t="shared" si="123"/>
        <v>1736.092122</v>
      </c>
      <c r="FS58" s="84">
        <f t="shared" si="232"/>
        <v>44184</v>
      </c>
      <c r="FT58" s="27" t="s">
        <v>210</v>
      </c>
      <c r="FU58" s="43"/>
      <c r="FV58" s="86"/>
      <c r="FW58" s="86"/>
      <c r="FY58" s="95">
        <v>44556</v>
      </c>
      <c r="FZ58" s="100" t="s">
        <v>210</v>
      </c>
      <c r="GA58" s="43">
        <v>130.65</v>
      </c>
      <c r="GB58" s="28">
        <v>1.3</v>
      </c>
      <c r="GC58" s="43">
        <v>127.28</v>
      </c>
      <c r="GD58" s="28">
        <f t="shared" si="181"/>
        <v>1.2727999999999999</v>
      </c>
      <c r="GE58" s="43">
        <v>129.37</v>
      </c>
      <c r="GF58" s="43">
        <v>131.96</v>
      </c>
      <c r="GG58" s="95">
        <v>44554</v>
      </c>
      <c r="GH58" s="43">
        <v>1346.68</v>
      </c>
      <c r="GJ58" s="95">
        <v>44556</v>
      </c>
      <c r="GK58" s="43" t="s">
        <v>210</v>
      </c>
      <c r="GL58" s="124">
        <f t="shared" si="182"/>
        <v>175943.74200000003</v>
      </c>
      <c r="GM58" s="124">
        <f t="shared" si="183"/>
        <v>171405.43040000001</v>
      </c>
      <c r="GN58" s="124">
        <f t="shared" si="184"/>
        <v>174219.99160000001</v>
      </c>
      <c r="GO58" s="124">
        <f t="shared" si="185"/>
        <v>177707.89280000003</v>
      </c>
      <c r="GQ58" s="95">
        <v>44556</v>
      </c>
      <c r="GR58" s="43" t="s">
        <v>210</v>
      </c>
      <c r="GS58" s="124">
        <f t="shared" si="186"/>
        <v>1759.4374200000002</v>
      </c>
      <c r="GT58" s="124">
        <f t="shared" si="187"/>
        <v>1714.0543040000002</v>
      </c>
      <c r="GU58" s="124">
        <f t="shared" si="188"/>
        <v>1742.199916</v>
      </c>
      <c r="GV58" s="124">
        <f t="shared" si="189"/>
        <v>1777.0789280000004</v>
      </c>
      <c r="GX58" s="95">
        <v>44556</v>
      </c>
      <c r="GY58" s="43" t="s">
        <v>210</v>
      </c>
      <c r="GZ58" s="86"/>
      <c r="HA58" s="86"/>
      <c r="HB58" s="86"/>
      <c r="HD58" s="27">
        <v>44913</v>
      </c>
      <c r="HE58" s="100" t="s">
        <v>210</v>
      </c>
      <c r="HF58" s="43">
        <v>208.73</v>
      </c>
      <c r="HG58" s="28">
        <f t="shared" si="233"/>
        <v>2.0872999999999999</v>
      </c>
      <c r="HH58" s="43">
        <v>201.04</v>
      </c>
      <c r="HI58" s="28">
        <f t="shared" si="190"/>
        <v>2.0103999999999997</v>
      </c>
      <c r="HJ58" s="43">
        <v>186.73</v>
      </c>
      <c r="HK58" s="43">
        <v>204.96</v>
      </c>
      <c r="HL58" s="27">
        <v>44913</v>
      </c>
      <c r="HM58" s="43">
        <v>1389.91</v>
      </c>
      <c r="HO58" s="27">
        <v>44913</v>
      </c>
      <c r="HP58" s="43" t="s">
        <v>210</v>
      </c>
      <c r="HQ58" s="30">
        <f t="shared" si="191"/>
        <v>290115.9143</v>
      </c>
      <c r="HR58" s="30">
        <f t="shared" si="192"/>
        <v>279427.50640000001</v>
      </c>
      <c r="HS58" s="30">
        <f t="shared" si="193"/>
        <v>259537.89430000001</v>
      </c>
      <c r="HT58" s="30">
        <f t="shared" si="194"/>
        <v>284875.95360000001</v>
      </c>
      <c r="HV58" s="27">
        <v>44913</v>
      </c>
      <c r="HW58" s="43" t="s">
        <v>210</v>
      </c>
      <c r="HX58" s="124">
        <f t="shared" si="195"/>
        <v>2901.1591429999999</v>
      </c>
      <c r="HY58" s="124">
        <f t="shared" si="196"/>
        <v>2794.2750639999999</v>
      </c>
      <c r="HZ58" s="124">
        <f t="shared" si="197"/>
        <v>2595.3789430000002</v>
      </c>
      <c r="IA58" s="124">
        <f t="shared" si="198"/>
        <v>2848.759536</v>
      </c>
      <c r="IC58" s="27">
        <v>44913</v>
      </c>
      <c r="ID58" s="43" t="s">
        <v>210</v>
      </c>
      <c r="IE58" s="86"/>
      <c r="IF58" s="86"/>
      <c r="IG58" s="86"/>
      <c r="IH58" s="155"/>
      <c r="II58" s="27">
        <v>45277</v>
      </c>
      <c r="IJ58" s="100" t="s">
        <v>210</v>
      </c>
      <c r="IK58" s="126">
        <v>220.71</v>
      </c>
      <c r="IL58" s="175">
        <f t="shared" si="199"/>
        <v>2.2071000000000001</v>
      </c>
      <c r="IM58" s="43"/>
      <c r="IN58" s="28">
        <f t="shared" si="200"/>
        <v>0</v>
      </c>
      <c r="IO58" s="43"/>
      <c r="IP58" s="43"/>
      <c r="IQ58" s="27">
        <v>45277</v>
      </c>
      <c r="IR58" s="43">
        <v>1424.1</v>
      </c>
      <c r="IT58" s="27">
        <v>45277</v>
      </c>
      <c r="IU58" s="43" t="s">
        <v>210</v>
      </c>
      <c r="IV58" s="30">
        <f t="shared" si="201"/>
        <v>314313.11099999998</v>
      </c>
      <c r="IW58" s="30">
        <f t="shared" si="202"/>
        <v>0</v>
      </c>
      <c r="IX58" s="30">
        <f t="shared" si="203"/>
        <v>0</v>
      </c>
      <c r="IY58" s="30">
        <f t="shared" si="204"/>
        <v>0</v>
      </c>
      <c r="JA58" s="27">
        <v>45277</v>
      </c>
      <c r="JB58" s="43" t="s">
        <v>210</v>
      </c>
      <c r="JC58" s="124">
        <f t="shared" si="205"/>
        <v>3143.1311099999998</v>
      </c>
      <c r="JD58" s="124">
        <f t="shared" si="206"/>
        <v>0</v>
      </c>
      <c r="JE58" s="124">
        <f t="shared" si="207"/>
        <v>0</v>
      </c>
      <c r="JF58" s="124">
        <f t="shared" si="208"/>
        <v>0</v>
      </c>
      <c r="JH58" s="27">
        <v>45277</v>
      </c>
      <c r="JI58" s="43" t="s">
        <v>210</v>
      </c>
      <c r="JJ58" s="86"/>
      <c r="JK58" s="86"/>
      <c r="JL58" s="86"/>
      <c r="JM58" s="155"/>
      <c r="JN58" s="27">
        <v>45641</v>
      </c>
      <c r="JO58" s="100" t="s">
        <v>210</v>
      </c>
      <c r="JP58" s="43">
        <v>201.91</v>
      </c>
      <c r="JQ58" s="260">
        <f t="shared" si="209"/>
        <v>2.0190999999999999</v>
      </c>
      <c r="JR58" s="43"/>
      <c r="JS58" s="28"/>
      <c r="JT58" s="43"/>
      <c r="JU58" s="43"/>
      <c r="JV58" s="27">
        <f t="shared" si="210"/>
        <v>45641</v>
      </c>
      <c r="JW58" s="43">
        <v>1507.51</v>
      </c>
      <c r="JY58" s="27">
        <f t="shared" si="211"/>
        <v>45641</v>
      </c>
      <c r="JZ58" s="43" t="s">
        <v>210</v>
      </c>
      <c r="KA58" s="30">
        <f t="shared" si="212"/>
        <v>304381.34409999999</v>
      </c>
      <c r="KB58" s="30">
        <f t="shared" si="213"/>
        <v>0</v>
      </c>
      <c r="KC58" s="30">
        <f t="shared" si="214"/>
        <v>0</v>
      </c>
      <c r="KD58" s="30">
        <f t="shared" si="215"/>
        <v>0</v>
      </c>
      <c r="KF58" s="27">
        <f t="shared" si="216"/>
        <v>45641</v>
      </c>
      <c r="KG58" s="43" t="s">
        <v>210</v>
      </c>
      <c r="KH58" s="124">
        <f t="shared" si="217"/>
        <v>3043.8134409999998</v>
      </c>
      <c r="KI58" s="124">
        <f t="shared" si="218"/>
        <v>0</v>
      </c>
      <c r="KJ58" s="124">
        <f t="shared" si="219"/>
        <v>0</v>
      </c>
      <c r="KK58" s="124">
        <f t="shared" si="220"/>
        <v>0</v>
      </c>
      <c r="KM58" s="27">
        <f t="shared" si="221"/>
        <v>45641</v>
      </c>
      <c r="KN58" s="43" t="s">
        <v>210</v>
      </c>
      <c r="KO58" s="86"/>
      <c r="KP58" s="86"/>
      <c r="KQ58" s="86"/>
      <c r="KR58" s="155"/>
      <c r="KS58" s="27">
        <v>46012</v>
      </c>
      <c r="KT58" s="100" t="s">
        <v>210</v>
      </c>
      <c r="KU58" s="43">
        <v>170.12</v>
      </c>
      <c r="KV58" s="177">
        <f t="shared" si="99"/>
        <v>1.7012</v>
      </c>
      <c r="KW58" s="27">
        <f t="shared" si="222"/>
        <v>46012</v>
      </c>
      <c r="KX58" s="43">
        <v>1735.36</v>
      </c>
      <c r="KY58" s="155"/>
      <c r="KZ58" s="27">
        <f t="shared" si="223"/>
        <v>46012</v>
      </c>
      <c r="LA58" s="43" t="s">
        <v>210</v>
      </c>
      <c r="LB58" s="30">
        <f t="shared" si="115"/>
        <v>295219.44319999998</v>
      </c>
      <c r="LC58" s="155"/>
      <c r="LD58" s="27">
        <f t="shared" si="116"/>
        <v>46012</v>
      </c>
      <c r="LE58" s="43" t="s">
        <v>210</v>
      </c>
      <c r="LF58" s="249">
        <f t="shared" si="117"/>
        <v>2952.1944319999998</v>
      </c>
      <c r="LG58" s="155"/>
      <c r="LH58" s="27">
        <v>46376</v>
      </c>
      <c r="LI58" s="100" t="s">
        <v>210</v>
      </c>
      <c r="LJ58" s="155"/>
      <c r="LK58" s="414"/>
      <c r="LL58" s="155"/>
      <c r="LM58" s="155"/>
      <c r="LN58" s="439"/>
      <c r="LO58" s="155"/>
      <c r="LP58" s="155"/>
      <c r="LQ58" s="155"/>
      <c r="LR58" s="155"/>
      <c r="LS58" s="155"/>
      <c r="LT58" s="155"/>
      <c r="LU58" s="155"/>
      <c r="LV58" s="155"/>
      <c r="LW58" s="155"/>
      <c r="LX58" s="155"/>
      <c r="LY58" s="155"/>
      <c r="LZ58" s="155"/>
      <c r="MA58" s="155"/>
      <c r="MB58" s="155"/>
      <c r="MC58" s="155"/>
      <c r="MD58" s="155"/>
    </row>
    <row r="59" spans="1:342" ht="17.25">
      <c r="A59" s="27">
        <v>42365</v>
      </c>
      <c r="B59" s="27" t="s">
        <v>211</v>
      </c>
      <c r="C59" s="28">
        <v>128.9</v>
      </c>
      <c r="D59" s="28">
        <f t="shared" si="127"/>
        <v>1.2890000000000001</v>
      </c>
      <c r="E59" s="89">
        <v>118.12</v>
      </c>
      <c r="F59" s="89">
        <v>121.81740000000001</v>
      </c>
      <c r="G59" s="89">
        <v>125.33480964966</v>
      </c>
      <c r="H59" s="44"/>
      <c r="I59" s="43"/>
      <c r="K59" s="27">
        <f t="shared" si="128"/>
        <v>42365</v>
      </c>
      <c r="L59" s="27"/>
      <c r="M59" s="30">
        <f t="shared" si="129"/>
        <v>0</v>
      </c>
      <c r="N59" s="30">
        <f t="shared" si="130"/>
        <v>0</v>
      </c>
      <c r="O59" s="30">
        <f t="shared" si="131"/>
        <v>0</v>
      </c>
      <c r="P59" s="30">
        <f t="shared" si="132"/>
        <v>0</v>
      </c>
      <c r="R59" s="27">
        <f t="shared" si="133"/>
        <v>42365</v>
      </c>
      <c r="S59" s="27" t="s">
        <v>211</v>
      </c>
      <c r="T59" s="30">
        <f t="shared" si="134"/>
        <v>0</v>
      </c>
      <c r="U59" s="30">
        <f t="shared" si="135"/>
        <v>0</v>
      </c>
      <c r="V59" s="30">
        <f t="shared" si="136"/>
        <v>0</v>
      </c>
      <c r="W59" s="30">
        <f t="shared" si="137"/>
        <v>0</v>
      </c>
      <c r="Y59" s="85">
        <f t="shared" si="126"/>
        <v>42364</v>
      </c>
      <c r="Z59" s="27" t="s">
        <v>211</v>
      </c>
      <c r="AA59" s="88">
        <v>652782</v>
      </c>
      <c r="AB59" s="86"/>
      <c r="AC59" s="86"/>
      <c r="AE59" s="27">
        <v>42736</v>
      </c>
      <c r="AF59" s="27" t="s">
        <v>211</v>
      </c>
      <c r="AG59" s="28">
        <v>153.82</v>
      </c>
      <c r="AH59" s="28">
        <f t="shared" si="138"/>
        <v>1.5382</v>
      </c>
      <c r="AI59" s="89">
        <v>138.83000000000001</v>
      </c>
      <c r="AJ59" s="89">
        <v>142.31</v>
      </c>
      <c r="AK59" s="89">
        <v>147.730901057111</v>
      </c>
      <c r="AL59" s="44"/>
      <c r="AM59" s="43"/>
      <c r="AO59" s="27">
        <f t="shared" si="139"/>
        <v>42736</v>
      </c>
      <c r="AP59" s="27"/>
      <c r="AQ59" s="30">
        <f t="shared" si="140"/>
        <v>0</v>
      </c>
      <c r="AR59" s="30">
        <f t="shared" si="141"/>
        <v>0</v>
      </c>
      <c r="AS59" s="30">
        <f t="shared" si="142"/>
        <v>0</v>
      </c>
      <c r="AT59" s="30">
        <f t="shared" si="143"/>
        <v>0</v>
      </c>
      <c r="AV59" s="27">
        <f t="shared" si="144"/>
        <v>42736</v>
      </c>
      <c r="AW59" s="27" t="s">
        <v>211</v>
      </c>
      <c r="AX59" s="30">
        <f t="shared" si="145"/>
        <v>0</v>
      </c>
      <c r="AY59" s="30">
        <f t="shared" si="146"/>
        <v>0</v>
      </c>
      <c r="AZ59" s="30">
        <f t="shared" si="147"/>
        <v>0</v>
      </c>
      <c r="BA59" s="30">
        <f t="shared" si="148"/>
        <v>0</v>
      </c>
      <c r="BC59" s="84">
        <f t="shared" si="224"/>
        <v>42735</v>
      </c>
      <c r="BD59" s="27" t="s">
        <v>211</v>
      </c>
      <c r="BE59" s="87">
        <v>793752</v>
      </c>
      <c r="BF59" s="86"/>
      <c r="BG59" s="86"/>
      <c r="BI59" s="27">
        <v>43100</v>
      </c>
      <c r="BJ59" s="27" t="s">
        <v>211</v>
      </c>
      <c r="BK59" s="28">
        <v>141.29</v>
      </c>
      <c r="BL59" s="28">
        <f t="shared" si="149"/>
        <v>1.4128999999999998</v>
      </c>
      <c r="BM59" s="89">
        <v>124.95</v>
      </c>
      <c r="BN59" s="89">
        <v>129.8903</v>
      </c>
      <c r="BO59" s="89">
        <v>137.485535645299</v>
      </c>
      <c r="BP59" s="44"/>
      <c r="BQ59" s="43"/>
      <c r="BS59" s="27">
        <f t="shared" si="150"/>
        <v>43100</v>
      </c>
      <c r="BT59" s="27" t="s">
        <v>211</v>
      </c>
      <c r="BU59" s="30">
        <f t="shared" si="151"/>
        <v>0</v>
      </c>
      <c r="BV59" s="30">
        <f t="shared" si="152"/>
        <v>0</v>
      </c>
      <c r="BW59" s="30">
        <f t="shared" si="153"/>
        <v>0</v>
      </c>
      <c r="BX59" s="30">
        <f t="shared" si="154"/>
        <v>0</v>
      </c>
      <c r="BZ59" s="27">
        <f t="shared" si="155"/>
        <v>43100</v>
      </c>
      <c r="CA59" s="27" t="s">
        <v>211</v>
      </c>
      <c r="CB59" s="30">
        <f t="shared" si="156"/>
        <v>0</v>
      </c>
      <c r="CC59" s="30">
        <f t="shared" si="157"/>
        <v>0</v>
      </c>
      <c r="CD59" s="30">
        <f t="shared" si="158"/>
        <v>0</v>
      </c>
      <c r="CE59" s="30">
        <f t="shared" si="159"/>
        <v>0</v>
      </c>
      <c r="CG59" s="84">
        <f t="shared" si="225"/>
        <v>43099</v>
      </c>
      <c r="CH59" s="27" t="s">
        <v>211</v>
      </c>
      <c r="CI59" s="87">
        <v>673354</v>
      </c>
      <c r="CJ59" s="86"/>
      <c r="CK59" s="86"/>
      <c r="CM59" s="27">
        <v>43464</v>
      </c>
      <c r="CN59" s="27" t="s">
        <v>211</v>
      </c>
      <c r="CO59" s="28">
        <v>140.44</v>
      </c>
      <c r="CP59" s="28">
        <f t="shared" si="160"/>
        <v>1.4043999999999999</v>
      </c>
      <c r="CQ59" s="28">
        <v>128.63999999999999</v>
      </c>
      <c r="CR59" s="28">
        <v>127.6314</v>
      </c>
      <c r="CS59" s="28">
        <v>134.87275650683901</v>
      </c>
      <c r="CT59" s="44"/>
      <c r="CU59" s="43"/>
      <c r="CW59" s="27">
        <f t="shared" si="161"/>
        <v>43464</v>
      </c>
      <c r="CX59" s="27" t="s">
        <v>211</v>
      </c>
      <c r="CY59" s="30">
        <f t="shared" si="162"/>
        <v>0</v>
      </c>
      <c r="CZ59" s="30">
        <f t="shared" si="163"/>
        <v>0</v>
      </c>
      <c r="DA59" s="30">
        <f t="shared" si="164"/>
        <v>0</v>
      </c>
      <c r="DB59" s="30">
        <f t="shared" si="165"/>
        <v>0</v>
      </c>
      <c r="DD59" s="27">
        <f t="shared" si="166"/>
        <v>43464</v>
      </c>
      <c r="DE59" s="27" t="s">
        <v>211</v>
      </c>
      <c r="DF59" s="30">
        <f t="shared" si="226"/>
        <v>0</v>
      </c>
      <c r="DG59" s="30">
        <f t="shared" si="227"/>
        <v>0</v>
      </c>
      <c r="DH59" s="30">
        <f t="shared" si="228"/>
        <v>0</v>
      </c>
      <c r="DI59" s="30">
        <f t="shared" si="229"/>
        <v>0</v>
      </c>
      <c r="DK59" s="84">
        <f t="shared" si="230"/>
        <v>43463</v>
      </c>
      <c r="DL59" s="27" t="s">
        <v>211</v>
      </c>
      <c r="DM59" s="87">
        <v>599295</v>
      </c>
      <c r="DN59" s="86"/>
      <c r="DO59" s="86"/>
      <c r="DQ59" s="27">
        <v>43828</v>
      </c>
      <c r="DR59" s="27" t="s">
        <v>211</v>
      </c>
      <c r="DS59" s="28">
        <v>200.73</v>
      </c>
      <c r="DT59" s="28">
        <f t="shared" si="167"/>
        <v>2.0072999999999999</v>
      </c>
      <c r="DU59" s="28">
        <v>185.68</v>
      </c>
      <c r="DV59" s="28">
        <v>194.21279999999999</v>
      </c>
      <c r="DW59" s="28">
        <v>193.68466612731501</v>
      </c>
      <c r="DX59" s="44">
        <v>43826</v>
      </c>
      <c r="DY59" s="43">
        <v>1293.9000000000001</v>
      </c>
      <c r="EA59" s="27">
        <f t="shared" si="168"/>
        <v>43828</v>
      </c>
      <c r="EB59" s="27" t="s">
        <v>211</v>
      </c>
      <c r="EC59" s="30">
        <f t="shared" si="169"/>
        <v>259724.54699999999</v>
      </c>
      <c r="ED59" s="30">
        <f t="shared" si="170"/>
        <v>240251.35200000001</v>
      </c>
      <c r="EE59" s="30">
        <f t="shared" si="171"/>
        <v>251291.94192000001</v>
      </c>
      <c r="EF59" s="30">
        <f t="shared" si="172"/>
        <v>250608.58950213291</v>
      </c>
      <c r="EH59" s="27">
        <f t="shared" si="173"/>
        <v>43828</v>
      </c>
      <c r="EI59" s="27" t="s">
        <v>211</v>
      </c>
      <c r="EJ59" s="30">
        <f t="shared" si="174"/>
        <v>2597.2454699999998</v>
      </c>
      <c r="EK59" s="30">
        <f t="shared" si="175"/>
        <v>2402.51352</v>
      </c>
      <c r="EL59" s="30">
        <f t="shared" si="176"/>
        <v>2512.9194192</v>
      </c>
      <c r="EM59" s="30">
        <f t="shared" si="177"/>
        <v>2506.0858950213292</v>
      </c>
      <c r="EO59" s="84">
        <f t="shared" si="231"/>
        <v>43827</v>
      </c>
      <c r="EP59" s="27" t="s">
        <v>211</v>
      </c>
      <c r="EQ59" s="87">
        <v>550738</v>
      </c>
      <c r="ER59" s="86"/>
      <c r="ES59" s="86"/>
      <c r="EU59" s="27">
        <v>44192</v>
      </c>
      <c r="EV59" s="27" t="s">
        <v>211</v>
      </c>
      <c r="EW59" s="100">
        <v>123.75</v>
      </c>
      <c r="EX59" s="28">
        <f t="shared" si="178"/>
        <v>1.2375</v>
      </c>
      <c r="EY59" s="100">
        <v>138.83000000000001</v>
      </c>
      <c r="EZ59" s="100">
        <v>142.62</v>
      </c>
      <c r="FA59" s="100">
        <v>128.1</v>
      </c>
      <c r="FB59" s="95">
        <v>44189</v>
      </c>
      <c r="FC59" s="43">
        <v>1346.16</v>
      </c>
      <c r="FE59" s="27">
        <v>44192</v>
      </c>
      <c r="FF59" s="27" t="s">
        <v>211</v>
      </c>
      <c r="FG59" s="30">
        <f t="shared" si="179"/>
        <v>166587.30000000002</v>
      </c>
      <c r="FH59" s="30">
        <f t="shared" si="119"/>
        <v>186887.39280000003</v>
      </c>
      <c r="FI59" s="30">
        <f t="shared" si="124"/>
        <v>191989.33920000002</v>
      </c>
      <c r="FJ59" s="30">
        <f t="shared" si="120"/>
        <v>172443.09599999999</v>
      </c>
      <c r="FL59" s="27">
        <v>44192</v>
      </c>
      <c r="FM59" s="27" t="s">
        <v>211</v>
      </c>
      <c r="FN59" s="30">
        <f t="shared" si="121"/>
        <v>1665.8730000000003</v>
      </c>
      <c r="FO59" s="30">
        <f t="shared" si="122"/>
        <v>1868.8739280000002</v>
      </c>
      <c r="FP59" s="30">
        <f t="shared" si="125"/>
        <v>1919.8933920000002</v>
      </c>
      <c r="FQ59" s="30">
        <f t="shared" si="123"/>
        <v>1724.4309599999999</v>
      </c>
      <c r="FS59" s="84">
        <f t="shared" si="232"/>
        <v>44191</v>
      </c>
      <c r="FT59" s="27" t="s">
        <v>211</v>
      </c>
      <c r="FU59" s="43"/>
      <c r="FV59" s="86"/>
      <c r="FW59" s="86"/>
      <c r="FY59" s="95">
        <v>44563</v>
      </c>
      <c r="FZ59" s="100" t="s">
        <v>211</v>
      </c>
      <c r="GA59" s="43">
        <v>130.57</v>
      </c>
      <c r="GB59" s="28">
        <v>1.3</v>
      </c>
      <c r="GC59" s="43">
        <v>126.29</v>
      </c>
      <c r="GD59" s="28">
        <f t="shared" si="181"/>
        <v>1.2629000000000001</v>
      </c>
      <c r="GE59" s="43">
        <v>128.29</v>
      </c>
      <c r="GF59" s="43">
        <v>131.72</v>
      </c>
      <c r="GG59" s="95">
        <v>44561</v>
      </c>
      <c r="GH59" s="43">
        <v>1348.24</v>
      </c>
      <c r="GJ59" s="95">
        <v>44563</v>
      </c>
      <c r="GK59" s="43" t="s">
        <v>211</v>
      </c>
      <c r="GL59" s="124">
        <f t="shared" si="182"/>
        <v>176039.69680000001</v>
      </c>
      <c r="GM59" s="124">
        <f t="shared" si="183"/>
        <v>170269.22960000002</v>
      </c>
      <c r="GN59" s="124">
        <f t="shared" si="184"/>
        <v>172965.7096</v>
      </c>
      <c r="GO59" s="124">
        <f t="shared" si="185"/>
        <v>177590.1728</v>
      </c>
      <c r="GQ59" s="95">
        <v>44563</v>
      </c>
      <c r="GR59" s="43" t="s">
        <v>211</v>
      </c>
      <c r="GS59" s="124">
        <f t="shared" si="186"/>
        <v>1760.396968</v>
      </c>
      <c r="GT59" s="124">
        <f t="shared" si="187"/>
        <v>1702.6922960000002</v>
      </c>
      <c r="GU59" s="124">
        <f t="shared" si="188"/>
        <v>1729.6570959999999</v>
      </c>
      <c r="GV59" s="124">
        <f t="shared" si="189"/>
        <v>1775.901728</v>
      </c>
      <c r="GX59" s="95">
        <v>44563</v>
      </c>
      <c r="GY59" s="43" t="s">
        <v>211</v>
      </c>
      <c r="GZ59" s="86"/>
      <c r="HA59" s="86"/>
      <c r="HB59" s="86"/>
      <c r="HD59" s="27">
        <v>44920</v>
      </c>
      <c r="HE59" s="100" t="s">
        <v>211</v>
      </c>
      <c r="HF59" s="43"/>
      <c r="HG59" s="28"/>
      <c r="HH59" s="43"/>
      <c r="HI59" s="28">
        <f t="shared" si="190"/>
        <v>0</v>
      </c>
      <c r="HJ59" s="43"/>
      <c r="HK59" s="43"/>
      <c r="HL59" s="27">
        <v>44920</v>
      </c>
      <c r="HM59" s="43"/>
      <c r="HO59" s="27">
        <v>44920</v>
      </c>
      <c r="HP59" s="43" t="s">
        <v>211</v>
      </c>
      <c r="HQ59" s="30">
        <f t="shared" si="191"/>
        <v>0</v>
      </c>
      <c r="HR59" s="30">
        <f t="shared" si="192"/>
        <v>0</v>
      </c>
      <c r="HS59" s="30">
        <f t="shared" si="193"/>
        <v>0</v>
      </c>
      <c r="HT59" s="30">
        <f t="shared" si="194"/>
        <v>0</v>
      </c>
      <c r="HV59" s="27">
        <v>44920</v>
      </c>
      <c r="HW59" s="43" t="s">
        <v>211</v>
      </c>
      <c r="HX59" s="124">
        <f t="shared" si="195"/>
        <v>0</v>
      </c>
      <c r="HY59" s="124">
        <f t="shared" si="196"/>
        <v>0</v>
      </c>
      <c r="HZ59" s="124">
        <f t="shared" si="197"/>
        <v>0</v>
      </c>
      <c r="IA59" s="124">
        <f t="shared" si="198"/>
        <v>0</v>
      </c>
      <c r="IC59" s="27">
        <v>44920</v>
      </c>
      <c r="ID59" s="43" t="s">
        <v>211</v>
      </c>
      <c r="IE59" s="86"/>
      <c r="IF59" s="86"/>
      <c r="IG59" s="86"/>
      <c r="IH59" s="155"/>
      <c r="II59" s="27">
        <v>45284</v>
      </c>
      <c r="IJ59" s="100" t="s">
        <v>211</v>
      </c>
      <c r="IK59" s="43">
        <v>220.66</v>
      </c>
      <c r="IL59" s="175">
        <f t="shared" si="199"/>
        <v>2.2065999999999999</v>
      </c>
      <c r="IM59" s="43"/>
      <c r="IN59" s="28">
        <f t="shared" si="200"/>
        <v>0</v>
      </c>
      <c r="IO59" s="43"/>
      <c r="IP59" s="43"/>
      <c r="IQ59" s="27">
        <v>45284</v>
      </c>
      <c r="IR59" s="43">
        <v>1434.86</v>
      </c>
      <c r="IT59" s="27">
        <v>45284</v>
      </c>
      <c r="IU59" s="43" t="s">
        <v>211</v>
      </c>
      <c r="IV59" s="30">
        <f t="shared" si="201"/>
        <v>316616.20759999997</v>
      </c>
      <c r="IW59" s="30">
        <f t="shared" si="202"/>
        <v>0</v>
      </c>
      <c r="IX59" s="30">
        <f t="shared" si="203"/>
        <v>0</v>
      </c>
      <c r="IY59" s="30">
        <f t="shared" si="204"/>
        <v>0</v>
      </c>
      <c r="JA59" s="27">
        <v>45284</v>
      </c>
      <c r="JB59" s="43" t="s">
        <v>211</v>
      </c>
      <c r="JC59" s="124">
        <f t="shared" si="205"/>
        <v>3166.1620759999996</v>
      </c>
      <c r="JD59" s="124">
        <f t="shared" si="206"/>
        <v>0</v>
      </c>
      <c r="JE59" s="124">
        <f t="shared" si="207"/>
        <v>0</v>
      </c>
      <c r="JF59" s="124">
        <f t="shared" si="208"/>
        <v>0</v>
      </c>
      <c r="JH59" s="27">
        <v>45284</v>
      </c>
      <c r="JI59" s="43" t="s">
        <v>211</v>
      </c>
      <c r="JJ59" s="86"/>
      <c r="JK59" s="86"/>
      <c r="JL59" s="86"/>
      <c r="JM59" s="155"/>
      <c r="JN59" s="27">
        <v>45648</v>
      </c>
      <c r="JO59" s="100" t="s">
        <v>211</v>
      </c>
      <c r="JP59" s="43">
        <v>202.32</v>
      </c>
      <c r="JQ59" s="260">
        <f t="shared" si="209"/>
        <v>2.0232000000000001</v>
      </c>
      <c r="JR59" s="43"/>
      <c r="JS59" s="28"/>
      <c r="JT59" s="43"/>
      <c r="JU59" s="43"/>
      <c r="JV59" s="27">
        <f t="shared" si="210"/>
        <v>45648</v>
      </c>
      <c r="JW59" s="43">
        <v>1512.12</v>
      </c>
      <c r="JY59" s="27">
        <f t="shared" si="211"/>
        <v>45648</v>
      </c>
      <c r="JZ59" s="43" t="s">
        <v>211</v>
      </c>
      <c r="KA59" s="30">
        <f t="shared" si="212"/>
        <v>305932.11839999998</v>
      </c>
      <c r="KB59" s="30">
        <f t="shared" si="213"/>
        <v>0</v>
      </c>
      <c r="KC59" s="30">
        <f t="shared" si="214"/>
        <v>0</v>
      </c>
      <c r="KD59" s="30">
        <f t="shared" si="215"/>
        <v>0</v>
      </c>
      <c r="KF59" s="27">
        <f t="shared" si="216"/>
        <v>45648</v>
      </c>
      <c r="KG59" s="43" t="s">
        <v>211</v>
      </c>
      <c r="KH59" s="124">
        <f t="shared" si="217"/>
        <v>3059.3211839999999</v>
      </c>
      <c r="KI59" s="124">
        <f t="shared" si="218"/>
        <v>0</v>
      </c>
      <c r="KJ59" s="124">
        <f t="shared" si="219"/>
        <v>0</v>
      </c>
      <c r="KK59" s="124">
        <f t="shared" si="220"/>
        <v>0</v>
      </c>
      <c r="KM59" s="27">
        <f t="shared" si="221"/>
        <v>45648</v>
      </c>
      <c r="KN59" s="43" t="s">
        <v>211</v>
      </c>
      <c r="KO59" s="86"/>
      <c r="KP59" s="86"/>
      <c r="KQ59" s="86"/>
      <c r="KR59" s="155"/>
      <c r="KS59" s="27">
        <v>46019</v>
      </c>
      <c r="KT59" s="100" t="s">
        <v>211</v>
      </c>
      <c r="KU59" s="43">
        <v>171.96</v>
      </c>
      <c r="KV59" s="28">
        <f t="shared" si="99"/>
        <v>1.7196</v>
      </c>
      <c r="KW59" s="27">
        <f t="shared" si="222"/>
        <v>46019</v>
      </c>
      <c r="KX59" s="43">
        <v>1701.27</v>
      </c>
      <c r="KY59" s="155"/>
      <c r="KZ59" s="27">
        <f t="shared" si="223"/>
        <v>46019</v>
      </c>
      <c r="LA59" s="43" t="s">
        <v>211</v>
      </c>
      <c r="LB59" s="30">
        <f t="shared" si="115"/>
        <v>292550.38920000003</v>
      </c>
      <c r="LC59" s="155"/>
      <c r="LD59" s="27">
        <f t="shared" si="116"/>
        <v>46019</v>
      </c>
      <c r="LE59" s="43" t="s">
        <v>211</v>
      </c>
      <c r="LF59" s="249">
        <f t="shared" si="117"/>
        <v>2925.5038920000002</v>
      </c>
      <c r="LG59" s="155"/>
      <c r="LH59" s="27">
        <v>46383</v>
      </c>
      <c r="LI59" s="100" t="s">
        <v>211</v>
      </c>
      <c r="LJ59" s="155"/>
      <c r="LK59" s="414"/>
      <c r="LL59" s="155"/>
      <c r="LM59" s="155"/>
      <c r="LN59" s="439"/>
      <c r="LO59" s="155"/>
      <c r="LP59" s="155"/>
      <c r="LQ59" s="155"/>
      <c r="LR59" s="155"/>
      <c r="LS59" s="155"/>
      <c r="LT59" s="155"/>
      <c r="LU59" s="155"/>
      <c r="LV59" s="155"/>
      <c r="LW59" s="155"/>
      <c r="LX59" s="155"/>
      <c r="LY59" s="155"/>
      <c r="LZ59" s="155"/>
      <c r="MA59" s="155"/>
      <c r="MB59" s="155"/>
      <c r="MC59" s="155"/>
      <c r="MD59" s="155"/>
    </row>
    <row r="60" spans="1:342" ht="17.25">
      <c r="A60" s="27">
        <v>42372</v>
      </c>
      <c r="B60" s="27" t="s">
        <v>212</v>
      </c>
      <c r="C60" s="28">
        <v>128.75</v>
      </c>
      <c r="D60" s="28">
        <f t="shared" si="127"/>
        <v>1.2875000000000001</v>
      </c>
      <c r="E60" s="89">
        <v>118.28</v>
      </c>
      <c r="F60" s="89">
        <v>121.8053</v>
      </c>
      <c r="G60" s="89">
        <v>124.80184366910601</v>
      </c>
      <c r="H60" s="44"/>
      <c r="I60" s="43"/>
      <c r="K60" s="27">
        <f t="shared" si="128"/>
        <v>42372</v>
      </c>
      <c r="L60" s="27"/>
      <c r="M60" s="30">
        <f t="shared" si="129"/>
        <v>0</v>
      </c>
      <c r="N60" s="30">
        <f t="shared" si="130"/>
        <v>0</v>
      </c>
      <c r="O60" s="30">
        <f t="shared" si="131"/>
        <v>0</v>
      </c>
      <c r="P60" s="30">
        <f t="shared" si="132"/>
        <v>0</v>
      </c>
      <c r="R60" s="27">
        <f t="shared" si="133"/>
        <v>42372</v>
      </c>
      <c r="S60" s="27" t="s">
        <v>212</v>
      </c>
      <c r="T60" s="30">
        <f t="shared" si="134"/>
        <v>0</v>
      </c>
      <c r="U60" s="30">
        <f t="shared" si="135"/>
        <v>0</v>
      </c>
      <c r="V60" s="30">
        <f t="shared" si="136"/>
        <v>0</v>
      </c>
      <c r="W60" s="30">
        <f t="shared" si="137"/>
        <v>0</v>
      </c>
      <c r="Y60" s="84">
        <f t="shared" si="126"/>
        <v>42371</v>
      </c>
      <c r="Z60" s="27" t="s">
        <v>212</v>
      </c>
      <c r="AA60" s="87">
        <v>719178</v>
      </c>
      <c r="AB60" s="86"/>
      <c r="AC60" s="86"/>
      <c r="EU60" s="27">
        <v>44199</v>
      </c>
      <c r="EV60" s="27" t="s">
        <v>212</v>
      </c>
      <c r="EW60" s="100">
        <v>124</v>
      </c>
      <c r="EX60" s="28">
        <f t="shared" si="178"/>
        <v>1.24</v>
      </c>
      <c r="EY60" s="100">
        <v>136</v>
      </c>
      <c r="EZ60" s="100">
        <v>143.69999999999999</v>
      </c>
      <c r="FA60" s="100">
        <v>127.97</v>
      </c>
      <c r="FB60" s="95">
        <v>44196</v>
      </c>
      <c r="FC60" s="43">
        <v>1336.17</v>
      </c>
      <c r="FE60" s="27">
        <v>44199</v>
      </c>
      <c r="FF60" s="27" t="s">
        <v>212</v>
      </c>
      <c r="FG60" s="30">
        <f t="shared" si="179"/>
        <v>165685.08000000002</v>
      </c>
      <c r="FH60" s="30">
        <f t="shared" si="119"/>
        <v>181719.12</v>
      </c>
      <c r="FI60" s="30">
        <f t="shared" si="124"/>
        <v>192007.62899999999</v>
      </c>
      <c r="FJ60" s="30">
        <f t="shared" si="120"/>
        <v>170989.67490000001</v>
      </c>
      <c r="FL60" s="27">
        <v>44199</v>
      </c>
      <c r="FM60" s="27" t="s">
        <v>212</v>
      </c>
      <c r="FN60" s="30">
        <f t="shared" si="121"/>
        <v>1656.8508000000002</v>
      </c>
      <c r="FO60" s="30">
        <f t="shared" si="122"/>
        <v>1817.1912</v>
      </c>
      <c r="FP60" s="30">
        <f t="shared" si="125"/>
        <v>1920.07629</v>
      </c>
      <c r="FQ60" s="30">
        <f t="shared" si="123"/>
        <v>1709.8967490000002</v>
      </c>
      <c r="FS60" s="84">
        <f t="shared" si="232"/>
        <v>44198</v>
      </c>
      <c r="FT60" s="27" t="s">
        <v>212</v>
      </c>
      <c r="FU60" s="43"/>
      <c r="FV60" s="86"/>
      <c r="FW60" s="86"/>
      <c r="JN60" s="27">
        <f>JN59+7</f>
        <v>45655</v>
      </c>
      <c r="JO60" s="237" t="s">
        <v>551</v>
      </c>
      <c r="JP60" s="238">
        <v>202.4</v>
      </c>
      <c r="JQ60" s="260">
        <f t="shared" si="209"/>
        <v>2.024</v>
      </c>
      <c r="JV60" s="27">
        <f t="shared" si="210"/>
        <v>45655</v>
      </c>
      <c r="JW60" s="238">
        <v>1538.95</v>
      </c>
      <c r="JY60" s="27">
        <f>JY59+7</f>
        <v>45655</v>
      </c>
      <c r="KA60" s="239">
        <f t="shared" si="212"/>
        <v>311483.48000000004</v>
      </c>
      <c r="KB60" s="239">
        <f t="shared" si="213"/>
        <v>0</v>
      </c>
      <c r="KC60" s="239">
        <f t="shared" si="214"/>
        <v>0</v>
      </c>
      <c r="KD60" s="239">
        <f t="shared" si="215"/>
        <v>0</v>
      </c>
      <c r="KH60" s="240">
        <f t="shared" si="217"/>
        <v>3114.8348000000005</v>
      </c>
      <c r="KI60" s="240">
        <f t="shared" si="218"/>
        <v>0</v>
      </c>
      <c r="KJ60" s="240">
        <f t="shared" si="219"/>
        <v>0</v>
      </c>
      <c r="KK60" s="240">
        <f t="shared" si="220"/>
        <v>0</v>
      </c>
      <c r="KS60" s="27"/>
      <c r="LF60" s="249">
        <f t="shared" si="117"/>
        <v>0</v>
      </c>
    </row>
    <row r="61" spans="1:342">
      <c r="JN61" s="27">
        <f>JN60+7</f>
        <v>45662</v>
      </c>
    </row>
  </sheetData>
  <mergeCells count="239">
    <mergeCell ref="KU6:KU7"/>
    <mergeCell ref="KV6:KV7"/>
    <mergeCell ref="KZ6:LA6"/>
    <mergeCell ref="LB6:LB7"/>
    <mergeCell ref="KW6:KW7"/>
    <mergeCell ref="KX6:KX7"/>
    <mergeCell ref="LD6:LE6"/>
    <mergeCell ref="LF6:LF7"/>
    <mergeCell ref="KH6:KH7"/>
    <mergeCell ref="KI6:KI7"/>
    <mergeCell ref="KJ6:KJ7"/>
    <mergeCell ref="KK6:KK7"/>
    <mergeCell ref="KM6:KN6"/>
    <mergeCell ref="KO6:KO7"/>
    <mergeCell ref="KP6:KP7"/>
    <mergeCell ref="KQ6:KQ7"/>
    <mergeCell ref="KS6:KT6"/>
    <mergeCell ref="JU6:JU7"/>
    <mergeCell ref="JV6:JV7"/>
    <mergeCell ref="JW6:JW7"/>
    <mergeCell ref="JY6:JZ6"/>
    <mergeCell ref="KA6:KA7"/>
    <mergeCell ref="KB6:KB7"/>
    <mergeCell ref="KC6:KC7"/>
    <mergeCell ref="KD6:KD7"/>
    <mergeCell ref="KF6:KG6"/>
    <mergeCell ref="JJ6:JJ7"/>
    <mergeCell ref="JK6:JK7"/>
    <mergeCell ref="JL6:JL7"/>
    <mergeCell ref="JN6:JO6"/>
    <mergeCell ref="JP6:JP7"/>
    <mergeCell ref="JQ6:JQ7"/>
    <mergeCell ref="JR6:JR7"/>
    <mergeCell ref="JS6:JS7"/>
    <mergeCell ref="JT6:JT7"/>
    <mergeCell ref="IW6:IW7"/>
    <mergeCell ref="IX6:IX7"/>
    <mergeCell ref="IY6:IY7"/>
    <mergeCell ref="JA6:JB6"/>
    <mergeCell ref="JC6:JC7"/>
    <mergeCell ref="JD6:JD7"/>
    <mergeCell ref="JE6:JE7"/>
    <mergeCell ref="JF6:JF7"/>
    <mergeCell ref="JH6:JI6"/>
    <mergeCell ref="IL6:IL7"/>
    <mergeCell ref="IM6:IM7"/>
    <mergeCell ref="IN6:IN7"/>
    <mergeCell ref="IO6:IO7"/>
    <mergeCell ref="IP6:IP7"/>
    <mergeCell ref="IQ6:IQ7"/>
    <mergeCell ref="IR6:IR7"/>
    <mergeCell ref="IT6:IU6"/>
    <mergeCell ref="IV6:IV7"/>
    <mergeCell ref="HY6:HY7"/>
    <mergeCell ref="HZ6:HZ7"/>
    <mergeCell ref="IA6:IA7"/>
    <mergeCell ref="IC6:ID6"/>
    <mergeCell ref="IE6:IE7"/>
    <mergeCell ref="IF6:IF7"/>
    <mergeCell ref="IG6:IG7"/>
    <mergeCell ref="II6:IJ6"/>
    <mergeCell ref="IK6:IK7"/>
    <mergeCell ref="HL6:HL7"/>
    <mergeCell ref="HM6:HM7"/>
    <mergeCell ref="HO6:HP6"/>
    <mergeCell ref="HQ6:HQ7"/>
    <mergeCell ref="HR6:HR7"/>
    <mergeCell ref="HS6:HS7"/>
    <mergeCell ref="HT6:HT7"/>
    <mergeCell ref="HV6:HW6"/>
    <mergeCell ref="HX6:HX7"/>
    <mergeCell ref="HA6:HA7"/>
    <mergeCell ref="HB6:HB7"/>
    <mergeCell ref="HD6:HE6"/>
    <mergeCell ref="HF6:HF7"/>
    <mergeCell ref="HG6:HG7"/>
    <mergeCell ref="HH6:HH7"/>
    <mergeCell ref="HI6:HI7"/>
    <mergeCell ref="HJ6:HJ7"/>
    <mergeCell ref="HK6:HK7"/>
    <mergeCell ref="GN6:GN7"/>
    <mergeCell ref="GO6:GO7"/>
    <mergeCell ref="GQ6:GR6"/>
    <mergeCell ref="GS6:GS7"/>
    <mergeCell ref="GT6:GT7"/>
    <mergeCell ref="GU6:GU7"/>
    <mergeCell ref="GV6:GV7"/>
    <mergeCell ref="GX6:GY6"/>
    <mergeCell ref="GZ6:GZ7"/>
    <mergeCell ref="GC6:GC7"/>
    <mergeCell ref="GD6:GD7"/>
    <mergeCell ref="GE6:GE7"/>
    <mergeCell ref="GF6:GF7"/>
    <mergeCell ref="GG6:GG7"/>
    <mergeCell ref="GH6:GH7"/>
    <mergeCell ref="GJ6:GK6"/>
    <mergeCell ref="GL6:GL7"/>
    <mergeCell ref="GM6:GM7"/>
    <mergeCell ref="FP6:FP7"/>
    <mergeCell ref="FQ6:FQ7"/>
    <mergeCell ref="FS6:FT6"/>
    <mergeCell ref="FU6:FU7"/>
    <mergeCell ref="FV6:FV7"/>
    <mergeCell ref="FW6:FW7"/>
    <mergeCell ref="FY6:FZ6"/>
    <mergeCell ref="GA6:GA7"/>
    <mergeCell ref="GB6:GB7"/>
    <mergeCell ref="FC6:FC7"/>
    <mergeCell ref="FE6:FF6"/>
    <mergeCell ref="FG6:FG7"/>
    <mergeCell ref="FH6:FH7"/>
    <mergeCell ref="FI6:FI7"/>
    <mergeCell ref="FJ6:FJ7"/>
    <mergeCell ref="FL6:FM6"/>
    <mergeCell ref="FN6:FN7"/>
    <mergeCell ref="FO6:FO7"/>
    <mergeCell ref="ER6:ER7"/>
    <mergeCell ref="ES6:ES7"/>
    <mergeCell ref="EU6:EV6"/>
    <mergeCell ref="EW6:EW7"/>
    <mergeCell ref="EX6:EX7"/>
    <mergeCell ref="EY6:EY7"/>
    <mergeCell ref="EZ6:EZ7"/>
    <mergeCell ref="FA6:FA7"/>
    <mergeCell ref="FB6:FB7"/>
    <mergeCell ref="EE6:EE7"/>
    <mergeCell ref="EF6:EF7"/>
    <mergeCell ref="EH6:EI6"/>
    <mergeCell ref="EJ6:EJ7"/>
    <mergeCell ref="EK6:EK7"/>
    <mergeCell ref="EL6:EL7"/>
    <mergeCell ref="EM6:EM7"/>
    <mergeCell ref="EO6:EP6"/>
    <mergeCell ref="EQ6:EQ7"/>
    <mergeCell ref="DT6:DT7"/>
    <mergeCell ref="DU6:DU7"/>
    <mergeCell ref="DV6:DV7"/>
    <mergeCell ref="DW6:DW7"/>
    <mergeCell ref="DX6:DX7"/>
    <mergeCell ref="DY6:DY7"/>
    <mergeCell ref="EA6:EB6"/>
    <mergeCell ref="EC6:EC7"/>
    <mergeCell ref="ED6:ED7"/>
    <mergeCell ref="DG6:DG7"/>
    <mergeCell ref="DH6:DH7"/>
    <mergeCell ref="DI6:DI7"/>
    <mergeCell ref="DK6:DL6"/>
    <mergeCell ref="DM6:DM7"/>
    <mergeCell ref="DN6:DN7"/>
    <mergeCell ref="DO6:DO7"/>
    <mergeCell ref="DQ6:DR6"/>
    <mergeCell ref="DS6:DS7"/>
    <mergeCell ref="CT6:CT7"/>
    <mergeCell ref="CU6:CU7"/>
    <mergeCell ref="CW6:CX6"/>
    <mergeCell ref="CY6:CY7"/>
    <mergeCell ref="CZ6:CZ7"/>
    <mergeCell ref="DA6:DA7"/>
    <mergeCell ref="DB6:DB7"/>
    <mergeCell ref="DD6:DE6"/>
    <mergeCell ref="DF6:DF7"/>
    <mergeCell ref="CI6:CI7"/>
    <mergeCell ref="CJ6:CJ7"/>
    <mergeCell ref="CK6:CK7"/>
    <mergeCell ref="CM6:CN6"/>
    <mergeCell ref="CO6:CO7"/>
    <mergeCell ref="CP6:CP7"/>
    <mergeCell ref="CQ6:CQ7"/>
    <mergeCell ref="CR6:CR7"/>
    <mergeCell ref="CS6:CS7"/>
    <mergeCell ref="BV6:BV7"/>
    <mergeCell ref="BW6:BW7"/>
    <mergeCell ref="BX6:BX7"/>
    <mergeCell ref="BZ6:CA6"/>
    <mergeCell ref="CB6:CB7"/>
    <mergeCell ref="CC6:CC7"/>
    <mergeCell ref="CD6:CD7"/>
    <mergeCell ref="CE6:CE7"/>
    <mergeCell ref="CG6:CH6"/>
    <mergeCell ref="BK6:BK7"/>
    <mergeCell ref="BL6:BL7"/>
    <mergeCell ref="BM6:BM7"/>
    <mergeCell ref="BN6:BN7"/>
    <mergeCell ref="BO6:BO7"/>
    <mergeCell ref="BP6:BP7"/>
    <mergeCell ref="BQ6:BQ7"/>
    <mergeCell ref="BS6:BT6"/>
    <mergeCell ref="BU6:BU7"/>
    <mergeCell ref="AX6:AX7"/>
    <mergeCell ref="AY6:AY7"/>
    <mergeCell ref="AZ6:AZ7"/>
    <mergeCell ref="BA6:BA7"/>
    <mergeCell ref="BC6:BD6"/>
    <mergeCell ref="BE6:BE7"/>
    <mergeCell ref="BF6:BF7"/>
    <mergeCell ref="BG6:BG7"/>
    <mergeCell ref="BI6:BJ6"/>
    <mergeCell ref="AK6:AK7"/>
    <mergeCell ref="AL6:AL7"/>
    <mergeCell ref="AM6:AM7"/>
    <mergeCell ref="AO6:AP6"/>
    <mergeCell ref="AQ6:AQ7"/>
    <mergeCell ref="AR6:AR7"/>
    <mergeCell ref="AS6:AS7"/>
    <mergeCell ref="AT6:AT7"/>
    <mergeCell ref="AV6:AW6"/>
    <mergeCell ref="Y6:Z6"/>
    <mergeCell ref="AA6:AA7"/>
    <mergeCell ref="AB6:AB7"/>
    <mergeCell ref="AC6:AC7"/>
    <mergeCell ref="AE6:AF6"/>
    <mergeCell ref="AG6:AG7"/>
    <mergeCell ref="AH6:AH7"/>
    <mergeCell ref="AI6:AI7"/>
    <mergeCell ref="AJ6:AJ7"/>
    <mergeCell ref="LH6:LI6"/>
    <mergeCell ref="LJ6:LJ7"/>
    <mergeCell ref="LK6:LK7"/>
    <mergeCell ref="LL6:LL7"/>
    <mergeCell ref="LM6:LM7"/>
    <mergeCell ref="LN6:LN7"/>
    <mergeCell ref="A6:B6"/>
    <mergeCell ref="C6:C7"/>
    <mergeCell ref="D6:D7"/>
    <mergeCell ref="E6:E7"/>
    <mergeCell ref="F6:F7"/>
    <mergeCell ref="G6:G7"/>
    <mergeCell ref="H6:H7"/>
    <mergeCell ref="I6:I7"/>
    <mergeCell ref="K6:L6"/>
    <mergeCell ref="M6:M7"/>
    <mergeCell ref="N6:N7"/>
    <mergeCell ref="O6:O7"/>
    <mergeCell ref="P6:P7"/>
    <mergeCell ref="R6:S6"/>
    <mergeCell ref="T6:T7"/>
    <mergeCell ref="U6:U7"/>
    <mergeCell ref="V6:V7"/>
    <mergeCell ref="W6:W7"/>
  </mergeCells>
  <phoneticPr fontId="1" type="noConversion"/>
  <conditionalFormatting sqref="Y8:Y59">
    <cfRule type="expression" dxfId="17" priority="27">
      <formula>$C8:$C214&gt;#REF!</formula>
    </cfRule>
  </conditionalFormatting>
  <conditionalFormatting sqref="AA8:AA59">
    <cfRule type="expression" dxfId="16" priority="13">
      <formula>$C8:$C214&gt;#REF!</formula>
    </cfRule>
  </conditionalFormatting>
  <conditionalFormatting sqref="EO58">
    <cfRule type="expression" dxfId="15" priority="32">
      <formula>$C267:$C470&gt;#REF!</formula>
    </cfRule>
  </conditionalFormatting>
  <conditionalFormatting sqref="EQ8:EQ59 EO59">
    <cfRule type="expression" dxfId="14" priority="33">
      <formula>$C217:$C420&gt;#REF!</formula>
    </cfRule>
  </conditionalFormatting>
  <conditionalFormatting sqref="EO8:EO57">
    <cfRule type="expression" dxfId="13" priority="38">
      <formula>$C217:$C420&gt;#REF!</formula>
    </cfRule>
  </conditionalFormatting>
  <conditionalFormatting sqref="BC19:BC21 BE19:BE21">
    <cfRule type="expression" dxfId="12" priority="60">
      <formula>$AG19:$AG225&gt;#REF!</formula>
    </cfRule>
  </conditionalFormatting>
  <conditionalFormatting sqref="CG28:CG59 CI28:CI59">
    <cfRule type="expression" dxfId="11" priority="89">
      <formula>$C133:$C336&gt;#REF!</formula>
    </cfRule>
  </conditionalFormatting>
  <conditionalFormatting sqref="DK8:DK59 DM8:DM59">
    <cfRule type="expression" dxfId="10" priority="100">
      <formula>$C165:$C368&gt;#REF!</formula>
    </cfRule>
  </conditionalFormatting>
  <conditionalFormatting sqref="FU8:FU40 FS11:FS60">
    <cfRule type="expression" dxfId="9" priority="101">
      <formula>$C269:$C472&gt;#REF!</formula>
    </cfRule>
  </conditionalFormatting>
  <conditionalFormatting sqref="FS8:FS10">
    <cfRule type="expression" dxfId="8" priority="105">
      <formula>$C269:$C472&gt;#REF!</formula>
    </cfRule>
  </conditionalFormatting>
  <conditionalFormatting sqref="GX8:GX21">
    <cfRule type="expression" dxfId="7" priority="107">
      <formula>$C322:$C525&gt;#REF!</formula>
    </cfRule>
  </conditionalFormatting>
  <conditionalFormatting sqref="Y60">
    <cfRule type="expression" dxfId="6" priority="111">
      <formula>$AG8:$AG214&gt;#REF!</formula>
    </cfRule>
  </conditionalFormatting>
  <conditionalFormatting sqref="AA60">
    <cfRule type="expression" dxfId="5" priority="113">
      <formula>$AG8:$AG214&gt;#REF!</formula>
    </cfRule>
  </conditionalFormatting>
  <conditionalFormatting sqref="BC8:BC18">
    <cfRule type="expression" dxfId="4" priority="114">
      <formula>$AG8:$AG215&gt;#REF!</formula>
    </cfRule>
  </conditionalFormatting>
  <conditionalFormatting sqref="BC22:BC58 BE22:BE58">
    <cfRule type="expression" dxfId="3" priority="115">
      <formula>$AG22:$AG226&gt;#REF!</formula>
    </cfRule>
  </conditionalFormatting>
  <conditionalFormatting sqref="BE8:BE18">
    <cfRule type="expression" dxfId="2" priority="118">
      <formula>$AG8:$AG215&gt;#REF!</formula>
    </cfRule>
  </conditionalFormatting>
  <conditionalFormatting sqref="BC59 BE59">
    <cfRule type="expression" dxfId="1" priority="122">
      <formula>$BK8:$BK211&gt;#REF!</formula>
    </cfRule>
  </conditionalFormatting>
  <conditionalFormatting sqref="CG8:CG27 CI8:CI27">
    <cfRule type="expression" dxfId="0" priority="123">
      <formula>$BK8:$BK212&gt;#REF!</formula>
    </cfRule>
  </conditionalFormatting>
  <pageMargins left="0.71" right="0.71" top="0.75" bottom="0.75" header="0.31" footer="0.31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6A8D3-A618-42E6-A08E-219ED1BB8223}">
  <dimension ref="B1:AC57"/>
  <sheetViews>
    <sheetView topLeftCell="I1" workbookViewId="0">
      <pane xSplit="4" ySplit="6" topLeftCell="N28" activePane="bottomRight" state="frozen"/>
      <selection activeCell="I1" sqref="I1"/>
      <selection pane="topRight" activeCell="M1" sqref="M1"/>
      <selection pane="bottomLeft" activeCell="I7" sqref="I7"/>
      <selection pane="bottomRight" activeCell="O39" sqref="O39"/>
    </sheetView>
    <sheetView topLeftCell="G19" workbookViewId="1">
      <selection activeCell="Y38" sqref="Y38"/>
    </sheetView>
  </sheetViews>
  <sheetFormatPr defaultRowHeight="16.5"/>
  <cols>
    <col min="2" max="2" width="25.625" bestFit="1" customWidth="1"/>
    <col min="4" max="4" width="13" bestFit="1" customWidth="1"/>
    <col min="5" max="5" width="12.375" bestFit="1" customWidth="1"/>
    <col min="6" max="6" width="10.375" bestFit="1" customWidth="1"/>
    <col min="7" max="7" width="10.875" bestFit="1" customWidth="1"/>
    <col min="8" max="8" width="14" customWidth="1"/>
    <col min="10" max="12" width="2.75" customWidth="1"/>
    <col min="13" max="13" width="16.75" customWidth="1"/>
    <col min="15" max="15" width="13" style="440" bestFit="1" customWidth="1"/>
    <col min="16" max="16" width="12.375" bestFit="1" customWidth="1"/>
    <col min="17" max="17" width="10.375" bestFit="1" customWidth="1"/>
    <col min="18" max="18" width="10.875" bestFit="1" customWidth="1"/>
    <col min="19" max="19" width="14" customWidth="1"/>
    <col min="22" max="22" width="11.125" bestFit="1" customWidth="1"/>
    <col min="24" max="24" width="14.625" bestFit="1" customWidth="1"/>
    <col min="25" max="25" width="9.375" bestFit="1" customWidth="1"/>
  </cols>
  <sheetData>
    <row r="1" spans="2:29">
      <c r="X1" s="484" t="s">
        <v>717</v>
      </c>
      <c r="Z1" s="484" t="s">
        <v>718</v>
      </c>
    </row>
    <row r="2" spans="2:29">
      <c r="B2" s="116">
        <v>2024</v>
      </c>
      <c r="E2" s="221">
        <v>1</v>
      </c>
      <c r="G2" s="221">
        <v>2</v>
      </c>
      <c r="H2" s="29"/>
      <c r="I2" s="221">
        <v>3</v>
      </c>
      <c r="M2" s="116">
        <v>2025</v>
      </c>
      <c r="P2" s="221">
        <v>1</v>
      </c>
      <c r="R2" s="221">
        <v>2</v>
      </c>
      <c r="S2" s="29"/>
      <c r="T2" s="221">
        <v>3</v>
      </c>
      <c r="V2" s="116">
        <v>2026</v>
      </c>
      <c r="Y2" s="221">
        <v>1</v>
      </c>
      <c r="Z2" s="484" t="s">
        <v>757</v>
      </c>
      <c r="AA2" s="221">
        <v>2</v>
      </c>
      <c r="AB2" s="29"/>
      <c r="AC2" s="221">
        <v>3</v>
      </c>
    </row>
    <row r="3" spans="2:29">
      <c r="B3" s="236" t="s">
        <v>620</v>
      </c>
      <c r="D3" s="236" t="s">
        <v>617</v>
      </c>
      <c r="E3" s="307" t="s">
        <v>618</v>
      </c>
      <c r="F3" t="s">
        <v>486</v>
      </c>
      <c r="H3" s="29"/>
      <c r="I3" s="116" t="s">
        <v>33</v>
      </c>
      <c r="M3" s="236" t="s">
        <v>620</v>
      </c>
      <c r="O3" s="441" t="s">
        <v>617</v>
      </c>
      <c r="P3" s="307" t="s">
        <v>618</v>
      </c>
      <c r="Q3" t="s">
        <v>486</v>
      </c>
      <c r="S3" s="29"/>
      <c r="T3" s="307" t="s">
        <v>623</v>
      </c>
      <c r="V3" s="236" t="s">
        <v>620</v>
      </c>
      <c r="X3" s="236" t="s">
        <v>617</v>
      </c>
      <c r="Y3" s="307" t="s">
        <v>618</v>
      </c>
      <c r="Z3" t="s">
        <v>486</v>
      </c>
      <c r="AB3" s="29"/>
      <c r="AC3" s="307" t="s">
        <v>623</v>
      </c>
    </row>
    <row r="4" spans="2:29">
      <c r="B4" s="551" t="s">
        <v>0</v>
      </c>
      <c r="C4" s="552"/>
      <c r="D4" s="553" t="s">
        <v>619</v>
      </c>
      <c r="E4" s="549" t="s">
        <v>51</v>
      </c>
      <c r="F4" s="553" t="s">
        <v>622</v>
      </c>
      <c r="G4" s="549" t="s">
        <v>621</v>
      </c>
      <c r="H4" s="555" t="s">
        <v>50</v>
      </c>
      <c r="I4" s="549" t="s">
        <v>51</v>
      </c>
      <c r="M4" s="551" t="s">
        <v>0</v>
      </c>
      <c r="N4" s="552"/>
      <c r="O4" s="583" t="s">
        <v>619</v>
      </c>
      <c r="P4" s="549" t="s">
        <v>51</v>
      </c>
      <c r="Q4" s="553" t="s">
        <v>622</v>
      </c>
      <c r="R4" s="549" t="s">
        <v>706</v>
      </c>
      <c r="S4" s="555" t="s">
        <v>50</v>
      </c>
      <c r="T4" s="549" t="s">
        <v>51</v>
      </c>
      <c r="V4" s="551" t="s">
        <v>0</v>
      </c>
      <c r="W4" s="552"/>
      <c r="X4" s="553" t="s">
        <v>619</v>
      </c>
      <c r="Y4" s="549" t="s">
        <v>51</v>
      </c>
      <c r="Z4" s="553" t="s">
        <v>622</v>
      </c>
      <c r="AA4" s="549" t="s">
        <v>706</v>
      </c>
      <c r="AB4" s="555" t="s">
        <v>50</v>
      </c>
      <c r="AC4" s="549" t="s">
        <v>51</v>
      </c>
    </row>
    <row r="5" spans="2:29">
      <c r="B5" s="304" t="s">
        <v>170</v>
      </c>
      <c r="C5" s="304" t="s">
        <v>171</v>
      </c>
      <c r="D5" s="554"/>
      <c r="E5" s="550"/>
      <c r="F5" s="554"/>
      <c r="G5" s="550"/>
      <c r="H5" s="556"/>
      <c r="I5" s="550"/>
      <c r="M5" s="304" t="s">
        <v>170</v>
      </c>
      <c r="N5" s="304" t="s">
        <v>171</v>
      </c>
      <c r="O5" s="584"/>
      <c r="P5" s="550"/>
      <c r="Q5" s="554"/>
      <c r="R5" s="550"/>
      <c r="S5" s="556"/>
      <c r="T5" s="550"/>
      <c r="V5" s="374" t="s">
        <v>170</v>
      </c>
      <c r="W5" s="374" t="s">
        <v>171</v>
      </c>
      <c r="X5" s="554"/>
      <c r="Y5" s="550"/>
      <c r="Z5" s="554"/>
      <c r="AA5" s="550"/>
      <c r="AB5" s="556"/>
      <c r="AC5" s="550"/>
    </row>
    <row r="6" spans="2:29">
      <c r="B6" s="27">
        <v>45296</v>
      </c>
      <c r="C6" s="27" t="s">
        <v>172</v>
      </c>
      <c r="D6" s="27"/>
      <c r="E6" s="308">
        <f>D6/1000</f>
        <v>0</v>
      </c>
      <c r="F6" s="28"/>
      <c r="G6" s="191">
        <f t="shared" ref="G6:G57" si="0">F6/0.453592</f>
        <v>0</v>
      </c>
      <c r="H6" s="305">
        <f>'돼지-미국'!EC8</f>
        <v>1316</v>
      </c>
      <c r="I6" s="213">
        <f>G6*H6/100</f>
        <v>0</v>
      </c>
      <c r="M6" s="27">
        <v>45660</v>
      </c>
      <c r="N6" s="27" t="s">
        <v>172</v>
      </c>
      <c r="O6" s="30">
        <v>137984000</v>
      </c>
      <c r="P6" s="385">
        <f>O6/1000</f>
        <v>137984</v>
      </c>
      <c r="Q6" s="28">
        <v>134.9</v>
      </c>
      <c r="R6" s="191">
        <f>Q6/0.453592/100</f>
        <v>2.974038342827916</v>
      </c>
      <c r="S6" s="305">
        <f>'소-미국'!EG8</f>
        <v>1471</v>
      </c>
      <c r="T6" s="213">
        <f>R6*S6</f>
        <v>4374.8104022998641</v>
      </c>
      <c r="V6" s="27">
        <f>'소-미국'!EO8</f>
        <v>46024</v>
      </c>
      <c r="W6" s="27" t="s">
        <v>172</v>
      </c>
      <c r="X6" s="30">
        <v>138311000</v>
      </c>
      <c r="Y6" s="385">
        <f>X6/1000</f>
        <v>138311</v>
      </c>
      <c r="Z6" s="28">
        <v>118.57</v>
      </c>
      <c r="AA6" s="191">
        <f>Z6/0.453592/100</f>
        <v>2.614023175011905</v>
      </c>
      <c r="AB6" s="375">
        <f>'소-미국'!EU8</f>
        <v>1446.7</v>
      </c>
      <c r="AC6" s="213">
        <f>AA6*AB6</f>
        <v>3781.7073272897228</v>
      </c>
    </row>
    <row r="7" spans="2:29">
      <c r="B7" s="27">
        <v>45303</v>
      </c>
      <c r="C7" s="27" t="s">
        <v>157</v>
      </c>
      <c r="D7" s="27"/>
      <c r="E7" s="308">
        <f t="shared" ref="E7:E57" si="1">D7/1000</f>
        <v>0</v>
      </c>
      <c r="F7" s="28"/>
      <c r="G7" s="191">
        <f t="shared" si="0"/>
        <v>0</v>
      </c>
      <c r="H7" s="305">
        <f>'돼지-미국'!EC9</f>
        <v>1315</v>
      </c>
      <c r="I7" s="213">
        <f t="shared" ref="I7:I57" si="2">G7*H7/100</f>
        <v>0</v>
      </c>
      <c r="M7" s="27">
        <v>45667</v>
      </c>
      <c r="N7" s="27" t="s">
        <v>157</v>
      </c>
      <c r="O7" s="30">
        <v>172213000</v>
      </c>
      <c r="P7" s="385">
        <f t="shared" ref="P7:P57" si="3">O7/1000</f>
        <v>172213</v>
      </c>
      <c r="Q7" s="28">
        <v>133.81</v>
      </c>
      <c r="R7" s="191">
        <f t="shared" ref="R7:R57" si="4">Q7/0.453592/100</f>
        <v>2.9500079366479128</v>
      </c>
      <c r="S7" s="305">
        <f>'소-미국'!EG9</f>
        <v>1474.8</v>
      </c>
      <c r="T7" s="213">
        <f t="shared" ref="T7:T57" si="5">R7*S7</f>
        <v>4350.6717049683421</v>
      </c>
      <c r="V7" s="27">
        <f>'소-미국'!EO9</f>
        <v>46031</v>
      </c>
      <c r="W7" s="27" t="s">
        <v>157</v>
      </c>
      <c r="X7" s="30">
        <v>173685000</v>
      </c>
      <c r="Y7" s="385">
        <f t="shared" ref="Y7:Y57" si="6">X7/1000</f>
        <v>173685</v>
      </c>
      <c r="Z7" s="28">
        <v>120.38</v>
      </c>
      <c r="AA7" s="191">
        <f t="shared" ref="AA7:AA57" si="7">Z7/0.453592/100</f>
        <v>2.6539268770172311</v>
      </c>
      <c r="AB7" s="375">
        <f>'소-미국'!EU9</f>
        <v>1459.9</v>
      </c>
      <c r="AC7" s="213">
        <f t="shared" ref="AC7:AC57" si="8">AA7*AB7</f>
        <v>3874.4678477574557</v>
      </c>
    </row>
    <row r="8" spans="2:29">
      <c r="B8" s="27">
        <v>45310</v>
      </c>
      <c r="C8" s="27" t="s">
        <v>158</v>
      </c>
      <c r="D8" s="27"/>
      <c r="E8" s="308">
        <f t="shared" si="1"/>
        <v>0</v>
      </c>
      <c r="F8" s="28"/>
      <c r="G8" s="191">
        <f t="shared" si="0"/>
        <v>0</v>
      </c>
      <c r="H8" s="305">
        <f>'돼지-미국'!EC10</f>
        <v>1337.5</v>
      </c>
      <c r="I8" s="213">
        <f t="shared" si="2"/>
        <v>0</v>
      </c>
      <c r="M8" s="27">
        <v>45674</v>
      </c>
      <c r="N8" s="27" t="s">
        <v>158</v>
      </c>
      <c r="O8" s="30">
        <v>178469000</v>
      </c>
      <c r="P8" s="385">
        <f t="shared" si="3"/>
        <v>178469</v>
      </c>
      <c r="Q8" s="28">
        <v>132.35</v>
      </c>
      <c r="R8" s="191">
        <f t="shared" si="4"/>
        <v>2.917820420113229</v>
      </c>
      <c r="S8" s="305">
        <f>'소-미국'!EG10</f>
        <v>1459.5</v>
      </c>
      <c r="T8" s="213">
        <f t="shared" si="5"/>
        <v>4258.5589031552572</v>
      </c>
      <c r="V8" s="27">
        <f>'소-미국'!EO10</f>
        <v>46038</v>
      </c>
      <c r="W8" s="27" t="s">
        <v>158</v>
      </c>
      <c r="X8" s="30">
        <v>172826000</v>
      </c>
      <c r="Y8" s="385">
        <f t="shared" si="6"/>
        <v>172826</v>
      </c>
      <c r="Z8" s="28">
        <v>120.77</v>
      </c>
      <c r="AA8" s="191">
        <f t="shared" si="7"/>
        <v>2.662524912255948</v>
      </c>
      <c r="AB8" s="375">
        <f>'소-미국'!EU10</f>
        <v>1475.5</v>
      </c>
      <c r="AC8" s="213">
        <f t="shared" si="8"/>
        <v>3928.5555080336512</v>
      </c>
    </row>
    <row r="9" spans="2:29">
      <c r="B9" s="27">
        <v>45317</v>
      </c>
      <c r="C9" s="27" t="s">
        <v>159</v>
      </c>
      <c r="D9" s="27"/>
      <c r="E9" s="308">
        <f t="shared" si="1"/>
        <v>0</v>
      </c>
      <c r="F9" s="28"/>
      <c r="G9" s="191">
        <f t="shared" si="0"/>
        <v>0</v>
      </c>
      <c r="H9" s="305">
        <f>'돼지-미국'!EC11</f>
        <v>1338</v>
      </c>
      <c r="I9" s="213">
        <f t="shared" si="2"/>
        <v>0</v>
      </c>
      <c r="M9" s="27">
        <v>45681</v>
      </c>
      <c r="N9" s="27" t="s">
        <v>159</v>
      </c>
      <c r="O9" s="30">
        <v>169523000</v>
      </c>
      <c r="P9" s="385">
        <f t="shared" si="3"/>
        <v>169523</v>
      </c>
      <c r="Q9" s="28">
        <v>133.03</v>
      </c>
      <c r="R9" s="191">
        <f t="shared" si="4"/>
        <v>2.9328118661704794</v>
      </c>
      <c r="S9" s="305">
        <f>'소-미국'!EG11</f>
        <v>1446</v>
      </c>
      <c r="T9" s="213">
        <f t="shared" si="5"/>
        <v>4240.8459584825132</v>
      </c>
      <c r="V9" s="27">
        <f>'소-미국'!EO11</f>
        <v>46045</v>
      </c>
      <c r="W9" s="27" t="s">
        <v>159</v>
      </c>
      <c r="X9" s="30">
        <v>168172000</v>
      </c>
      <c r="Y9" s="385">
        <f t="shared" si="6"/>
        <v>168172</v>
      </c>
      <c r="Z9" s="28">
        <v>117.63</v>
      </c>
      <c r="AA9" s="191">
        <f t="shared" si="7"/>
        <v>2.5932997054621776</v>
      </c>
      <c r="AB9" s="375">
        <f>'소-미국'!EU11</f>
        <v>1455.3</v>
      </c>
      <c r="AC9" s="213">
        <f t="shared" si="8"/>
        <v>3774.0290613591069</v>
      </c>
    </row>
    <row r="10" spans="2:29">
      <c r="B10" s="27">
        <v>45324</v>
      </c>
      <c r="C10" s="27" t="s">
        <v>160</v>
      </c>
      <c r="D10" s="27"/>
      <c r="E10" s="308">
        <f t="shared" si="1"/>
        <v>0</v>
      </c>
      <c r="F10" s="28"/>
      <c r="G10" s="191">
        <f t="shared" si="0"/>
        <v>0</v>
      </c>
      <c r="H10" s="305">
        <f>'돼지-미국'!EC12</f>
        <v>1338.5</v>
      </c>
      <c r="I10" s="213">
        <f t="shared" si="2"/>
        <v>0</v>
      </c>
      <c r="M10" s="27">
        <v>45688</v>
      </c>
      <c r="N10" s="27" t="s">
        <v>160</v>
      </c>
      <c r="O10" s="30">
        <v>173134000</v>
      </c>
      <c r="P10" s="385">
        <f t="shared" si="3"/>
        <v>173134</v>
      </c>
      <c r="Q10" s="28">
        <v>129.59</v>
      </c>
      <c r="R10" s="191">
        <f t="shared" si="4"/>
        <v>2.8569727861161573</v>
      </c>
      <c r="S10" s="305">
        <f>'소-미국'!EG12</f>
        <v>1459</v>
      </c>
      <c r="T10" s="213">
        <f t="shared" si="5"/>
        <v>4168.3232949434732</v>
      </c>
      <c r="V10" s="27">
        <f>'소-미국'!EO12</f>
        <v>46052</v>
      </c>
      <c r="W10" s="27" t="s">
        <v>160</v>
      </c>
      <c r="X10" s="30">
        <v>161861000</v>
      </c>
      <c r="Y10" s="385">
        <f t="shared" si="6"/>
        <v>161861</v>
      </c>
      <c r="Z10" s="28">
        <v>116.77</v>
      </c>
      <c r="AA10" s="191">
        <f t="shared" si="7"/>
        <v>2.574339935448597</v>
      </c>
      <c r="AB10" s="375">
        <f>'소-미국'!EU12</f>
        <v>1452</v>
      </c>
      <c r="AC10" s="213">
        <f t="shared" si="8"/>
        <v>3737.9415862713627</v>
      </c>
    </row>
    <row r="11" spans="2:29">
      <c r="B11" s="27">
        <v>45331</v>
      </c>
      <c r="C11" s="27" t="s">
        <v>161</v>
      </c>
      <c r="D11" s="27"/>
      <c r="E11" s="308">
        <f t="shared" si="1"/>
        <v>0</v>
      </c>
      <c r="F11" s="28"/>
      <c r="G11" s="191">
        <f t="shared" si="0"/>
        <v>0</v>
      </c>
      <c r="H11" s="305">
        <f>'돼지-미국'!EC13</f>
        <v>1332</v>
      </c>
      <c r="I11" s="213">
        <f t="shared" si="2"/>
        <v>0</v>
      </c>
      <c r="M11" s="27">
        <v>45695</v>
      </c>
      <c r="N11" s="27" t="s">
        <v>161</v>
      </c>
      <c r="O11" s="30">
        <v>172893000</v>
      </c>
      <c r="P11" s="385">
        <f t="shared" si="3"/>
        <v>172893</v>
      </c>
      <c r="Q11" s="28">
        <v>127.97</v>
      </c>
      <c r="R11" s="191">
        <f t="shared" si="4"/>
        <v>2.82125787050918</v>
      </c>
      <c r="S11" s="305">
        <f>'소-미국'!EG13</f>
        <v>1457.8</v>
      </c>
      <c r="T11" s="213">
        <f t="shared" si="5"/>
        <v>4112.8297236282824</v>
      </c>
      <c r="V11" s="27">
        <f>'소-미국'!EO13</f>
        <v>46059</v>
      </c>
      <c r="W11" s="27" t="s">
        <v>161</v>
      </c>
      <c r="X11" s="30">
        <v>171530000</v>
      </c>
      <c r="Y11" s="385">
        <f t="shared" si="6"/>
        <v>171530</v>
      </c>
      <c r="Z11" s="28">
        <v>116.77</v>
      </c>
      <c r="AA11" s="191">
        <f t="shared" si="7"/>
        <v>2.574339935448597</v>
      </c>
      <c r="AB11" s="375">
        <f>'소-미국'!EU13</f>
        <v>1465.5</v>
      </c>
      <c r="AC11" s="213">
        <f t="shared" si="8"/>
        <v>3772.6951753999188</v>
      </c>
    </row>
    <row r="12" spans="2:29">
      <c r="B12" s="27">
        <v>45338</v>
      </c>
      <c r="C12" s="27" t="s">
        <v>162</v>
      </c>
      <c r="D12" s="27"/>
      <c r="E12" s="308">
        <f t="shared" si="1"/>
        <v>0</v>
      </c>
      <c r="F12" s="28"/>
      <c r="G12" s="191">
        <f t="shared" si="0"/>
        <v>0</v>
      </c>
      <c r="H12" s="305">
        <f>'돼지-미국'!EC14</f>
        <v>1335.5</v>
      </c>
      <c r="I12" s="213">
        <f t="shared" si="2"/>
        <v>0</v>
      </c>
      <c r="M12" s="27">
        <v>45702</v>
      </c>
      <c r="N12" s="27" t="s">
        <v>162</v>
      </c>
      <c r="O12" s="30">
        <v>174533000</v>
      </c>
      <c r="P12" s="385">
        <f t="shared" si="3"/>
        <v>174533</v>
      </c>
      <c r="Q12" s="28">
        <v>126.05</v>
      </c>
      <c r="R12" s="191">
        <f t="shared" si="4"/>
        <v>2.7789290816416514</v>
      </c>
      <c r="S12" s="305">
        <f>'소-미국'!EG14</f>
        <v>1443.8</v>
      </c>
      <c r="T12" s="213">
        <f t="shared" si="5"/>
        <v>4012.217808074216</v>
      </c>
      <c r="V12" s="27">
        <f>'소-미국'!EO14</f>
        <v>46066</v>
      </c>
      <c r="W12" s="27" t="s">
        <v>162</v>
      </c>
      <c r="X12" s="30">
        <v>172976000</v>
      </c>
      <c r="Y12" s="385">
        <f t="shared" si="6"/>
        <v>172976</v>
      </c>
      <c r="Z12" s="472">
        <v>117.22</v>
      </c>
      <c r="AA12" s="191">
        <f t="shared" si="7"/>
        <v>2.5842607453394244</v>
      </c>
      <c r="AB12" s="375">
        <f>'소-미국'!EU14</f>
        <v>1453</v>
      </c>
      <c r="AC12" s="213">
        <f t="shared" si="8"/>
        <v>3754.9308629781835</v>
      </c>
    </row>
    <row r="13" spans="2:29">
      <c r="B13" s="27">
        <v>45345</v>
      </c>
      <c r="C13" s="27" t="s">
        <v>163</v>
      </c>
      <c r="D13" s="27"/>
      <c r="E13" s="308">
        <f t="shared" si="1"/>
        <v>0</v>
      </c>
      <c r="F13" s="28"/>
      <c r="G13" s="191">
        <f t="shared" si="0"/>
        <v>0</v>
      </c>
      <c r="H13" s="305">
        <f>'돼지-미국'!EC15</f>
        <v>1332</v>
      </c>
      <c r="I13" s="213">
        <f t="shared" si="2"/>
        <v>0</v>
      </c>
      <c r="M13" s="27">
        <v>45709</v>
      </c>
      <c r="N13" s="27" t="s">
        <v>163</v>
      </c>
      <c r="O13" s="30">
        <v>169288000</v>
      </c>
      <c r="P13" s="385">
        <f t="shared" si="3"/>
        <v>169288</v>
      </c>
      <c r="Q13" s="28">
        <v>124.33</v>
      </c>
      <c r="R13" s="191">
        <f t="shared" si="4"/>
        <v>2.7410095416144906</v>
      </c>
      <c r="S13" s="305">
        <f>'소-미국'!EG15</f>
        <v>1438.3</v>
      </c>
      <c r="T13" s="213">
        <f t="shared" si="5"/>
        <v>3942.3940237041215</v>
      </c>
      <c r="V13" s="27">
        <f>'소-미국'!EO15</f>
        <v>46073</v>
      </c>
      <c r="W13" s="27" t="s">
        <v>163</v>
      </c>
      <c r="X13" s="30">
        <v>174233000</v>
      </c>
      <c r="Y13" s="385">
        <f t="shared" si="6"/>
        <v>174233</v>
      </c>
      <c r="Z13" s="472">
        <v>117.21</v>
      </c>
      <c r="AA13" s="191">
        <f t="shared" si="7"/>
        <v>2.5840402828974054</v>
      </c>
      <c r="AB13" s="375">
        <f>'소-미국'!EU15</f>
        <v>1448</v>
      </c>
      <c r="AC13" s="213">
        <f t="shared" si="8"/>
        <v>3741.690329635443</v>
      </c>
    </row>
    <row r="14" spans="2:29">
      <c r="B14" s="27">
        <v>45352</v>
      </c>
      <c r="C14" s="27" t="s">
        <v>164</v>
      </c>
      <c r="D14" s="27"/>
      <c r="E14" s="308">
        <f t="shared" si="1"/>
        <v>0</v>
      </c>
      <c r="F14" s="28"/>
      <c r="G14" s="191">
        <f t="shared" si="0"/>
        <v>0</v>
      </c>
      <c r="H14" s="305">
        <f>'돼지-미국'!EC16</f>
        <v>1336</v>
      </c>
      <c r="I14" s="213">
        <f t="shared" si="2"/>
        <v>0</v>
      </c>
      <c r="M14" s="27">
        <v>45716</v>
      </c>
      <c r="N14" s="27" t="s">
        <v>164</v>
      </c>
      <c r="O14" s="30">
        <v>172503000</v>
      </c>
      <c r="P14" s="385">
        <f t="shared" si="3"/>
        <v>172503</v>
      </c>
      <c r="Q14" s="28">
        <v>125.16</v>
      </c>
      <c r="R14" s="191">
        <f t="shared" si="4"/>
        <v>2.7593079243020155</v>
      </c>
      <c r="S14" s="305">
        <f>'소-미국'!EG16</f>
        <v>1462</v>
      </c>
      <c r="T14" s="213">
        <f t="shared" si="5"/>
        <v>4034.1081853295468</v>
      </c>
      <c r="V14" s="27">
        <f>'소-미국'!EO16</f>
        <v>46080</v>
      </c>
      <c r="W14" s="27" t="s">
        <v>164</v>
      </c>
      <c r="X14" s="30">
        <v>171480000</v>
      </c>
      <c r="Y14" s="385">
        <f t="shared" si="6"/>
        <v>171480</v>
      </c>
      <c r="Z14" s="28">
        <v>117.35</v>
      </c>
      <c r="AA14" s="191">
        <f t="shared" si="7"/>
        <v>2.5871267570856626</v>
      </c>
      <c r="AB14" s="375">
        <f>'소-미국'!EU16</f>
        <v>1466.5</v>
      </c>
      <c r="AC14" s="213">
        <f t="shared" si="8"/>
        <v>3794.0213892661241</v>
      </c>
    </row>
    <row r="15" spans="2:29">
      <c r="B15" s="27">
        <v>45359</v>
      </c>
      <c r="C15" s="27" t="s">
        <v>165</v>
      </c>
      <c r="D15" s="27"/>
      <c r="E15" s="308">
        <f t="shared" si="1"/>
        <v>0</v>
      </c>
      <c r="F15" s="28"/>
      <c r="G15" s="191">
        <f t="shared" si="0"/>
        <v>0</v>
      </c>
      <c r="H15" s="305">
        <f>'돼지-미국'!EC17</f>
        <v>1320</v>
      </c>
      <c r="I15" s="213">
        <f t="shared" si="2"/>
        <v>0</v>
      </c>
      <c r="M15" s="27">
        <v>45723</v>
      </c>
      <c r="N15" s="27" t="s">
        <v>165</v>
      </c>
      <c r="O15" s="30">
        <v>170721000</v>
      </c>
      <c r="P15" s="385">
        <f t="shared" si="3"/>
        <v>170721</v>
      </c>
      <c r="Q15" s="28">
        <v>127.83</v>
      </c>
      <c r="R15" s="191">
        <f t="shared" si="4"/>
        <v>2.8181713963209227</v>
      </c>
      <c r="S15" s="305">
        <f>'소-미국'!EG17</f>
        <v>1449.8</v>
      </c>
      <c r="T15" s="213">
        <f t="shared" si="5"/>
        <v>4085.7848903860736</v>
      </c>
      <c r="V15" s="27">
        <f>'소-미국'!EO17</f>
        <v>46087</v>
      </c>
      <c r="W15" s="27" t="s">
        <v>165</v>
      </c>
      <c r="X15" s="30">
        <v>173832000</v>
      </c>
      <c r="Y15" s="385">
        <f t="shared" si="6"/>
        <v>173832</v>
      </c>
      <c r="Z15" s="28">
        <v>117.63</v>
      </c>
      <c r="AA15" s="191">
        <f t="shared" si="7"/>
        <v>2.5932997054621776</v>
      </c>
      <c r="AB15" s="375">
        <f>'소-미국'!EU17</f>
        <v>1485</v>
      </c>
      <c r="AC15" s="213">
        <f t="shared" si="8"/>
        <v>3851.0500626113335</v>
      </c>
    </row>
    <row r="16" spans="2:29">
      <c r="B16" s="27">
        <v>45366</v>
      </c>
      <c r="C16" s="27" t="s">
        <v>166</v>
      </c>
      <c r="D16" s="27"/>
      <c r="E16" s="308">
        <f t="shared" si="1"/>
        <v>0</v>
      </c>
      <c r="F16" s="28"/>
      <c r="G16" s="191">
        <f t="shared" si="0"/>
        <v>0</v>
      </c>
      <c r="H16" s="305">
        <f>'돼지-미국'!EC18</f>
        <v>1332</v>
      </c>
      <c r="I16" s="213">
        <f t="shared" si="2"/>
        <v>0</v>
      </c>
      <c r="M16" s="27">
        <v>45730</v>
      </c>
      <c r="N16" s="27" t="s">
        <v>166</v>
      </c>
      <c r="O16" s="30">
        <v>169612000</v>
      </c>
      <c r="P16" s="385">
        <f t="shared" si="3"/>
        <v>169612</v>
      </c>
      <c r="Q16" s="28">
        <v>130.72</v>
      </c>
      <c r="R16" s="191">
        <f t="shared" si="4"/>
        <v>2.8818850420642339</v>
      </c>
      <c r="S16" s="305">
        <f>'소-미국'!EG18</f>
        <v>1454.5</v>
      </c>
      <c r="T16" s="213">
        <f t="shared" si="5"/>
        <v>4191.7017936824286</v>
      </c>
      <c r="V16" s="27">
        <f>'소-미국'!EO18</f>
        <v>46094</v>
      </c>
      <c r="W16" s="27" t="s">
        <v>166</v>
      </c>
      <c r="X16" s="30">
        <v>175522000</v>
      </c>
      <c r="Y16" s="385">
        <f t="shared" si="6"/>
        <v>175522</v>
      </c>
      <c r="Z16" s="28">
        <v>117.09</v>
      </c>
      <c r="AA16" s="191">
        <f t="shared" si="7"/>
        <v>2.5813947335931853</v>
      </c>
      <c r="AB16" s="375">
        <f>'소-미국'!EU18</f>
        <v>1499</v>
      </c>
      <c r="AC16" s="213">
        <f t="shared" si="8"/>
        <v>3869.5107056561847</v>
      </c>
    </row>
    <row r="17" spans="2:29">
      <c r="B17" s="27">
        <v>45373</v>
      </c>
      <c r="C17" s="27" t="s">
        <v>167</v>
      </c>
      <c r="D17" s="27"/>
      <c r="E17" s="308">
        <f t="shared" si="1"/>
        <v>0</v>
      </c>
      <c r="F17" s="28"/>
      <c r="G17" s="191">
        <f t="shared" si="0"/>
        <v>0</v>
      </c>
      <c r="H17" s="305">
        <f>'돼지-미국'!EC19</f>
        <v>1346</v>
      </c>
      <c r="I17" s="213">
        <f t="shared" si="2"/>
        <v>0</v>
      </c>
      <c r="M17" s="27">
        <v>45737</v>
      </c>
      <c r="N17" s="27" t="s">
        <v>167</v>
      </c>
      <c r="O17" s="30">
        <v>170057000</v>
      </c>
      <c r="P17" s="385">
        <f t="shared" si="3"/>
        <v>170057</v>
      </c>
      <c r="Q17" s="28">
        <v>133.30000000000001</v>
      </c>
      <c r="R17" s="191">
        <f t="shared" si="4"/>
        <v>2.9387643521049758</v>
      </c>
      <c r="S17" s="305">
        <f>'소-미국'!EG19</f>
        <v>1465.5</v>
      </c>
      <c r="T17" s="213">
        <f t="shared" si="5"/>
        <v>4306.7591580098424</v>
      </c>
      <c r="V17" s="27">
        <f>'소-미국'!EO19</f>
        <v>46101</v>
      </c>
      <c r="W17" s="27" t="s">
        <v>167</v>
      </c>
      <c r="X17" s="30">
        <v>172836000</v>
      </c>
      <c r="Y17" s="385">
        <f t="shared" si="6"/>
        <v>172836</v>
      </c>
      <c r="Z17" s="28">
        <v>118.39</v>
      </c>
      <c r="AA17" s="191">
        <f t="shared" si="7"/>
        <v>2.6100548510555739</v>
      </c>
      <c r="AB17" s="375">
        <f>'소-미국'!EU19</f>
        <v>1506.5</v>
      </c>
      <c r="AC17" s="213">
        <f t="shared" si="8"/>
        <v>3932.0476331152222</v>
      </c>
    </row>
    <row r="18" spans="2:29">
      <c r="B18" s="27">
        <v>45380</v>
      </c>
      <c r="C18" s="27" t="s">
        <v>168</v>
      </c>
      <c r="D18" s="27"/>
      <c r="E18" s="308">
        <f t="shared" si="1"/>
        <v>0</v>
      </c>
      <c r="F18" s="28"/>
      <c r="G18" s="191">
        <f t="shared" si="0"/>
        <v>0</v>
      </c>
      <c r="H18" s="305">
        <f>'돼지-미국'!EC20</f>
        <v>1347.5</v>
      </c>
      <c r="I18" s="213">
        <f t="shared" si="2"/>
        <v>0</v>
      </c>
      <c r="M18" s="27">
        <v>45744</v>
      </c>
      <c r="N18" s="27" t="s">
        <v>168</v>
      </c>
      <c r="O18" s="30">
        <v>170259000</v>
      </c>
      <c r="P18" s="385">
        <f t="shared" si="3"/>
        <v>170259</v>
      </c>
      <c r="Q18" s="28">
        <v>134.85</v>
      </c>
      <c r="R18" s="191">
        <f t="shared" si="4"/>
        <v>2.9729360306178241</v>
      </c>
      <c r="S18" s="305">
        <f>'소-미국'!EG20</f>
        <v>1471</v>
      </c>
      <c r="T18" s="213">
        <f t="shared" si="5"/>
        <v>4373.1889010388195</v>
      </c>
      <c r="V18" s="27">
        <f>'소-미국'!EO20</f>
        <v>46108</v>
      </c>
      <c r="W18" s="27" t="s">
        <v>168</v>
      </c>
      <c r="X18" s="487">
        <v>170233000</v>
      </c>
      <c r="Y18" s="385">
        <f t="shared" si="6"/>
        <v>170233</v>
      </c>
      <c r="Z18" s="28">
        <v>119.16</v>
      </c>
      <c r="AA18" s="191">
        <f t="shared" si="7"/>
        <v>2.6270304590909892</v>
      </c>
      <c r="AB18" s="375">
        <f>'소-미국'!EU20</f>
        <v>1509</v>
      </c>
      <c r="AC18" s="213">
        <f t="shared" si="8"/>
        <v>3964.1889627683026</v>
      </c>
    </row>
    <row r="19" spans="2:29">
      <c r="B19" s="27">
        <v>45387</v>
      </c>
      <c r="C19" s="27" t="s">
        <v>173</v>
      </c>
      <c r="D19" s="27"/>
      <c r="E19" s="308">
        <f t="shared" si="1"/>
        <v>0</v>
      </c>
      <c r="F19" s="28"/>
      <c r="G19" s="191">
        <f t="shared" si="0"/>
        <v>0</v>
      </c>
      <c r="H19" s="305">
        <f>'돼지-미국'!EC21</f>
        <v>1353</v>
      </c>
      <c r="I19" s="213">
        <f t="shared" si="2"/>
        <v>0</v>
      </c>
      <c r="M19" s="27">
        <v>45751</v>
      </c>
      <c r="N19" s="27" t="s">
        <v>173</v>
      </c>
      <c r="O19" s="30">
        <v>170035000</v>
      </c>
      <c r="P19" s="385">
        <f t="shared" si="3"/>
        <v>170035</v>
      </c>
      <c r="Q19" s="28">
        <v>135.13999999999999</v>
      </c>
      <c r="R19" s="191">
        <f t="shared" si="4"/>
        <v>2.9793294414363567</v>
      </c>
      <c r="S19" s="305">
        <f>'소-미국'!EG21</f>
        <v>1461.5</v>
      </c>
      <c r="T19" s="213">
        <f t="shared" si="5"/>
        <v>4354.2899786592352</v>
      </c>
      <c r="V19" s="27">
        <f>'소-미국'!EO21</f>
        <v>46115</v>
      </c>
      <c r="W19" s="27" t="s">
        <v>173</v>
      </c>
      <c r="X19" s="30">
        <v>170233000</v>
      </c>
      <c r="Y19" s="385">
        <f t="shared" si="6"/>
        <v>170233</v>
      </c>
      <c r="Z19" s="28">
        <v>119.49</v>
      </c>
      <c r="AA19" s="191">
        <f t="shared" si="7"/>
        <v>2.6343057196775961</v>
      </c>
      <c r="AB19" s="375">
        <f>'소-미국'!EU21</f>
        <v>1510.1</v>
      </c>
      <c r="AC19" s="213">
        <f t="shared" si="8"/>
        <v>3978.0650672851375</v>
      </c>
    </row>
    <row r="20" spans="2:29">
      <c r="B20" s="27">
        <v>45394</v>
      </c>
      <c r="C20" s="27" t="s">
        <v>174</v>
      </c>
      <c r="D20" s="27"/>
      <c r="E20" s="308">
        <f t="shared" si="1"/>
        <v>0</v>
      </c>
      <c r="F20" s="28"/>
      <c r="G20" s="191">
        <f t="shared" si="0"/>
        <v>0</v>
      </c>
      <c r="H20" s="305">
        <f>'돼지-미국'!EC22</f>
        <v>1385</v>
      </c>
      <c r="I20" s="213">
        <f t="shared" si="2"/>
        <v>0</v>
      </c>
      <c r="M20" s="27">
        <v>45758</v>
      </c>
      <c r="N20" s="27" t="s">
        <v>174</v>
      </c>
      <c r="O20" s="30">
        <v>169630000</v>
      </c>
      <c r="P20" s="385">
        <f t="shared" si="3"/>
        <v>169630</v>
      </c>
      <c r="Q20" s="28">
        <v>135.83000000000001</v>
      </c>
      <c r="R20" s="191">
        <f t="shared" si="4"/>
        <v>2.9945413499356253</v>
      </c>
      <c r="S20" s="305">
        <f>'소-미국'!EG22</f>
        <v>1427.2</v>
      </c>
      <c r="T20" s="213">
        <f t="shared" si="5"/>
        <v>4273.8094146281246</v>
      </c>
      <c r="V20" s="27">
        <f>'소-미국'!EO22</f>
        <v>46122</v>
      </c>
      <c r="W20" s="27" t="s">
        <v>174</v>
      </c>
      <c r="X20" s="30">
        <v>172186000</v>
      </c>
      <c r="Y20" s="385">
        <f t="shared" si="6"/>
        <v>172186</v>
      </c>
      <c r="Z20" s="28">
        <v>119.48</v>
      </c>
      <c r="AA20" s="191">
        <f t="shared" si="7"/>
        <v>2.6340852572355775</v>
      </c>
      <c r="AB20" s="375">
        <f>'소-미국'!EU22</f>
        <v>1485.5</v>
      </c>
      <c r="AC20" s="213">
        <f t="shared" si="8"/>
        <v>3912.9336496234505</v>
      </c>
    </row>
    <row r="21" spans="2:29">
      <c r="B21" s="27">
        <v>45401</v>
      </c>
      <c r="C21" s="27" t="s">
        <v>175</v>
      </c>
      <c r="D21" s="27"/>
      <c r="E21" s="308">
        <f t="shared" si="1"/>
        <v>0</v>
      </c>
      <c r="F21" s="28"/>
      <c r="G21" s="191">
        <f t="shared" si="0"/>
        <v>0</v>
      </c>
      <c r="H21" s="305">
        <f>'돼지-미국'!EC23</f>
        <v>1379</v>
      </c>
      <c r="I21" s="213">
        <f t="shared" si="2"/>
        <v>0</v>
      </c>
      <c r="M21" s="27">
        <v>45765</v>
      </c>
      <c r="N21" s="27" t="s">
        <v>175</v>
      </c>
      <c r="O21" s="30">
        <v>169350000</v>
      </c>
      <c r="P21" s="385">
        <f t="shared" si="3"/>
        <v>169350</v>
      </c>
      <c r="Q21" s="28">
        <v>135.56</v>
      </c>
      <c r="R21" s="191">
        <f t="shared" si="4"/>
        <v>2.9885888640011289</v>
      </c>
      <c r="S21" s="305">
        <f>'소-미국'!EG23</f>
        <v>1423.8</v>
      </c>
      <c r="T21" s="213">
        <f t="shared" si="5"/>
        <v>4255.1528245648069</v>
      </c>
      <c r="V21" s="27">
        <f>'소-미국'!EO23</f>
        <v>46129</v>
      </c>
      <c r="W21" s="27" t="s">
        <v>175</v>
      </c>
      <c r="X21" s="30">
        <v>171151000</v>
      </c>
      <c r="Y21" s="385">
        <f t="shared" si="6"/>
        <v>171151</v>
      </c>
      <c r="Z21" s="28">
        <v>118.89</v>
      </c>
      <c r="AA21" s="191">
        <f t="shared" si="7"/>
        <v>2.6210779731564928</v>
      </c>
      <c r="AB21" s="375">
        <f>'소-미국'!EU23</f>
        <v>1467.8</v>
      </c>
      <c r="AC21" s="213">
        <f t="shared" si="8"/>
        <v>3847.2182489991001</v>
      </c>
    </row>
    <row r="22" spans="2:29">
      <c r="B22" s="27">
        <v>45408</v>
      </c>
      <c r="C22" s="27" t="s">
        <v>176</v>
      </c>
      <c r="D22" s="27"/>
      <c r="E22" s="308">
        <f t="shared" si="1"/>
        <v>0</v>
      </c>
      <c r="F22" s="28"/>
      <c r="G22" s="191">
        <f t="shared" si="0"/>
        <v>0</v>
      </c>
      <c r="H22" s="305">
        <f>'돼지-미국'!EC24</f>
        <v>1379</v>
      </c>
      <c r="I22" s="213">
        <f t="shared" si="2"/>
        <v>0</v>
      </c>
      <c r="M22" s="27">
        <v>45772</v>
      </c>
      <c r="N22" s="27" t="s">
        <v>176</v>
      </c>
      <c r="O22" s="30">
        <v>167435000</v>
      </c>
      <c r="P22" s="385">
        <f t="shared" si="3"/>
        <v>167435</v>
      </c>
      <c r="Q22" s="28">
        <v>135.55000000000001</v>
      </c>
      <c r="R22" s="191">
        <f t="shared" si="4"/>
        <v>2.9883684015591108</v>
      </c>
      <c r="S22" s="305">
        <f>'소-미국'!EG24</f>
        <v>1439.5</v>
      </c>
      <c r="T22" s="213">
        <f t="shared" si="5"/>
        <v>4301.7563140443399</v>
      </c>
      <c r="V22" s="27">
        <f>'소-미국'!EO24</f>
        <v>46136</v>
      </c>
      <c r="W22" s="27" t="s">
        <v>176</v>
      </c>
      <c r="X22" s="30">
        <v>172958000</v>
      </c>
      <c r="Y22" s="385">
        <f t="shared" si="6"/>
        <v>172958</v>
      </c>
      <c r="Z22" s="28">
        <v>120.88</v>
      </c>
      <c r="AA22" s="191">
        <f t="shared" si="7"/>
        <v>2.66494999911815</v>
      </c>
      <c r="AB22" s="375">
        <f>'소-미국'!EU24</f>
        <v>1478</v>
      </c>
      <c r="AC22" s="213">
        <f t="shared" si="8"/>
        <v>3938.7960986966259</v>
      </c>
    </row>
    <row r="23" spans="2:29">
      <c r="B23" s="27">
        <v>45415</v>
      </c>
      <c r="C23" s="27" t="s">
        <v>177</v>
      </c>
      <c r="D23" s="27"/>
      <c r="E23" s="308">
        <f t="shared" si="1"/>
        <v>0</v>
      </c>
      <c r="F23" s="28"/>
      <c r="G23" s="191">
        <f t="shared" si="0"/>
        <v>0</v>
      </c>
      <c r="H23" s="305">
        <f>'돼지-미국'!EC25</f>
        <v>1359</v>
      </c>
      <c r="I23" s="213">
        <f t="shared" si="2"/>
        <v>0</v>
      </c>
      <c r="M23" s="27">
        <v>45779</v>
      </c>
      <c r="N23" s="27" t="s">
        <v>177</v>
      </c>
      <c r="O23" s="30">
        <v>170232000</v>
      </c>
      <c r="P23" s="385">
        <f t="shared" si="3"/>
        <v>170232</v>
      </c>
      <c r="Q23" s="28">
        <v>135.27000000000001</v>
      </c>
      <c r="R23" s="191">
        <f t="shared" si="4"/>
        <v>2.9821954531825963</v>
      </c>
      <c r="S23" s="305">
        <f>'소-미국'!EG25</f>
        <v>1382</v>
      </c>
      <c r="T23" s="213">
        <f t="shared" si="5"/>
        <v>4121.3941162983483</v>
      </c>
      <c r="V23" s="27">
        <f>'소-미국'!EO25</f>
        <v>46143</v>
      </c>
      <c r="W23" s="27" t="s">
        <v>177</v>
      </c>
      <c r="X23" s="30">
        <v>172473000</v>
      </c>
      <c r="Y23" s="385">
        <f t="shared" si="6"/>
        <v>172473</v>
      </c>
      <c r="Z23" s="28">
        <v>121.95</v>
      </c>
      <c r="AA23" s="191">
        <f t="shared" si="7"/>
        <v>2.6885394804141169</v>
      </c>
      <c r="AB23" s="375">
        <f>'소-미국'!EU25</f>
        <v>1475.5</v>
      </c>
      <c r="AC23" s="213">
        <f t="shared" si="8"/>
        <v>3966.9400033510296</v>
      </c>
    </row>
    <row r="24" spans="2:29">
      <c r="B24" s="27">
        <v>45422</v>
      </c>
      <c r="C24" s="27" t="s">
        <v>178</v>
      </c>
      <c r="D24" s="27"/>
      <c r="E24" s="308">
        <f t="shared" si="1"/>
        <v>0</v>
      </c>
      <c r="F24" s="28"/>
      <c r="G24" s="191">
        <f t="shared" si="0"/>
        <v>0</v>
      </c>
      <c r="H24" s="305">
        <f>'돼지-미국'!EC26</f>
        <v>1372.5</v>
      </c>
      <c r="I24" s="213">
        <f t="shared" si="2"/>
        <v>0</v>
      </c>
      <c r="M24" s="27">
        <v>45786</v>
      </c>
      <c r="N24" s="27" t="s">
        <v>178</v>
      </c>
      <c r="O24" s="30">
        <v>170468000</v>
      </c>
      <c r="P24" s="385">
        <f t="shared" si="3"/>
        <v>170468</v>
      </c>
      <c r="Q24" s="28">
        <v>135.52000000000001</v>
      </c>
      <c r="R24" s="191">
        <f t="shared" si="4"/>
        <v>2.9877070142330551</v>
      </c>
      <c r="S24" s="305">
        <f>'소-미국'!EG26</f>
        <v>1399.5</v>
      </c>
      <c r="T24" s="213">
        <f t="shared" si="5"/>
        <v>4181.2959664191603</v>
      </c>
      <c r="V24" s="27">
        <f>'소-미국'!EO26</f>
        <v>46150</v>
      </c>
      <c r="W24" s="27" t="s">
        <v>178</v>
      </c>
      <c r="X24" s="30">
        <v>173824000</v>
      </c>
      <c r="Y24" s="385">
        <f t="shared" si="6"/>
        <v>173824</v>
      </c>
      <c r="Z24" s="28">
        <v>121.09</v>
      </c>
      <c r="AA24" s="191">
        <f t="shared" si="7"/>
        <v>2.6695797104005363</v>
      </c>
      <c r="AB24" s="375">
        <f>'소-미국'!EU26</f>
        <v>1464</v>
      </c>
      <c r="AC24" s="213">
        <f t="shared" si="8"/>
        <v>3908.2646960263851</v>
      </c>
    </row>
    <row r="25" spans="2:29">
      <c r="B25" s="27">
        <v>45429</v>
      </c>
      <c r="C25" s="27" t="s">
        <v>179</v>
      </c>
      <c r="D25" s="27"/>
      <c r="E25" s="308">
        <f t="shared" si="1"/>
        <v>0</v>
      </c>
      <c r="F25" s="28"/>
      <c r="G25" s="191">
        <f t="shared" si="0"/>
        <v>0</v>
      </c>
      <c r="H25" s="305">
        <f>'돼지-미국'!EC27</f>
        <v>1355.5</v>
      </c>
      <c r="I25" s="213">
        <f t="shared" si="2"/>
        <v>0</v>
      </c>
      <c r="M25" s="27">
        <v>45793</v>
      </c>
      <c r="N25" s="27" t="s">
        <v>179</v>
      </c>
      <c r="O25" s="30">
        <v>170917000</v>
      </c>
      <c r="P25" s="385">
        <f t="shared" si="3"/>
        <v>170917</v>
      </c>
      <c r="Q25" s="28">
        <v>135.22</v>
      </c>
      <c r="R25" s="191">
        <f t="shared" si="4"/>
        <v>2.9810931409725039</v>
      </c>
      <c r="S25" s="305">
        <f>'소-미국'!EG27</f>
        <v>1399</v>
      </c>
      <c r="T25" s="213">
        <f t="shared" si="5"/>
        <v>4170.5493042205326</v>
      </c>
      <c r="V25" s="27">
        <f>'소-미국'!EO27</f>
        <v>46157</v>
      </c>
      <c r="W25" s="27" t="s">
        <v>179</v>
      </c>
      <c r="X25" s="30">
        <v>172641000</v>
      </c>
      <c r="Y25" s="385">
        <f t="shared" si="6"/>
        <v>172641</v>
      </c>
      <c r="Z25" s="28">
        <v>122.37</v>
      </c>
      <c r="AA25" s="191">
        <f t="shared" si="7"/>
        <v>2.6977989029788887</v>
      </c>
      <c r="AB25" s="375">
        <f>'소-미국'!EU27</f>
        <v>1498</v>
      </c>
      <c r="AC25" s="213">
        <f t="shared" si="8"/>
        <v>4041.302756662375</v>
      </c>
    </row>
    <row r="26" spans="2:29">
      <c r="B26" s="27">
        <v>45436</v>
      </c>
      <c r="C26" s="27" t="s">
        <v>180</v>
      </c>
      <c r="D26" s="27"/>
      <c r="E26" s="308">
        <f t="shared" si="1"/>
        <v>0</v>
      </c>
      <c r="F26" s="28"/>
      <c r="G26" s="191">
        <f t="shared" si="0"/>
        <v>0</v>
      </c>
      <c r="H26" s="305">
        <f>'돼지-미국'!EC28</f>
        <v>1368</v>
      </c>
      <c r="I26" s="213">
        <f t="shared" si="2"/>
        <v>0</v>
      </c>
      <c r="M26" s="27">
        <v>45800</v>
      </c>
      <c r="N26" s="27" t="s">
        <v>180</v>
      </c>
      <c r="O26" s="30">
        <v>171810000</v>
      </c>
      <c r="P26" s="385">
        <f t="shared" si="3"/>
        <v>171810</v>
      </c>
      <c r="Q26" s="28">
        <v>135.19999999999999</v>
      </c>
      <c r="R26" s="191">
        <f t="shared" si="4"/>
        <v>2.9806522160884668</v>
      </c>
      <c r="S26" s="305">
        <f>'소-미국'!EG28</f>
        <v>1368</v>
      </c>
      <c r="T26" s="213">
        <f t="shared" si="5"/>
        <v>4077.5322316090223</v>
      </c>
      <c r="V26" s="27">
        <f>'소-미국'!EO28</f>
        <v>46164</v>
      </c>
      <c r="W26" s="27" t="s">
        <v>180</v>
      </c>
      <c r="X26" s="30">
        <v>174192000</v>
      </c>
      <c r="Y26" s="385">
        <f t="shared" si="6"/>
        <v>174192</v>
      </c>
      <c r="Z26" s="28">
        <v>123.72</v>
      </c>
      <c r="AA26" s="191">
        <f t="shared" si="7"/>
        <v>2.7275613326513697</v>
      </c>
      <c r="AB26" s="375">
        <f>'소-미국'!EU28</f>
        <v>1512</v>
      </c>
      <c r="AC26" s="213">
        <f t="shared" si="8"/>
        <v>4124.0727349688714</v>
      </c>
    </row>
    <row r="27" spans="2:29">
      <c r="B27" s="27">
        <v>45443</v>
      </c>
      <c r="C27" s="27" t="s">
        <v>181</v>
      </c>
      <c r="D27" s="27"/>
      <c r="E27" s="308">
        <f t="shared" si="1"/>
        <v>0</v>
      </c>
      <c r="F27" s="28"/>
      <c r="G27" s="191">
        <f t="shared" si="0"/>
        <v>0</v>
      </c>
      <c r="H27" s="305">
        <f>'돼지-미국'!EC29</f>
        <v>1385</v>
      </c>
      <c r="I27" s="213">
        <f t="shared" si="2"/>
        <v>0</v>
      </c>
      <c r="M27" s="27">
        <v>45807</v>
      </c>
      <c r="N27" s="27" t="s">
        <v>181</v>
      </c>
      <c r="O27" s="30">
        <v>151495000</v>
      </c>
      <c r="P27" s="385">
        <f t="shared" si="3"/>
        <v>151495</v>
      </c>
      <c r="Q27" s="28">
        <v>136.13999999999999</v>
      </c>
      <c r="R27" s="191">
        <f t="shared" si="4"/>
        <v>3.0013756856381946</v>
      </c>
      <c r="S27" s="305">
        <f>'소-미국'!EG29</f>
        <v>1383.6</v>
      </c>
      <c r="T27" s="213">
        <f t="shared" si="5"/>
        <v>4152.703398649006</v>
      </c>
      <c r="V27" s="27">
        <f>'소-미국'!EO29</f>
        <v>46171</v>
      </c>
      <c r="W27" s="27" t="s">
        <v>181</v>
      </c>
      <c r="X27" s="30">
        <v>154908000</v>
      </c>
      <c r="Y27" s="385">
        <f t="shared" si="6"/>
        <v>154908</v>
      </c>
      <c r="Z27" s="28">
        <v>124.13</v>
      </c>
      <c r="AA27" s="191">
        <f t="shared" si="7"/>
        <v>2.7366002927741233</v>
      </c>
      <c r="AB27" s="375">
        <f>'소-미국'!EU29</f>
        <v>1507.5</v>
      </c>
      <c r="AC27" s="213">
        <f t="shared" si="8"/>
        <v>4125.4249413569905</v>
      </c>
    </row>
    <row r="28" spans="2:29">
      <c r="B28" s="27">
        <v>45450</v>
      </c>
      <c r="C28" s="27" t="s">
        <v>182</v>
      </c>
      <c r="D28" s="27"/>
      <c r="E28" s="308">
        <f t="shared" si="1"/>
        <v>0</v>
      </c>
      <c r="F28" s="28"/>
      <c r="G28" s="191">
        <f t="shared" si="0"/>
        <v>0</v>
      </c>
      <c r="H28" s="305">
        <f>'돼지-미국'!EC30</f>
        <v>1381</v>
      </c>
      <c r="I28" s="213">
        <f t="shared" si="2"/>
        <v>0</v>
      </c>
      <c r="M28" s="27">
        <v>45814</v>
      </c>
      <c r="N28" s="27" t="s">
        <v>182</v>
      </c>
      <c r="O28" s="30">
        <v>170706000</v>
      </c>
      <c r="P28" s="385">
        <f t="shared" si="3"/>
        <v>170706</v>
      </c>
      <c r="Q28" s="28">
        <v>137.12</v>
      </c>
      <c r="R28" s="191">
        <f t="shared" si="4"/>
        <v>3.0229810049559958</v>
      </c>
      <c r="S28" s="305">
        <f>'소-미국'!EG30</f>
        <v>1362.7</v>
      </c>
      <c r="T28" s="213">
        <f t="shared" si="5"/>
        <v>4119.4162154535352</v>
      </c>
      <c r="V28" s="27">
        <f>'소-미국'!EO30</f>
        <v>46178</v>
      </c>
      <c r="W28" s="27" t="s">
        <v>182</v>
      </c>
      <c r="X28" s="30">
        <v>175139000</v>
      </c>
      <c r="Y28" s="385">
        <f t="shared" si="6"/>
        <v>175139</v>
      </c>
      <c r="Z28" s="28">
        <v>124.25</v>
      </c>
      <c r="AA28" s="191">
        <f t="shared" si="7"/>
        <v>2.7392458420783434</v>
      </c>
      <c r="AB28" s="375">
        <f>'소-미국'!EU30</f>
        <v>1559.5</v>
      </c>
      <c r="AC28" s="213">
        <f t="shared" si="8"/>
        <v>4271.8538907211769</v>
      </c>
    </row>
    <row r="29" spans="2:29">
      <c r="B29" s="27">
        <v>45457</v>
      </c>
      <c r="C29" s="27" t="s">
        <v>183</v>
      </c>
      <c r="D29" s="27"/>
      <c r="E29" s="308">
        <f t="shared" si="1"/>
        <v>0</v>
      </c>
      <c r="F29" s="28"/>
      <c r="G29" s="191">
        <f t="shared" si="0"/>
        <v>0</v>
      </c>
      <c r="H29" s="305">
        <f>'돼지-미국'!EC31</f>
        <v>1389</v>
      </c>
      <c r="I29" s="213">
        <f t="shared" si="2"/>
        <v>0</v>
      </c>
      <c r="M29" s="27">
        <v>45821</v>
      </c>
      <c r="N29" s="27" t="s">
        <v>183</v>
      </c>
      <c r="O29" s="30">
        <v>172729000</v>
      </c>
      <c r="P29" s="385">
        <f t="shared" si="3"/>
        <v>172729</v>
      </c>
      <c r="Q29" s="28">
        <v>136.76</v>
      </c>
      <c r="R29" s="191">
        <f t="shared" si="4"/>
        <v>3.0150443570433341</v>
      </c>
      <c r="S29" s="305">
        <f>'소-미국'!EG31</f>
        <v>1368.5</v>
      </c>
      <c r="T29" s="213">
        <f t="shared" si="5"/>
        <v>4126.0882026138024</v>
      </c>
      <c r="V29" s="27">
        <f>'소-미국'!EO31</f>
        <v>46185</v>
      </c>
      <c r="W29" s="27" t="s">
        <v>183</v>
      </c>
      <c r="X29" s="30">
        <v>173786000</v>
      </c>
      <c r="Y29" s="385">
        <f t="shared" si="6"/>
        <v>173786</v>
      </c>
      <c r="Z29" s="28">
        <v>122.19</v>
      </c>
      <c r="AA29" s="191">
        <f t="shared" si="7"/>
        <v>2.6938305790225576</v>
      </c>
      <c r="AB29" s="375">
        <f>'소-미국'!EU31</f>
        <v>1514.7</v>
      </c>
      <c r="AC29" s="213">
        <f t="shared" si="8"/>
        <v>4080.3451780454679</v>
      </c>
    </row>
    <row r="30" spans="2:29">
      <c r="B30" s="27">
        <v>45464</v>
      </c>
      <c r="C30" s="27" t="s">
        <v>184</v>
      </c>
      <c r="D30" s="27"/>
      <c r="E30" s="308">
        <f t="shared" si="1"/>
        <v>0</v>
      </c>
      <c r="F30" s="28"/>
      <c r="G30" s="191">
        <f t="shared" si="0"/>
        <v>0</v>
      </c>
      <c r="H30" s="305">
        <f>'돼지-미국'!EC32</f>
        <v>1391</v>
      </c>
      <c r="I30" s="213">
        <f t="shared" si="2"/>
        <v>0</v>
      </c>
      <c r="M30" s="27">
        <v>45828</v>
      </c>
      <c r="N30" s="27" t="s">
        <v>184</v>
      </c>
      <c r="O30" s="30">
        <v>171197000</v>
      </c>
      <c r="P30" s="385">
        <f t="shared" si="3"/>
        <v>171197</v>
      </c>
      <c r="Q30" s="28">
        <v>136.66999999999999</v>
      </c>
      <c r="R30" s="191">
        <f t="shared" si="4"/>
        <v>3.0130601950651688</v>
      </c>
      <c r="S30" s="305">
        <f>'소-미국'!EG32</f>
        <v>1376.5</v>
      </c>
      <c r="T30" s="213">
        <f t="shared" si="5"/>
        <v>4147.4773585072044</v>
      </c>
      <c r="V30" s="27">
        <f>'소-미국'!EO32</f>
        <v>46192</v>
      </c>
      <c r="W30" s="27" t="s">
        <v>184</v>
      </c>
      <c r="X30" s="30">
        <v>175092000</v>
      </c>
      <c r="Y30" s="385">
        <f t="shared" si="6"/>
        <v>175092</v>
      </c>
      <c r="Z30" s="28">
        <v>121.25</v>
      </c>
      <c r="AA30" s="191">
        <f t="shared" si="7"/>
        <v>2.6731071094728303</v>
      </c>
      <c r="AB30" s="375">
        <f>'소-미국'!EU32</f>
        <v>1533</v>
      </c>
      <c r="AC30" s="213">
        <f t="shared" si="8"/>
        <v>4097.8731988218487</v>
      </c>
    </row>
    <row r="31" spans="2:29">
      <c r="B31" s="27">
        <v>45471</v>
      </c>
      <c r="C31" s="27" t="s">
        <v>185</v>
      </c>
      <c r="D31" s="27"/>
      <c r="E31" s="308">
        <f t="shared" si="1"/>
        <v>0</v>
      </c>
      <c r="F31" s="28"/>
      <c r="G31" s="191">
        <f t="shared" si="0"/>
        <v>0</v>
      </c>
      <c r="H31" s="305">
        <f>'돼지-미국'!EC33</f>
        <v>1382</v>
      </c>
      <c r="I31" s="213">
        <f t="shared" si="2"/>
        <v>0</v>
      </c>
      <c r="M31" s="27">
        <v>45835</v>
      </c>
      <c r="N31" s="27" t="s">
        <v>185</v>
      </c>
      <c r="O31" s="30">
        <v>170997000</v>
      </c>
      <c r="P31" s="385">
        <f t="shared" si="3"/>
        <v>170997</v>
      </c>
      <c r="Q31" s="28">
        <v>136.84</v>
      </c>
      <c r="R31" s="191">
        <f t="shared" si="4"/>
        <v>3.0168080565794808</v>
      </c>
      <c r="S31" s="305">
        <f>'소-미국'!EG33</f>
        <v>1364</v>
      </c>
      <c r="T31" s="213">
        <f t="shared" si="5"/>
        <v>4114.9261891744118</v>
      </c>
      <c r="V31" s="27">
        <f>'소-미국'!EO33</f>
        <v>46199</v>
      </c>
      <c r="W31" s="27" t="s">
        <v>185</v>
      </c>
      <c r="X31" s="30">
        <v>174953000</v>
      </c>
      <c r="Y31" s="385">
        <f t="shared" si="6"/>
        <v>174953</v>
      </c>
      <c r="Z31" s="28">
        <v>119.33</v>
      </c>
      <c r="AA31" s="191">
        <f t="shared" si="7"/>
        <v>2.6307783206053017</v>
      </c>
      <c r="AB31" s="375">
        <f>'소-미국'!EU33</f>
        <v>1537.5</v>
      </c>
      <c r="AC31" s="213">
        <f t="shared" si="8"/>
        <v>4044.8216679306515</v>
      </c>
    </row>
    <row r="32" spans="2:29">
      <c r="B32" s="27">
        <v>45478</v>
      </c>
      <c r="C32" s="27" t="s">
        <v>186</v>
      </c>
      <c r="D32" s="27"/>
      <c r="E32" s="308">
        <f t="shared" si="1"/>
        <v>0</v>
      </c>
      <c r="F32" s="28"/>
      <c r="G32" s="191">
        <f t="shared" si="0"/>
        <v>0</v>
      </c>
      <c r="H32" s="305">
        <f>'돼지-미국'!EC34</f>
        <v>1382.5</v>
      </c>
      <c r="I32" s="213">
        <f t="shared" si="2"/>
        <v>0</v>
      </c>
      <c r="M32" s="27">
        <v>45842</v>
      </c>
      <c r="N32" s="27" t="s">
        <v>186</v>
      </c>
      <c r="O32" s="30">
        <v>144630000</v>
      </c>
      <c r="P32" s="385">
        <f t="shared" si="3"/>
        <v>144630</v>
      </c>
      <c r="Q32" s="28">
        <v>135.44</v>
      </c>
      <c r="R32" s="191">
        <f t="shared" si="4"/>
        <v>2.9859433146969083</v>
      </c>
      <c r="S32" s="305">
        <f>'소-미국'!EG34</f>
        <v>1366.5</v>
      </c>
      <c r="T32" s="213">
        <f t="shared" si="5"/>
        <v>4080.2915395333252</v>
      </c>
      <c r="V32" s="27">
        <f>'소-미국'!EO34</f>
        <v>46206</v>
      </c>
      <c r="W32" s="27" t="s">
        <v>186</v>
      </c>
      <c r="X32" s="30">
        <v>164703000</v>
      </c>
      <c r="Y32" s="385">
        <f t="shared" si="6"/>
        <v>164703</v>
      </c>
      <c r="Z32" s="28">
        <v>117.59</v>
      </c>
      <c r="AA32" s="191">
        <f t="shared" si="7"/>
        <v>2.5924178556941042</v>
      </c>
      <c r="AB32" s="375">
        <f>'소-미국'!EU34</f>
        <v>1529</v>
      </c>
      <c r="AC32" s="213">
        <f t="shared" si="8"/>
        <v>3963.8069013562854</v>
      </c>
    </row>
    <row r="33" spans="2:29">
      <c r="B33" s="27">
        <v>45485</v>
      </c>
      <c r="C33" s="27" t="s">
        <v>187</v>
      </c>
      <c r="D33" s="27"/>
      <c r="E33" s="308">
        <f t="shared" si="1"/>
        <v>0</v>
      </c>
      <c r="F33" s="28"/>
      <c r="G33" s="191">
        <f t="shared" si="0"/>
        <v>0</v>
      </c>
      <c r="H33" s="305">
        <f>'돼지-미국'!EC35</f>
        <v>1377</v>
      </c>
      <c r="I33" s="213">
        <f t="shared" si="2"/>
        <v>0</v>
      </c>
      <c r="M33" s="27">
        <v>45849</v>
      </c>
      <c r="N33" s="27" t="s">
        <v>187</v>
      </c>
      <c r="O33" s="30">
        <v>171785000</v>
      </c>
      <c r="P33" s="385">
        <f t="shared" si="3"/>
        <v>171785</v>
      </c>
      <c r="Q33" s="28">
        <v>134.47</v>
      </c>
      <c r="R33" s="191">
        <f t="shared" si="4"/>
        <v>2.9645584578211253</v>
      </c>
      <c r="S33" s="305">
        <f>'소-미국'!EG35</f>
        <v>1379.2</v>
      </c>
      <c r="T33" s="213">
        <f t="shared" si="5"/>
        <v>4088.7190250268959</v>
      </c>
      <c r="V33" s="27">
        <f>'소-미국'!EO35</f>
        <v>46213</v>
      </c>
      <c r="W33" s="27" t="s">
        <v>187</v>
      </c>
      <c r="X33" s="30">
        <v>174131000</v>
      </c>
      <c r="Y33" s="385">
        <f t="shared" si="6"/>
        <v>174131</v>
      </c>
      <c r="Z33" s="28">
        <v>117.42</v>
      </c>
      <c r="AA33" s="191">
        <f t="shared" si="7"/>
        <v>2.5886699941797917</v>
      </c>
      <c r="AB33" s="375">
        <f>'소-미국'!EU35</f>
        <v>1502</v>
      </c>
      <c r="AC33" s="213">
        <f t="shared" si="8"/>
        <v>3888.1823312580473</v>
      </c>
    </row>
    <row r="34" spans="2:29">
      <c r="B34" s="27">
        <v>45492</v>
      </c>
      <c r="C34" s="27" t="s">
        <v>188</v>
      </c>
      <c r="D34" s="27"/>
      <c r="E34" s="308">
        <f t="shared" si="1"/>
        <v>0</v>
      </c>
      <c r="F34" s="28"/>
      <c r="G34" s="191">
        <f t="shared" si="0"/>
        <v>0</v>
      </c>
      <c r="H34" s="305">
        <f>'돼지-미국'!EC36</f>
        <v>1391.5</v>
      </c>
      <c r="I34" s="213">
        <f t="shared" si="2"/>
        <v>0</v>
      </c>
      <c r="M34" s="27">
        <v>45856</v>
      </c>
      <c r="N34" s="27" t="s">
        <v>188</v>
      </c>
      <c r="O34" s="30">
        <v>173460000</v>
      </c>
      <c r="P34" s="385">
        <f t="shared" si="3"/>
        <v>173460</v>
      </c>
      <c r="Q34" s="28">
        <v>131.38</v>
      </c>
      <c r="R34" s="191">
        <f t="shared" si="4"/>
        <v>2.8964355632374468</v>
      </c>
      <c r="S34" s="305">
        <f>'소-미국'!EG36</f>
        <v>1392.1</v>
      </c>
      <c r="T34" s="213">
        <f t="shared" si="5"/>
        <v>4032.1279475828492</v>
      </c>
      <c r="V34" s="27">
        <f>'소-미국'!EO36</f>
        <v>46220</v>
      </c>
      <c r="W34" s="27" t="s">
        <v>188</v>
      </c>
      <c r="X34" s="30">
        <v>173520000</v>
      </c>
      <c r="Y34" s="385">
        <f t="shared" si="6"/>
        <v>173520</v>
      </c>
      <c r="Z34" s="28">
        <v>116.72</v>
      </c>
      <c r="AA34" s="191">
        <f t="shared" si="7"/>
        <v>2.5732376232385055</v>
      </c>
      <c r="AB34" s="375">
        <f>'소-미국'!EU36</f>
        <v>1491</v>
      </c>
      <c r="AC34" s="213">
        <f t="shared" si="8"/>
        <v>3836.6972962486116</v>
      </c>
    </row>
    <row r="35" spans="2:29">
      <c r="B35" s="27">
        <v>45499</v>
      </c>
      <c r="C35" s="27" t="s">
        <v>189</v>
      </c>
      <c r="D35" s="27"/>
      <c r="E35" s="308">
        <f t="shared" si="1"/>
        <v>0</v>
      </c>
      <c r="F35" s="28"/>
      <c r="G35" s="191">
        <f t="shared" si="0"/>
        <v>0</v>
      </c>
      <c r="H35" s="305">
        <f>'돼지-미국'!EC37</f>
        <v>1385.5</v>
      </c>
      <c r="I35" s="213">
        <f t="shared" si="2"/>
        <v>0</v>
      </c>
      <c r="M35" s="27">
        <v>45863</v>
      </c>
      <c r="N35" s="27" t="s">
        <v>189</v>
      </c>
      <c r="O35" s="30">
        <v>171705000</v>
      </c>
      <c r="P35" s="385">
        <f t="shared" si="3"/>
        <v>171705</v>
      </c>
      <c r="Q35" s="28">
        <v>128.76</v>
      </c>
      <c r="R35" s="191">
        <f t="shared" si="4"/>
        <v>2.838674403428632</v>
      </c>
      <c r="S35" s="305">
        <f>'소-미국'!EG37</f>
        <v>1384.5</v>
      </c>
      <c r="T35" s="213">
        <f t="shared" si="5"/>
        <v>3930.1447115469409</v>
      </c>
      <c r="V35" s="27">
        <f>'소-미국'!EO37</f>
        <v>46227</v>
      </c>
      <c r="W35" s="27" t="s">
        <v>189</v>
      </c>
      <c r="X35" s="30">
        <v>174640000</v>
      </c>
      <c r="Y35" s="385">
        <f t="shared" si="6"/>
        <v>174640</v>
      </c>
      <c r="Z35" s="28">
        <v>116.47</v>
      </c>
      <c r="AA35" s="191">
        <f t="shared" si="7"/>
        <v>2.5677260621880458</v>
      </c>
      <c r="AB35" s="375">
        <f>'소-미국'!EU37</f>
        <v>1462.5</v>
      </c>
      <c r="AC35" s="213">
        <f t="shared" si="8"/>
        <v>3755.2993659500171</v>
      </c>
    </row>
    <row r="36" spans="2:29">
      <c r="B36" s="27">
        <v>45506</v>
      </c>
      <c r="C36" s="27" t="s">
        <v>190</v>
      </c>
      <c r="D36" s="27"/>
      <c r="E36" s="308">
        <f t="shared" si="1"/>
        <v>0</v>
      </c>
      <c r="F36" s="28"/>
      <c r="G36" s="191">
        <f t="shared" si="0"/>
        <v>0</v>
      </c>
      <c r="H36" s="305">
        <f>'돼지-미국'!EC38</f>
        <v>1361.5</v>
      </c>
      <c r="I36" s="213">
        <f t="shared" si="2"/>
        <v>0</v>
      </c>
      <c r="M36" s="27">
        <v>45870</v>
      </c>
      <c r="N36" s="27" t="s">
        <v>190</v>
      </c>
      <c r="O36" s="30">
        <v>172021000</v>
      </c>
      <c r="P36" s="385">
        <f t="shared" si="3"/>
        <v>172021</v>
      </c>
      <c r="Q36" s="28">
        <v>123.8</v>
      </c>
      <c r="R36" s="191">
        <f t="shared" si="4"/>
        <v>2.7293250321875164</v>
      </c>
      <c r="S36" s="305">
        <f>'소-미국'!EG38</f>
        <v>1391</v>
      </c>
      <c r="T36" s="213">
        <f t="shared" si="5"/>
        <v>3796.4911197728352</v>
      </c>
      <c r="V36" s="27">
        <f>'소-미국'!EO38</f>
        <v>46234</v>
      </c>
      <c r="W36" s="27" t="s">
        <v>190</v>
      </c>
      <c r="X36" s="30">
        <v>174132000</v>
      </c>
      <c r="Y36" s="385">
        <f t="shared" si="6"/>
        <v>174132</v>
      </c>
      <c r="Z36" s="28">
        <v>116.7</v>
      </c>
      <c r="AA36" s="191">
        <f t="shared" si="7"/>
        <v>2.5727966983544683</v>
      </c>
      <c r="AB36" s="375">
        <f>'소-미국'!EU38</f>
        <v>1440</v>
      </c>
      <c r="AC36" s="213">
        <f t="shared" si="8"/>
        <v>3704.8272456304344</v>
      </c>
    </row>
    <row r="37" spans="2:29">
      <c r="B37" s="27">
        <v>45513</v>
      </c>
      <c r="C37" s="27" t="s">
        <v>191</v>
      </c>
      <c r="D37" s="27"/>
      <c r="E37" s="308">
        <f t="shared" si="1"/>
        <v>0</v>
      </c>
      <c r="F37" s="28"/>
      <c r="G37" s="191">
        <f t="shared" si="0"/>
        <v>0</v>
      </c>
      <c r="H37" s="305">
        <f>'돼지-미국'!EC39</f>
        <v>1366</v>
      </c>
      <c r="I37" s="213">
        <f t="shared" si="2"/>
        <v>0</v>
      </c>
      <c r="M37" s="27">
        <v>45877</v>
      </c>
      <c r="N37" s="27" t="s">
        <v>191</v>
      </c>
      <c r="O37" s="30">
        <v>173177000</v>
      </c>
      <c r="P37" s="385">
        <f t="shared" si="3"/>
        <v>173177</v>
      </c>
      <c r="Q37" s="28">
        <v>118.23</v>
      </c>
      <c r="R37" s="191">
        <f t="shared" si="4"/>
        <v>2.6065274519832804</v>
      </c>
      <c r="S37" s="305">
        <f>'소-미국'!EG39</f>
        <v>1391.5</v>
      </c>
      <c r="T37" s="213">
        <f t="shared" si="5"/>
        <v>3626.9829494347346</v>
      </c>
      <c r="V37" s="27">
        <f>'소-미국'!EO39</f>
        <v>46241</v>
      </c>
      <c r="W37" s="27" t="s">
        <v>191</v>
      </c>
      <c r="X37" s="30">
        <v>174438000</v>
      </c>
      <c r="Y37" s="385">
        <f t="shared" si="6"/>
        <v>174438</v>
      </c>
      <c r="Z37" s="28">
        <v>115.5</v>
      </c>
      <c r="AA37" s="191">
        <f t="shared" si="7"/>
        <v>2.5463412053122632</v>
      </c>
      <c r="AB37" s="375">
        <f>'소-미국'!EU39</f>
        <v>1411</v>
      </c>
      <c r="AC37" s="213">
        <f t="shared" si="8"/>
        <v>3592.8874406956033</v>
      </c>
    </row>
    <row r="38" spans="2:29">
      <c r="B38" s="27">
        <v>45520</v>
      </c>
      <c r="C38" s="27" t="s">
        <v>192</v>
      </c>
      <c r="D38" s="27"/>
      <c r="E38" s="308">
        <f t="shared" si="1"/>
        <v>0</v>
      </c>
      <c r="F38" s="28"/>
      <c r="G38" s="191">
        <f t="shared" si="0"/>
        <v>0</v>
      </c>
      <c r="H38" s="305">
        <f>'돼지-미국'!EC40</f>
        <v>1354.5</v>
      </c>
      <c r="I38" s="213">
        <f t="shared" si="2"/>
        <v>0</v>
      </c>
      <c r="M38" s="27">
        <v>45884</v>
      </c>
      <c r="N38" s="27" t="s">
        <v>192</v>
      </c>
      <c r="O38" s="30">
        <v>172479000</v>
      </c>
      <c r="P38" s="385">
        <f t="shared" si="3"/>
        <v>172479</v>
      </c>
      <c r="Q38" s="28">
        <v>116.03</v>
      </c>
      <c r="R38" s="191">
        <f t="shared" si="4"/>
        <v>2.5580257147392369</v>
      </c>
      <c r="S38" s="305">
        <f>'소-미국'!EG40</f>
        <v>1390</v>
      </c>
      <c r="T38" s="213">
        <f t="shared" si="5"/>
        <v>3555.6557434875394</v>
      </c>
      <c r="V38" s="27">
        <f>'소-미국'!EO40</f>
        <v>46248</v>
      </c>
      <c r="W38" s="27" t="s">
        <v>192</v>
      </c>
      <c r="X38" s="30">
        <v>173746000</v>
      </c>
      <c r="Y38" s="385">
        <f t="shared" si="6"/>
        <v>173746</v>
      </c>
      <c r="Z38" s="28">
        <v>116.49</v>
      </c>
      <c r="AA38" s="191">
        <f t="shared" si="7"/>
        <v>2.568166987072082</v>
      </c>
      <c r="AB38" s="375">
        <f>'소-미국'!EU40</f>
        <v>1417.5</v>
      </c>
      <c r="AC38" s="213">
        <f t="shared" si="8"/>
        <v>3640.3767041746764</v>
      </c>
    </row>
    <row r="39" spans="2:29">
      <c r="B39" s="27">
        <v>45527</v>
      </c>
      <c r="C39" s="27" t="s">
        <v>193</v>
      </c>
      <c r="D39" s="27"/>
      <c r="E39" s="308">
        <f t="shared" si="1"/>
        <v>0</v>
      </c>
      <c r="F39" s="28"/>
      <c r="G39" s="191">
        <f t="shared" si="0"/>
        <v>0</v>
      </c>
      <c r="H39" s="305">
        <f>'돼지-미국'!EC41</f>
        <v>1329</v>
      </c>
      <c r="I39" s="213">
        <f t="shared" si="2"/>
        <v>0</v>
      </c>
      <c r="M39" s="27">
        <v>45891</v>
      </c>
      <c r="N39" s="27" t="s">
        <v>193</v>
      </c>
      <c r="O39" s="30"/>
      <c r="P39" s="385">
        <f t="shared" si="3"/>
        <v>0</v>
      </c>
      <c r="Q39" s="28">
        <v>116.14</v>
      </c>
      <c r="R39" s="191">
        <f t="shared" si="4"/>
        <v>2.5604508016014393</v>
      </c>
      <c r="S39" s="305">
        <f>'소-미국'!EG41</f>
        <v>1385.9</v>
      </c>
      <c r="T39" s="213">
        <f t="shared" si="5"/>
        <v>3548.5287659394348</v>
      </c>
      <c r="V39" s="27">
        <f>'소-미국'!EO41</f>
        <v>46255</v>
      </c>
      <c r="W39" s="27" t="s">
        <v>193</v>
      </c>
      <c r="X39" s="30"/>
      <c r="Y39" s="385">
        <f t="shared" si="6"/>
        <v>0</v>
      </c>
      <c r="Z39" s="28"/>
      <c r="AA39" s="191">
        <f t="shared" si="7"/>
        <v>0</v>
      </c>
      <c r="AB39" s="375">
        <f>'소-미국'!EU41</f>
        <v>0</v>
      </c>
      <c r="AC39" s="213">
        <f t="shared" si="8"/>
        <v>0</v>
      </c>
    </row>
    <row r="40" spans="2:29">
      <c r="B40" s="27">
        <v>45534</v>
      </c>
      <c r="C40" s="27" t="s">
        <v>194</v>
      </c>
      <c r="D40" s="27"/>
      <c r="E40" s="308">
        <f t="shared" si="1"/>
        <v>0</v>
      </c>
      <c r="F40" s="28"/>
      <c r="G40" s="191">
        <f t="shared" si="0"/>
        <v>0</v>
      </c>
      <c r="H40" s="305">
        <f>'돼지-미국'!EC42</f>
        <v>1339</v>
      </c>
      <c r="I40" s="213">
        <f t="shared" si="2"/>
        <v>0</v>
      </c>
      <c r="M40" s="27">
        <v>45898</v>
      </c>
      <c r="N40" s="27" t="s">
        <v>194</v>
      </c>
      <c r="O40" s="30"/>
      <c r="P40" s="385">
        <f t="shared" si="3"/>
        <v>0</v>
      </c>
      <c r="Q40" s="28">
        <v>115.01</v>
      </c>
      <c r="R40" s="191">
        <f t="shared" si="4"/>
        <v>2.5355385456533623</v>
      </c>
      <c r="S40" s="305">
        <f>'소-미국'!EG42</f>
        <v>1391.5</v>
      </c>
      <c r="T40" s="213">
        <f t="shared" si="5"/>
        <v>3528.2018862766536</v>
      </c>
      <c r="V40" s="27">
        <f>'소-미국'!EO42</f>
        <v>46262</v>
      </c>
      <c r="W40" s="27" t="s">
        <v>194</v>
      </c>
      <c r="X40" s="30"/>
      <c r="Y40" s="385">
        <f t="shared" si="6"/>
        <v>0</v>
      </c>
      <c r="Z40" s="28"/>
      <c r="AA40" s="191">
        <f t="shared" si="7"/>
        <v>0</v>
      </c>
      <c r="AB40" s="375">
        <f>'소-미국'!EU42</f>
        <v>0</v>
      </c>
      <c r="AC40" s="213">
        <f t="shared" si="8"/>
        <v>0</v>
      </c>
    </row>
    <row r="41" spans="2:29">
      <c r="B41" s="27">
        <v>45541</v>
      </c>
      <c r="C41" s="27" t="s">
        <v>195</v>
      </c>
      <c r="D41" s="27"/>
      <c r="E41" s="308">
        <f t="shared" si="1"/>
        <v>0</v>
      </c>
      <c r="F41" s="28"/>
      <c r="G41" s="191">
        <f t="shared" si="0"/>
        <v>0</v>
      </c>
      <c r="H41" s="305">
        <f>'돼지-미국'!EC43</f>
        <v>1339.5</v>
      </c>
      <c r="I41" s="213">
        <f t="shared" si="2"/>
        <v>0</v>
      </c>
      <c r="M41" s="27">
        <v>45905</v>
      </c>
      <c r="N41" s="27" t="s">
        <v>195</v>
      </c>
      <c r="O41" s="30"/>
      <c r="P41" s="385">
        <f t="shared" si="3"/>
        <v>0</v>
      </c>
      <c r="Q41" s="28">
        <v>115.79</v>
      </c>
      <c r="R41" s="191">
        <f t="shared" si="4"/>
        <v>2.5527346161307962</v>
      </c>
      <c r="S41" s="305">
        <f>'소-미국'!EG43</f>
        <v>1391</v>
      </c>
      <c r="T41" s="213">
        <f t="shared" si="5"/>
        <v>3550.8538510379376</v>
      </c>
      <c r="V41" s="27">
        <f>'소-미국'!EO43</f>
        <v>46269</v>
      </c>
      <c r="W41" s="27" t="s">
        <v>195</v>
      </c>
      <c r="X41" s="30"/>
      <c r="Y41" s="385">
        <f t="shared" si="6"/>
        <v>0</v>
      </c>
      <c r="Z41" s="28"/>
      <c r="AA41" s="191">
        <f t="shared" si="7"/>
        <v>0</v>
      </c>
      <c r="AB41" s="375">
        <f>'소-미국'!EU43</f>
        <v>0</v>
      </c>
      <c r="AC41" s="213">
        <f t="shared" si="8"/>
        <v>0</v>
      </c>
    </row>
    <row r="42" spans="2:29">
      <c r="B42" s="27">
        <v>45548</v>
      </c>
      <c r="C42" s="27" t="s">
        <v>196</v>
      </c>
      <c r="D42" s="27"/>
      <c r="E42" s="308">
        <f t="shared" si="1"/>
        <v>0</v>
      </c>
      <c r="F42" s="28"/>
      <c r="G42" s="191">
        <f t="shared" si="0"/>
        <v>0</v>
      </c>
      <c r="H42" s="305">
        <f>'돼지-미국'!EC44</f>
        <v>1332</v>
      </c>
      <c r="I42" s="213">
        <f t="shared" si="2"/>
        <v>0</v>
      </c>
      <c r="M42" s="27">
        <v>45912</v>
      </c>
      <c r="N42" s="27" t="s">
        <v>196</v>
      </c>
      <c r="O42" s="30"/>
      <c r="P42" s="385">
        <f t="shared" si="3"/>
        <v>0</v>
      </c>
      <c r="Q42" s="28">
        <v>113.73</v>
      </c>
      <c r="R42" s="191">
        <f t="shared" si="4"/>
        <v>2.5073193530750104</v>
      </c>
      <c r="S42" s="305">
        <f>'소-미국'!EG44</f>
        <v>1394</v>
      </c>
      <c r="T42" s="213">
        <f t="shared" si="5"/>
        <v>3495.2031781865644</v>
      </c>
      <c r="V42" s="27">
        <f>'소-미국'!EO44</f>
        <v>46276</v>
      </c>
      <c r="W42" s="27" t="s">
        <v>196</v>
      </c>
      <c r="X42" s="30"/>
      <c r="Y42" s="385">
        <f t="shared" si="6"/>
        <v>0</v>
      </c>
      <c r="Z42" s="28"/>
      <c r="AA42" s="191">
        <f t="shared" si="7"/>
        <v>0</v>
      </c>
      <c r="AB42" s="375">
        <f>'소-미국'!EU44</f>
        <v>0</v>
      </c>
      <c r="AC42" s="213">
        <f t="shared" si="8"/>
        <v>0</v>
      </c>
    </row>
    <row r="43" spans="2:29">
      <c r="B43" s="27">
        <v>45555</v>
      </c>
      <c r="C43" s="27" t="s">
        <v>197</v>
      </c>
      <c r="D43" s="27"/>
      <c r="E43" s="308">
        <f t="shared" si="1"/>
        <v>0</v>
      </c>
      <c r="F43" s="28"/>
      <c r="G43" s="191">
        <f t="shared" si="0"/>
        <v>0</v>
      </c>
      <c r="H43" s="305">
        <f>'돼지-미국'!EC45</f>
        <v>1336</v>
      </c>
      <c r="I43" s="213">
        <f t="shared" si="2"/>
        <v>0</v>
      </c>
      <c r="M43" s="27">
        <v>45919</v>
      </c>
      <c r="N43" s="27" t="s">
        <v>197</v>
      </c>
      <c r="O43" s="30"/>
      <c r="P43" s="385">
        <f t="shared" si="3"/>
        <v>0</v>
      </c>
      <c r="Q43" s="28">
        <v>110.88</v>
      </c>
      <c r="R43" s="191">
        <f t="shared" si="4"/>
        <v>2.4444875570997722</v>
      </c>
      <c r="S43" s="305">
        <f>'소-미국'!EG45</f>
        <v>1399</v>
      </c>
      <c r="T43" s="213">
        <f t="shared" si="5"/>
        <v>3419.8380923825812</v>
      </c>
      <c r="V43" s="27">
        <f>'소-미국'!EO45</f>
        <v>46283</v>
      </c>
      <c r="W43" s="27" t="s">
        <v>197</v>
      </c>
      <c r="X43" s="30"/>
      <c r="Y43" s="385">
        <f t="shared" si="6"/>
        <v>0</v>
      </c>
      <c r="Z43" s="28"/>
      <c r="AA43" s="191">
        <f t="shared" si="7"/>
        <v>0</v>
      </c>
      <c r="AB43" s="375">
        <f>'소-미국'!EU45</f>
        <v>0</v>
      </c>
      <c r="AC43" s="213">
        <f t="shared" si="8"/>
        <v>0</v>
      </c>
    </row>
    <row r="44" spans="2:29">
      <c r="B44" s="27">
        <v>45562</v>
      </c>
      <c r="C44" s="27" t="s">
        <v>198</v>
      </c>
      <c r="D44" s="27"/>
      <c r="E44" s="308">
        <f t="shared" si="1"/>
        <v>0</v>
      </c>
      <c r="F44" s="28"/>
      <c r="G44" s="191">
        <f t="shared" si="0"/>
        <v>0</v>
      </c>
      <c r="H44" s="305">
        <f>'돼지-미국'!EC46</f>
        <v>1312</v>
      </c>
      <c r="I44" s="213">
        <f t="shared" si="2"/>
        <v>0</v>
      </c>
      <c r="M44" s="27">
        <v>45926</v>
      </c>
      <c r="N44" s="27" t="s">
        <v>198</v>
      </c>
      <c r="O44" s="30"/>
      <c r="P44" s="385">
        <f t="shared" si="3"/>
        <v>0</v>
      </c>
      <c r="Q44" s="28">
        <v>109.44</v>
      </c>
      <c r="R44" s="191">
        <f t="shared" si="4"/>
        <v>2.4127409654491259</v>
      </c>
      <c r="S44" s="305">
        <f>'소-미국'!EG46</f>
        <v>1410.5</v>
      </c>
      <c r="T44" s="213">
        <f t="shared" si="5"/>
        <v>3403.171131765992</v>
      </c>
      <c r="V44" s="27">
        <f>'소-미국'!EO46</f>
        <v>46290</v>
      </c>
      <c r="W44" s="27" t="s">
        <v>198</v>
      </c>
      <c r="X44" s="30"/>
      <c r="Y44" s="385">
        <f t="shared" si="6"/>
        <v>0</v>
      </c>
      <c r="Z44" s="28"/>
      <c r="AA44" s="191">
        <f t="shared" si="7"/>
        <v>0</v>
      </c>
      <c r="AB44" s="375">
        <f>'소-미국'!EU46</f>
        <v>0</v>
      </c>
      <c r="AC44" s="213">
        <f t="shared" si="8"/>
        <v>0</v>
      </c>
    </row>
    <row r="45" spans="2:29">
      <c r="B45" s="27">
        <v>45569</v>
      </c>
      <c r="C45" s="27" t="s">
        <v>199</v>
      </c>
      <c r="D45" s="27"/>
      <c r="E45" s="308">
        <f t="shared" si="1"/>
        <v>0</v>
      </c>
      <c r="F45" s="28"/>
      <c r="G45" s="191">
        <f t="shared" si="0"/>
        <v>0</v>
      </c>
      <c r="H45" s="305">
        <f>'돼지-미국'!EC47</f>
        <v>1348.7</v>
      </c>
      <c r="I45" s="213">
        <f t="shared" si="2"/>
        <v>0</v>
      </c>
      <c r="M45" s="27">
        <v>45933</v>
      </c>
      <c r="N45" s="27" t="s">
        <v>199</v>
      </c>
      <c r="O45" s="30"/>
      <c r="P45" s="385">
        <f t="shared" si="3"/>
        <v>0</v>
      </c>
      <c r="Q45" s="28">
        <v>105.88</v>
      </c>
      <c r="R45" s="191">
        <f t="shared" si="4"/>
        <v>2.3342563360905837</v>
      </c>
      <c r="S45" s="305">
        <f>'소-미국'!EG47</f>
        <v>1424.7</v>
      </c>
      <c r="T45" s="213">
        <f t="shared" si="5"/>
        <v>3325.6150020282548</v>
      </c>
      <c r="V45" s="27">
        <f>'소-미국'!EO47</f>
        <v>46297</v>
      </c>
      <c r="W45" s="27" t="s">
        <v>199</v>
      </c>
      <c r="X45" s="30"/>
      <c r="Y45" s="385">
        <f t="shared" si="6"/>
        <v>0</v>
      </c>
      <c r="Z45" s="28"/>
      <c r="AA45" s="191">
        <f t="shared" si="7"/>
        <v>0</v>
      </c>
      <c r="AB45" s="375">
        <f>'소-미국'!EU47</f>
        <v>0</v>
      </c>
      <c r="AC45" s="213">
        <f t="shared" si="8"/>
        <v>0</v>
      </c>
    </row>
    <row r="46" spans="2:29">
      <c r="B46" s="27">
        <v>45576</v>
      </c>
      <c r="C46" s="27" t="s">
        <v>200</v>
      </c>
      <c r="D46" s="27"/>
      <c r="E46" s="308">
        <f t="shared" si="1"/>
        <v>0</v>
      </c>
      <c r="F46" s="28"/>
      <c r="G46" s="191">
        <f t="shared" si="0"/>
        <v>0</v>
      </c>
      <c r="H46" s="305">
        <f>'돼지-미국'!EC48</f>
        <v>1351.5</v>
      </c>
      <c r="I46" s="213">
        <f t="shared" si="2"/>
        <v>0</v>
      </c>
      <c r="M46" s="27">
        <v>45940</v>
      </c>
      <c r="N46" s="27" t="s">
        <v>200</v>
      </c>
      <c r="O46" s="30"/>
      <c r="P46" s="385">
        <f t="shared" si="3"/>
        <v>0</v>
      </c>
      <c r="Q46" s="28">
        <v>104.35</v>
      </c>
      <c r="R46" s="191">
        <f t="shared" si="4"/>
        <v>2.3005255824617716</v>
      </c>
      <c r="S46" s="305">
        <f>'소-미국'!EG48</f>
        <v>1436</v>
      </c>
      <c r="T46" s="213">
        <f t="shared" si="5"/>
        <v>3303.5547364151039</v>
      </c>
      <c r="V46" s="27">
        <f>'소-미국'!EO48</f>
        <v>46304</v>
      </c>
      <c r="W46" s="27" t="s">
        <v>200</v>
      </c>
      <c r="X46" s="30"/>
      <c r="Y46" s="385">
        <f t="shared" si="6"/>
        <v>0</v>
      </c>
      <c r="Z46" s="28"/>
      <c r="AA46" s="191">
        <f t="shared" si="7"/>
        <v>0</v>
      </c>
      <c r="AB46" s="375">
        <f>'소-미국'!EU48</f>
        <v>0</v>
      </c>
      <c r="AC46" s="213">
        <f t="shared" si="8"/>
        <v>0</v>
      </c>
    </row>
    <row r="47" spans="2:29">
      <c r="B47" s="27">
        <v>45583</v>
      </c>
      <c r="C47" s="27" t="s">
        <v>201</v>
      </c>
      <c r="D47" s="27"/>
      <c r="E47" s="308">
        <f t="shared" si="1"/>
        <v>0</v>
      </c>
      <c r="F47" s="305"/>
      <c r="G47" s="191">
        <f t="shared" si="0"/>
        <v>0</v>
      </c>
      <c r="H47" s="305">
        <f>'돼지-미국'!EC49</f>
        <v>1369.5</v>
      </c>
      <c r="I47" s="213">
        <f t="shared" si="2"/>
        <v>0</v>
      </c>
      <c r="M47" s="27">
        <v>45947</v>
      </c>
      <c r="N47" s="27" t="s">
        <v>201</v>
      </c>
      <c r="O47" s="30"/>
      <c r="P47" s="385">
        <f t="shared" si="3"/>
        <v>0</v>
      </c>
      <c r="Q47" s="305">
        <v>104.62</v>
      </c>
      <c r="R47" s="191">
        <f t="shared" si="4"/>
        <v>2.306478068396268</v>
      </c>
      <c r="S47" s="305">
        <f>'소-미국'!EG49</f>
        <v>1423.8</v>
      </c>
      <c r="T47" s="213">
        <f t="shared" si="5"/>
        <v>3283.9634737826063</v>
      </c>
      <c r="V47" s="27">
        <f>'소-미국'!EO49</f>
        <v>46311</v>
      </c>
      <c r="W47" s="27" t="s">
        <v>201</v>
      </c>
      <c r="X47" s="30"/>
      <c r="Y47" s="385">
        <f t="shared" si="6"/>
        <v>0</v>
      </c>
      <c r="Z47" s="375"/>
      <c r="AA47" s="191">
        <f t="shared" si="7"/>
        <v>0</v>
      </c>
      <c r="AB47" s="375">
        <f>'소-미국'!EU49</f>
        <v>0</v>
      </c>
      <c r="AC47" s="213">
        <f t="shared" si="8"/>
        <v>0</v>
      </c>
    </row>
    <row r="48" spans="2:29">
      <c r="B48" s="27">
        <v>45590</v>
      </c>
      <c r="C48" s="27" t="s">
        <v>202</v>
      </c>
      <c r="D48" s="27"/>
      <c r="E48" s="308">
        <f t="shared" si="1"/>
        <v>0</v>
      </c>
      <c r="F48" s="305"/>
      <c r="G48" s="191">
        <f t="shared" si="0"/>
        <v>0</v>
      </c>
      <c r="H48" s="305">
        <f>'돼지-미국'!EC50</f>
        <v>1390.5</v>
      </c>
      <c r="I48" s="213">
        <f t="shared" si="2"/>
        <v>0</v>
      </c>
      <c r="M48" s="27">
        <v>45954</v>
      </c>
      <c r="N48" s="27" t="s">
        <v>202</v>
      </c>
      <c r="O48" s="30"/>
      <c r="P48" s="385">
        <f t="shared" si="3"/>
        <v>0</v>
      </c>
      <c r="Q48" s="305">
        <v>103.93</v>
      </c>
      <c r="R48" s="191">
        <f t="shared" si="4"/>
        <v>2.2912661598970003</v>
      </c>
      <c r="S48" s="305">
        <f>'소-미국'!EG50</f>
        <v>1439.7</v>
      </c>
      <c r="T48" s="213">
        <f t="shared" si="5"/>
        <v>3298.7358904037114</v>
      </c>
      <c r="V48" s="27">
        <f>'소-미국'!EO50</f>
        <v>46318</v>
      </c>
      <c r="W48" s="27" t="s">
        <v>202</v>
      </c>
      <c r="X48" s="30"/>
      <c r="Y48" s="385">
        <f t="shared" si="6"/>
        <v>0</v>
      </c>
      <c r="Z48" s="375"/>
      <c r="AA48" s="191">
        <f t="shared" si="7"/>
        <v>0</v>
      </c>
      <c r="AB48" s="375">
        <f>'소-미국'!EU50</f>
        <v>0</v>
      </c>
      <c r="AC48" s="213">
        <f t="shared" si="8"/>
        <v>0</v>
      </c>
    </row>
    <row r="49" spans="2:29">
      <c r="B49" s="27">
        <v>45597</v>
      </c>
      <c r="C49" s="27" t="s">
        <v>203</v>
      </c>
      <c r="D49" s="27"/>
      <c r="E49" s="308">
        <f t="shared" si="1"/>
        <v>0</v>
      </c>
      <c r="F49" s="305"/>
      <c r="G49" s="191">
        <f t="shared" si="0"/>
        <v>0</v>
      </c>
      <c r="H49" s="305">
        <f>'돼지-미국'!EC51</f>
        <v>1380.5</v>
      </c>
      <c r="I49" s="213">
        <f t="shared" si="2"/>
        <v>0</v>
      </c>
      <c r="M49" s="27">
        <v>45961</v>
      </c>
      <c r="N49" s="27" t="s">
        <v>203</v>
      </c>
      <c r="O49" s="30"/>
      <c r="P49" s="385">
        <f t="shared" si="3"/>
        <v>0</v>
      </c>
      <c r="Q49" s="305">
        <v>104.19</v>
      </c>
      <c r="R49" s="191">
        <f t="shared" si="4"/>
        <v>2.2969981833894777</v>
      </c>
      <c r="S49" s="305">
        <f>'소-미국'!EG51</f>
        <v>1431.2</v>
      </c>
      <c r="T49" s="213">
        <f t="shared" si="5"/>
        <v>3287.4638000670207</v>
      </c>
      <c r="V49" s="27">
        <f>'소-미국'!EO51</f>
        <v>46325</v>
      </c>
      <c r="W49" s="27" t="s">
        <v>203</v>
      </c>
      <c r="X49" s="30"/>
      <c r="Y49" s="385">
        <f t="shared" si="6"/>
        <v>0</v>
      </c>
      <c r="Z49" s="375"/>
      <c r="AA49" s="191">
        <f t="shared" si="7"/>
        <v>0</v>
      </c>
      <c r="AB49" s="375">
        <f>'소-미국'!EU51</f>
        <v>0</v>
      </c>
      <c r="AC49" s="213">
        <f t="shared" si="8"/>
        <v>0</v>
      </c>
    </row>
    <row r="50" spans="2:29">
      <c r="B50" s="27">
        <v>45604</v>
      </c>
      <c r="C50" s="27" t="s">
        <v>204</v>
      </c>
      <c r="D50" s="27"/>
      <c r="E50" s="308">
        <f t="shared" si="1"/>
        <v>0</v>
      </c>
      <c r="F50" s="126"/>
      <c r="G50" s="191">
        <f t="shared" si="0"/>
        <v>0</v>
      </c>
      <c r="H50" s="305">
        <f>'돼지-미국'!EC52</f>
        <v>1399.5</v>
      </c>
      <c r="I50" s="213">
        <f t="shared" si="2"/>
        <v>0</v>
      </c>
      <c r="M50" s="27">
        <v>45968</v>
      </c>
      <c r="N50" s="27" t="s">
        <v>204</v>
      </c>
      <c r="O50" s="30"/>
      <c r="P50" s="385">
        <f t="shared" si="3"/>
        <v>0</v>
      </c>
      <c r="Q50" s="126">
        <v>103.82</v>
      </c>
      <c r="R50" s="191">
        <f t="shared" si="4"/>
        <v>2.2888410730347974</v>
      </c>
      <c r="S50" s="305">
        <f>'소-미국'!EG52</f>
        <v>1460</v>
      </c>
      <c r="T50" s="213">
        <f t="shared" si="5"/>
        <v>3341.7079666308041</v>
      </c>
      <c r="V50" s="27">
        <f>'소-미국'!EO52</f>
        <v>46332</v>
      </c>
      <c r="W50" s="27" t="s">
        <v>204</v>
      </c>
      <c r="X50" s="30"/>
      <c r="Y50" s="385">
        <f t="shared" si="6"/>
        <v>0</v>
      </c>
      <c r="Z50" s="126"/>
      <c r="AA50" s="191">
        <f t="shared" si="7"/>
        <v>0</v>
      </c>
      <c r="AB50" s="375">
        <f>'소-미국'!EU52</f>
        <v>0</v>
      </c>
      <c r="AC50" s="213">
        <f t="shared" si="8"/>
        <v>0</v>
      </c>
    </row>
    <row r="51" spans="2:29">
      <c r="B51" s="27">
        <v>45611</v>
      </c>
      <c r="C51" s="27" t="s">
        <v>205</v>
      </c>
      <c r="D51" s="27"/>
      <c r="E51" s="308">
        <f t="shared" si="1"/>
        <v>0</v>
      </c>
      <c r="F51" s="305"/>
      <c r="G51" s="191">
        <f t="shared" si="0"/>
        <v>0</v>
      </c>
      <c r="H51" s="305">
        <f>'돼지-미국'!EC53</f>
        <v>1396</v>
      </c>
      <c r="I51" s="213">
        <f t="shared" si="2"/>
        <v>0</v>
      </c>
      <c r="M51" s="27">
        <v>45975</v>
      </c>
      <c r="N51" s="27" t="s">
        <v>205</v>
      </c>
      <c r="O51" s="30"/>
      <c r="P51" s="385">
        <f t="shared" si="3"/>
        <v>0</v>
      </c>
      <c r="Q51" s="305">
        <v>104.17</v>
      </c>
      <c r="R51" s="191">
        <f t="shared" si="4"/>
        <v>2.296557258505441</v>
      </c>
      <c r="S51" s="305">
        <f>'소-미국'!EG53</f>
        <v>1455.5</v>
      </c>
      <c r="T51" s="213">
        <f t="shared" si="5"/>
        <v>3342.6390897546694</v>
      </c>
      <c r="V51" s="27">
        <f>'소-미국'!EO53</f>
        <v>46339</v>
      </c>
      <c r="W51" s="27" t="s">
        <v>205</v>
      </c>
      <c r="X51" s="30"/>
      <c r="Y51" s="385">
        <f t="shared" si="6"/>
        <v>0</v>
      </c>
      <c r="Z51" s="375"/>
      <c r="AA51" s="191">
        <f t="shared" si="7"/>
        <v>0</v>
      </c>
      <c r="AB51" s="375">
        <f>'소-미국'!EU53</f>
        <v>0</v>
      </c>
      <c r="AC51" s="213">
        <f t="shared" si="8"/>
        <v>0</v>
      </c>
    </row>
    <row r="52" spans="2:29">
      <c r="B52" s="27">
        <v>45618</v>
      </c>
      <c r="C52" s="27" t="s">
        <v>206</v>
      </c>
      <c r="D52" s="27"/>
      <c r="E52" s="308">
        <f t="shared" si="1"/>
        <v>0</v>
      </c>
      <c r="F52" s="305"/>
      <c r="G52" s="191">
        <f t="shared" si="0"/>
        <v>0</v>
      </c>
      <c r="H52" s="305">
        <f>'돼지-미국'!EC54</f>
        <v>1405.5</v>
      </c>
      <c r="I52" s="213">
        <f t="shared" si="2"/>
        <v>0</v>
      </c>
      <c r="M52" s="27">
        <v>45982</v>
      </c>
      <c r="N52" s="27" t="s">
        <v>206</v>
      </c>
      <c r="O52" s="30">
        <v>172624000</v>
      </c>
      <c r="P52" s="385">
        <f t="shared" si="3"/>
        <v>172624</v>
      </c>
      <c r="Q52" s="305">
        <v>106.06</v>
      </c>
      <c r="R52" s="191">
        <f t="shared" si="4"/>
        <v>2.3382246600469143</v>
      </c>
      <c r="S52" s="305">
        <f>'소-미국'!EG54</f>
        <v>1472</v>
      </c>
      <c r="T52" s="213">
        <f t="shared" si="5"/>
        <v>3441.866699589058</v>
      </c>
      <c r="V52" s="27">
        <f>'소-미국'!EO54</f>
        <v>46346</v>
      </c>
      <c r="W52" s="27" t="s">
        <v>206</v>
      </c>
      <c r="X52" s="30"/>
      <c r="Y52" s="385">
        <f t="shared" si="6"/>
        <v>0</v>
      </c>
      <c r="Z52" s="375"/>
      <c r="AA52" s="191">
        <f t="shared" si="7"/>
        <v>0</v>
      </c>
      <c r="AB52" s="375">
        <f>'소-미국'!EU54</f>
        <v>0</v>
      </c>
      <c r="AC52" s="213">
        <f t="shared" si="8"/>
        <v>0</v>
      </c>
    </row>
    <row r="53" spans="2:29">
      <c r="B53" s="27">
        <v>45625</v>
      </c>
      <c r="C53" s="27" t="s">
        <v>207</v>
      </c>
      <c r="D53" s="30">
        <v>129256000</v>
      </c>
      <c r="E53" s="308">
        <f t="shared" si="1"/>
        <v>129256</v>
      </c>
      <c r="F53" s="305"/>
      <c r="G53" s="191">
        <f t="shared" si="0"/>
        <v>0</v>
      </c>
      <c r="H53" s="305">
        <f>'돼지-미국'!EC55</f>
        <v>1396.5</v>
      </c>
      <c r="I53" s="213">
        <f t="shared" si="2"/>
        <v>0</v>
      </c>
      <c r="M53" s="27">
        <v>45989</v>
      </c>
      <c r="N53" s="27" t="s">
        <v>207</v>
      </c>
      <c r="O53" s="30">
        <v>133790000</v>
      </c>
      <c r="P53" s="385">
        <f t="shared" si="3"/>
        <v>133790</v>
      </c>
      <c r="Q53" s="305">
        <v>109.06</v>
      </c>
      <c r="R53" s="191">
        <f t="shared" si="4"/>
        <v>2.4043633926524279</v>
      </c>
      <c r="S53" s="305">
        <f>'소-미국'!EG55</f>
        <v>1470.5</v>
      </c>
      <c r="T53" s="213">
        <f t="shared" si="5"/>
        <v>3535.6163688953952</v>
      </c>
      <c r="V53" s="27">
        <f>'소-미국'!EO55</f>
        <v>46353</v>
      </c>
      <c r="W53" s="27" t="s">
        <v>207</v>
      </c>
      <c r="X53" s="30"/>
      <c r="Y53" s="385">
        <f t="shared" si="6"/>
        <v>0</v>
      </c>
      <c r="Z53" s="375"/>
      <c r="AA53" s="191">
        <f t="shared" si="7"/>
        <v>0</v>
      </c>
      <c r="AB53" s="375">
        <f>'소-미국'!EU55</f>
        <v>0</v>
      </c>
      <c r="AC53" s="213">
        <f t="shared" si="8"/>
        <v>0</v>
      </c>
    </row>
    <row r="54" spans="2:29">
      <c r="B54" s="27">
        <v>45632</v>
      </c>
      <c r="C54" s="27" t="s">
        <v>208</v>
      </c>
      <c r="D54" s="27"/>
      <c r="E54" s="308">
        <f t="shared" si="1"/>
        <v>0</v>
      </c>
      <c r="F54" s="305"/>
      <c r="G54" s="191">
        <f t="shared" si="0"/>
        <v>0</v>
      </c>
      <c r="H54" s="305">
        <f>'돼지-미국'!EC56</f>
        <v>1424</v>
      </c>
      <c r="I54" s="213">
        <f t="shared" si="2"/>
        <v>0</v>
      </c>
      <c r="M54" s="27">
        <v>45996</v>
      </c>
      <c r="N54" s="27" t="s">
        <v>208</v>
      </c>
      <c r="O54" s="30"/>
      <c r="P54" s="385">
        <f t="shared" si="3"/>
        <v>0</v>
      </c>
      <c r="Q54" s="305">
        <v>109.85</v>
      </c>
      <c r="R54" s="191">
        <f t="shared" si="4"/>
        <v>2.4217799255718795</v>
      </c>
      <c r="S54" s="305">
        <f>'소-미국'!EG56</f>
        <v>1475</v>
      </c>
      <c r="T54" s="213">
        <f t="shared" si="5"/>
        <v>3572.1253902185222</v>
      </c>
      <c r="V54" s="27">
        <f>'소-미국'!EO56</f>
        <v>46360</v>
      </c>
      <c r="W54" s="27" t="s">
        <v>208</v>
      </c>
      <c r="X54" s="30"/>
      <c r="Y54" s="385">
        <f t="shared" si="6"/>
        <v>0</v>
      </c>
      <c r="Z54" s="375"/>
      <c r="AA54" s="191">
        <f t="shared" si="7"/>
        <v>0</v>
      </c>
      <c r="AB54" s="375">
        <f>'소-미국'!EU56</f>
        <v>0</v>
      </c>
      <c r="AC54" s="213">
        <f t="shared" si="8"/>
        <v>0</v>
      </c>
    </row>
    <row r="55" spans="2:29">
      <c r="B55" s="27">
        <v>45639</v>
      </c>
      <c r="C55" s="27" t="s">
        <v>209</v>
      </c>
      <c r="D55" s="30"/>
      <c r="E55" s="308">
        <f t="shared" si="1"/>
        <v>0</v>
      </c>
      <c r="F55" s="305">
        <v>131.97</v>
      </c>
      <c r="G55" s="191">
        <f t="shared" si="0"/>
        <v>290.94428473165311</v>
      </c>
      <c r="H55" s="305">
        <f>'돼지-미국'!EC57</f>
        <v>1436.2</v>
      </c>
      <c r="I55" s="213">
        <f t="shared" si="2"/>
        <v>4178.5418173160024</v>
      </c>
      <c r="M55" s="27">
        <v>46003</v>
      </c>
      <c r="N55" s="27" t="s">
        <v>209</v>
      </c>
      <c r="O55" s="30">
        <v>173392000</v>
      </c>
      <c r="P55" s="385">
        <f t="shared" si="3"/>
        <v>173392</v>
      </c>
      <c r="Q55" s="312">
        <v>113.13</v>
      </c>
      <c r="R55" s="191">
        <f t="shared" si="4"/>
        <v>2.4940916065539072</v>
      </c>
      <c r="S55" s="305">
        <f>'소-미국'!EG57</f>
        <v>1477.5</v>
      </c>
      <c r="T55" s="213">
        <f t="shared" si="5"/>
        <v>3685.020348683398</v>
      </c>
      <c r="V55" s="27">
        <f>'소-미국'!EO57</f>
        <v>46367</v>
      </c>
      <c r="W55" s="27" t="s">
        <v>209</v>
      </c>
      <c r="X55" s="30"/>
      <c r="Y55" s="385">
        <f t="shared" si="6"/>
        <v>0</v>
      </c>
      <c r="Z55" s="375"/>
      <c r="AA55" s="191">
        <f t="shared" si="7"/>
        <v>0</v>
      </c>
      <c r="AB55" s="375">
        <f>'소-미국'!EU57</f>
        <v>0</v>
      </c>
      <c r="AC55" s="213">
        <f t="shared" si="8"/>
        <v>0</v>
      </c>
    </row>
    <row r="56" spans="2:29">
      <c r="B56" s="27">
        <v>45646</v>
      </c>
      <c r="C56" s="27" t="s">
        <v>210</v>
      </c>
      <c r="D56" s="30">
        <v>173170000</v>
      </c>
      <c r="E56" s="308">
        <f t="shared" si="1"/>
        <v>173170</v>
      </c>
      <c r="F56" s="305">
        <v>131.81</v>
      </c>
      <c r="G56" s="191">
        <f t="shared" si="0"/>
        <v>290.59154482442369</v>
      </c>
      <c r="H56" s="305">
        <f>'돼지-미국'!EC58</f>
        <v>1449.5</v>
      </c>
      <c r="I56" s="213">
        <f t="shared" si="2"/>
        <v>4212.1244422300215</v>
      </c>
      <c r="M56" s="27">
        <v>46010</v>
      </c>
      <c r="N56" s="27" t="s">
        <v>210</v>
      </c>
      <c r="O56" s="30">
        <v>174047000</v>
      </c>
      <c r="P56" s="385">
        <f t="shared" si="3"/>
        <v>174047</v>
      </c>
      <c r="Q56" s="312">
        <v>114.84</v>
      </c>
      <c r="R56" s="191">
        <f t="shared" si="4"/>
        <v>2.5317906841390503</v>
      </c>
      <c r="S56" s="305">
        <f>'소-미국'!EG58</f>
        <v>1481</v>
      </c>
      <c r="T56" s="213">
        <f t="shared" si="5"/>
        <v>3749.5820032099336</v>
      </c>
      <c r="V56" s="27">
        <f>'소-미국'!EO58</f>
        <v>46374</v>
      </c>
      <c r="W56" s="27" t="s">
        <v>210</v>
      </c>
      <c r="X56" s="30"/>
      <c r="Y56" s="385">
        <f t="shared" si="6"/>
        <v>0</v>
      </c>
      <c r="Z56" s="375"/>
      <c r="AA56" s="191">
        <f t="shared" si="7"/>
        <v>0</v>
      </c>
      <c r="AB56" s="375">
        <f>'소-미국'!EU58</f>
        <v>0</v>
      </c>
      <c r="AC56" s="213">
        <f t="shared" si="8"/>
        <v>0</v>
      </c>
    </row>
    <row r="57" spans="2:29">
      <c r="B57" s="27">
        <v>45653</v>
      </c>
      <c r="C57" s="27" t="s">
        <v>211</v>
      </c>
      <c r="D57" s="30">
        <v>131346000</v>
      </c>
      <c r="E57" s="308">
        <f t="shared" si="1"/>
        <v>131346</v>
      </c>
      <c r="F57" s="305"/>
      <c r="G57" s="191">
        <f t="shared" si="0"/>
        <v>0</v>
      </c>
      <c r="H57" s="305">
        <f>'돼지-미국'!EC59</f>
        <v>1476</v>
      </c>
      <c r="I57" s="213">
        <f t="shared" si="2"/>
        <v>0</v>
      </c>
      <c r="M57" s="27">
        <v>46017</v>
      </c>
      <c r="N57" s="27" t="s">
        <v>211</v>
      </c>
      <c r="O57" s="30">
        <v>122495000</v>
      </c>
      <c r="P57" s="385">
        <f t="shared" si="3"/>
        <v>122495</v>
      </c>
      <c r="Q57" s="372">
        <v>117.08</v>
      </c>
      <c r="R57" s="191">
        <f t="shared" si="4"/>
        <v>2.5811742711511663</v>
      </c>
      <c r="S57" s="305">
        <f>'소-미국'!EG59</f>
        <v>1445</v>
      </c>
      <c r="T57" s="213">
        <f t="shared" si="5"/>
        <v>3729.7968218134351</v>
      </c>
      <c r="V57" s="27">
        <f>'소-미국'!EO59</f>
        <v>46381</v>
      </c>
      <c r="W57" s="27" t="s">
        <v>211</v>
      </c>
      <c r="X57" s="30"/>
      <c r="Y57" s="385">
        <f t="shared" si="6"/>
        <v>0</v>
      </c>
      <c r="Z57" s="375"/>
      <c r="AA57" s="191">
        <f t="shared" si="7"/>
        <v>0</v>
      </c>
      <c r="AB57" s="375">
        <f>'소-미국'!EU59</f>
        <v>0</v>
      </c>
      <c r="AC57" s="213">
        <f t="shared" si="8"/>
        <v>0</v>
      </c>
    </row>
  </sheetData>
  <mergeCells count="21">
    <mergeCell ref="E4:E5"/>
    <mergeCell ref="M4:N4"/>
    <mergeCell ref="O4:O5"/>
    <mergeCell ref="P4:P5"/>
    <mergeCell ref="B4:C4"/>
    <mergeCell ref="F4:F5"/>
    <mergeCell ref="G4:G5"/>
    <mergeCell ref="H4:H5"/>
    <mergeCell ref="D4:D5"/>
    <mergeCell ref="Q4:Q5"/>
    <mergeCell ref="R4:R5"/>
    <mergeCell ref="T4:T5"/>
    <mergeCell ref="S4:S5"/>
    <mergeCell ref="I4:I5"/>
    <mergeCell ref="AB4:AB5"/>
    <mergeCell ref="AC4:AC5"/>
    <mergeCell ref="V4:W4"/>
    <mergeCell ref="X4:X5"/>
    <mergeCell ref="Y4:Y5"/>
    <mergeCell ref="Z4:Z5"/>
    <mergeCell ref="AA4:AA5"/>
  </mergeCells>
  <phoneticPr fontId="56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C438F-7DC1-440A-9503-6AFFFC3C44CA}">
  <dimension ref="A1:G53"/>
  <sheetViews>
    <sheetView topLeftCell="A13" workbookViewId="0">
      <selection activeCell="G34" sqref="G34"/>
    </sheetView>
    <sheetView workbookViewId="1"/>
  </sheetViews>
  <sheetFormatPr defaultRowHeight="16.5"/>
  <cols>
    <col min="2" max="7" width="9" style="29"/>
  </cols>
  <sheetData>
    <row r="1" spans="1:7">
      <c r="A1" s="489"/>
      <c r="B1" s="498"/>
      <c r="C1" s="497" t="s">
        <v>728</v>
      </c>
      <c r="D1" s="497" t="s">
        <v>729</v>
      </c>
      <c r="E1" s="497" t="s">
        <v>730</v>
      </c>
      <c r="F1" s="497" t="s">
        <v>731</v>
      </c>
      <c r="G1" s="497" t="s">
        <v>741</v>
      </c>
    </row>
    <row r="2" spans="1:7">
      <c r="A2" s="490" t="s">
        <v>732</v>
      </c>
      <c r="B2" s="585" t="s">
        <v>742</v>
      </c>
      <c r="C2" s="499">
        <v>120.72</v>
      </c>
      <c r="D2" s="499"/>
      <c r="E2" s="491">
        <v>134.9</v>
      </c>
      <c r="F2" s="491">
        <f>'닭-미국'!Z6</f>
        <v>118.57</v>
      </c>
      <c r="G2" s="493">
        <f>AVERAGE(C2:E2)</f>
        <v>127.81</v>
      </c>
    </row>
    <row r="3" spans="1:7">
      <c r="A3" s="490" t="s">
        <v>732</v>
      </c>
      <c r="B3" s="585"/>
      <c r="C3" s="499">
        <v>119.89</v>
      </c>
      <c r="D3" s="499">
        <v>127.91</v>
      </c>
      <c r="E3" s="491">
        <v>133.81</v>
      </c>
      <c r="F3" s="491">
        <f>'닭-미국'!Z7</f>
        <v>120.38</v>
      </c>
      <c r="G3" s="493">
        <f t="shared" ref="G3:G53" si="0">AVERAGE(C3:E3)</f>
        <v>127.20333333333333</v>
      </c>
    </row>
    <row r="4" spans="1:7">
      <c r="A4" s="490" t="s">
        <v>732</v>
      </c>
      <c r="B4" s="585"/>
      <c r="C4" s="499">
        <v>119.25</v>
      </c>
      <c r="D4" s="499">
        <v>129.22999999999999</v>
      </c>
      <c r="E4" s="491">
        <v>132.35</v>
      </c>
      <c r="F4" s="491">
        <f>'닭-미국'!Z8</f>
        <v>120.77</v>
      </c>
      <c r="G4" s="493">
        <f t="shared" si="0"/>
        <v>126.94333333333333</v>
      </c>
    </row>
    <row r="5" spans="1:7">
      <c r="A5" s="490" t="s">
        <v>732</v>
      </c>
      <c r="B5" s="585"/>
      <c r="C5" s="499">
        <v>118.65</v>
      </c>
      <c r="D5" s="499">
        <v>128.41999999999999</v>
      </c>
      <c r="E5" s="491">
        <v>133.03</v>
      </c>
      <c r="F5" s="491">
        <f>'닭-미국'!Z9</f>
        <v>117.63</v>
      </c>
      <c r="G5" s="493">
        <f t="shared" si="0"/>
        <v>126.7</v>
      </c>
    </row>
    <row r="6" spans="1:7">
      <c r="A6" s="490" t="s">
        <v>732</v>
      </c>
      <c r="B6" s="585"/>
      <c r="C6" s="499">
        <v>118.81</v>
      </c>
      <c r="D6" s="499">
        <v>127.29</v>
      </c>
      <c r="E6" s="491">
        <v>129.59</v>
      </c>
      <c r="F6" s="491">
        <f>'닭-미국'!Z10</f>
        <v>116.77</v>
      </c>
      <c r="G6" s="493">
        <f t="shared" si="0"/>
        <v>125.23000000000002</v>
      </c>
    </row>
    <row r="7" spans="1:7">
      <c r="A7" s="490" t="s">
        <v>733</v>
      </c>
      <c r="B7" s="585" t="s">
        <v>733</v>
      </c>
      <c r="C7" s="499">
        <v>119.04</v>
      </c>
      <c r="D7" s="499">
        <v>125.86</v>
      </c>
      <c r="E7" s="491">
        <v>127.97</v>
      </c>
      <c r="F7" s="491">
        <f>'닭-미국'!Z11</f>
        <v>116.77</v>
      </c>
      <c r="G7" s="493">
        <f t="shared" si="0"/>
        <v>124.29</v>
      </c>
    </row>
    <row r="8" spans="1:7">
      <c r="A8" s="490" t="s">
        <v>733</v>
      </c>
      <c r="B8" s="585"/>
      <c r="C8" s="499">
        <v>120.34</v>
      </c>
      <c r="D8" s="499">
        <v>125.04</v>
      </c>
      <c r="E8" s="491">
        <v>126.05</v>
      </c>
      <c r="F8" s="491">
        <f>'닭-미국'!Z12</f>
        <v>117.22</v>
      </c>
      <c r="G8" s="493">
        <f t="shared" si="0"/>
        <v>123.81</v>
      </c>
    </row>
    <row r="9" spans="1:7">
      <c r="A9" s="490" t="s">
        <v>733</v>
      </c>
      <c r="B9" s="585"/>
      <c r="C9" s="499">
        <v>120.71</v>
      </c>
      <c r="D9" s="499">
        <v>125.98</v>
      </c>
      <c r="E9" s="491">
        <v>124.33</v>
      </c>
      <c r="F9" s="491">
        <f>'닭-미국'!Z13</f>
        <v>117.21</v>
      </c>
      <c r="G9" s="493">
        <f t="shared" si="0"/>
        <v>123.67333333333333</v>
      </c>
    </row>
    <row r="10" spans="1:7">
      <c r="A10" s="490" t="s">
        <v>733</v>
      </c>
      <c r="B10" s="585"/>
      <c r="C10" s="499">
        <v>124.28</v>
      </c>
      <c r="D10" s="499">
        <v>125.71</v>
      </c>
      <c r="E10" s="491">
        <v>125.16</v>
      </c>
      <c r="F10" s="491">
        <f>'닭-미국'!Z14</f>
        <v>117.35</v>
      </c>
      <c r="G10" s="493">
        <f t="shared" si="0"/>
        <v>125.05</v>
      </c>
    </row>
    <row r="11" spans="1:7">
      <c r="A11" s="490" t="s">
        <v>734</v>
      </c>
      <c r="B11" s="585" t="s">
        <v>734</v>
      </c>
      <c r="C11" s="499">
        <v>126.48</v>
      </c>
      <c r="D11" s="499">
        <v>125.25</v>
      </c>
      <c r="E11" s="491">
        <v>127.83</v>
      </c>
      <c r="F11" s="491">
        <f>'닭-미국'!Z15</f>
        <v>117.63</v>
      </c>
      <c r="G11" s="493">
        <f t="shared" si="0"/>
        <v>126.52</v>
      </c>
    </row>
    <row r="12" spans="1:7">
      <c r="A12" s="490" t="s">
        <v>734</v>
      </c>
      <c r="B12" s="585"/>
      <c r="C12" s="499">
        <v>130.13999999999999</v>
      </c>
      <c r="D12" s="499">
        <v>128.1</v>
      </c>
      <c r="E12" s="491">
        <v>130.72</v>
      </c>
      <c r="F12" s="491">
        <f>'닭-미국'!Z16</f>
        <v>117.09</v>
      </c>
      <c r="G12" s="493">
        <f t="shared" si="0"/>
        <v>129.65333333333334</v>
      </c>
    </row>
    <row r="13" spans="1:7">
      <c r="A13" s="490" t="s">
        <v>734</v>
      </c>
      <c r="B13" s="585"/>
      <c r="C13" s="499">
        <v>131.11000000000001</v>
      </c>
      <c r="D13" s="499">
        <v>131.43</v>
      </c>
      <c r="E13" s="491">
        <v>133.30000000000001</v>
      </c>
      <c r="F13" s="491">
        <f>'닭-미국'!Z17</f>
        <v>118.39</v>
      </c>
      <c r="G13" s="493">
        <f t="shared" si="0"/>
        <v>131.94666666666669</v>
      </c>
    </row>
    <row r="14" spans="1:7">
      <c r="A14" s="490" t="s">
        <v>734</v>
      </c>
      <c r="B14" s="585"/>
      <c r="C14" s="499">
        <v>135.58000000000001</v>
      </c>
      <c r="D14" s="499">
        <v>133.33000000000001</v>
      </c>
      <c r="E14" s="491">
        <v>134.85</v>
      </c>
      <c r="F14" s="491">
        <f>'닭-미국'!Z18</f>
        <v>119.16</v>
      </c>
      <c r="G14" s="493">
        <f t="shared" si="0"/>
        <v>134.58666666666667</v>
      </c>
    </row>
    <row r="15" spans="1:7">
      <c r="A15" s="490" t="s">
        <v>735</v>
      </c>
      <c r="B15" s="585" t="s">
        <v>735</v>
      </c>
      <c r="C15" s="499">
        <v>139.08000000000001</v>
      </c>
      <c r="D15" s="499">
        <v>133.46</v>
      </c>
      <c r="E15" s="491">
        <v>135.13999999999999</v>
      </c>
      <c r="F15" s="491">
        <f>'닭-미국'!Z19</f>
        <v>119.49</v>
      </c>
      <c r="G15" s="493">
        <f t="shared" si="0"/>
        <v>135.89333333333335</v>
      </c>
    </row>
    <row r="16" spans="1:7">
      <c r="A16" s="490" t="s">
        <v>735</v>
      </c>
      <c r="B16" s="585"/>
      <c r="C16" s="499">
        <v>140.24</v>
      </c>
      <c r="D16" s="499">
        <v>133.01</v>
      </c>
      <c r="E16" s="491">
        <v>135.83000000000001</v>
      </c>
      <c r="F16" s="491">
        <f>'닭-미국'!Z20</f>
        <v>119.48</v>
      </c>
      <c r="G16" s="493">
        <f t="shared" si="0"/>
        <v>136.36000000000001</v>
      </c>
    </row>
    <row r="17" spans="1:7">
      <c r="A17" s="490" t="s">
        <v>735</v>
      </c>
      <c r="B17" s="585"/>
      <c r="C17" s="499">
        <v>142.02000000000001</v>
      </c>
      <c r="D17" s="499">
        <v>132.30000000000001</v>
      </c>
      <c r="E17" s="491">
        <v>135.56</v>
      </c>
      <c r="F17" s="491">
        <f>'닭-미국'!Z21</f>
        <v>118.89</v>
      </c>
      <c r="G17" s="493">
        <f t="shared" si="0"/>
        <v>136.62666666666669</v>
      </c>
    </row>
    <row r="18" spans="1:7">
      <c r="A18" s="490" t="s">
        <v>735</v>
      </c>
      <c r="B18" s="585"/>
      <c r="C18" s="499">
        <v>142.76</v>
      </c>
      <c r="D18" s="499">
        <v>132.24</v>
      </c>
      <c r="E18" s="491">
        <v>135.55000000000001</v>
      </c>
      <c r="F18" s="491">
        <f>'닭-미국'!Z22</f>
        <v>120.88</v>
      </c>
      <c r="G18" s="493">
        <f t="shared" si="0"/>
        <v>136.85</v>
      </c>
    </row>
    <row r="19" spans="1:7">
      <c r="A19" s="490" t="s">
        <v>734</v>
      </c>
      <c r="B19" s="585" t="s">
        <v>734</v>
      </c>
      <c r="C19" s="499">
        <v>142.63999999999999</v>
      </c>
      <c r="D19" s="499">
        <v>132.78</v>
      </c>
      <c r="E19" s="491">
        <v>135.27000000000001</v>
      </c>
      <c r="F19" s="491">
        <f>'닭-미국'!Z23</f>
        <v>121.95</v>
      </c>
      <c r="G19" s="493">
        <f t="shared" si="0"/>
        <v>136.89666666666665</v>
      </c>
    </row>
    <row r="20" spans="1:7">
      <c r="A20" s="490" t="s">
        <v>734</v>
      </c>
      <c r="B20" s="585"/>
      <c r="C20" s="499">
        <v>143.26</v>
      </c>
      <c r="D20" s="499">
        <v>132.41</v>
      </c>
      <c r="E20" s="491">
        <v>135.52000000000001</v>
      </c>
      <c r="F20" s="491">
        <f>'닭-미국'!Z24</f>
        <v>121.09</v>
      </c>
      <c r="G20" s="493">
        <f t="shared" si="0"/>
        <v>137.0633333333333</v>
      </c>
    </row>
    <row r="21" spans="1:7">
      <c r="A21" s="490" t="s">
        <v>734</v>
      </c>
      <c r="B21" s="585"/>
      <c r="C21" s="499">
        <v>143.55000000000001</v>
      </c>
      <c r="D21" s="499">
        <v>132.19</v>
      </c>
      <c r="E21" s="491">
        <v>135.22</v>
      </c>
      <c r="F21" s="498">
        <v>122.37</v>
      </c>
      <c r="G21" s="493">
        <f t="shared" si="0"/>
        <v>136.98666666666668</v>
      </c>
    </row>
    <row r="22" spans="1:7">
      <c r="A22" s="490" t="s">
        <v>734</v>
      </c>
      <c r="B22" s="585"/>
      <c r="C22" s="499">
        <v>144.02000000000001</v>
      </c>
      <c r="D22" s="499">
        <v>132.31</v>
      </c>
      <c r="E22" s="491">
        <v>135.19999999999999</v>
      </c>
      <c r="F22" s="498">
        <v>123.72</v>
      </c>
      <c r="G22" s="493">
        <f t="shared" si="0"/>
        <v>137.17666666666668</v>
      </c>
    </row>
    <row r="23" spans="1:7">
      <c r="A23" s="490" t="s">
        <v>734</v>
      </c>
      <c r="B23" s="585"/>
      <c r="C23" s="499">
        <v>143.74</v>
      </c>
      <c r="D23" s="499">
        <v>131.75</v>
      </c>
      <c r="E23" s="491">
        <v>136.13999999999999</v>
      </c>
      <c r="F23" s="498">
        <v>124.13</v>
      </c>
      <c r="G23" s="493">
        <f t="shared" si="0"/>
        <v>137.21</v>
      </c>
    </row>
    <row r="24" spans="1:7">
      <c r="A24" s="490" t="s">
        <v>732</v>
      </c>
      <c r="B24" s="585" t="s">
        <v>732</v>
      </c>
      <c r="C24" s="499">
        <v>143.84</v>
      </c>
      <c r="D24" s="499">
        <v>132.19</v>
      </c>
      <c r="E24" s="491">
        <v>137.12</v>
      </c>
      <c r="F24" s="498">
        <v>124.25</v>
      </c>
      <c r="G24" s="493">
        <f t="shared" si="0"/>
        <v>137.71666666666667</v>
      </c>
    </row>
    <row r="25" spans="1:7">
      <c r="A25" s="490" t="s">
        <v>732</v>
      </c>
      <c r="B25" s="585"/>
      <c r="C25" s="499">
        <v>137.99</v>
      </c>
      <c r="D25" s="499">
        <v>131.32</v>
      </c>
      <c r="E25" s="491">
        <v>136.76</v>
      </c>
      <c r="F25" s="498">
        <v>122.19</v>
      </c>
      <c r="G25" s="493">
        <f t="shared" si="0"/>
        <v>135.35666666666665</v>
      </c>
    </row>
    <row r="26" spans="1:7">
      <c r="A26" s="490" t="s">
        <v>732</v>
      </c>
      <c r="B26" s="585"/>
      <c r="C26" s="499">
        <v>131.55000000000001</v>
      </c>
      <c r="D26" s="499">
        <v>131.31</v>
      </c>
      <c r="E26" s="491">
        <v>136.66999999999999</v>
      </c>
      <c r="F26" s="28">
        <v>121.25</v>
      </c>
      <c r="G26" s="493">
        <f t="shared" si="0"/>
        <v>133.17666666666665</v>
      </c>
    </row>
    <row r="27" spans="1:7">
      <c r="A27" s="490" t="s">
        <v>732</v>
      </c>
      <c r="B27" s="585"/>
      <c r="C27" s="499">
        <v>130.58000000000001</v>
      </c>
      <c r="D27" s="499">
        <v>131.83000000000001</v>
      </c>
      <c r="E27" s="491">
        <v>136.84</v>
      </c>
      <c r="F27" s="498">
        <v>119.33</v>
      </c>
      <c r="G27" s="493">
        <f t="shared" si="0"/>
        <v>133.08333333333334</v>
      </c>
    </row>
    <row r="28" spans="1:7">
      <c r="A28" s="490" t="s">
        <v>732</v>
      </c>
      <c r="B28" s="585" t="s">
        <v>732</v>
      </c>
      <c r="C28" s="499">
        <v>127.77</v>
      </c>
      <c r="D28" s="499">
        <v>131.86000000000001</v>
      </c>
      <c r="E28" s="491">
        <v>135.44</v>
      </c>
      <c r="F28" s="498">
        <v>117.59</v>
      </c>
      <c r="G28" s="493">
        <f t="shared" si="0"/>
        <v>131.69</v>
      </c>
    </row>
    <row r="29" spans="1:7">
      <c r="A29" s="490" t="s">
        <v>732</v>
      </c>
      <c r="B29" s="585"/>
      <c r="C29" s="499">
        <v>122.06</v>
      </c>
      <c r="D29" s="499">
        <v>131.91999999999999</v>
      </c>
      <c r="E29" s="491">
        <v>134.47</v>
      </c>
      <c r="F29" s="498">
        <v>117.42</v>
      </c>
      <c r="G29" s="493">
        <f t="shared" si="0"/>
        <v>129.48333333333332</v>
      </c>
    </row>
    <row r="30" spans="1:7">
      <c r="A30" s="490" t="s">
        <v>732</v>
      </c>
      <c r="B30" s="585"/>
      <c r="C30" s="499">
        <v>113.78</v>
      </c>
      <c r="D30" s="499">
        <v>130.84</v>
      </c>
      <c r="E30" s="491">
        <v>131.38</v>
      </c>
      <c r="F30" s="498">
        <v>116.72</v>
      </c>
      <c r="G30" s="493">
        <f t="shared" si="0"/>
        <v>125.33333333333333</v>
      </c>
    </row>
    <row r="31" spans="1:7">
      <c r="A31" s="490" t="s">
        <v>732</v>
      </c>
      <c r="B31" s="585"/>
      <c r="C31" s="499">
        <v>110.52</v>
      </c>
      <c r="D31" s="499">
        <v>129.4</v>
      </c>
      <c r="E31" s="491">
        <v>128.76</v>
      </c>
      <c r="F31" s="498">
        <v>116.47</v>
      </c>
      <c r="G31" s="493">
        <f t="shared" si="0"/>
        <v>122.89333333333333</v>
      </c>
    </row>
    <row r="32" spans="1:7">
      <c r="A32" s="490" t="s">
        <v>735</v>
      </c>
      <c r="B32" s="585" t="s">
        <v>735</v>
      </c>
      <c r="C32" s="499">
        <v>107.85</v>
      </c>
      <c r="D32" s="499">
        <v>127.48</v>
      </c>
      <c r="E32" s="491">
        <v>123.8</v>
      </c>
      <c r="F32" s="498">
        <v>116.7</v>
      </c>
      <c r="G32" s="493">
        <f t="shared" si="0"/>
        <v>119.71</v>
      </c>
    </row>
    <row r="33" spans="1:7">
      <c r="A33" s="490" t="s">
        <v>735</v>
      </c>
      <c r="B33" s="585"/>
      <c r="C33" s="499">
        <v>105.74</v>
      </c>
      <c r="D33" s="499">
        <v>123.96</v>
      </c>
      <c r="E33" s="491">
        <v>118.23</v>
      </c>
      <c r="F33" s="498">
        <v>115.5</v>
      </c>
      <c r="G33" s="493">
        <f t="shared" si="0"/>
        <v>115.97666666666667</v>
      </c>
    </row>
    <row r="34" spans="1:7">
      <c r="A34" s="490" t="s">
        <v>735</v>
      </c>
      <c r="B34" s="585"/>
      <c r="C34" s="499">
        <v>110.21</v>
      </c>
      <c r="D34" s="499">
        <v>123.22</v>
      </c>
      <c r="E34" s="491">
        <v>116.03</v>
      </c>
      <c r="F34" s="498">
        <v>116.49</v>
      </c>
      <c r="G34" s="493">
        <f t="shared" si="0"/>
        <v>116.48666666666668</v>
      </c>
    </row>
    <row r="35" spans="1:7">
      <c r="A35" s="490" t="s">
        <v>735</v>
      </c>
      <c r="B35" s="585"/>
      <c r="C35" s="499">
        <v>114.1</v>
      </c>
      <c r="D35" s="499">
        <v>123.12</v>
      </c>
      <c r="E35" s="491">
        <v>116.14</v>
      </c>
      <c r="F35" s="498"/>
      <c r="G35" s="493">
        <f t="shared" si="0"/>
        <v>117.78666666666668</v>
      </c>
    </row>
    <row r="36" spans="1:7">
      <c r="A36" s="490" t="s">
        <v>735</v>
      </c>
      <c r="B36" s="585"/>
      <c r="C36" s="499">
        <v>114.23</v>
      </c>
      <c r="D36" s="499">
        <v>122.07</v>
      </c>
      <c r="E36" s="491">
        <v>115.01</v>
      </c>
      <c r="F36" s="498"/>
      <c r="G36" s="493">
        <f t="shared" si="0"/>
        <v>117.10333333333334</v>
      </c>
    </row>
    <row r="37" spans="1:7">
      <c r="A37" s="490" t="s">
        <v>736</v>
      </c>
      <c r="B37" s="585" t="s">
        <v>736</v>
      </c>
      <c r="C37" s="499">
        <v>113.69</v>
      </c>
      <c r="D37" s="499">
        <v>123.53</v>
      </c>
      <c r="E37" s="491">
        <v>115.79</v>
      </c>
      <c r="F37" s="498"/>
      <c r="G37" s="493">
        <f t="shared" si="0"/>
        <v>117.67</v>
      </c>
    </row>
    <row r="38" spans="1:7">
      <c r="A38" s="490" t="s">
        <v>736</v>
      </c>
      <c r="B38" s="585"/>
      <c r="C38" s="499">
        <v>114.58</v>
      </c>
      <c r="D38" s="499">
        <v>125.64</v>
      </c>
      <c r="E38" s="491">
        <v>113.73</v>
      </c>
      <c r="F38" s="498"/>
      <c r="G38" s="493">
        <f t="shared" si="0"/>
        <v>117.98333333333333</v>
      </c>
    </row>
    <row r="39" spans="1:7">
      <c r="A39" s="490" t="s">
        <v>736</v>
      </c>
      <c r="B39" s="585"/>
      <c r="C39" s="499">
        <v>115.36</v>
      </c>
      <c r="D39" s="499">
        <v>126.83</v>
      </c>
      <c r="E39" s="491">
        <v>110.88</v>
      </c>
      <c r="F39" s="498"/>
      <c r="G39" s="493">
        <f t="shared" si="0"/>
        <v>117.69</v>
      </c>
    </row>
    <row r="40" spans="1:7">
      <c r="A40" s="490" t="s">
        <v>736</v>
      </c>
      <c r="B40" s="585"/>
      <c r="C40" s="499">
        <v>114.56</v>
      </c>
      <c r="D40" s="499">
        <v>126.88</v>
      </c>
      <c r="E40" s="491">
        <v>109.44</v>
      </c>
      <c r="F40" s="498"/>
      <c r="G40" s="493">
        <f t="shared" si="0"/>
        <v>116.96</v>
      </c>
    </row>
    <row r="41" spans="1:7">
      <c r="A41" s="490" t="s">
        <v>737</v>
      </c>
      <c r="B41" s="585" t="s">
        <v>737</v>
      </c>
      <c r="C41" s="499">
        <v>111.41</v>
      </c>
      <c r="D41" s="499">
        <v>126.65</v>
      </c>
      <c r="E41" s="491">
        <v>105.88</v>
      </c>
      <c r="F41" s="498"/>
      <c r="G41" s="493">
        <f t="shared" si="0"/>
        <v>114.64666666666666</v>
      </c>
    </row>
    <row r="42" spans="1:7">
      <c r="A42" s="490" t="s">
        <v>737</v>
      </c>
      <c r="B42" s="585"/>
      <c r="C42" s="499">
        <v>110.22</v>
      </c>
      <c r="D42" s="499">
        <v>127.33</v>
      </c>
      <c r="E42" s="491">
        <v>104.35</v>
      </c>
      <c r="F42" s="498"/>
      <c r="G42" s="493">
        <f t="shared" si="0"/>
        <v>113.96666666666665</v>
      </c>
    </row>
    <row r="43" spans="1:7">
      <c r="A43" s="490" t="s">
        <v>737</v>
      </c>
      <c r="B43" s="585"/>
      <c r="C43" s="499">
        <v>110.7</v>
      </c>
      <c r="D43" s="499">
        <v>127.73</v>
      </c>
      <c r="E43" s="492">
        <v>104.62</v>
      </c>
      <c r="F43" s="498"/>
      <c r="G43" s="493">
        <f t="shared" si="0"/>
        <v>114.35000000000001</v>
      </c>
    </row>
    <row r="44" spans="1:7">
      <c r="A44" s="490" t="s">
        <v>737</v>
      </c>
      <c r="B44" s="585"/>
      <c r="C44" s="499">
        <v>111.06</v>
      </c>
      <c r="D44" s="499">
        <v>128.26</v>
      </c>
      <c r="E44" s="492">
        <v>103.93</v>
      </c>
      <c r="F44" s="498"/>
      <c r="G44" s="493">
        <f t="shared" si="0"/>
        <v>114.41666666666667</v>
      </c>
    </row>
    <row r="45" spans="1:7">
      <c r="A45" s="490" t="s">
        <v>737</v>
      </c>
      <c r="B45" s="585"/>
      <c r="C45" s="499">
        <v>110.58</v>
      </c>
      <c r="D45" s="499">
        <v>128.46</v>
      </c>
      <c r="E45" s="492">
        <v>104.19</v>
      </c>
      <c r="F45" s="498"/>
      <c r="G45" s="493">
        <f t="shared" si="0"/>
        <v>114.41000000000001</v>
      </c>
    </row>
    <row r="46" spans="1:7">
      <c r="A46" s="490" t="s">
        <v>738</v>
      </c>
      <c r="B46" s="585" t="s">
        <v>738</v>
      </c>
      <c r="C46" s="499">
        <v>110.59</v>
      </c>
      <c r="D46" s="499">
        <v>128.94999999999999</v>
      </c>
      <c r="E46" s="493">
        <v>103.82</v>
      </c>
      <c r="F46" s="498"/>
      <c r="G46" s="493">
        <f t="shared" si="0"/>
        <v>114.45333333333333</v>
      </c>
    </row>
    <row r="47" spans="1:7">
      <c r="A47" s="490" t="s">
        <v>738</v>
      </c>
      <c r="B47" s="585"/>
      <c r="C47" s="499">
        <v>110.23</v>
      </c>
      <c r="D47" s="499">
        <v>128.29</v>
      </c>
      <c r="E47" s="492">
        <v>104.17</v>
      </c>
      <c r="F47" s="498"/>
      <c r="G47" s="493">
        <f t="shared" si="0"/>
        <v>114.23</v>
      </c>
    </row>
    <row r="48" spans="1:7">
      <c r="A48" s="490" t="s">
        <v>738</v>
      </c>
      <c r="B48" s="585"/>
      <c r="C48" s="499">
        <v>114.12</v>
      </c>
      <c r="D48" s="499">
        <v>126.37</v>
      </c>
      <c r="E48" s="492">
        <v>106.06</v>
      </c>
      <c r="F48" s="498"/>
      <c r="G48" s="493">
        <f t="shared" si="0"/>
        <v>115.51666666666667</v>
      </c>
    </row>
    <row r="49" spans="1:7">
      <c r="A49" s="490" t="s">
        <v>738</v>
      </c>
      <c r="B49" s="585"/>
      <c r="C49" s="499">
        <v>119.43</v>
      </c>
      <c r="D49" s="499">
        <v>127.44</v>
      </c>
      <c r="E49" s="492">
        <v>109.06</v>
      </c>
      <c r="F49" s="498"/>
      <c r="G49" s="493">
        <f t="shared" si="0"/>
        <v>118.64333333333333</v>
      </c>
    </row>
    <row r="50" spans="1:7">
      <c r="A50" s="490" t="s">
        <v>739</v>
      </c>
      <c r="B50" s="585" t="s">
        <v>739</v>
      </c>
      <c r="C50" s="499">
        <v>123.45</v>
      </c>
      <c r="D50" s="499">
        <v>129.36000000000001</v>
      </c>
      <c r="E50" s="492">
        <v>109.85</v>
      </c>
      <c r="F50" s="498"/>
      <c r="G50" s="493">
        <f t="shared" si="0"/>
        <v>120.88666666666666</v>
      </c>
    </row>
    <row r="51" spans="1:7">
      <c r="A51" s="490" t="s">
        <v>739</v>
      </c>
      <c r="B51" s="585"/>
      <c r="C51" s="499">
        <v>125.78</v>
      </c>
      <c r="D51" s="499">
        <v>131.97</v>
      </c>
      <c r="E51" s="492">
        <v>113.13</v>
      </c>
      <c r="F51" s="498"/>
      <c r="G51" s="493">
        <f t="shared" si="0"/>
        <v>123.62666666666667</v>
      </c>
    </row>
    <row r="52" spans="1:7">
      <c r="A52" s="490" t="s">
        <v>739</v>
      </c>
      <c r="B52" s="585"/>
      <c r="C52" s="499">
        <v>126.21</v>
      </c>
      <c r="D52" s="499">
        <v>131.81</v>
      </c>
      <c r="E52" s="492">
        <v>114.84</v>
      </c>
      <c r="F52" s="498"/>
      <c r="G52" s="493">
        <f t="shared" si="0"/>
        <v>124.28666666666668</v>
      </c>
    </row>
    <row r="53" spans="1:7">
      <c r="A53" s="490" t="s">
        <v>739</v>
      </c>
      <c r="B53" s="585"/>
      <c r="C53" s="499">
        <v>127.28</v>
      </c>
      <c r="D53" s="499">
        <v>133.47</v>
      </c>
      <c r="E53" s="492">
        <v>117.08</v>
      </c>
      <c r="F53" s="498"/>
      <c r="G53" s="493">
        <f t="shared" si="0"/>
        <v>125.94333333333333</v>
      </c>
    </row>
  </sheetData>
  <mergeCells count="12">
    <mergeCell ref="B50:B53"/>
    <mergeCell ref="B2:B6"/>
    <mergeCell ref="B7:B10"/>
    <mergeCell ref="B11:B14"/>
    <mergeCell ref="B15:B18"/>
    <mergeCell ref="B19:B23"/>
    <mergeCell ref="B24:B27"/>
    <mergeCell ref="B28:B31"/>
    <mergeCell ref="B32:B36"/>
    <mergeCell ref="B37:B40"/>
    <mergeCell ref="B41:B45"/>
    <mergeCell ref="B46:B49"/>
  </mergeCells>
  <phoneticPr fontId="56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447BF-5E5A-4726-B504-69251B76B18C}">
  <dimension ref="B2:T57"/>
  <sheetViews>
    <sheetView topLeftCell="B7" workbookViewId="0">
      <selection activeCell="R39" sqref="R39"/>
    </sheetView>
    <sheetView topLeftCell="B28" workbookViewId="1">
      <selection activeCell="R39" sqref="R39"/>
    </sheetView>
  </sheetViews>
  <sheetFormatPr defaultRowHeight="16.5"/>
  <cols>
    <col min="2" max="2" width="25.625" bestFit="1" customWidth="1"/>
    <col min="4" max="4" width="13" bestFit="1" customWidth="1"/>
    <col min="5" max="5" width="12.375" bestFit="1" customWidth="1"/>
    <col min="6" max="6" width="10.875" bestFit="1" customWidth="1"/>
    <col min="7" max="7" width="14" customWidth="1"/>
    <col min="10" max="10" width="16.75" customWidth="1"/>
    <col min="12" max="12" width="10.875" bestFit="1" customWidth="1"/>
    <col min="13" max="13" width="14" customWidth="1"/>
    <col min="16" max="16" width="10.875" customWidth="1"/>
  </cols>
  <sheetData>
    <row r="2" spans="2:20">
      <c r="B2" s="116">
        <v>2024</v>
      </c>
      <c r="E2" s="221">
        <v>1</v>
      </c>
      <c r="F2" s="221">
        <v>2</v>
      </c>
      <c r="G2" s="29"/>
      <c r="H2" s="221">
        <v>3</v>
      </c>
      <c r="J2" s="116">
        <v>2025</v>
      </c>
      <c r="L2" s="221">
        <v>1</v>
      </c>
      <c r="M2" s="29"/>
      <c r="N2" s="221">
        <v>2</v>
      </c>
      <c r="P2" s="116">
        <v>2026</v>
      </c>
      <c r="R2" s="221">
        <v>1</v>
      </c>
      <c r="S2" s="29"/>
      <c r="T2" s="221">
        <v>2</v>
      </c>
    </row>
    <row r="3" spans="2:20">
      <c r="B3" s="236" t="s">
        <v>635</v>
      </c>
      <c r="D3" s="236" t="s">
        <v>617</v>
      </c>
      <c r="E3" s="307" t="s">
        <v>618</v>
      </c>
      <c r="G3" s="29"/>
      <c r="H3" s="116" t="s">
        <v>33</v>
      </c>
      <c r="J3" s="236" t="s">
        <v>620</v>
      </c>
      <c r="M3" s="29"/>
      <c r="N3" s="307" t="s">
        <v>623</v>
      </c>
      <c r="P3" s="236" t="s">
        <v>620</v>
      </c>
      <c r="S3" s="29"/>
      <c r="T3" s="307" t="s">
        <v>623</v>
      </c>
    </row>
    <row r="4" spans="2:20">
      <c r="B4" s="551" t="s">
        <v>0</v>
      </c>
      <c r="C4" s="552"/>
      <c r="D4" s="553" t="s">
        <v>619</v>
      </c>
      <c r="E4" s="549" t="s">
        <v>634</v>
      </c>
      <c r="F4" s="549" t="s">
        <v>636</v>
      </c>
      <c r="G4" s="555" t="s">
        <v>637</v>
      </c>
      <c r="H4" s="549"/>
      <c r="J4" s="551" t="s">
        <v>0</v>
      </c>
      <c r="K4" s="552"/>
      <c r="L4" s="549" t="s">
        <v>636</v>
      </c>
      <c r="M4" s="555" t="s">
        <v>637</v>
      </c>
      <c r="N4" s="549"/>
      <c r="P4" s="551" t="s">
        <v>0</v>
      </c>
      <c r="Q4" s="552"/>
      <c r="R4" s="549" t="s">
        <v>636</v>
      </c>
      <c r="S4" s="555" t="s">
        <v>637</v>
      </c>
      <c r="T4" s="549"/>
    </row>
    <row r="5" spans="2:20">
      <c r="B5" s="311" t="s">
        <v>170</v>
      </c>
      <c r="C5" s="311" t="s">
        <v>171</v>
      </c>
      <c r="D5" s="554"/>
      <c r="E5" s="550"/>
      <c r="F5" s="550"/>
      <c r="G5" s="556"/>
      <c r="H5" s="550"/>
      <c r="J5" s="311" t="s">
        <v>170</v>
      </c>
      <c r="K5" s="311" t="s">
        <v>171</v>
      </c>
      <c r="L5" s="550"/>
      <c r="M5" s="556"/>
      <c r="N5" s="550"/>
      <c r="P5" s="374" t="s">
        <v>170</v>
      </c>
      <c r="Q5" s="374" t="s">
        <v>171</v>
      </c>
      <c r="R5" s="550"/>
      <c r="S5" s="556"/>
      <c r="T5" s="550"/>
    </row>
    <row r="6" spans="2:20">
      <c r="B6" s="27">
        <v>45296</v>
      </c>
      <c r="C6" s="27" t="s">
        <v>172</v>
      </c>
      <c r="D6" s="27"/>
      <c r="E6" s="308">
        <f>D6/1000</f>
        <v>0</v>
      </c>
      <c r="F6" s="191"/>
      <c r="G6" s="312"/>
      <c r="H6" s="213">
        <f>F6*G6</f>
        <v>0</v>
      </c>
      <c r="J6" s="27">
        <v>45660</v>
      </c>
      <c r="K6" s="27" t="s">
        <v>172</v>
      </c>
      <c r="L6" s="191">
        <v>8.42</v>
      </c>
      <c r="M6" s="312">
        <v>237.96</v>
      </c>
      <c r="N6" s="213">
        <f>L6*M6</f>
        <v>2003.6232</v>
      </c>
      <c r="P6" s="27">
        <v>46024</v>
      </c>
      <c r="Q6" s="27" t="s">
        <v>172</v>
      </c>
      <c r="R6" s="191">
        <v>8.07</v>
      </c>
      <c r="S6" s="375">
        <v>266.79000000000002</v>
      </c>
      <c r="T6" s="213">
        <f>R6*S6</f>
        <v>2152.9953</v>
      </c>
    </row>
    <row r="7" spans="2:20">
      <c r="B7" s="27">
        <v>45303</v>
      </c>
      <c r="C7" s="27" t="s">
        <v>157</v>
      </c>
      <c r="D7" s="27"/>
      <c r="E7" s="308">
        <f t="shared" ref="E7:E57" si="0">D7/1000</f>
        <v>0</v>
      </c>
      <c r="F7" s="191"/>
      <c r="G7" s="312"/>
      <c r="H7" s="213">
        <f>F7*G7</f>
        <v>0</v>
      </c>
      <c r="J7" s="27">
        <v>45667</v>
      </c>
      <c r="K7" s="27" t="s">
        <v>157</v>
      </c>
      <c r="L7" s="191">
        <v>8.5</v>
      </c>
      <c r="M7" s="312">
        <v>241.54</v>
      </c>
      <c r="N7" s="213">
        <f>L7*M7</f>
        <v>2053.09</v>
      </c>
      <c r="P7" s="27">
        <v>46031</v>
      </c>
      <c r="Q7" s="27" t="s">
        <v>157</v>
      </c>
      <c r="R7" s="191">
        <v>7.51</v>
      </c>
      <c r="S7" s="375">
        <v>271.8</v>
      </c>
      <c r="T7" s="213">
        <f>R7*S7</f>
        <v>2041.2180000000001</v>
      </c>
    </row>
    <row r="8" spans="2:20">
      <c r="B8" s="27">
        <v>45310</v>
      </c>
      <c r="C8" s="27" t="s">
        <v>158</v>
      </c>
      <c r="D8" s="27"/>
      <c r="E8" s="308">
        <f t="shared" si="0"/>
        <v>0</v>
      </c>
      <c r="F8" s="191"/>
      <c r="G8" s="312"/>
      <c r="H8" s="213">
        <f t="shared" ref="H8:H57" si="1">F8*G8</f>
        <v>0</v>
      </c>
      <c r="J8" s="27">
        <v>45674</v>
      </c>
      <c r="K8" s="27" t="s">
        <v>158</v>
      </c>
      <c r="L8" s="191">
        <v>8.39</v>
      </c>
      <c r="M8" s="312">
        <v>240.41</v>
      </c>
      <c r="N8" s="213">
        <f t="shared" ref="N8:N57" si="2">L8*M8</f>
        <v>2017.0399000000002</v>
      </c>
      <c r="P8" s="27">
        <v>46038</v>
      </c>
      <c r="Q8" s="27" t="s">
        <v>158</v>
      </c>
      <c r="R8" s="191">
        <v>7.28</v>
      </c>
      <c r="S8" s="375">
        <v>274.75</v>
      </c>
      <c r="T8" s="213">
        <f t="shared" ref="T8:T57" si="3">R8*S8</f>
        <v>2000.18</v>
      </c>
    </row>
    <row r="9" spans="2:20">
      <c r="B9" s="27">
        <v>45317</v>
      </c>
      <c r="C9" s="27" t="s">
        <v>159</v>
      </c>
      <c r="D9" s="27"/>
      <c r="E9" s="308">
        <f t="shared" si="0"/>
        <v>0</v>
      </c>
      <c r="F9" s="191"/>
      <c r="G9" s="312"/>
      <c r="H9" s="213">
        <f t="shared" si="1"/>
        <v>0</v>
      </c>
      <c r="J9" s="27">
        <v>45681</v>
      </c>
      <c r="K9" s="27" t="s">
        <v>159</v>
      </c>
      <c r="L9" s="191">
        <v>8.35</v>
      </c>
      <c r="M9" s="312">
        <v>246.12</v>
      </c>
      <c r="N9" s="213">
        <f t="shared" si="2"/>
        <v>2055.1019999999999</v>
      </c>
      <c r="P9" s="27">
        <v>46045</v>
      </c>
      <c r="Q9" s="27" t="s">
        <v>159</v>
      </c>
      <c r="R9" s="191">
        <v>7.25</v>
      </c>
      <c r="S9" s="375">
        <v>275.11</v>
      </c>
      <c r="T9" s="213">
        <f t="shared" si="3"/>
        <v>1994.5475000000001</v>
      </c>
    </row>
    <row r="10" spans="2:20">
      <c r="B10" s="27">
        <v>45324</v>
      </c>
      <c r="C10" s="27" t="s">
        <v>160</v>
      </c>
      <c r="D10" s="27"/>
      <c r="E10" s="308">
        <f t="shared" si="0"/>
        <v>0</v>
      </c>
      <c r="F10" s="191"/>
      <c r="G10" s="312"/>
      <c r="H10" s="213">
        <f t="shared" si="1"/>
        <v>0</v>
      </c>
      <c r="J10" s="27">
        <v>45688</v>
      </c>
      <c r="K10" s="27" t="s">
        <v>160</v>
      </c>
      <c r="L10" s="191">
        <v>8.24</v>
      </c>
      <c r="M10" s="312">
        <v>249.66</v>
      </c>
      <c r="N10" s="213">
        <f t="shared" si="2"/>
        <v>2057.1984000000002</v>
      </c>
      <c r="P10" s="27">
        <v>46052</v>
      </c>
      <c r="Q10" s="27" t="s">
        <v>160</v>
      </c>
      <c r="R10" s="191">
        <v>6.99</v>
      </c>
      <c r="S10" s="375">
        <v>276.17</v>
      </c>
      <c r="T10" s="213">
        <f t="shared" si="3"/>
        <v>1930.4283000000003</v>
      </c>
    </row>
    <row r="11" spans="2:20">
      <c r="B11" s="27">
        <v>45331</v>
      </c>
      <c r="C11" s="27" t="s">
        <v>161</v>
      </c>
      <c r="D11" s="27"/>
      <c r="E11" s="308">
        <f t="shared" si="0"/>
        <v>0</v>
      </c>
      <c r="F11" s="191"/>
      <c r="G11" s="312"/>
      <c r="H11" s="213">
        <f t="shared" si="1"/>
        <v>0</v>
      </c>
      <c r="J11" s="27">
        <v>45695</v>
      </c>
      <c r="K11" s="27" t="s">
        <v>161</v>
      </c>
      <c r="L11" s="191">
        <v>8.4</v>
      </c>
      <c r="M11" s="312">
        <v>250.94</v>
      </c>
      <c r="N11" s="213">
        <f t="shared" si="2"/>
        <v>2107.8960000000002</v>
      </c>
      <c r="P11" s="27">
        <v>46059</v>
      </c>
      <c r="Q11" s="27" t="s">
        <v>161</v>
      </c>
      <c r="R11" s="191">
        <v>6.97</v>
      </c>
      <c r="S11" s="375">
        <v>280.91000000000003</v>
      </c>
      <c r="T11" s="213">
        <f t="shared" si="3"/>
        <v>1957.9427000000001</v>
      </c>
    </row>
    <row r="12" spans="2:20">
      <c r="B12" s="27">
        <v>45338</v>
      </c>
      <c r="C12" s="27" t="s">
        <v>162</v>
      </c>
      <c r="D12" s="27"/>
      <c r="E12" s="308">
        <f t="shared" si="0"/>
        <v>0</v>
      </c>
      <c r="F12" s="191"/>
      <c r="G12" s="312"/>
      <c r="H12" s="213">
        <f t="shared" si="1"/>
        <v>0</v>
      </c>
      <c r="J12" s="27">
        <v>45702</v>
      </c>
      <c r="K12" s="27" t="s">
        <v>162</v>
      </c>
      <c r="L12" s="191">
        <v>8.41</v>
      </c>
      <c r="M12" s="312">
        <v>253.09</v>
      </c>
      <c r="N12" s="213">
        <f t="shared" si="2"/>
        <v>2128.4868999999999</v>
      </c>
      <c r="P12" s="27">
        <v>46066</v>
      </c>
      <c r="Q12" s="27" t="s">
        <v>162</v>
      </c>
      <c r="R12" s="191">
        <v>7.31</v>
      </c>
      <c r="S12" s="375">
        <v>277.51</v>
      </c>
      <c r="T12" s="213">
        <f t="shared" si="3"/>
        <v>2028.5980999999999</v>
      </c>
    </row>
    <row r="13" spans="2:20">
      <c r="B13" s="27">
        <v>45345</v>
      </c>
      <c r="C13" s="27" t="s">
        <v>163</v>
      </c>
      <c r="D13" s="27"/>
      <c r="E13" s="308">
        <f t="shared" si="0"/>
        <v>0</v>
      </c>
      <c r="F13" s="191"/>
      <c r="G13" s="312"/>
      <c r="H13" s="213">
        <f t="shared" si="1"/>
        <v>0</v>
      </c>
      <c r="J13" s="27">
        <v>45709</v>
      </c>
      <c r="K13" s="27" t="s">
        <v>163</v>
      </c>
      <c r="L13" s="191">
        <v>8.51</v>
      </c>
      <c r="M13" s="312">
        <v>251.01</v>
      </c>
      <c r="N13" s="213">
        <f t="shared" si="2"/>
        <v>2136.0951</v>
      </c>
      <c r="P13" s="27">
        <v>46073</v>
      </c>
      <c r="Q13" s="27" t="s">
        <v>163</v>
      </c>
      <c r="R13" s="191">
        <v>7.29</v>
      </c>
      <c r="S13" s="375">
        <v>279.70999999999998</v>
      </c>
      <c r="T13" s="213">
        <f t="shared" si="3"/>
        <v>2039.0858999999998</v>
      </c>
    </row>
    <row r="14" spans="2:20">
      <c r="B14" s="27">
        <v>45352</v>
      </c>
      <c r="C14" s="27" t="s">
        <v>164</v>
      </c>
      <c r="D14" s="27"/>
      <c r="E14" s="308">
        <f t="shared" si="0"/>
        <v>0</v>
      </c>
      <c r="F14" s="191"/>
      <c r="G14" s="312"/>
      <c r="H14" s="213">
        <f t="shared" si="1"/>
        <v>0</v>
      </c>
      <c r="J14" s="27">
        <v>45716</v>
      </c>
      <c r="K14" s="27" t="s">
        <v>164</v>
      </c>
      <c r="L14" s="191">
        <v>8.32</v>
      </c>
      <c r="M14" s="312">
        <v>248.41</v>
      </c>
      <c r="N14" s="213">
        <f t="shared" si="2"/>
        <v>2066.7712000000001</v>
      </c>
      <c r="P14" s="27">
        <v>46080</v>
      </c>
      <c r="Q14" s="27" t="s">
        <v>164</v>
      </c>
      <c r="R14" s="191">
        <v>7.26</v>
      </c>
      <c r="S14" s="375">
        <v>283.56</v>
      </c>
      <c r="T14" s="213">
        <f t="shared" si="3"/>
        <v>2058.6455999999998</v>
      </c>
    </row>
    <row r="15" spans="2:20">
      <c r="B15" s="27">
        <v>45359</v>
      </c>
      <c r="C15" s="27" t="s">
        <v>165</v>
      </c>
      <c r="D15" s="27"/>
      <c r="E15" s="308">
        <f t="shared" si="0"/>
        <v>0</v>
      </c>
      <c r="F15" s="191"/>
      <c r="G15" s="312"/>
      <c r="H15" s="213">
        <f t="shared" si="1"/>
        <v>0</v>
      </c>
      <c r="J15" s="27">
        <v>45723</v>
      </c>
      <c r="K15" s="27" t="s">
        <v>165</v>
      </c>
      <c r="L15" s="191">
        <v>8.35</v>
      </c>
      <c r="M15" s="312">
        <v>250.35</v>
      </c>
      <c r="N15" s="213">
        <f t="shared" si="2"/>
        <v>2090.4224999999997</v>
      </c>
      <c r="P15" s="27">
        <v>46087</v>
      </c>
      <c r="Q15" s="27" t="s">
        <v>165</v>
      </c>
      <c r="R15" s="191">
        <v>7.06</v>
      </c>
      <c r="S15" s="375">
        <v>283.14999999999998</v>
      </c>
      <c r="T15" s="213">
        <f t="shared" si="3"/>
        <v>1999.0389999999998</v>
      </c>
    </row>
    <row r="16" spans="2:20">
      <c r="B16" s="27">
        <v>45366</v>
      </c>
      <c r="C16" s="27" t="s">
        <v>166</v>
      </c>
      <c r="D16" s="27"/>
      <c r="E16" s="308">
        <f t="shared" si="0"/>
        <v>0</v>
      </c>
      <c r="F16" s="191"/>
      <c r="G16" s="312"/>
      <c r="H16" s="213">
        <f t="shared" si="1"/>
        <v>0</v>
      </c>
      <c r="J16" s="27">
        <v>45730</v>
      </c>
      <c r="K16" s="27" t="s">
        <v>166</v>
      </c>
      <c r="L16" s="191">
        <v>8.4700000000000006</v>
      </c>
      <c r="M16" s="312">
        <v>253.15</v>
      </c>
      <c r="N16" s="213">
        <f t="shared" si="2"/>
        <v>2144.1805000000004</v>
      </c>
      <c r="P16" s="27">
        <v>46094</v>
      </c>
      <c r="Q16" s="27" t="s">
        <v>166</v>
      </c>
      <c r="R16" s="191">
        <v>7.03</v>
      </c>
      <c r="S16" s="375">
        <v>281.25</v>
      </c>
      <c r="T16" s="213">
        <f t="shared" si="3"/>
        <v>1977.1875</v>
      </c>
    </row>
    <row r="17" spans="2:20">
      <c r="B17" s="27">
        <v>45373</v>
      </c>
      <c r="C17" s="27" t="s">
        <v>167</v>
      </c>
      <c r="D17" s="27"/>
      <c r="E17" s="308">
        <f t="shared" si="0"/>
        <v>0</v>
      </c>
      <c r="F17" s="191"/>
      <c r="G17" s="312"/>
      <c r="H17" s="213">
        <f t="shared" si="1"/>
        <v>0</v>
      </c>
      <c r="J17" s="27">
        <v>45737</v>
      </c>
      <c r="K17" s="27" t="s">
        <v>167</v>
      </c>
      <c r="L17" s="191">
        <v>8.39</v>
      </c>
      <c r="M17" s="312">
        <v>255.8</v>
      </c>
      <c r="N17" s="213">
        <f t="shared" si="2"/>
        <v>2146.1620000000003</v>
      </c>
      <c r="P17" s="27">
        <v>46101</v>
      </c>
      <c r="Q17" s="27" t="s">
        <v>167</v>
      </c>
      <c r="R17" s="191">
        <v>6.81</v>
      </c>
      <c r="S17" s="375">
        <v>284.68</v>
      </c>
      <c r="T17" s="213">
        <f t="shared" si="3"/>
        <v>1938.6707999999999</v>
      </c>
    </row>
    <row r="18" spans="2:20">
      <c r="B18" s="27">
        <v>45380</v>
      </c>
      <c r="C18" s="27" t="s">
        <v>168</v>
      </c>
      <c r="D18" s="27"/>
      <c r="E18" s="308">
        <f t="shared" si="0"/>
        <v>0</v>
      </c>
      <c r="F18" s="191"/>
      <c r="G18" s="312"/>
      <c r="H18" s="213">
        <f t="shared" si="1"/>
        <v>0</v>
      </c>
      <c r="J18" s="27">
        <v>45744</v>
      </c>
      <c r="K18" s="27" t="s">
        <v>168</v>
      </c>
      <c r="L18" s="191">
        <v>8.33</v>
      </c>
      <c r="M18" s="312">
        <v>255.42</v>
      </c>
      <c r="N18" s="213">
        <f t="shared" si="2"/>
        <v>2127.6486</v>
      </c>
      <c r="P18" s="27">
        <v>46108</v>
      </c>
      <c r="Q18" s="27" t="s">
        <v>168</v>
      </c>
      <c r="R18" s="191">
        <v>6.95</v>
      </c>
      <c r="S18" s="375">
        <v>287.92</v>
      </c>
      <c r="T18" s="213">
        <f t="shared" si="3"/>
        <v>2001.0440000000001</v>
      </c>
    </row>
    <row r="19" spans="2:20">
      <c r="B19" s="27">
        <v>45387</v>
      </c>
      <c r="C19" s="27" t="s">
        <v>173</v>
      </c>
      <c r="D19" s="27"/>
      <c r="E19" s="308">
        <f t="shared" si="0"/>
        <v>0</v>
      </c>
      <c r="F19" s="191"/>
      <c r="G19" s="312"/>
      <c r="H19" s="213">
        <f t="shared" si="1"/>
        <v>0</v>
      </c>
      <c r="J19" s="27">
        <v>45751</v>
      </c>
      <c r="K19" s="27" t="s">
        <v>173</v>
      </c>
      <c r="L19" s="191">
        <v>8.61</v>
      </c>
      <c r="M19" s="312">
        <v>250.08</v>
      </c>
      <c r="N19" s="213">
        <f t="shared" si="2"/>
        <v>2153.1887999999999</v>
      </c>
      <c r="P19" s="27">
        <v>46115</v>
      </c>
      <c r="Q19" s="27" t="s">
        <v>173</v>
      </c>
      <c r="R19" s="191">
        <v>7.24</v>
      </c>
      <c r="S19" s="375">
        <v>293.04000000000002</v>
      </c>
      <c r="T19" s="213">
        <f t="shared" si="3"/>
        <v>2121.6096000000002</v>
      </c>
    </row>
    <row r="20" spans="2:20">
      <c r="B20" s="27">
        <v>45394</v>
      </c>
      <c r="C20" s="27" t="s">
        <v>174</v>
      </c>
      <c r="D20" s="27"/>
      <c r="E20" s="308">
        <f t="shared" si="0"/>
        <v>0</v>
      </c>
      <c r="F20" s="191"/>
      <c r="G20" s="312"/>
      <c r="H20" s="213">
        <f t="shared" si="1"/>
        <v>0</v>
      </c>
      <c r="J20" s="27">
        <v>45758</v>
      </c>
      <c r="K20" s="27" t="s">
        <v>174</v>
      </c>
      <c r="L20" s="191">
        <v>8.66</v>
      </c>
      <c r="M20" s="312">
        <v>243.3</v>
      </c>
      <c r="N20" s="213">
        <f t="shared" si="2"/>
        <v>2106.9780000000001</v>
      </c>
      <c r="P20" s="27">
        <v>46122</v>
      </c>
      <c r="Q20" s="27" t="s">
        <v>174</v>
      </c>
      <c r="R20" s="191">
        <v>7.27</v>
      </c>
      <c r="S20" s="375">
        <v>296.74</v>
      </c>
      <c r="T20" s="213">
        <f t="shared" si="3"/>
        <v>2157.2997999999998</v>
      </c>
    </row>
    <row r="21" spans="2:20">
      <c r="B21" s="27">
        <v>45401</v>
      </c>
      <c r="C21" s="27" t="s">
        <v>175</v>
      </c>
      <c r="D21" s="27"/>
      <c r="E21" s="308">
        <f t="shared" si="0"/>
        <v>0</v>
      </c>
      <c r="F21" s="191"/>
      <c r="G21" s="312"/>
      <c r="H21" s="213">
        <f t="shared" si="1"/>
        <v>0</v>
      </c>
      <c r="J21" s="27">
        <v>45765</v>
      </c>
      <c r="K21" s="27" t="s">
        <v>175</v>
      </c>
      <c r="L21" s="191">
        <v>8.77</v>
      </c>
      <c r="M21" s="312">
        <v>245.17</v>
      </c>
      <c r="N21" s="213">
        <f t="shared" si="2"/>
        <v>2150.1408999999999</v>
      </c>
      <c r="P21" s="27">
        <v>46129</v>
      </c>
      <c r="Q21" s="27" t="s">
        <v>175</v>
      </c>
      <c r="R21" s="191">
        <v>7.34</v>
      </c>
      <c r="S21" s="375">
        <v>294.77</v>
      </c>
      <c r="T21" s="213">
        <f t="shared" si="3"/>
        <v>2163.6117999999997</v>
      </c>
    </row>
    <row r="22" spans="2:20">
      <c r="B22" s="27">
        <v>45408</v>
      </c>
      <c r="C22" s="27" t="s">
        <v>176</v>
      </c>
      <c r="D22" s="27"/>
      <c r="E22" s="308">
        <f t="shared" si="0"/>
        <v>0</v>
      </c>
      <c r="F22" s="191"/>
      <c r="G22" s="312"/>
      <c r="H22" s="213">
        <f t="shared" si="1"/>
        <v>0</v>
      </c>
      <c r="J22" s="27">
        <v>45772</v>
      </c>
      <c r="K22" s="27" t="s">
        <v>176</v>
      </c>
      <c r="L22" s="191">
        <v>8.69</v>
      </c>
      <c r="M22" s="312">
        <v>253.11</v>
      </c>
      <c r="N22" s="213">
        <f t="shared" si="2"/>
        <v>2199.5259000000001</v>
      </c>
      <c r="P22" s="27">
        <v>46136</v>
      </c>
      <c r="Q22" s="27" t="s">
        <v>176</v>
      </c>
      <c r="R22" s="191">
        <v>7.19</v>
      </c>
      <c r="S22" s="375">
        <v>296.8</v>
      </c>
      <c r="T22" s="213">
        <f t="shared" si="3"/>
        <v>2133.9920000000002</v>
      </c>
    </row>
    <row r="23" spans="2:20">
      <c r="B23" s="27">
        <v>45415</v>
      </c>
      <c r="C23" s="27" t="s">
        <v>177</v>
      </c>
      <c r="D23" s="27"/>
      <c r="E23" s="308">
        <f t="shared" si="0"/>
        <v>0</v>
      </c>
      <c r="F23" s="191"/>
      <c r="G23" s="312"/>
      <c r="H23" s="213">
        <f t="shared" si="1"/>
        <v>0</v>
      </c>
      <c r="J23" s="27">
        <v>45779</v>
      </c>
      <c r="K23" s="27" t="s">
        <v>177</v>
      </c>
      <c r="L23" s="191">
        <v>8.57</v>
      </c>
      <c r="M23" s="312">
        <v>241.84</v>
      </c>
      <c r="N23" s="213">
        <f t="shared" si="2"/>
        <v>2072.5688</v>
      </c>
      <c r="P23" s="27">
        <v>46143</v>
      </c>
      <c r="Q23" s="27" t="s">
        <v>177</v>
      </c>
      <c r="R23" s="191">
        <v>7.16</v>
      </c>
      <c r="S23" s="375">
        <v>297.58</v>
      </c>
      <c r="T23" s="213">
        <f t="shared" si="3"/>
        <v>2130.6727999999998</v>
      </c>
    </row>
    <row r="24" spans="2:20">
      <c r="B24" s="27">
        <v>45422</v>
      </c>
      <c r="C24" s="27" t="s">
        <v>178</v>
      </c>
      <c r="D24" s="27"/>
      <c r="E24" s="308">
        <f t="shared" si="0"/>
        <v>0</v>
      </c>
      <c r="F24" s="191"/>
      <c r="G24" s="312"/>
      <c r="H24" s="213">
        <f t="shared" si="1"/>
        <v>0</v>
      </c>
      <c r="J24" s="27">
        <v>45786</v>
      </c>
      <c r="K24" s="27" t="s">
        <v>178</v>
      </c>
      <c r="L24" s="191">
        <v>8.73</v>
      </c>
      <c r="M24" s="312">
        <v>247.7</v>
      </c>
      <c r="N24" s="213">
        <f t="shared" si="2"/>
        <v>2162.4209999999998</v>
      </c>
      <c r="P24" s="27">
        <v>46150</v>
      </c>
      <c r="Q24" s="27" t="s">
        <v>178</v>
      </c>
      <c r="R24" s="191">
        <v>7.61</v>
      </c>
      <c r="S24" s="375">
        <v>299.02999999999997</v>
      </c>
      <c r="T24" s="213">
        <f t="shared" si="3"/>
        <v>2275.6183000000001</v>
      </c>
    </row>
    <row r="25" spans="2:20">
      <c r="B25" s="27">
        <v>45429</v>
      </c>
      <c r="C25" s="27" t="s">
        <v>179</v>
      </c>
      <c r="D25" s="27"/>
      <c r="E25" s="308">
        <f t="shared" si="0"/>
        <v>0</v>
      </c>
      <c r="F25" s="191"/>
      <c r="G25" s="312"/>
      <c r="H25" s="213">
        <f t="shared" si="1"/>
        <v>0</v>
      </c>
      <c r="J25" s="27">
        <v>45793</v>
      </c>
      <c r="K25" s="27" t="s">
        <v>179</v>
      </c>
      <c r="L25" s="191">
        <v>8.6999999999999993</v>
      </c>
      <c r="M25" s="312">
        <v>247.01</v>
      </c>
      <c r="N25" s="213">
        <f t="shared" si="2"/>
        <v>2148.9869999999996</v>
      </c>
      <c r="P25" s="27">
        <v>46157</v>
      </c>
      <c r="Q25" s="27" t="s">
        <v>179</v>
      </c>
      <c r="R25" s="191">
        <v>7.61</v>
      </c>
      <c r="S25" s="375">
        <v>296.27999999999997</v>
      </c>
      <c r="T25" s="213">
        <f t="shared" si="3"/>
        <v>2254.6907999999999</v>
      </c>
    </row>
    <row r="26" spans="2:20">
      <c r="B26" s="27">
        <v>45436</v>
      </c>
      <c r="C26" s="27" t="s">
        <v>180</v>
      </c>
      <c r="D26" s="27"/>
      <c r="E26" s="308">
        <f t="shared" si="0"/>
        <v>0</v>
      </c>
      <c r="F26" s="191"/>
      <c r="G26" s="312"/>
      <c r="H26" s="213">
        <f t="shared" si="1"/>
        <v>0</v>
      </c>
      <c r="J26" s="27">
        <v>45800</v>
      </c>
      <c r="K26" s="27" t="s">
        <v>180</v>
      </c>
      <c r="L26" s="191">
        <v>8.56</v>
      </c>
      <c r="M26" s="312">
        <v>242.27</v>
      </c>
      <c r="N26" s="213">
        <f t="shared" si="2"/>
        <v>2073.8312000000001</v>
      </c>
      <c r="P26" s="27">
        <v>46164</v>
      </c>
      <c r="Q26" s="27" t="s">
        <v>180</v>
      </c>
      <c r="R26" s="191">
        <v>7.48</v>
      </c>
      <c r="S26" s="375">
        <v>301.41000000000003</v>
      </c>
      <c r="T26" s="213">
        <f t="shared" si="3"/>
        <v>2254.5468000000005</v>
      </c>
    </row>
    <row r="27" spans="2:20">
      <c r="B27" s="27">
        <v>45443</v>
      </c>
      <c r="C27" s="27" t="s">
        <v>181</v>
      </c>
      <c r="D27" s="27"/>
      <c r="E27" s="308">
        <f t="shared" si="0"/>
        <v>0</v>
      </c>
      <c r="F27" s="191"/>
      <c r="G27" s="312"/>
      <c r="H27" s="213">
        <f t="shared" si="1"/>
        <v>0</v>
      </c>
      <c r="J27" s="27">
        <v>45807</v>
      </c>
      <c r="K27" s="27" t="s">
        <v>181</v>
      </c>
      <c r="L27" s="191">
        <v>8.14</v>
      </c>
      <c r="M27" s="312">
        <v>241.74</v>
      </c>
      <c r="N27" s="213">
        <f t="shared" si="2"/>
        <v>1967.7636000000002</v>
      </c>
      <c r="P27" s="27">
        <v>46171</v>
      </c>
      <c r="Q27" s="27" t="s">
        <v>181</v>
      </c>
      <c r="R27" s="191">
        <v>7.03</v>
      </c>
      <c r="S27" s="375">
        <v>299.29000000000002</v>
      </c>
      <c r="T27" s="213">
        <f t="shared" si="3"/>
        <v>2104.0087000000003</v>
      </c>
    </row>
    <row r="28" spans="2:20">
      <c r="B28" s="27">
        <v>45450</v>
      </c>
      <c r="C28" s="27" t="s">
        <v>182</v>
      </c>
      <c r="D28" s="27"/>
      <c r="E28" s="308">
        <f t="shared" si="0"/>
        <v>0</v>
      </c>
      <c r="F28" s="191"/>
      <c r="G28" s="312"/>
      <c r="H28" s="213">
        <f t="shared" si="1"/>
        <v>0</v>
      </c>
      <c r="J28" s="27">
        <v>45814</v>
      </c>
      <c r="K28" s="27" t="s">
        <v>182</v>
      </c>
      <c r="L28" s="191">
        <v>7.38</v>
      </c>
      <c r="M28" s="312">
        <v>244.96</v>
      </c>
      <c r="N28" s="213">
        <f t="shared" si="2"/>
        <v>1807.8048000000001</v>
      </c>
      <c r="P28" s="27">
        <v>46178</v>
      </c>
      <c r="Q28" s="27" t="s">
        <v>182</v>
      </c>
      <c r="R28" s="191">
        <v>7.13</v>
      </c>
      <c r="S28" s="375">
        <v>301.54000000000002</v>
      </c>
      <c r="T28" s="213">
        <f t="shared" si="3"/>
        <v>2149.9802</v>
      </c>
    </row>
    <row r="29" spans="2:20">
      <c r="B29" s="27">
        <v>45457</v>
      </c>
      <c r="C29" s="27" t="s">
        <v>183</v>
      </c>
      <c r="D29" s="27"/>
      <c r="E29" s="308">
        <f t="shared" si="0"/>
        <v>0</v>
      </c>
      <c r="F29" s="191"/>
      <c r="G29" s="312"/>
      <c r="H29" s="213">
        <f t="shared" si="1"/>
        <v>0</v>
      </c>
      <c r="J29" s="27">
        <v>45821</v>
      </c>
      <c r="K29" s="27" t="s">
        <v>183</v>
      </c>
      <c r="L29" s="191">
        <v>7.35</v>
      </c>
      <c r="M29" s="312">
        <v>246.85</v>
      </c>
      <c r="N29" s="213">
        <f t="shared" si="2"/>
        <v>1814.3474999999999</v>
      </c>
      <c r="P29" s="27">
        <v>46185</v>
      </c>
      <c r="Q29" s="27" t="s">
        <v>183</v>
      </c>
      <c r="R29" s="191">
        <v>7.28</v>
      </c>
      <c r="S29" s="375">
        <v>299.11</v>
      </c>
      <c r="T29" s="213">
        <f t="shared" si="3"/>
        <v>2177.5208000000002</v>
      </c>
    </row>
    <row r="30" spans="2:20">
      <c r="B30" s="27">
        <v>45464</v>
      </c>
      <c r="C30" s="27" t="s">
        <v>184</v>
      </c>
      <c r="D30" s="27"/>
      <c r="E30" s="308">
        <f t="shared" si="0"/>
        <v>0</v>
      </c>
      <c r="F30" s="191"/>
      <c r="G30" s="312"/>
      <c r="H30" s="213">
        <f t="shared" si="1"/>
        <v>0</v>
      </c>
      <c r="J30" s="27">
        <v>45828</v>
      </c>
      <c r="K30" s="27" t="s">
        <v>184</v>
      </c>
      <c r="L30" s="191">
        <v>7.43</v>
      </c>
      <c r="M30" s="312">
        <v>249.68</v>
      </c>
      <c r="N30" s="213">
        <f t="shared" si="2"/>
        <v>1855.1224</v>
      </c>
      <c r="P30" s="27">
        <v>46192</v>
      </c>
      <c r="Q30" s="27" t="s">
        <v>184</v>
      </c>
      <c r="R30" s="191">
        <v>7.27</v>
      </c>
      <c r="S30" s="375">
        <v>298.13</v>
      </c>
      <c r="T30" s="213">
        <f t="shared" si="3"/>
        <v>2167.4050999999999</v>
      </c>
    </row>
    <row r="31" spans="2:20">
      <c r="B31" s="27">
        <v>45471</v>
      </c>
      <c r="C31" s="27" t="s">
        <v>185</v>
      </c>
      <c r="D31" s="27"/>
      <c r="E31" s="308">
        <f t="shared" si="0"/>
        <v>0</v>
      </c>
      <c r="F31" s="191"/>
      <c r="G31" s="312"/>
      <c r="H31" s="213">
        <f t="shared" si="1"/>
        <v>0</v>
      </c>
      <c r="J31" s="27">
        <v>45835</v>
      </c>
      <c r="K31" s="27" t="s">
        <v>185</v>
      </c>
      <c r="L31" s="191">
        <v>7.44</v>
      </c>
      <c r="M31" s="312">
        <v>248.99</v>
      </c>
      <c r="N31" s="213">
        <f t="shared" si="2"/>
        <v>1852.4856000000002</v>
      </c>
      <c r="P31" s="27">
        <v>46199</v>
      </c>
      <c r="Q31" s="27" t="s">
        <v>185</v>
      </c>
      <c r="R31" s="191">
        <v>7.29</v>
      </c>
      <c r="S31" s="375">
        <v>297.29000000000002</v>
      </c>
      <c r="T31" s="213">
        <f t="shared" si="3"/>
        <v>2167.2441000000003</v>
      </c>
    </row>
    <row r="32" spans="2:20">
      <c r="B32" s="27">
        <v>45478</v>
      </c>
      <c r="C32" s="27" t="s">
        <v>186</v>
      </c>
      <c r="D32" s="27"/>
      <c r="E32" s="308">
        <f t="shared" si="0"/>
        <v>0</v>
      </c>
      <c r="F32" s="191"/>
      <c r="G32" s="312"/>
      <c r="H32" s="213">
        <f t="shared" si="1"/>
        <v>0</v>
      </c>
      <c r="J32" s="27">
        <v>45842</v>
      </c>
      <c r="K32" s="27" t="s">
        <v>186</v>
      </c>
      <c r="L32" s="191">
        <v>7.44</v>
      </c>
      <c r="M32" s="312">
        <v>252.07</v>
      </c>
      <c r="N32" s="213">
        <f t="shared" si="2"/>
        <v>1875.4008000000001</v>
      </c>
      <c r="P32" s="27">
        <v>46206</v>
      </c>
      <c r="Q32" s="27" t="s">
        <v>186</v>
      </c>
      <c r="R32" s="191">
        <v>7.2</v>
      </c>
      <c r="S32" s="375">
        <v>295.83</v>
      </c>
      <c r="T32" s="213">
        <f t="shared" si="3"/>
        <v>2129.9760000000001</v>
      </c>
    </row>
    <row r="33" spans="2:20">
      <c r="B33" s="27">
        <v>45485</v>
      </c>
      <c r="C33" s="27" t="s">
        <v>187</v>
      </c>
      <c r="D33" s="27"/>
      <c r="E33" s="308">
        <f t="shared" si="0"/>
        <v>0</v>
      </c>
      <c r="F33" s="191"/>
      <c r="G33" s="312"/>
      <c r="H33" s="213">
        <f t="shared" si="1"/>
        <v>0</v>
      </c>
      <c r="J33" s="27">
        <v>45849</v>
      </c>
      <c r="K33" s="27" t="s">
        <v>187</v>
      </c>
      <c r="L33" s="191">
        <v>7.39</v>
      </c>
      <c r="M33" s="312">
        <v>247.97</v>
      </c>
      <c r="N33" s="213">
        <f t="shared" si="2"/>
        <v>1832.4983</v>
      </c>
      <c r="P33" s="27">
        <v>46213</v>
      </c>
      <c r="Q33" s="27" t="s">
        <v>187</v>
      </c>
      <c r="R33" s="191">
        <v>7.26</v>
      </c>
      <c r="S33" s="375">
        <v>294.01</v>
      </c>
      <c r="T33" s="213">
        <f t="shared" si="3"/>
        <v>2134.5126</v>
      </c>
    </row>
    <row r="34" spans="2:20">
      <c r="B34" s="27">
        <v>45492</v>
      </c>
      <c r="C34" s="27" t="s">
        <v>188</v>
      </c>
      <c r="D34" s="27"/>
      <c r="E34" s="308">
        <f t="shared" si="0"/>
        <v>0</v>
      </c>
      <c r="F34" s="191"/>
      <c r="G34" s="312"/>
      <c r="H34" s="213">
        <f t="shared" si="1"/>
        <v>0</v>
      </c>
      <c r="J34" s="27">
        <v>45856</v>
      </c>
      <c r="K34" s="27" t="s">
        <v>188</v>
      </c>
      <c r="L34" s="191">
        <v>7.25</v>
      </c>
      <c r="M34" s="312">
        <v>249.46</v>
      </c>
      <c r="N34" s="213">
        <f t="shared" si="2"/>
        <v>1808.585</v>
      </c>
      <c r="P34" s="27">
        <v>46220</v>
      </c>
      <c r="Q34" s="27" t="s">
        <v>188</v>
      </c>
      <c r="R34" s="191">
        <v>7.27</v>
      </c>
      <c r="S34" s="375">
        <v>291.66000000000003</v>
      </c>
      <c r="T34" s="213">
        <f t="shared" si="3"/>
        <v>2120.3681999999999</v>
      </c>
    </row>
    <row r="35" spans="2:20">
      <c r="B35" s="27">
        <v>45499</v>
      </c>
      <c r="C35" s="27" t="s">
        <v>189</v>
      </c>
      <c r="D35" s="27"/>
      <c r="E35" s="308">
        <f t="shared" si="0"/>
        <v>0</v>
      </c>
      <c r="F35" s="191"/>
      <c r="G35" s="312"/>
      <c r="H35" s="213">
        <f t="shared" si="1"/>
        <v>0</v>
      </c>
      <c r="J35" s="27">
        <v>45863</v>
      </c>
      <c r="K35" s="27" t="s">
        <v>189</v>
      </c>
      <c r="L35" s="191">
        <v>7.2</v>
      </c>
      <c r="M35" s="312">
        <v>248.99</v>
      </c>
      <c r="N35" s="213">
        <f t="shared" si="2"/>
        <v>1792.7280000000001</v>
      </c>
      <c r="P35" s="27">
        <v>46227</v>
      </c>
      <c r="Q35" s="27" t="s">
        <v>189</v>
      </c>
      <c r="R35" s="191">
        <v>7.15</v>
      </c>
      <c r="S35" s="375">
        <v>287.48</v>
      </c>
      <c r="T35" s="213">
        <f t="shared" si="3"/>
        <v>2055.4820000000004</v>
      </c>
    </row>
    <row r="36" spans="2:20">
      <c r="B36" s="27">
        <v>45506</v>
      </c>
      <c r="C36" s="27" t="s">
        <v>190</v>
      </c>
      <c r="D36" s="27"/>
      <c r="E36" s="308">
        <f t="shared" si="0"/>
        <v>0</v>
      </c>
      <c r="F36" s="191"/>
      <c r="G36" s="312"/>
      <c r="H36" s="213">
        <f t="shared" si="1"/>
        <v>0</v>
      </c>
      <c r="J36" s="27">
        <v>45870</v>
      </c>
      <c r="K36" s="27" t="s">
        <v>190</v>
      </c>
      <c r="L36" s="191">
        <v>7.22</v>
      </c>
      <c r="M36" s="312">
        <v>251.14</v>
      </c>
      <c r="N36" s="213">
        <f t="shared" si="2"/>
        <v>1813.2307999999998</v>
      </c>
      <c r="P36" s="27">
        <v>46234</v>
      </c>
      <c r="Q36" s="27" t="s">
        <v>190</v>
      </c>
      <c r="R36" s="191">
        <v>7.14</v>
      </c>
      <c r="S36" s="375">
        <v>283.69</v>
      </c>
      <c r="T36" s="213">
        <f t="shared" si="3"/>
        <v>2025.5465999999999</v>
      </c>
    </row>
    <row r="37" spans="2:20">
      <c r="B37" s="27">
        <v>45513</v>
      </c>
      <c r="C37" s="27" t="s">
        <v>191</v>
      </c>
      <c r="D37" s="27"/>
      <c r="E37" s="308">
        <f t="shared" si="0"/>
        <v>0</v>
      </c>
      <c r="F37" s="191"/>
      <c r="G37" s="312"/>
      <c r="H37" s="213">
        <f t="shared" si="1"/>
        <v>0</v>
      </c>
      <c r="J37" s="27">
        <v>45877</v>
      </c>
      <c r="K37" s="27" t="s">
        <v>191</v>
      </c>
      <c r="L37" s="191">
        <v>7.29</v>
      </c>
      <c r="M37" s="312">
        <v>256.08</v>
      </c>
      <c r="N37" s="213">
        <f t="shared" si="2"/>
        <v>1866.8231999999998</v>
      </c>
      <c r="P37" s="27">
        <v>46241</v>
      </c>
      <c r="Q37" s="27" t="s">
        <v>191</v>
      </c>
      <c r="R37" s="191">
        <v>7.16</v>
      </c>
      <c r="S37" s="375">
        <v>277.45999999999998</v>
      </c>
      <c r="T37" s="213">
        <f t="shared" si="3"/>
        <v>1986.6135999999999</v>
      </c>
    </row>
    <row r="38" spans="2:20">
      <c r="B38" s="27">
        <v>45520</v>
      </c>
      <c r="C38" s="27" t="s">
        <v>192</v>
      </c>
      <c r="D38" s="27"/>
      <c r="E38" s="308">
        <f t="shared" si="0"/>
        <v>0</v>
      </c>
      <c r="F38" s="191"/>
      <c r="G38" s="312"/>
      <c r="H38" s="213">
        <f t="shared" si="1"/>
        <v>0</v>
      </c>
      <c r="J38" s="27">
        <v>45884</v>
      </c>
      <c r="K38" s="27" t="s">
        <v>192</v>
      </c>
      <c r="L38" s="191">
        <v>7.38</v>
      </c>
      <c r="M38" s="312">
        <v>257.36</v>
      </c>
      <c r="N38" s="213">
        <f t="shared" si="2"/>
        <v>1899.3168000000001</v>
      </c>
      <c r="P38" s="27">
        <v>46248</v>
      </c>
      <c r="Q38" s="27" t="s">
        <v>192</v>
      </c>
      <c r="R38" s="191">
        <v>7.19</v>
      </c>
      <c r="S38" s="375">
        <v>272.35000000000002</v>
      </c>
      <c r="T38" s="213">
        <f t="shared" si="3"/>
        <v>1958.1965000000002</v>
      </c>
    </row>
    <row r="39" spans="2:20">
      <c r="B39" s="27">
        <v>45527</v>
      </c>
      <c r="C39" s="27" t="s">
        <v>193</v>
      </c>
      <c r="D39" s="27"/>
      <c r="E39" s="308">
        <f t="shared" si="0"/>
        <v>0</v>
      </c>
      <c r="F39" s="191"/>
      <c r="G39" s="312"/>
      <c r="H39" s="213">
        <f t="shared" si="1"/>
        <v>0</v>
      </c>
      <c r="J39" s="27">
        <v>45891</v>
      </c>
      <c r="K39" s="27" t="s">
        <v>193</v>
      </c>
      <c r="L39" s="191">
        <v>7.25</v>
      </c>
      <c r="M39" s="312">
        <v>255.54</v>
      </c>
      <c r="N39" s="213">
        <f t="shared" si="2"/>
        <v>1852.665</v>
      </c>
      <c r="P39" s="27">
        <v>46255</v>
      </c>
      <c r="Q39" s="27" t="s">
        <v>193</v>
      </c>
      <c r="R39" s="191"/>
      <c r="S39" s="375"/>
      <c r="T39" s="213">
        <f t="shared" si="3"/>
        <v>0</v>
      </c>
    </row>
    <row r="40" spans="2:20">
      <c r="B40" s="27">
        <v>45534</v>
      </c>
      <c r="C40" s="27" t="s">
        <v>194</v>
      </c>
      <c r="D40" s="27"/>
      <c r="E40" s="308">
        <f t="shared" si="0"/>
        <v>0</v>
      </c>
      <c r="F40" s="191"/>
      <c r="G40" s="312"/>
      <c r="H40" s="213">
        <f t="shared" si="1"/>
        <v>0</v>
      </c>
      <c r="J40" s="27">
        <v>45898</v>
      </c>
      <c r="K40" s="27" t="s">
        <v>194</v>
      </c>
      <c r="L40" s="191">
        <v>7.18</v>
      </c>
      <c r="M40" s="312">
        <v>256.13</v>
      </c>
      <c r="N40" s="213">
        <f t="shared" si="2"/>
        <v>1839.0133999999998</v>
      </c>
      <c r="P40" s="27">
        <v>46262</v>
      </c>
      <c r="Q40" s="27" t="s">
        <v>194</v>
      </c>
      <c r="R40" s="191"/>
      <c r="S40" s="375"/>
      <c r="T40" s="213">
        <f t="shared" si="3"/>
        <v>0</v>
      </c>
    </row>
    <row r="41" spans="2:20">
      <c r="B41" s="27">
        <v>45541</v>
      </c>
      <c r="C41" s="27" t="s">
        <v>195</v>
      </c>
      <c r="D41" s="27"/>
      <c r="E41" s="308">
        <f t="shared" si="0"/>
        <v>0</v>
      </c>
      <c r="F41" s="191"/>
      <c r="G41" s="312"/>
      <c r="H41" s="213">
        <f t="shared" si="1"/>
        <v>0</v>
      </c>
      <c r="J41" s="27">
        <v>45905</v>
      </c>
      <c r="K41" s="27" t="s">
        <v>195</v>
      </c>
      <c r="L41" s="191">
        <v>7.17</v>
      </c>
      <c r="M41" s="312">
        <v>256.97000000000003</v>
      </c>
      <c r="N41" s="213">
        <f t="shared" si="2"/>
        <v>1842.4749000000002</v>
      </c>
      <c r="P41" s="27">
        <v>46269</v>
      </c>
      <c r="Q41" s="27" t="s">
        <v>195</v>
      </c>
      <c r="R41" s="191"/>
      <c r="S41" s="375"/>
      <c r="T41" s="213">
        <f t="shared" si="3"/>
        <v>0</v>
      </c>
    </row>
    <row r="42" spans="2:20">
      <c r="B42" s="27">
        <v>45548</v>
      </c>
      <c r="C42" s="27" t="s">
        <v>196</v>
      </c>
      <c r="D42" s="27"/>
      <c r="E42" s="308">
        <f t="shared" si="0"/>
        <v>0</v>
      </c>
      <c r="F42" s="191"/>
      <c r="G42" s="312"/>
      <c r="H42" s="213">
        <f t="shared" si="1"/>
        <v>0</v>
      </c>
      <c r="J42" s="27">
        <v>45912</v>
      </c>
      <c r="K42" s="27" t="s">
        <v>196</v>
      </c>
      <c r="L42" s="191">
        <v>7.5</v>
      </c>
      <c r="M42" s="312">
        <v>260.35000000000002</v>
      </c>
      <c r="N42" s="213">
        <f t="shared" si="2"/>
        <v>1952.6250000000002</v>
      </c>
      <c r="P42" s="27">
        <v>46276</v>
      </c>
      <c r="Q42" s="27" t="s">
        <v>196</v>
      </c>
      <c r="R42" s="191"/>
      <c r="S42" s="375"/>
      <c r="T42" s="213">
        <f t="shared" si="3"/>
        <v>0</v>
      </c>
    </row>
    <row r="43" spans="2:20">
      <c r="B43" s="27">
        <v>45555</v>
      </c>
      <c r="C43" s="27" t="s">
        <v>197</v>
      </c>
      <c r="D43" s="27"/>
      <c r="E43" s="308">
        <f t="shared" si="0"/>
        <v>0</v>
      </c>
      <c r="F43" s="191"/>
      <c r="G43" s="312"/>
      <c r="H43" s="213">
        <f t="shared" si="1"/>
        <v>0</v>
      </c>
      <c r="J43" s="27">
        <v>45919</v>
      </c>
      <c r="K43" s="27" t="s">
        <v>197</v>
      </c>
      <c r="L43" s="191">
        <v>7.96</v>
      </c>
      <c r="M43" s="312">
        <v>262.55</v>
      </c>
      <c r="N43" s="213">
        <f t="shared" si="2"/>
        <v>2089.8980000000001</v>
      </c>
      <c r="P43" s="27">
        <v>46283</v>
      </c>
      <c r="Q43" s="27" t="s">
        <v>197</v>
      </c>
      <c r="R43" s="191"/>
      <c r="S43" s="375"/>
      <c r="T43" s="213">
        <f t="shared" si="3"/>
        <v>0</v>
      </c>
    </row>
    <row r="44" spans="2:20">
      <c r="B44" s="27">
        <v>45562</v>
      </c>
      <c r="C44" s="27" t="s">
        <v>198</v>
      </c>
      <c r="D44" s="27"/>
      <c r="E44" s="308">
        <f t="shared" si="0"/>
        <v>0</v>
      </c>
      <c r="F44" s="191"/>
      <c r="G44" s="312"/>
      <c r="H44" s="213">
        <f t="shared" si="1"/>
        <v>0</v>
      </c>
      <c r="J44" s="27">
        <v>45926</v>
      </c>
      <c r="K44" s="27" t="s">
        <v>198</v>
      </c>
      <c r="L44" s="191">
        <v>7.98</v>
      </c>
      <c r="M44" s="312">
        <v>263.64</v>
      </c>
      <c r="N44" s="213">
        <f t="shared" si="2"/>
        <v>2103.8472000000002</v>
      </c>
      <c r="P44" s="27">
        <v>46290</v>
      </c>
      <c r="Q44" s="27" t="s">
        <v>198</v>
      </c>
      <c r="R44" s="191"/>
      <c r="S44" s="375"/>
      <c r="T44" s="213">
        <f t="shared" si="3"/>
        <v>0</v>
      </c>
    </row>
    <row r="45" spans="2:20">
      <c r="B45" s="27">
        <v>45569</v>
      </c>
      <c r="C45" s="27" t="s">
        <v>199</v>
      </c>
      <c r="D45" s="27"/>
      <c r="E45" s="308">
        <f t="shared" si="0"/>
        <v>0</v>
      </c>
      <c r="F45" s="191"/>
      <c r="G45" s="312"/>
      <c r="H45" s="213">
        <f t="shared" si="1"/>
        <v>0</v>
      </c>
      <c r="J45" s="27">
        <v>45933</v>
      </c>
      <c r="K45" s="27" t="s">
        <v>199</v>
      </c>
      <c r="L45" s="191">
        <v>8.07</v>
      </c>
      <c r="M45" s="312">
        <v>265.17</v>
      </c>
      <c r="N45" s="213">
        <f t="shared" si="2"/>
        <v>2139.9219000000003</v>
      </c>
      <c r="P45" s="27">
        <v>46297</v>
      </c>
      <c r="Q45" s="27" t="s">
        <v>199</v>
      </c>
      <c r="R45" s="191"/>
      <c r="S45" s="375"/>
      <c r="T45" s="213">
        <f t="shared" si="3"/>
        <v>0</v>
      </c>
    </row>
    <row r="46" spans="2:20">
      <c r="B46" s="27">
        <v>45576</v>
      </c>
      <c r="C46" s="27" t="s">
        <v>200</v>
      </c>
      <c r="D46" s="27"/>
      <c r="E46" s="308">
        <f t="shared" si="0"/>
        <v>0</v>
      </c>
      <c r="F46" s="191"/>
      <c r="G46" s="312"/>
      <c r="H46" s="213">
        <f t="shared" si="1"/>
        <v>0</v>
      </c>
      <c r="J46" s="27">
        <v>45940</v>
      </c>
      <c r="K46" s="27" t="s">
        <v>200</v>
      </c>
      <c r="L46" s="191">
        <v>8.19</v>
      </c>
      <c r="M46" s="312">
        <v>259.77999999999997</v>
      </c>
      <c r="N46" s="213">
        <f t="shared" si="2"/>
        <v>2127.5981999999995</v>
      </c>
      <c r="P46" s="27">
        <v>46304</v>
      </c>
      <c r="Q46" s="27" t="s">
        <v>200</v>
      </c>
      <c r="R46" s="191"/>
      <c r="S46" s="375"/>
      <c r="T46" s="213">
        <f t="shared" si="3"/>
        <v>0</v>
      </c>
    </row>
    <row r="47" spans="2:20">
      <c r="B47" s="27">
        <v>45583</v>
      </c>
      <c r="C47" s="27" t="s">
        <v>201</v>
      </c>
      <c r="D47" s="27"/>
      <c r="E47" s="308">
        <f t="shared" si="0"/>
        <v>0</v>
      </c>
      <c r="F47" s="191"/>
      <c r="G47" s="312"/>
      <c r="H47" s="213">
        <f t="shared" si="1"/>
        <v>0</v>
      </c>
      <c r="J47" s="27">
        <v>45947</v>
      </c>
      <c r="K47" s="27" t="s">
        <v>201</v>
      </c>
      <c r="L47" s="191">
        <v>8.2100000000000009</v>
      </c>
      <c r="M47" s="312">
        <v>263.45</v>
      </c>
      <c r="N47" s="213">
        <f t="shared" si="2"/>
        <v>2162.9245000000001</v>
      </c>
      <c r="P47" s="27">
        <v>46311</v>
      </c>
      <c r="Q47" s="27" t="s">
        <v>201</v>
      </c>
      <c r="R47" s="191"/>
      <c r="S47" s="375"/>
      <c r="T47" s="213">
        <f t="shared" si="3"/>
        <v>0</v>
      </c>
    </row>
    <row r="48" spans="2:20">
      <c r="B48" s="27">
        <v>45590</v>
      </c>
      <c r="C48" s="27" t="s">
        <v>202</v>
      </c>
      <c r="D48" s="27"/>
      <c r="E48" s="308">
        <f t="shared" si="0"/>
        <v>0</v>
      </c>
      <c r="F48" s="191"/>
      <c r="G48" s="312"/>
      <c r="H48" s="213">
        <f t="shared" si="1"/>
        <v>0</v>
      </c>
      <c r="J48" s="27">
        <v>45954</v>
      </c>
      <c r="K48" s="27" t="s">
        <v>202</v>
      </c>
      <c r="L48" s="191">
        <v>8.02</v>
      </c>
      <c r="M48" s="312">
        <v>267.08999999999997</v>
      </c>
      <c r="N48" s="213">
        <f t="shared" si="2"/>
        <v>2142.0617999999995</v>
      </c>
      <c r="P48" s="27">
        <v>46318</v>
      </c>
      <c r="Q48" s="27" t="s">
        <v>202</v>
      </c>
      <c r="R48" s="191"/>
      <c r="S48" s="375"/>
      <c r="T48" s="213">
        <f t="shared" si="3"/>
        <v>0</v>
      </c>
    </row>
    <row r="49" spans="2:20">
      <c r="B49" s="27">
        <v>45597</v>
      </c>
      <c r="C49" s="27" t="s">
        <v>203</v>
      </c>
      <c r="D49" s="27"/>
      <c r="E49" s="308">
        <f t="shared" si="0"/>
        <v>0</v>
      </c>
      <c r="F49" s="191"/>
      <c r="G49" s="312"/>
      <c r="H49" s="213">
        <f t="shared" si="1"/>
        <v>0</v>
      </c>
      <c r="J49" s="27">
        <v>45961</v>
      </c>
      <c r="K49" s="27" t="s">
        <v>203</v>
      </c>
      <c r="L49" s="191">
        <v>8.01</v>
      </c>
      <c r="M49" s="312">
        <v>266.24</v>
      </c>
      <c r="N49" s="213">
        <f t="shared" si="2"/>
        <v>2132.5824000000002</v>
      </c>
      <c r="P49" s="27">
        <v>46325</v>
      </c>
      <c r="Q49" s="27" t="s">
        <v>203</v>
      </c>
      <c r="R49" s="191"/>
      <c r="S49" s="375"/>
      <c r="T49" s="213">
        <f t="shared" si="3"/>
        <v>0</v>
      </c>
    </row>
    <row r="50" spans="2:20">
      <c r="B50" s="27">
        <v>45604</v>
      </c>
      <c r="C50" s="27" t="s">
        <v>204</v>
      </c>
      <c r="D50" s="27"/>
      <c r="E50" s="308">
        <f t="shared" si="0"/>
        <v>0</v>
      </c>
      <c r="F50" s="191"/>
      <c r="G50" s="312"/>
      <c r="H50" s="213">
        <f t="shared" si="1"/>
        <v>0</v>
      </c>
      <c r="J50" s="27">
        <v>45968</v>
      </c>
      <c r="K50" s="27" t="s">
        <v>204</v>
      </c>
      <c r="L50" s="191">
        <v>8.0299999999999994</v>
      </c>
      <c r="M50" s="312">
        <v>273.8</v>
      </c>
      <c r="N50" s="213">
        <f t="shared" si="2"/>
        <v>2198.614</v>
      </c>
      <c r="P50" s="27">
        <v>46332</v>
      </c>
      <c r="Q50" s="27" t="s">
        <v>204</v>
      </c>
      <c r="R50" s="191"/>
      <c r="S50" s="375"/>
      <c r="T50" s="213">
        <f t="shared" si="3"/>
        <v>0</v>
      </c>
    </row>
    <row r="51" spans="2:20">
      <c r="B51" s="27">
        <v>45611</v>
      </c>
      <c r="C51" s="27" t="s">
        <v>205</v>
      </c>
      <c r="D51" s="27"/>
      <c r="E51" s="308">
        <f t="shared" si="0"/>
        <v>0</v>
      </c>
      <c r="F51" s="191"/>
      <c r="G51" s="312"/>
      <c r="H51" s="213">
        <f t="shared" si="1"/>
        <v>0</v>
      </c>
      <c r="J51" s="27">
        <v>45975</v>
      </c>
      <c r="K51" s="27" t="s">
        <v>205</v>
      </c>
      <c r="L51" s="191">
        <v>8.0500000000000007</v>
      </c>
      <c r="M51" s="312">
        <v>274.8</v>
      </c>
      <c r="N51" s="213">
        <f t="shared" si="2"/>
        <v>2212.1400000000003</v>
      </c>
      <c r="P51" s="27">
        <v>46339</v>
      </c>
      <c r="Q51" s="27" t="s">
        <v>205</v>
      </c>
      <c r="R51" s="191"/>
      <c r="S51" s="375"/>
      <c r="T51" s="213">
        <f t="shared" si="3"/>
        <v>0</v>
      </c>
    </row>
    <row r="52" spans="2:20">
      <c r="B52" s="27">
        <v>45618</v>
      </c>
      <c r="C52" s="27" t="s">
        <v>206</v>
      </c>
      <c r="D52" s="27"/>
      <c r="E52" s="308">
        <f t="shared" si="0"/>
        <v>0</v>
      </c>
      <c r="F52" s="191"/>
      <c r="G52" s="312"/>
      <c r="H52" s="213">
        <f t="shared" si="1"/>
        <v>0</v>
      </c>
      <c r="J52" s="27">
        <v>45982</v>
      </c>
      <c r="K52" s="27" t="s">
        <v>206</v>
      </c>
      <c r="L52" s="191">
        <v>8.11</v>
      </c>
      <c r="M52" s="312">
        <v>272.39</v>
      </c>
      <c r="N52" s="213">
        <f t="shared" si="2"/>
        <v>2209.0828999999999</v>
      </c>
      <c r="P52" s="27">
        <v>46346</v>
      </c>
      <c r="Q52" s="27" t="s">
        <v>206</v>
      </c>
      <c r="R52" s="191"/>
      <c r="S52" s="375"/>
      <c r="T52" s="213">
        <f t="shared" si="3"/>
        <v>0</v>
      </c>
    </row>
    <row r="53" spans="2:20">
      <c r="B53" s="27">
        <v>45625</v>
      </c>
      <c r="C53" s="27" t="s">
        <v>207</v>
      </c>
      <c r="D53" s="30"/>
      <c r="E53" s="308">
        <f t="shared" si="0"/>
        <v>0</v>
      </c>
      <c r="F53" s="191">
        <v>8.14</v>
      </c>
      <c r="G53" s="312">
        <v>233.85</v>
      </c>
      <c r="H53" s="213">
        <f t="shared" si="1"/>
        <v>1903.539</v>
      </c>
      <c r="J53" s="27">
        <v>45989</v>
      </c>
      <c r="K53" s="27" t="s">
        <v>207</v>
      </c>
      <c r="L53" s="191">
        <v>8.11</v>
      </c>
      <c r="M53" s="312">
        <v>275.54000000000002</v>
      </c>
      <c r="N53" s="213">
        <f t="shared" si="2"/>
        <v>2234.6293999999998</v>
      </c>
      <c r="P53" s="27">
        <v>46353</v>
      </c>
      <c r="Q53" s="27" t="s">
        <v>207</v>
      </c>
      <c r="R53" s="191"/>
      <c r="S53" s="375"/>
      <c r="T53" s="213">
        <f t="shared" si="3"/>
        <v>0</v>
      </c>
    </row>
    <row r="54" spans="2:20">
      <c r="B54" s="27">
        <v>45632</v>
      </c>
      <c r="C54" s="27" t="s">
        <v>208</v>
      </c>
      <c r="D54" s="27"/>
      <c r="E54" s="308">
        <f t="shared" si="0"/>
        <v>0</v>
      </c>
      <c r="F54" s="191">
        <v>8.16</v>
      </c>
      <c r="G54" s="312">
        <v>233.95</v>
      </c>
      <c r="H54" s="213">
        <f t="shared" si="1"/>
        <v>1909.0319999999999</v>
      </c>
      <c r="J54" s="27">
        <v>45996</v>
      </c>
      <c r="K54" s="27" t="s">
        <v>208</v>
      </c>
      <c r="L54" s="191">
        <v>8.1</v>
      </c>
      <c r="M54" s="312">
        <v>271.16000000000003</v>
      </c>
      <c r="N54" s="213">
        <f t="shared" si="2"/>
        <v>2196.3960000000002</v>
      </c>
      <c r="P54" s="27">
        <v>46360</v>
      </c>
      <c r="Q54" s="27" t="s">
        <v>208</v>
      </c>
      <c r="R54" s="191"/>
      <c r="S54" s="375"/>
      <c r="T54" s="213">
        <f t="shared" si="3"/>
        <v>0</v>
      </c>
    </row>
    <row r="55" spans="2:20">
      <c r="B55" s="27">
        <v>45639</v>
      </c>
      <c r="C55" s="27" t="s">
        <v>209</v>
      </c>
      <c r="D55" s="30"/>
      <c r="E55" s="308">
        <f t="shared" si="0"/>
        <v>0</v>
      </c>
      <c r="F55" s="191">
        <v>8.34</v>
      </c>
      <c r="G55" s="312">
        <v>237.15</v>
      </c>
      <c r="H55" s="213">
        <f t="shared" si="1"/>
        <v>1977.8309999999999</v>
      </c>
      <c r="J55" s="27">
        <v>46003</v>
      </c>
      <c r="K55" s="27" t="s">
        <v>209</v>
      </c>
      <c r="L55" s="191">
        <v>8.11</v>
      </c>
      <c r="M55" s="312">
        <v>272.66000000000003</v>
      </c>
      <c r="N55" s="213">
        <f t="shared" si="2"/>
        <v>2211.2726000000002</v>
      </c>
      <c r="P55" s="27">
        <v>46367</v>
      </c>
      <c r="Q55" s="27" t="s">
        <v>209</v>
      </c>
      <c r="R55" s="191"/>
      <c r="S55" s="375"/>
      <c r="T55" s="213">
        <f t="shared" si="3"/>
        <v>0</v>
      </c>
    </row>
    <row r="56" spans="2:20">
      <c r="B56" s="27">
        <v>45646</v>
      </c>
      <c r="C56" s="27" t="s">
        <v>210</v>
      </c>
      <c r="D56" s="30"/>
      <c r="E56" s="308">
        <f t="shared" si="0"/>
        <v>0</v>
      </c>
      <c r="F56" s="191">
        <v>8.3000000000000007</v>
      </c>
      <c r="G56" s="312">
        <v>238.54</v>
      </c>
      <c r="H56" s="213">
        <f t="shared" si="1"/>
        <v>1979.8820000000001</v>
      </c>
      <c r="J56" s="27">
        <v>46010</v>
      </c>
      <c r="K56" s="27" t="s">
        <v>210</v>
      </c>
      <c r="L56" s="191">
        <v>8.09</v>
      </c>
      <c r="M56" s="312">
        <v>268.79000000000002</v>
      </c>
      <c r="N56" s="213">
        <f t="shared" si="2"/>
        <v>2174.5111000000002</v>
      </c>
      <c r="P56" s="27">
        <v>46374</v>
      </c>
      <c r="Q56" s="27" t="s">
        <v>210</v>
      </c>
      <c r="R56" s="191"/>
      <c r="S56" s="375"/>
      <c r="T56" s="213">
        <f t="shared" si="3"/>
        <v>0</v>
      </c>
    </row>
    <row r="57" spans="2:20">
      <c r="B57" s="27">
        <v>45653</v>
      </c>
      <c r="C57" s="27" t="s">
        <v>211</v>
      </c>
      <c r="D57" s="27"/>
      <c r="E57" s="308">
        <f t="shared" si="0"/>
        <v>0</v>
      </c>
      <c r="F57" s="191">
        <v>8.34</v>
      </c>
      <c r="G57" s="312">
        <v>238.34</v>
      </c>
      <c r="H57" s="213">
        <f t="shared" si="1"/>
        <v>1987.7556</v>
      </c>
      <c r="J57" s="27">
        <v>46017</v>
      </c>
      <c r="K57" s="27" t="s">
        <v>211</v>
      </c>
      <c r="L57" s="191">
        <v>8.1</v>
      </c>
      <c r="M57" s="312">
        <v>260.85000000000002</v>
      </c>
      <c r="N57" s="213">
        <f t="shared" si="2"/>
        <v>2112.8850000000002</v>
      </c>
      <c r="P57" s="27">
        <v>46381</v>
      </c>
      <c r="Q57" s="27" t="s">
        <v>211</v>
      </c>
      <c r="R57" s="191"/>
      <c r="S57" s="375"/>
      <c r="T57" s="213">
        <f t="shared" si="3"/>
        <v>0</v>
      </c>
    </row>
  </sheetData>
  <mergeCells count="14">
    <mergeCell ref="H4:H5"/>
    <mergeCell ref="J4:K4"/>
    <mergeCell ref="L4:L5"/>
    <mergeCell ref="B4:C4"/>
    <mergeCell ref="D4:D5"/>
    <mergeCell ref="E4:E5"/>
    <mergeCell ref="F4:F5"/>
    <mergeCell ref="G4:G5"/>
    <mergeCell ref="T4:T5"/>
    <mergeCell ref="P4:Q4"/>
    <mergeCell ref="R4:R5"/>
    <mergeCell ref="S4:S5"/>
    <mergeCell ref="M4:M5"/>
    <mergeCell ref="N4:N5"/>
  </mergeCells>
  <phoneticPr fontId="56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06C36-F86B-4DF3-A894-DF7E7B2EA921}">
  <dimension ref="C2:H253"/>
  <sheetViews>
    <sheetView topLeftCell="C1" workbookViewId="0">
      <selection activeCell="L34" sqref="L34"/>
    </sheetView>
    <sheetView workbookViewId="1"/>
  </sheetViews>
  <sheetFormatPr defaultRowHeight="15"/>
  <cols>
    <col min="1" max="1" width="9" style="323"/>
    <col min="2" max="3" width="12.625" style="323" customWidth="1"/>
    <col min="4" max="257" width="9" style="323"/>
    <col min="258" max="259" width="12.625" style="323" customWidth="1"/>
    <col min="260" max="513" width="9" style="323"/>
    <col min="514" max="515" width="12.625" style="323" customWidth="1"/>
    <col min="516" max="769" width="9" style="323"/>
    <col min="770" max="771" width="12.625" style="323" customWidth="1"/>
    <col min="772" max="1025" width="9" style="323"/>
    <col min="1026" max="1027" width="12.625" style="323" customWidth="1"/>
    <col min="1028" max="1281" width="9" style="323"/>
    <col min="1282" max="1283" width="12.625" style="323" customWidth="1"/>
    <col min="1284" max="1537" width="9" style="323"/>
    <col min="1538" max="1539" width="12.625" style="323" customWidth="1"/>
    <col min="1540" max="1793" width="9" style="323"/>
    <col min="1794" max="1795" width="12.625" style="323" customWidth="1"/>
    <col min="1796" max="2049" width="9" style="323"/>
    <col min="2050" max="2051" width="12.625" style="323" customWidth="1"/>
    <col min="2052" max="2305" width="9" style="323"/>
    <col min="2306" max="2307" width="12.625" style="323" customWidth="1"/>
    <col min="2308" max="2561" width="9" style="323"/>
    <col min="2562" max="2563" width="12.625" style="323" customWidth="1"/>
    <col min="2564" max="2817" width="9" style="323"/>
    <col min="2818" max="2819" width="12.625" style="323" customWidth="1"/>
    <col min="2820" max="3073" width="9" style="323"/>
    <col min="3074" max="3075" width="12.625" style="323" customWidth="1"/>
    <col min="3076" max="3329" width="9" style="323"/>
    <col min="3330" max="3331" width="12.625" style="323" customWidth="1"/>
    <col min="3332" max="3585" width="9" style="323"/>
    <col min="3586" max="3587" width="12.625" style="323" customWidth="1"/>
    <col min="3588" max="3841" width="9" style="323"/>
    <col min="3842" max="3843" width="12.625" style="323" customWidth="1"/>
    <col min="3844" max="4097" width="9" style="323"/>
    <col min="4098" max="4099" width="12.625" style="323" customWidth="1"/>
    <col min="4100" max="4353" width="9" style="323"/>
    <col min="4354" max="4355" width="12.625" style="323" customWidth="1"/>
    <col min="4356" max="4609" width="9" style="323"/>
    <col min="4610" max="4611" width="12.625" style="323" customWidth="1"/>
    <col min="4612" max="4865" width="9" style="323"/>
    <col min="4866" max="4867" width="12.625" style="323" customWidth="1"/>
    <col min="4868" max="5121" width="9" style="323"/>
    <col min="5122" max="5123" width="12.625" style="323" customWidth="1"/>
    <col min="5124" max="5377" width="9" style="323"/>
    <col min="5378" max="5379" width="12.625" style="323" customWidth="1"/>
    <col min="5380" max="5633" width="9" style="323"/>
    <col min="5634" max="5635" width="12.625" style="323" customWidth="1"/>
    <col min="5636" max="5889" width="9" style="323"/>
    <col min="5890" max="5891" width="12.625" style="323" customWidth="1"/>
    <col min="5892" max="6145" width="9" style="323"/>
    <col min="6146" max="6147" width="12.625" style="323" customWidth="1"/>
    <col min="6148" max="6401" width="9" style="323"/>
    <col min="6402" max="6403" width="12.625" style="323" customWidth="1"/>
    <col min="6404" max="6657" width="9" style="323"/>
    <col min="6658" max="6659" width="12.625" style="323" customWidth="1"/>
    <col min="6660" max="6913" width="9" style="323"/>
    <col min="6914" max="6915" width="12.625" style="323" customWidth="1"/>
    <col min="6916" max="7169" width="9" style="323"/>
    <col min="7170" max="7171" width="12.625" style="323" customWidth="1"/>
    <col min="7172" max="7425" width="9" style="323"/>
    <col min="7426" max="7427" width="12.625" style="323" customWidth="1"/>
    <col min="7428" max="7681" width="9" style="323"/>
    <col min="7682" max="7683" width="12.625" style="323" customWidth="1"/>
    <col min="7684" max="7937" width="9" style="323"/>
    <col min="7938" max="7939" width="12.625" style="323" customWidth="1"/>
    <col min="7940" max="8193" width="9" style="323"/>
    <col min="8194" max="8195" width="12.625" style="323" customWidth="1"/>
    <col min="8196" max="8449" width="9" style="323"/>
    <col min="8450" max="8451" width="12.625" style="323" customWidth="1"/>
    <col min="8452" max="8705" width="9" style="323"/>
    <col min="8706" max="8707" width="12.625" style="323" customWidth="1"/>
    <col min="8708" max="8961" width="9" style="323"/>
    <col min="8962" max="8963" width="12.625" style="323" customWidth="1"/>
    <col min="8964" max="9217" width="9" style="323"/>
    <col min="9218" max="9219" width="12.625" style="323" customWidth="1"/>
    <col min="9220" max="9473" width="9" style="323"/>
    <col min="9474" max="9475" width="12.625" style="323" customWidth="1"/>
    <col min="9476" max="9729" width="9" style="323"/>
    <col min="9730" max="9731" width="12.625" style="323" customWidth="1"/>
    <col min="9732" max="9985" width="9" style="323"/>
    <col min="9986" max="9987" width="12.625" style="323" customWidth="1"/>
    <col min="9988" max="10241" width="9" style="323"/>
    <col min="10242" max="10243" width="12.625" style="323" customWidth="1"/>
    <col min="10244" max="10497" width="9" style="323"/>
    <col min="10498" max="10499" width="12.625" style="323" customWidth="1"/>
    <col min="10500" max="10753" width="9" style="323"/>
    <col min="10754" max="10755" width="12.625" style="323" customWidth="1"/>
    <col min="10756" max="11009" width="9" style="323"/>
    <col min="11010" max="11011" width="12.625" style="323" customWidth="1"/>
    <col min="11012" max="11265" width="9" style="323"/>
    <col min="11266" max="11267" width="12.625" style="323" customWidth="1"/>
    <col min="11268" max="11521" width="9" style="323"/>
    <col min="11522" max="11523" width="12.625" style="323" customWidth="1"/>
    <col min="11524" max="11777" width="9" style="323"/>
    <col min="11778" max="11779" width="12.625" style="323" customWidth="1"/>
    <col min="11780" max="12033" width="9" style="323"/>
    <col min="12034" max="12035" width="12.625" style="323" customWidth="1"/>
    <col min="12036" max="12289" width="9" style="323"/>
    <col min="12290" max="12291" width="12.625" style="323" customWidth="1"/>
    <col min="12292" max="12545" width="9" style="323"/>
    <col min="12546" max="12547" width="12.625" style="323" customWidth="1"/>
    <col min="12548" max="12801" width="9" style="323"/>
    <col min="12802" max="12803" width="12.625" style="323" customWidth="1"/>
    <col min="12804" max="13057" width="9" style="323"/>
    <col min="13058" max="13059" width="12.625" style="323" customWidth="1"/>
    <col min="13060" max="13313" width="9" style="323"/>
    <col min="13314" max="13315" width="12.625" style="323" customWidth="1"/>
    <col min="13316" max="13569" width="9" style="323"/>
    <col min="13570" max="13571" width="12.625" style="323" customWidth="1"/>
    <col min="13572" max="13825" width="9" style="323"/>
    <col min="13826" max="13827" width="12.625" style="323" customWidth="1"/>
    <col min="13828" max="14081" width="9" style="323"/>
    <col min="14082" max="14083" width="12.625" style="323" customWidth="1"/>
    <col min="14084" max="14337" width="9" style="323"/>
    <col min="14338" max="14339" width="12.625" style="323" customWidth="1"/>
    <col min="14340" max="14593" width="9" style="323"/>
    <col min="14594" max="14595" width="12.625" style="323" customWidth="1"/>
    <col min="14596" max="14849" width="9" style="323"/>
    <col min="14850" max="14851" width="12.625" style="323" customWidth="1"/>
    <col min="14852" max="15105" width="9" style="323"/>
    <col min="15106" max="15107" width="12.625" style="323" customWidth="1"/>
    <col min="15108" max="15361" width="9" style="323"/>
    <col min="15362" max="15363" width="12.625" style="323" customWidth="1"/>
    <col min="15364" max="15617" width="9" style="323"/>
    <col min="15618" max="15619" width="12.625" style="323" customWidth="1"/>
    <col min="15620" max="15873" width="9" style="323"/>
    <col min="15874" max="15875" width="12.625" style="323" customWidth="1"/>
    <col min="15876" max="16129" width="9" style="323"/>
    <col min="16130" max="16131" width="12.625" style="323" customWidth="1"/>
    <col min="16132" max="16384" width="9" style="323"/>
  </cols>
  <sheetData>
    <row r="2" spans="3:8" ht="16.5">
      <c r="D2" s="324" t="s">
        <v>638</v>
      </c>
      <c r="E2" s="324" t="s">
        <v>639</v>
      </c>
      <c r="F2" s="324" t="s">
        <v>640</v>
      </c>
      <c r="G2" s="324" t="s">
        <v>641</v>
      </c>
      <c r="H2" s="323" t="s">
        <v>695</v>
      </c>
    </row>
    <row r="3" spans="3:8">
      <c r="C3" s="324" t="s">
        <v>642</v>
      </c>
      <c r="D3" s="325">
        <v>6.51</v>
      </c>
      <c r="E3" s="325">
        <v>7.61</v>
      </c>
      <c r="F3" s="325">
        <v>7.44</v>
      </c>
      <c r="G3" s="325">
        <v>8.42</v>
      </c>
      <c r="H3" s="431">
        <v>8.07</v>
      </c>
    </row>
    <row r="4" spans="3:8">
      <c r="D4" s="325">
        <v>6.52</v>
      </c>
      <c r="E4" s="325">
        <v>7.58</v>
      </c>
      <c r="F4" s="325">
        <v>7.44</v>
      </c>
      <c r="G4" s="325">
        <v>8.42</v>
      </c>
      <c r="H4" s="431">
        <v>7.71</v>
      </c>
    </row>
    <row r="5" spans="3:8">
      <c r="D5" s="325">
        <v>6.28</v>
      </c>
      <c r="E5" s="325">
        <v>7.48</v>
      </c>
      <c r="F5" s="325">
        <v>7.38</v>
      </c>
      <c r="G5" s="325">
        <v>8.42</v>
      </c>
      <c r="H5" s="431">
        <v>7.71</v>
      </c>
    </row>
    <row r="6" spans="3:8">
      <c r="D6" s="325">
        <v>6.16</v>
      </c>
      <c r="E6" s="325">
        <v>7.47</v>
      </c>
      <c r="F6" s="325">
        <v>7.34</v>
      </c>
      <c r="G6" s="325">
        <v>8.5</v>
      </c>
      <c r="H6" s="431">
        <v>7.64</v>
      </c>
    </row>
    <row r="7" spans="3:8">
      <c r="D7" s="325">
        <v>6.09</v>
      </c>
      <c r="E7" s="325">
        <v>7.4</v>
      </c>
      <c r="F7" s="325">
        <v>7.34</v>
      </c>
      <c r="G7" s="325">
        <v>8.5500000000000007</v>
      </c>
      <c r="H7" s="431">
        <v>7.64</v>
      </c>
    </row>
    <row r="8" spans="3:8">
      <c r="D8" s="325">
        <v>6.1</v>
      </c>
      <c r="E8" s="325">
        <v>7.4</v>
      </c>
      <c r="F8" s="325">
        <v>7.34</v>
      </c>
      <c r="G8" s="325">
        <v>8.5500000000000007</v>
      </c>
      <c r="H8" s="431">
        <v>7.51</v>
      </c>
    </row>
    <row r="9" spans="3:8">
      <c r="D9" s="325">
        <v>6.1</v>
      </c>
      <c r="E9" s="325">
        <v>7.36</v>
      </c>
      <c r="F9" s="325">
        <v>7.28</v>
      </c>
      <c r="G9" s="325">
        <v>8.5</v>
      </c>
      <c r="H9" s="431">
        <v>7.53</v>
      </c>
    </row>
    <row r="10" spans="3:8">
      <c r="D10" s="325">
        <v>6.17</v>
      </c>
      <c r="E10" s="325">
        <v>7.36</v>
      </c>
      <c r="F10" s="325">
        <v>7.28</v>
      </c>
      <c r="G10" s="325">
        <v>8.5299999999999994</v>
      </c>
      <c r="H10" s="431">
        <v>7.49</v>
      </c>
    </row>
    <row r="11" spans="3:8">
      <c r="D11" s="325">
        <v>6.12</v>
      </c>
      <c r="E11" s="325">
        <v>6.94</v>
      </c>
      <c r="F11" s="325">
        <v>7.25</v>
      </c>
      <c r="G11" s="325">
        <v>8.5299999999999994</v>
      </c>
      <c r="H11" s="431">
        <v>7.34</v>
      </c>
    </row>
    <row r="12" spans="3:8">
      <c r="D12" s="325">
        <v>6.06</v>
      </c>
      <c r="E12" s="325">
        <v>6.96</v>
      </c>
      <c r="F12" s="325">
        <v>7.29</v>
      </c>
      <c r="G12" s="325">
        <v>8.49</v>
      </c>
      <c r="H12" s="431">
        <v>7.34</v>
      </c>
    </row>
    <row r="13" spans="3:8">
      <c r="D13" s="325">
        <v>6.05</v>
      </c>
      <c r="E13" s="325">
        <v>7.02</v>
      </c>
      <c r="F13" s="325">
        <v>7.27</v>
      </c>
      <c r="G13" s="325">
        <v>8.42</v>
      </c>
      <c r="H13" s="324">
        <v>7.28</v>
      </c>
    </row>
    <row r="14" spans="3:8">
      <c r="D14" s="325">
        <v>6.05</v>
      </c>
      <c r="E14" s="325">
        <v>7.02</v>
      </c>
      <c r="F14" s="325">
        <v>7.32</v>
      </c>
      <c r="G14" s="325">
        <v>8.39</v>
      </c>
      <c r="H14" s="324">
        <v>7.25</v>
      </c>
    </row>
    <row r="15" spans="3:8">
      <c r="D15" s="325">
        <v>6.04</v>
      </c>
      <c r="E15" s="325">
        <v>7.03</v>
      </c>
      <c r="F15" s="325">
        <v>7.32</v>
      </c>
      <c r="G15" s="325">
        <v>8.41</v>
      </c>
      <c r="H15" s="324">
        <v>7.25</v>
      </c>
    </row>
    <row r="16" spans="3:8">
      <c r="D16" s="325">
        <v>6.04</v>
      </c>
      <c r="E16" s="325">
        <v>7.03</v>
      </c>
      <c r="F16" s="325">
        <v>7.36</v>
      </c>
      <c r="G16" s="325">
        <v>8.41</v>
      </c>
      <c r="H16" s="324">
        <v>7.25</v>
      </c>
    </row>
    <row r="17" spans="3:8">
      <c r="D17" s="325">
        <v>5.86</v>
      </c>
      <c r="E17" s="325">
        <v>7.03</v>
      </c>
      <c r="F17" s="325">
        <v>7.36</v>
      </c>
      <c r="G17" s="325">
        <v>8.35</v>
      </c>
      <c r="H17" s="324">
        <v>7.25</v>
      </c>
    </row>
    <row r="18" spans="3:8">
      <c r="D18" s="325">
        <v>5.84</v>
      </c>
      <c r="E18" s="325">
        <v>7</v>
      </c>
      <c r="F18" s="325">
        <v>7.36</v>
      </c>
      <c r="G18" s="325">
        <v>8.35</v>
      </c>
      <c r="H18" s="324">
        <v>7.25</v>
      </c>
    </row>
    <row r="19" spans="3:8">
      <c r="D19" s="325">
        <v>5.84</v>
      </c>
      <c r="E19" s="325">
        <v>7</v>
      </c>
      <c r="F19" s="325">
        <v>7.25</v>
      </c>
      <c r="G19" s="325">
        <v>8.35</v>
      </c>
      <c r="H19" s="324">
        <v>7.16</v>
      </c>
    </row>
    <row r="20" spans="3:8">
      <c r="D20" s="325">
        <v>5.83</v>
      </c>
      <c r="E20" s="325">
        <v>6.87</v>
      </c>
      <c r="F20" s="325">
        <v>7.26</v>
      </c>
      <c r="G20" s="325">
        <v>8.3699999999999992</v>
      </c>
      <c r="H20" s="324">
        <v>7.09</v>
      </c>
    </row>
    <row r="21" spans="3:8">
      <c r="D21" s="325">
        <v>5.83</v>
      </c>
      <c r="E21" s="325">
        <v>6.52</v>
      </c>
      <c r="F21" s="325">
        <v>7.28</v>
      </c>
      <c r="G21" s="325">
        <v>8.3699999999999992</v>
      </c>
      <c r="H21" s="324">
        <v>7.07</v>
      </c>
    </row>
    <row r="22" spans="3:8">
      <c r="D22" s="325">
        <v>5.88</v>
      </c>
      <c r="E22" s="325">
        <v>6.5</v>
      </c>
      <c r="F22" s="325">
        <v>7.28</v>
      </c>
      <c r="G22" s="325">
        <v>8.3000000000000007</v>
      </c>
      <c r="H22" s="324">
        <v>7.07</v>
      </c>
    </row>
    <row r="23" spans="3:8">
      <c r="D23" s="325">
        <v>5.88</v>
      </c>
      <c r="E23" s="325">
        <v>6.56</v>
      </c>
      <c r="F23" s="325">
        <v>7.28</v>
      </c>
      <c r="G23" s="325">
        <v>8.3000000000000007</v>
      </c>
      <c r="H23" s="324">
        <v>6.99</v>
      </c>
    </row>
    <row r="24" spans="3:8">
      <c r="D24" s="325">
        <v>5.89</v>
      </c>
      <c r="E24" s="325">
        <v>6.56</v>
      </c>
      <c r="F24" s="325">
        <v>7.3</v>
      </c>
      <c r="G24" s="325">
        <v>8.24</v>
      </c>
      <c r="H24" s="324">
        <v>6.92</v>
      </c>
    </row>
    <row r="25" spans="3:8">
      <c r="C25" s="324" t="s">
        <v>643</v>
      </c>
      <c r="D25" s="325">
        <v>5.85</v>
      </c>
      <c r="E25" s="325">
        <v>6.56</v>
      </c>
      <c r="F25" s="325">
        <v>7.3</v>
      </c>
      <c r="G25" s="325">
        <v>8.24</v>
      </c>
      <c r="H25" s="324">
        <v>6.9</v>
      </c>
    </row>
    <row r="26" spans="3:8">
      <c r="D26" s="325">
        <v>5.85</v>
      </c>
      <c r="E26" s="325">
        <v>6.56</v>
      </c>
      <c r="F26" s="325">
        <v>7.3</v>
      </c>
      <c r="G26" s="325">
        <v>8.24</v>
      </c>
      <c r="H26" s="324">
        <v>6.96</v>
      </c>
    </row>
    <row r="27" spans="3:8">
      <c r="D27" s="325">
        <v>5.81</v>
      </c>
      <c r="E27" s="325">
        <v>6.55</v>
      </c>
      <c r="F27" s="325">
        <v>7.32</v>
      </c>
      <c r="G27" s="325">
        <v>8.17</v>
      </c>
      <c r="H27" s="324">
        <v>6.96</v>
      </c>
    </row>
    <row r="28" spans="3:8" ht="16.5">
      <c r="D28" s="325">
        <v>5.81</v>
      </c>
      <c r="E28" s="325">
        <v>6.55</v>
      </c>
      <c r="F28" s="325">
        <v>7.33</v>
      </c>
      <c r="G28" s="325">
        <v>8.2200000000000006</v>
      </c>
      <c r="H28" s="455">
        <v>6.97</v>
      </c>
    </row>
    <row r="29" spans="3:8" ht="16.5">
      <c r="D29" s="325">
        <v>5.82</v>
      </c>
      <c r="E29" s="325">
        <v>6.57</v>
      </c>
      <c r="F29" s="325">
        <v>7.39</v>
      </c>
      <c r="G29" s="325">
        <v>8.4</v>
      </c>
      <c r="H29" s="455">
        <v>6.97</v>
      </c>
    </row>
    <row r="30" spans="3:8" ht="16.5">
      <c r="D30" s="325">
        <v>5.99</v>
      </c>
      <c r="E30" s="325">
        <v>6.59</v>
      </c>
      <c r="F30" s="325">
        <v>7.39</v>
      </c>
      <c r="G30" s="325">
        <v>8.42</v>
      </c>
      <c r="H30" s="455">
        <v>7.07</v>
      </c>
    </row>
    <row r="31" spans="3:8" ht="16.5">
      <c r="D31" s="325">
        <v>6</v>
      </c>
      <c r="E31" s="325">
        <v>6.59</v>
      </c>
      <c r="F31" s="325">
        <v>7.4</v>
      </c>
      <c r="G31" s="325">
        <v>8.49</v>
      </c>
      <c r="H31" s="455">
        <v>7.26</v>
      </c>
    </row>
    <row r="32" spans="3:8" ht="16.5">
      <c r="D32" s="325">
        <v>5.99</v>
      </c>
      <c r="E32" s="325">
        <v>6.62</v>
      </c>
      <c r="F32" s="325">
        <v>7.4</v>
      </c>
      <c r="G32" s="325">
        <v>8.41</v>
      </c>
      <c r="H32" s="455">
        <v>7.26</v>
      </c>
    </row>
    <row r="33" spans="3:8">
      <c r="D33" s="325">
        <v>6.04</v>
      </c>
      <c r="E33" s="325">
        <v>6.55</v>
      </c>
      <c r="F33" s="325">
        <v>7.4</v>
      </c>
      <c r="G33" s="325">
        <v>8.41</v>
      </c>
      <c r="H33" s="324">
        <v>7.31</v>
      </c>
    </row>
    <row r="34" spans="3:8">
      <c r="D34" s="325">
        <v>6.06</v>
      </c>
      <c r="E34" s="325">
        <v>6.58</v>
      </c>
      <c r="F34" s="325">
        <v>7.4</v>
      </c>
      <c r="G34" s="325">
        <v>8.41</v>
      </c>
      <c r="H34" s="324">
        <v>7.31</v>
      </c>
    </row>
    <row r="35" spans="3:8">
      <c r="D35" s="325">
        <v>6.13</v>
      </c>
      <c r="E35" s="325">
        <v>6.72</v>
      </c>
      <c r="F35" s="325">
        <v>7.42</v>
      </c>
      <c r="G35" s="325">
        <v>8.4</v>
      </c>
      <c r="H35" s="324">
        <v>7.3</v>
      </c>
    </row>
    <row r="36" spans="3:8">
      <c r="D36" s="325">
        <v>6.13</v>
      </c>
      <c r="E36" s="325">
        <v>6.78</v>
      </c>
      <c r="F36" s="325">
        <v>7.4</v>
      </c>
      <c r="G36" s="325">
        <v>8.4</v>
      </c>
      <c r="H36" s="324">
        <v>7.29</v>
      </c>
    </row>
    <row r="37" spans="3:8">
      <c r="D37" s="325">
        <v>6.1</v>
      </c>
      <c r="E37" s="325">
        <v>6.83</v>
      </c>
      <c r="F37" s="325">
        <v>7.4</v>
      </c>
      <c r="G37" s="325">
        <v>8.4</v>
      </c>
      <c r="H37" s="324">
        <v>7.26</v>
      </c>
    </row>
    <row r="38" spans="3:8">
      <c r="D38" s="325">
        <v>6.1</v>
      </c>
      <c r="E38" s="325">
        <v>6.83</v>
      </c>
      <c r="F38" s="325">
        <v>7.36</v>
      </c>
      <c r="G38" s="325">
        <v>8.44</v>
      </c>
      <c r="H38" s="324">
        <v>7.26</v>
      </c>
    </row>
    <row r="39" spans="3:8">
      <c r="D39" s="325">
        <v>6.12</v>
      </c>
      <c r="E39" s="325">
        <v>7.03</v>
      </c>
      <c r="F39" s="325">
        <v>7.34</v>
      </c>
      <c r="G39" s="325">
        <v>8.51</v>
      </c>
      <c r="H39" s="324">
        <v>7.26</v>
      </c>
    </row>
    <row r="40" spans="3:8">
      <c r="D40" s="325">
        <v>6.09</v>
      </c>
      <c r="E40" s="325">
        <v>7.03</v>
      </c>
      <c r="F40" s="325">
        <v>7.34</v>
      </c>
      <c r="G40" s="325">
        <v>8.5</v>
      </c>
      <c r="H40" s="324">
        <v>7.26</v>
      </c>
    </row>
    <row r="41" spans="3:8">
      <c r="D41" s="325">
        <v>6.09</v>
      </c>
      <c r="E41" s="325">
        <v>7.07</v>
      </c>
      <c r="F41" s="325">
        <v>7.3</v>
      </c>
      <c r="G41" s="325">
        <v>8.5</v>
      </c>
      <c r="H41" s="324">
        <v>7.26</v>
      </c>
    </row>
    <row r="42" spans="3:8">
      <c r="D42" s="325">
        <v>6.07</v>
      </c>
      <c r="E42" s="325">
        <v>7.06</v>
      </c>
      <c r="F42" s="325">
        <v>7.26</v>
      </c>
      <c r="G42" s="325">
        <v>8.43</v>
      </c>
      <c r="H42" s="324">
        <v>7.12</v>
      </c>
    </row>
    <row r="43" spans="3:8">
      <c r="D43" s="325">
        <v>6.1</v>
      </c>
      <c r="E43" s="325">
        <v>7.15</v>
      </c>
      <c r="F43" s="325">
        <v>7.26</v>
      </c>
      <c r="G43" s="325">
        <v>8.42</v>
      </c>
      <c r="H43" s="324">
        <v>7.07</v>
      </c>
    </row>
    <row r="44" spans="3:8">
      <c r="C44" s="324" t="s">
        <v>644</v>
      </c>
      <c r="D44" s="325">
        <v>6.18</v>
      </c>
      <c r="E44" s="325">
        <v>7.15</v>
      </c>
      <c r="F44" s="325">
        <v>7.28</v>
      </c>
      <c r="G44" s="325">
        <v>8.32</v>
      </c>
      <c r="H44" s="324">
        <v>7.06</v>
      </c>
    </row>
    <row r="45" spans="3:8">
      <c r="D45" s="325">
        <v>6.25</v>
      </c>
      <c r="E45" s="325">
        <v>7.13</v>
      </c>
      <c r="F45" s="325">
        <v>7.28</v>
      </c>
      <c r="G45" s="325">
        <v>8.32</v>
      </c>
      <c r="H45" s="324">
        <v>7.06</v>
      </c>
    </row>
    <row r="46" spans="3:8">
      <c r="D46" s="325">
        <v>6.25</v>
      </c>
      <c r="E46" s="325">
        <v>7.13</v>
      </c>
      <c r="F46" s="325">
        <v>7.28</v>
      </c>
      <c r="G46" s="325">
        <v>8.3800000000000008</v>
      </c>
      <c r="H46" s="324">
        <v>7.06</v>
      </c>
    </row>
    <row r="47" spans="3:8">
      <c r="D47" s="325">
        <v>6.72</v>
      </c>
      <c r="E47" s="325">
        <v>7.14</v>
      </c>
      <c r="F47" s="325">
        <v>7.27</v>
      </c>
      <c r="G47" s="325">
        <v>8.35</v>
      </c>
      <c r="H47" s="324">
        <v>7.05</v>
      </c>
    </row>
    <row r="48" spans="3:8">
      <c r="D48" s="325">
        <v>6.83</v>
      </c>
      <c r="E48" s="325">
        <v>7.14</v>
      </c>
      <c r="F48" s="325">
        <v>7.34</v>
      </c>
      <c r="G48" s="325">
        <v>8.32</v>
      </c>
      <c r="H48" s="324">
        <v>7.05</v>
      </c>
    </row>
    <row r="49" spans="3:8">
      <c r="D49" s="325">
        <v>6.92</v>
      </c>
      <c r="E49" s="325">
        <v>7.3</v>
      </c>
      <c r="F49" s="325">
        <v>7.33</v>
      </c>
      <c r="G49" s="325">
        <v>8.41</v>
      </c>
      <c r="H49" s="324">
        <v>7.05</v>
      </c>
    </row>
    <row r="50" spans="3:8">
      <c r="D50" s="325">
        <v>6.92</v>
      </c>
      <c r="E50" s="325">
        <v>7.3</v>
      </c>
      <c r="F50" s="325">
        <v>7.33</v>
      </c>
      <c r="G50" s="325">
        <v>8.51</v>
      </c>
      <c r="H50" s="324">
        <v>7.05</v>
      </c>
    </row>
    <row r="51" spans="3:8">
      <c r="D51" s="325">
        <v>7.11</v>
      </c>
      <c r="E51" s="325">
        <v>7.3</v>
      </c>
      <c r="F51" s="325">
        <v>7.33</v>
      </c>
      <c r="G51" s="325">
        <v>8.51</v>
      </c>
      <c r="H51" s="324">
        <v>7.03</v>
      </c>
    </row>
    <row r="52" spans="3:8">
      <c r="D52" s="325">
        <v>7.21</v>
      </c>
      <c r="E52" s="325">
        <v>7.3</v>
      </c>
      <c r="F52" s="325">
        <v>7.33</v>
      </c>
      <c r="G52" s="325">
        <v>8.4700000000000006</v>
      </c>
      <c r="H52" s="324">
        <v>7.03</v>
      </c>
    </row>
    <row r="53" spans="3:8">
      <c r="D53" s="325">
        <v>7.18</v>
      </c>
      <c r="E53" s="325">
        <v>7.3</v>
      </c>
      <c r="F53" s="325">
        <v>7.31</v>
      </c>
      <c r="G53" s="325">
        <v>8.4700000000000006</v>
      </c>
      <c r="H53" s="324">
        <v>7</v>
      </c>
    </row>
    <row r="54" spans="3:8">
      <c r="D54" s="325">
        <v>7.19</v>
      </c>
      <c r="E54" s="325">
        <v>7.3</v>
      </c>
      <c r="F54" s="325">
        <v>7.3</v>
      </c>
      <c r="G54" s="325">
        <v>8.4700000000000006</v>
      </c>
      <c r="H54" s="324">
        <v>6.81</v>
      </c>
    </row>
    <row r="55" spans="3:8">
      <c r="D55" s="325">
        <v>7.39</v>
      </c>
      <c r="E55" s="325">
        <v>7.3</v>
      </c>
      <c r="F55" s="325">
        <v>7.3</v>
      </c>
      <c r="G55" s="325">
        <v>8.44</v>
      </c>
      <c r="H55" s="324">
        <v>6.81</v>
      </c>
    </row>
    <row r="56" spans="3:8">
      <c r="D56" s="325">
        <v>7.39</v>
      </c>
      <c r="E56" s="325">
        <v>7.3</v>
      </c>
      <c r="F56" s="325">
        <v>7.29</v>
      </c>
      <c r="G56" s="325">
        <v>8.44</v>
      </c>
      <c r="H56" s="324">
        <v>6.81</v>
      </c>
    </row>
    <row r="57" spans="3:8">
      <c r="D57" s="325">
        <v>7.52</v>
      </c>
      <c r="E57" s="325">
        <v>7.26</v>
      </c>
      <c r="F57" s="325">
        <v>7.28</v>
      </c>
      <c r="G57" s="325">
        <v>8.39</v>
      </c>
      <c r="H57" s="324">
        <v>6.88</v>
      </c>
    </row>
    <row r="58" spans="3:8">
      <c r="D58" s="325">
        <v>7.52</v>
      </c>
      <c r="E58" s="325">
        <v>7.19</v>
      </c>
      <c r="F58" s="325">
        <v>7.28</v>
      </c>
      <c r="G58" s="325">
        <v>8.39</v>
      </c>
      <c r="H58" s="324">
        <v>6.88</v>
      </c>
    </row>
    <row r="59" spans="3:8">
      <c r="D59" s="325">
        <v>7.51</v>
      </c>
      <c r="E59" s="325">
        <v>7.19</v>
      </c>
      <c r="F59" s="325">
        <v>7.28</v>
      </c>
      <c r="G59" s="325">
        <v>8.3800000000000008</v>
      </c>
      <c r="H59" s="324">
        <v>6.9</v>
      </c>
    </row>
    <row r="60" spans="3:8">
      <c r="D60" s="325">
        <v>7.51</v>
      </c>
      <c r="E60" s="325">
        <v>7.15</v>
      </c>
      <c r="F60" s="325">
        <v>7.28</v>
      </c>
      <c r="G60" s="325">
        <v>8.36</v>
      </c>
      <c r="H60" s="324">
        <v>6.9</v>
      </c>
    </row>
    <row r="61" spans="3:8">
      <c r="D61" s="325">
        <v>7.51</v>
      </c>
      <c r="E61" s="325">
        <v>6.77</v>
      </c>
      <c r="F61" s="325">
        <v>7.28</v>
      </c>
      <c r="G61" s="325">
        <v>8.36</v>
      </c>
      <c r="H61" s="324">
        <v>6.95</v>
      </c>
    </row>
    <row r="62" spans="3:8">
      <c r="D62" s="325">
        <v>7.55</v>
      </c>
      <c r="E62" s="325">
        <v>6.69</v>
      </c>
      <c r="F62" s="325">
        <v>7.19</v>
      </c>
      <c r="G62" s="325">
        <v>8.33</v>
      </c>
      <c r="H62" s="324">
        <v>7.09</v>
      </c>
    </row>
    <row r="63" spans="3:8">
      <c r="D63" s="325">
        <v>7.56</v>
      </c>
      <c r="E63" s="325">
        <v>6.59</v>
      </c>
      <c r="F63" s="325">
        <v>7.19</v>
      </c>
      <c r="G63" s="325">
        <v>8.39</v>
      </c>
      <c r="H63" s="324">
        <v>7.24</v>
      </c>
    </row>
    <row r="64" spans="3:8">
      <c r="C64" s="324" t="s">
        <v>645</v>
      </c>
      <c r="D64" s="325">
        <v>7.56</v>
      </c>
      <c r="E64" s="325">
        <v>6.59</v>
      </c>
      <c r="F64" s="325">
        <v>7.21</v>
      </c>
      <c r="G64" s="325">
        <v>8.48</v>
      </c>
      <c r="H64" s="324">
        <v>7.24</v>
      </c>
    </row>
    <row r="65" spans="4:8">
      <c r="D65" s="325">
        <v>7.56</v>
      </c>
      <c r="E65" s="325">
        <v>7.05</v>
      </c>
      <c r="F65" s="325">
        <v>7.21</v>
      </c>
      <c r="G65" s="325">
        <v>8.51</v>
      </c>
      <c r="H65" s="324">
        <v>7.24</v>
      </c>
    </row>
    <row r="66" spans="4:8">
      <c r="D66" s="325">
        <v>7.56</v>
      </c>
      <c r="E66" s="325">
        <v>7.05</v>
      </c>
      <c r="F66" s="325">
        <v>7.17</v>
      </c>
      <c r="G66" s="325">
        <v>8.61</v>
      </c>
      <c r="H66" s="324">
        <v>7.27</v>
      </c>
    </row>
    <row r="67" spans="4:8">
      <c r="D67" s="325">
        <v>7.65</v>
      </c>
      <c r="E67" s="325">
        <v>7.05</v>
      </c>
      <c r="F67" s="325">
        <v>7.17</v>
      </c>
      <c r="G67" s="325">
        <v>8.61</v>
      </c>
      <c r="H67" s="324">
        <v>7.27</v>
      </c>
    </row>
    <row r="68" spans="4:8">
      <c r="D68" s="325">
        <v>7.7</v>
      </c>
      <c r="E68" s="325">
        <v>7.07</v>
      </c>
      <c r="F68" s="325">
        <v>7.17</v>
      </c>
      <c r="G68" s="325">
        <v>8.61</v>
      </c>
      <c r="H68" s="324">
        <v>7.29</v>
      </c>
    </row>
    <row r="69" spans="4:8">
      <c r="D69" s="325">
        <v>7.93</v>
      </c>
      <c r="E69" s="325">
        <v>7.1</v>
      </c>
      <c r="F69" s="325">
        <v>7.24</v>
      </c>
      <c r="G69" s="325">
        <v>8.64</v>
      </c>
      <c r="H69" s="324">
        <v>7.32</v>
      </c>
    </row>
    <row r="70" spans="4:8">
      <c r="D70" s="325">
        <v>7.93</v>
      </c>
      <c r="E70" s="325">
        <v>6.63</v>
      </c>
      <c r="F70" s="325">
        <v>7.24</v>
      </c>
      <c r="G70" s="325">
        <v>8.6300000000000008</v>
      </c>
      <c r="H70" s="324">
        <v>7.27</v>
      </c>
    </row>
    <row r="71" spans="4:8">
      <c r="D71" s="325">
        <v>7.95</v>
      </c>
      <c r="E71" s="325">
        <v>6.7</v>
      </c>
      <c r="F71" s="325">
        <v>7.24</v>
      </c>
      <c r="G71" s="325">
        <v>8.66</v>
      </c>
      <c r="H71" s="324">
        <v>7.34</v>
      </c>
    </row>
    <row r="72" spans="4:8">
      <c r="D72" s="325">
        <v>7.95</v>
      </c>
      <c r="E72" s="325">
        <v>6.7</v>
      </c>
      <c r="F72" s="325">
        <v>7.24</v>
      </c>
      <c r="G72" s="325">
        <v>8.66</v>
      </c>
      <c r="H72" s="324">
        <v>7.34</v>
      </c>
    </row>
    <row r="73" spans="4:8">
      <c r="D73" s="325">
        <v>7.95</v>
      </c>
      <c r="E73" s="325">
        <v>6.7</v>
      </c>
      <c r="F73" s="325">
        <v>7.24</v>
      </c>
      <c r="G73" s="325">
        <v>8.69</v>
      </c>
      <c r="H73" s="324">
        <v>7.34</v>
      </c>
    </row>
    <row r="74" spans="4:8">
      <c r="D74" s="325">
        <v>7.94</v>
      </c>
      <c r="E74" s="325">
        <v>6.68</v>
      </c>
      <c r="F74" s="325">
        <v>7.23</v>
      </c>
      <c r="G74" s="325">
        <v>8.77</v>
      </c>
      <c r="H74" s="324">
        <v>7.34</v>
      </c>
    </row>
    <row r="75" spans="4:8">
      <c r="D75" s="325">
        <v>7.94</v>
      </c>
      <c r="E75" s="325">
        <v>6.72</v>
      </c>
      <c r="F75" s="325">
        <v>7.23</v>
      </c>
      <c r="G75" s="325">
        <v>8.77</v>
      </c>
      <c r="H75" s="324">
        <v>7.34</v>
      </c>
    </row>
    <row r="76" spans="4:8">
      <c r="D76" s="325">
        <v>7.98</v>
      </c>
      <c r="E76" s="325">
        <v>6.66</v>
      </c>
      <c r="F76" s="325">
        <v>7.19</v>
      </c>
      <c r="G76" s="325">
        <v>8.77</v>
      </c>
      <c r="H76" s="324">
        <v>7.34</v>
      </c>
    </row>
    <row r="77" spans="4:8">
      <c r="D77" s="325">
        <v>8.09</v>
      </c>
      <c r="E77" s="325">
        <v>6.66</v>
      </c>
      <c r="F77" s="325">
        <v>7.19</v>
      </c>
      <c r="G77" s="325">
        <v>8.77</v>
      </c>
      <c r="H77" s="324">
        <v>7.23</v>
      </c>
    </row>
    <row r="78" spans="4:8">
      <c r="D78" s="325">
        <v>8.09</v>
      </c>
      <c r="E78" s="325">
        <v>6.63</v>
      </c>
      <c r="F78" s="325">
        <v>7.16</v>
      </c>
      <c r="G78" s="325">
        <v>8.65</v>
      </c>
      <c r="H78" s="324">
        <v>7.23</v>
      </c>
    </row>
    <row r="79" spans="4:8">
      <c r="D79" s="325">
        <v>8.09</v>
      </c>
      <c r="E79" s="325">
        <v>6.57</v>
      </c>
      <c r="F79" s="325">
        <v>7.14</v>
      </c>
      <c r="G79" s="325">
        <v>8.74</v>
      </c>
      <c r="H79" s="324">
        <v>7.19</v>
      </c>
    </row>
    <row r="80" spans="4:8">
      <c r="D80" s="325">
        <v>7.95</v>
      </c>
      <c r="E80" s="325">
        <v>6.59</v>
      </c>
      <c r="F80" s="325">
        <v>7.14</v>
      </c>
      <c r="G80" s="325">
        <v>8.69</v>
      </c>
      <c r="H80" s="324">
        <v>7.16</v>
      </c>
    </row>
    <row r="81" spans="3:8">
      <c r="D81" s="325">
        <v>7.95</v>
      </c>
      <c r="E81" s="325">
        <v>6.59</v>
      </c>
      <c r="F81" s="325">
        <v>7.07</v>
      </c>
      <c r="G81" s="325">
        <v>8.67</v>
      </c>
      <c r="H81" s="324">
        <v>7.16</v>
      </c>
    </row>
    <row r="82" spans="3:8">
      <c r="D82" s="325">
        <v>7.95</v>
      </c>
      <c r="E82" s="325">
        <v>6.59</v>
      </c>
      <c r="F82" s="325">
        <v>7.07</v>
      </c>
      <c r="G82" s="325">
        <v>8.61</v>
      </c>
      <c r="H82" s="324">
        <v>7.16</v>
      </c>
    </row>
    <row r="83" spans="3:8">
      <c r="D83" s="325">
        <v>7.98</v>
      </c>
      <c r="E83" s="325">
        <v>6.46</v>
      </c>
      <c r="F83" s="325">
        <v>7.1</v>
      </c>
      <c r="G83" s="325">
        <v>8.58</v>
      </c>
      <c r="H83" s="324">
        <v>7.16</v>
      </c>
    </row>
    <row r="84" spans="3:8">
      <c r="D84" s="325">
        <v>7.95</v>
      </c>
      <c r="E84" s="325">
        <v>6.55</v>
      </c>
      <c r="F84" s="325">
        <v>7.1</v>
      </c>
      <c r="G84" s="325">
        <v>8.57</v>
      </c>
      <c r="H84" s="324"/>
    </row>
    <row r="85" spans="3:8">
      <c r="D85" s="325">
        <v>7.92</v>
      </c>
      <c r="E85" s="325">
        <v>6.55</v>
      </c>
      <c r="F85" s="325">
        <v>7.13</v>
      </c>
      <c r="G85" s="325">
        <v>8.6999999999999993</v>
      </c>
      <c r="H85" s="324"/>
    </row>
    <row r="86" spans="3:8">
      <c r="C86" s="324" t="s">
        <v>646</v>
      </c>
      <c r="D86" s="325">
        <v>7.92</v>
      </c>
      <c r="E86" s="325">
        <v>6.62</v>
      </c>
      <c r="F86" s="325">
        <v>7.13</v>
      </c>
      <c r="G86" s="325">
        <v>8.6999999999999993</v>
      </c>
      <c r="H86" s="324">
        <v>7.16</v>
      </c>
    </row>
    <row r="87" spans="3:8">
      <c r="D87" s="325">
        <v>7.88</v>
      </c>
      <c r="E87" s="325">
        <v>6.7</v>
      </c>
      <c r="F87" s="325">
        <v>7.11</v>
      </c>
      <c r="G87" s="325">
        <v>8.73</v>
      </c>
      <c r="H87" s="324">
        <v>7.21</v>
      </c>
    </row>
    <row r="88" spans="3:8">
      <c r="D88" s="325">
        <v>7.88</v>
      </c>
      <c r="E88" s="325">
        <v>6.7</v>
      </c>
      <c r="F88" s="325">
        <v>7.14</v>
      </c>
      <c r="G88" s="325">
        <v>8.73</v>
      </c>
      <c r="H88" s="324">
        <v>7.45</v>
      </c>
    </row>
    <row r="89" spans="3:8">
      <c r="D89" s="325">
        <v>7.87</v>
      </c>
      <c r="E89" s="325">
        <v>6.72</v>
      </c>
      <c r="F89" s="325">
        <v>7.14</v>
      </c>
      <c r="G89" s="325">
        <v>8.73</v>
      </c>
      <c r="H89" s="324">
        <v>7.61</v>
      </c>
    </row>
    <row r="90" spans="3:8">
      <c r="D90" s="325">
        <v>7.82</v>
      </c>
      <c r="E90" s="325">
        <v>6.81</v>
      </c>
      <c r="F90" s="325">
        <v>7.14</v>
      </c>
      <c r="G90" s="325">
        <v>8.73</v>
      </c>
      <c r="H90" s="324">
        <v>7.61</v>
      </c>
    </row>
    <row r="91" spans="3:8">
      <c r="D91" s="325">
        <v>7.64</v>
      </c>
      <c r="E91" s="325">
        <v>6.81</v>
      </c>
      <c r="F91" s="325">
        <v>7.15</v>
      </c>
      <c r="G91" s="325">
        <v>8.74</v>
      </c>
      <c r="H91" s="324">
        <v>7.66</v>
      </c>
    </row>
    <row r="92" spans="3:8">
      <c r="D92" s="325">
        <v>7.64</v>
      </c>
      <c r="E92" s="325">
        <v>6.82</v>
      </c>
      <c r="F92" s="325">
        <v>7.18</v>
      </c>
      <c r="G92" s="325">
        <v>8.6999999999999993</v>
      </c>
      <c r="H92" s="324">
        <v>7.66</v>
      </c>
    </row>
    <row r="93" spans="3:8">
      <c r="D93" s="325">
        <v>7.65</v>
      </c>
      <c r="E93" s="325">
        <v>6.81</v>
      </c>
      <c r="F93" s="325">
        <v>7.18</v>
      </c>
      <c r="G93" s="325">
        <v>8.6999999999999993</v>
      </c>
      <c r="H93" s="324">
        <v>7.66</v>
      </c>
    </row>
    <row r="94" spans="3:8">
      <c r="D94" s="325">
        <v>7.6</v>
      </c>
      <c r="E94" s="325">
        <v>6.78</v>
      </c>
      <c r="F94" s="325">
        <v>7.18</v>
      </c>
      <c r="G94" s="325">
        <v>8.6999999999999993</v>
      </c>
      <c r="H94" s="324">
        <v>7.66</v>
      </c>
    </row>
    <row r="95" spans="3:8">
      <c r="D95" s="325">
        <v>7.64</v>
      </c>
      <c r="E95" s="325">
        <v>6.63</v>
      </c>
      <c r="F95" s="325">
        <v>7.14</v>
      </c>
      <c r="G95" s="325">
        <v>8.67</v>
      </c>
      <c r="H95" s="324">
        <v>7.61</v>
      </c>
    </row>
    <row r="96" spans="3:8">
      <c r="D96" s="325">
        <v>7.64</v>
      </c>
      <c r="E96" s="325">
        <v>6.63</v>
      </c>
      <c r="F96" s="325">
        <v>7.14</v>
      </c>
      <c r="G96" s="325">
        <v>8.67</v>
      </c>
      <c r="H96" s="324">
        <v>7.6</v>
      </c>
    </row>
    <row r="97" spans="3:8">
      <c r="D97" s="325">
        <v>7.64</v>
      </c>
      <c r="E97" s="325">
        <v>6.57</v>
      </c>
      <c r="F97" s="325">
        <v>7.13</v>
      </c>
      <c r="G97" s="325">
        <v>8.56</v>
      </c>
      <c r="H97" s="324">
        <v>7.58</v>
      </c>
    </row>
    <row r="98" spans="3:8">
      <c r="D98" s="325">
        <v>7.64</v>
      </c>
      <c r="E98" s="325">
        <v>6.57</v>
      </c>
      <c r="F98" s="325">
        <v>7.12</v>
      </c>
      <c r="G98" s="325">
        <v>8.56</v>
      </c>
      <c r="H98" s="324">
        <v>7.48</v>
      </c>
    </row>
    <row r="99" spans="3:8">
      <c r="D99" s="325">
        <v>7.63</v>
      </c>
      <c r="E99" s="325">
        <v>6.53</v>
      </c>
      <c r="F99" s="325">
        <v>7.12</v>
      </c>
      <c r="G99" s="325">
        <v>8.56</v>
      </c>
      <c r="H99" s="324">
        <v>7.48</v>
      </c>
    </row>
    <row r="100" spans="3:8">
      <c r="D100" s="325">
        <v>7.63</v>
      </c>
      <c r="E100" s="325">
        <v>6.33</v>
      </c>
      <c r="F100" s="325">
        <v>7.02</v>
      </c>
      <c r="G100" s="325">
        <v>8.65</v>
      </c>
      <c r="H100" s="324">
        <v>7.48</v>
      </c>
    </row>
    <row r="101" spans="3:8">
      <c r="D101" s="325">
        <v>7.63</v>
      </c>
      <c r="E101" s="325">
        <v>6.3</v>
      </c>
      <c r="F101" s="325">
        <v>7.02</v>
      </c>
      <c r="G101" s="325">
        <v>8.65</v>
      </c>
      <c r="H101" s="324">
        <v>7.46</v>
      </c>
    </row>
    <row r="102" spans="3:8">
      <c r="D102" s="325">
        <v>7.67</v>
      </c>
      <c r="E102" s="325">
        <v>6.25</v>
      </c>
      <c r="F102" s="325">
        <v>7.02</v>
      </c>
      <c r="G102" s="325">
        <v>8.19</v>
      </c>
      <c r="H102" s="324">
        <v>7.41</v>
      </c>
    </row>
    <row r="103" spans="3:8">
      <c r="D103" s="325">
        <v>7.67</v>
      </c>
      <c r="E103" s="325">
        <v>6.25</v>
      </c>
      <c r="F103" s="325">
        <v>7.02</v>
      </c>
      <c r="G103" s="325">
        <v>8.19</v>
      </c>
      <c r="H103" s="324">
        <v>7.41</v>
      </c>
    </row>
    <row r="104" spans="3:8">
      <c r="D104" s="325">
        <v>7.67</v>
      </c>
      <c r="E104" s="325">
        <v>6.18</v>
      </c>
      <c r="F104" s="325">
        <v>7.01</v>
      </c>
      <c r="G104" s="325">
        <v>8.14</v>
      </c>
      <c r="H104" s="324">
        <v>7.39</v>
      </c>
    </row>
    <row r="105" spans="3:8">
      <c r="D105" s="325">
        <v>7.68</v>
      </c>
      <c r="E105" s="325">
        <v>6.03</v>
      </c>
      <c r="F105" s="325">
        <v>7.01</v>
      </c>
      <c r="G105" s="325">
        <v>8.08</v>
      </c>
      <c r="H105" s="324">
        <v>7.03</v>
      </c>
    </row>
    <row r="106" spans="3:8">
      <c r="D106" s="325">
        <v>7.68</v>
      </c>
      <c r="E106" s="325">
        <v>6</v>
      </c>
      <c r="F106" s="325">
        <v>7.02</v>
      </c>
      <c r="G106" s="325">
        <v>7.63</v>
      </c>
      <c r="H106" s="324">
        <v>7.18</v>
      </c>
    </row>
    <row r="107" spans="3:8">
      <c r="C107" s="324" t="s">
        <v>647</v>
      </c>
      <c r="D107" s="325">
        <v>7.68</v>
      </c>
      <c r="E107" s="325">
        <v>5.96</v>
      </c>
      <c r="F107" s="325">
        <v>7.04</v>
      </c>
      <c r="G107" s="325">
        <v>7.38</v>
      </c>
      <c r="H107" s="324">
        <v>7.03</v>
      </c>
    </row>
    <row r="108" spans="3:8">
      <c r="D108" s="325">
        <v>7.68</v>
      </c>
      <c r="E108" s="325">
        <v>5.96</v>
      </c>
      <c r="F108" s="325">
        <v>7.05</v>
      </c>
      <c r="G108" s="325">
        <v>7.38</v>
      </c>
      <c r="H108" s="324">
        <v>7.13</v>
      </c>
    </row>
    <row r="109" spans="3:8">
      <c r="D109" s="325">
        <v>7.68</v>
      </c>
      <c r="E109" s="325">
        <v>6.05</v>
      </c>
      <c r="F109" s="325">
        <v>7.11</v>
      </c>
      <c r="G109" s="325">
        <v>7.38</v>
      </c>
      <c r="H109" s="324">
        <v>7.13</v>
      </c>
    </row>
    <row r="110" spans="3:8">
      <c r="D110" s="325">
        <v>7.67</v>
      </c>
      <c r="E110" s="325">
        <v>6.05</v>
      </c>
      <c r="F110" s="325">
        <v>7.11</v>
      </c>
      <c r="G110" s="325">
        <v>7.41</v>
      </c>
      <c r="H110" s="324">
        <v>7.18</v>
      </c>
    </row>
    <row r="111" spans="3:8">
      <c r="D111" s="325">
        <v>7.67</v>
      </c>
      <c r="E111" s="325">
        <v>6.06</v>
      </c>
      <c r="F111" s="325">
        <v>7.11</v>
      </c>
      <c r="G111" s="325">
        <v>7.36</v>
      </c>
      <c r="H111" s="324">
        <v>7.2</v>
      </c>
    </row>
    <row r="112" spans="3:8">
      <c r="D112" s="325">
        <v>7.76</v>
      </c>
      <c r="E112" s="325">
        <v>5.97</v>
      </c>
      <c r="F112" s="325">
        <v>7.12</v>
      </c>
      <c r="G112" s="325">
        <v>7.36</v>
      </c>
      <c r="H112" s="324">
        <v>7.27</v>
      </c>
    </row>
    <row r="113" spans="3:8">
      <c r="D113" s="325">
        <v>7.76</v>
      </c>
      <c r="E113" s="325">
        <v>6.13</v>
      </c>
      <c r="F113" s="325">
        <v>7.11</v>
      </c>
      <c r="G113" s="325">
        <v>7.36</v>
      </c>
      <c r="H113" s="324">
        <v>7.28</v>
      </c>
    </row>
    <row r="114" spans="3:8">
      <c r="D114" s="325">
        <v>7.67</v>
      </c>
      <c r="E114" s="325">
        <v>6.08</v>
      </c>
      <c r="F114" s="325">
        <v>7.15</v>
      </c>
      <c r="G114" s="325">
        <v>7.35</v>
      </c>
      <c r="H114" s="324">
        <v>7.28</v>
      </c>
    </row>
    <row r="115" spans="3:8">
      <c r="D115" s="325">
        <v>7.67</v>
      </c>
      <c r="E115" s="325">
        <v>6.08</v>
      </c>
      <c r="F115" s="325">
        <v>7.16</v>
      </c>
      <c r="G115" s="325">
        <v>7.4</v>
      </c>
      <c r="H115" s="324">
        <v>7.33</v>
      </c>
    </row>
    <row r="116" spans="3:8">
      <c r="D116" s="325">
        <v>7.63</v>
      </c>
      <c r="E116" s="325">
        <v>6.12</v>
      </c>
      <c r="F116" s="325">
        <v>7.11</v>
      </c>
      <c r="G116" s="325">
        <v>7.43</v>
      </c>
      <c r="H116" s="324">
        <v>7.29</v>
      </c>
    </row>
    <row r="117" spans="3:8">
      <c r="D117" s="325">
        <v>7.63</v>
      </c>
      <c r="E117" s="325">
        <v>6.12</v>
      </c>
      <c r="F117" s="325">
        <v>7.17</v>
      </c>
      <c r="G117" s="325">
        <v>7.43</v>
      </c>
      <c r="H117" s="324">
        <v>7.29</v>
      </c>
    </row>
    <row r="118" spans="3:8">
      <c r="D118" s="325">
        <v>7.64</v>
      </c>
      <c r="E118" s="325">
        <v>6.08</v>
      </c>
      <c r="F118" s="325">
        <v>7.15</v>
      </c>
      <c r="G118" s="325">
        <v>7.43</v>
      </c>
      <c r="H118" s="324">
        <v>7.29</v>
      </c>
    </row>
    <row r="119" spans="3:8">
      <c r="D119" s="325">
        <v>7.72</v>
      </c>
      <c r="E119" s="325">
        <v>5.99</v>
      </c>
      <c r="F119" s="325">
        <v>7.15</v>
      </c>
      <c r="G119" s="325">
        <v>7.44</v>
      </c>
      <c r="H119" s="324">
        <v>7.27</v>
      </c>
    </row>
    <row r="120" spans="3:8">
      <c r="D120" s="325">
        <v>7.74</v>
      </c>
      <c r="E120" s="325">
        <v>5.99</v>
      </c>
      <c r="F120" s="325">
        <v>7.13</v>
      </c>
      <c r="G120" s="325">
        <v>7.44</v>
      </c>
      <c r="H120" s="324">
        <v>7.29</v>
      </c>
    </row>
    <row r="121" spans="3:8">
      <c r="D121" s="325">
        <v>7.7</v>
      </c>
      <c r="E121" s="325">
        <v>5.94</v>
      </c>
      <c r="F121" s="325">
        <v>7.09</v>
      </c>
      <c r="G121" s="325">
        <v>7.44</v>
      </c>
      <c r="H121" s="324">
        <v>7.29</v>
      </c>
    </row>
    <row r="122" spans="3:8">
      <c r="D122" s="325">
        <v>7.72</v>
      </c>
      <c r="E122" s="325">
        <v>5.94</v>
      </c>
      <c r="F122" s="325">
        <v>7.09</v>
      </c>
      <c r="G122" s="325">
        <v>7.45</v>
      </c>
      <c r="H122" s="324">
        <v>7.29</v>
      </c>
    </row>
    <row r="123" spans="3:8">
      <c r="D123" s="325">
        <v>7.72</v>
      </c>
      <c r="E123" s="325">
        <v>5.98</v>
      </c>
      <c r="F123" s="325">
        <v>7.09</v>
      </c>
      <c r="G123" s="325">
        <v>7.44</v>
      </c>
      <c r="H123" s="324">
        <v>7.29</v>
      </c>
    </row>
    <row r="124" spans="3:8">
      <c r="D124" s="325">
        <v>7.79</v>
      </c>
      <c r="E124" s="325">
        <v>6.06</v>
      </c>
      <c r="F124" s="325">
        <v>7.05</v>
      </c>
      <c r="G124" s="325">
        <v>7.44</v>
      </c>
      <c r="H124" s="324">
        <v>7.29</v>
      </c>
    </row>
    <row r="125" spans="3:8">
      <c r="D125" s="325">
        <v>7.79</v>
      </c>
      <c r="E125" s="325">
        <v>6.06</v>
      </c>
      <c r="F125" s="325">
        <v>7.05</v>
      </c>
      <c r="G125" s="325">
        <v>7.46</v>
      </c>
      <c r="H125" s="324">
        <v>7.29</v>
      </c>
    </row>
    <row r="126" spans="3:8">
      <c r="D126" s="325">
        <v>7.87</v>
      </c>
      <c r="E126" s="325">
        <v>6.04</v>
      </c>
      <c r="F126" s="325">
        <v>7.03</v>
      </c>
      <c r="G126" s="325">
        <v>7.46</v>
      </c>
      <c r="H126" s="324">
        <v>7.26</v>
      </c>
    </row>
    <row r="127" spans="3:8">
      <c r="C127" s="324" t="s">
        <v>648</v>
      </c>
      <c r="D127" s="325">
        <v>7.87</v>
      </c>
      <c r="E127" s="325">
        <v>6.04</v>
      </c>
      <c r="F127" s="325">
        <v>7.01</v>
      </c>
      <c r="G127" s="325">
        <v>7.46</v>
      </c>
      <c r="H127" s="324">
        <v>7.2</v>
      </c>
    </row>
    <row r="128" spans="3:8">
      <c r="D128" s="325">
        <v>7.89</v>
      </c>
      <c r="E128" s="325">
        <v>6.04</v>
      </c>
      <c r="F128" s="325">
        <v>7.07</v>
      </c>
      <c r="G128" s="325">
        <v>7.44</v>
      </c>
      <c r="H128" s="324">
        <v>7.2</v>
      </c>
    </row>
    <row r="129" spans="4:8">
      <c r="D129" s="325">
        <v>8.0500000000000007</v>
      </c>
      <c r="E129" s="325">
        <v>5.96</v>
      </c>
      <c r="F129" s="325">
        <v>7.03</v>
      </c>
      <c r="G129" s="325">
        <v>7.44</v>
      </c>
      <c r="H129" s="324">
        <v>7.2</v>
      </c>
    </row>
    <row r="130" spans="4:8">
      <c r="D130" s="325">
        <v>8.15</v>
      </c>
      <c r="E130" s="325">
        <v>5.82</v>
      </c>
      <c r="F130" s="325">
        <v>7.03</v>
      </c>
      <c r="G130" s="325">
        <v>7.39</v>
      </c>
      <c r="H130" s="324">
        <v>7.18</v>
      </c>
    </row>
    <row r="131" spans="4:8">
      <c r="D131" s="325">
        <v>8.24</v>
      </c>
      <c r="E131" s="325">
        <v>5.84</v>
      </c>
      <c r="F131" s="325">
        <v>7.03</v>
      </c>
      <c r="G131" s="325">
        <v>7.39</v>
      </c>
      <c r="H131" s="324">
        <v>7.18</v>
      </c>
    </row>
    <row r="132" spans="4:8">
      <c r="D132" s="325">
        <v>8.24</v>
      </c>
      <c r="E132" s="325">
        <v>5.78</v>
      </c>
      <c r="F132" s="325">
        <v>7.03</v>
      </c>
      <c r="G132" s="325">
        <v>7.39</v>
      </c>
      <c r="H132" s="324">
        <v>7.19</v>
      </c>
    </row>
    <row r="133" spans="4:8">
      <c r="D133" s="325">
        <v>8.24</v>
      </c>
      <c r="E133" s="325">
        <v>5.92</v>
      </c>
      <c r="F133" s="325">
        <v>7.03</v>
      </c>
      <c r="G133" s="325">
        <v>7.39</v>
      </c>
      <c r="H133" s="324">
        <v>7.19</v>
      </c>
    </row>
    <row r="134" spans="4:8">
      <c r="D134" s="325">
        <v>8.01</v>
      </c>
      <c r="E134" s="325">
        <v>5.82</v>
      </c>
      <c r="F134" s="325">
        <v>7.09</v>
      </c>
      <c r="G134" s="325">
        <v>7.4</v>
      </c>
      <c r="H134" s="324">
        <v>7.26</v>
      </c>
    </row>
    <row r="135" spans="4:8">
      <c r="D135" s="325">
        <v>8.01</v>
      </c>
      <c r="E135" s="325">
        <v>5.82</v>
      </c>
      <c r="F135" s="325">
        <v>7.09</v>
      </c>
      <c r="G135" s="325">
        <v>7.28</v>
      </c>
      <c r="H135" s="324">
        <v>7.27</v>
      </c>
    </row>
    <row r="136" spans="4:8">
      <c r="D136" s="325">
        <v>7.97</v>
      </c>
      <c r="E136" s="325">
        <v>5.83</v>
      </c>
      <c r="F136" s="325">
        <v>7.05</v>
      </c>
      <c r="G136" s="325">
        <v>7.28</v>
      </c>
      <c r="H136" s="324">
        <v>7.27</v>
      </c>
    </row>
    <row r="137" spans="4:8">
      <c r="D137" s="325">
        <v>7.97</v>
      </c>
      <c r="E137" s="325">
        <v>5.83</v>
      </c>
      <c r="F137" s="325">
        <v>7.05</v>
      </c>
      <c r="G137" s="325">
        <v>7.28</v>
      </c>
      <c r="H137" s="324">
        <v>7.32</v>
      </c>
    </row>
    <row r="138" spans="4:8">
      <c r="D138" s="325">
        <v>7.95</v>
      </c>
      <c r="E138" s="325">
        <v>5.8</v>
      </c>
      <c r="F138" s="325">
        <v>7.05</v>
      </c>
      <c r="G138" s="325">
        <v>7.25</v>
      </c>
      <c r="H138" s="323">
        <v>7.32</v>
      </c>
    </row>
    <row r="139" spans="4:8">
      <c r="D139" s="325">
        <v>8.02</v>
      </c>
      <c r="E139" s="325">
        <v>5.79</v>
      </c>
      <c r="F139" s="325">
        <v>7.13</v>
      </c>
      <c r="G139" s="325">
        <v>7.2</v>
      </c>
      <c r="H139" s="323">
        <v>7.27</v>
      </c>
    </row>
    <row r="140" spans="4:8">
      <c r="D140" s="325">
        <v>8.02</v>
      </c>
      <c r="E140" s="325">
        <v>5.79</v>
      </c>
      <c r="F140" s="325">
        <v>7.13</v>
      </c>
      <c r="G140" s="325">
        <v>7.2</v>
      </c>
      <c r="H140" s="323">
        <v>7.27</v>
      </c>
    </row>
    <row r="141" spans="4:8">
      <c r="D141" s="325">
        <v>7.99</v>
      </c>
      <c r="E141" s="325">
        <v>5.78</v>
      </c>
      <c r="F141" s="325">
        <v>7.1</v>
      </c>
      <c r="G141" s="325">
        <v>7.2</v>
      </c>
      <c r="H141" s="323">
        <v>7.27</v>
      </c>
    </row>
    <row r="142" spans="4:8">
      <c r="D142" s="325">
        <v>7.99</v>
      </c>
      <c r="E142" s="325">
        <v>5.78</v>
      </c>
      <c r="F142" s="325">
        <v>7.11</v>
      </c>
      <c r="G142" s="325">
        <v>7.2</v>
      </c>
      <c r="H142" s="323">
        <v>7.17</v>
      </c>
    </row>
    <row r="143" spans="4:8">
      <c r="D143" s="325">
        <v>8</v>
      </c>
      <c r="E143" s="325">
        <v>5.81</v>
      </c>
      <c r="F143" s="325">
        <v>7.11</v>
      </c>
      <c r="G143" s="325">
        <v>7.2</v>
      </c>
      <c r="H143" s="324">
        <v>7.17</v>
      </c>
    </row>
    <row r="144" spans="4:8">
      <c r="D144" s="325">
        <v>7.99</v>
      </c>
      <c r="E144" s="325">
        <v>5.87</v>
      </c>
      <c r="F144" s="325">
        <v>7.03</v>
      </c>
      <c r="G144" s="325">
        <v>7.16</v>
      </c>
      <c r="H144" s="324">
        <v>7.15</v>
      </c>
    </row>
    <row r="145" spans="3:8">
      <c r="D145" s="325">
        <v>7.96</v>
      </c>
      <c r="E145" s="325">
        <v>5.89</v>
      </c>
      <c r="F145" s="325">
        <v>7.03</v>
      </c>
      <c r="G145" s="325">
        <v>7.11</v>
      </c>
      <c r="H145" s="324">
        <v>7.15</v>
      </c>
    </row>
    <row r="146" spans="3:8">
      <c r="D146" s="325">
        <v>7.98</v>
      </c>
      <c r="E146" s="325">
        <v>5.93</v>
      </c>
      <c r="F146" s="325">
        <v>7.03</v>
      </c>
      <c r="G146" s="325">
        <v>7.11</v>
      </c>
      <c r="H146" s="324">
        <v>7.15</v>
      </c>
    </row>
    <row r="147" spans="3:8">
      <c r="D147" s="325">
        <v>7.98</v>
      </c>
      <c r="E147" s="325">
        <v>5.93</v>
      </c>
      <c r="F147" s="325">
        <v>7.01</v>
      </c>
      <c r="G147" s="325">
        <v>7.22</v>
      </c>
      <c r="H147" s="324">
        <v>7.15</v>
      </c>
    </row>
    <row r="148" spans="3:8">
      <c r="D148" s="325">
        <v>7.98</v>
      </c>
      <c r="E148" s="325">
        <v>6</v>
      </c>
      <c r="F148" s="325">
        <v>7.01</v>
      </c>
      <c r="G148" s="325">
        <v>7.22</v>
      </c>
      <c r="H148" s="324">
        <v>7.14</v>
      </c>
    </row>
    <row r="149" spans="3:8">
      <c r="D149" s="325">
        <v>7.98</v>
      </c>
      <c r="E149" s="325">
        <v>6.1</v>
      </c>
      <c r="F149" s="325">
        <v>7.02</v>
      </c>
      <c r="G149" s="325">
        <v>7.26</v>
      </c>
      <c r="H149" s="324">
        <v>7.14</v>
      </c>
    </row>
    <row r="150" spans="3:8">
      <c r="C150" s="324" t="s">
        <v>649</v>
      </c>
      <c r="D150" s="325">
        <v>7.98</v>
      </c>
      <c r="E150" s="325">
        <v>6.1</v>
      </c>
      <c r="F150" s="325">
        <v>7.02</v>
      </c>
      <c r="G150" s="325">
        <v>7.27</v>
      </c>
      <c r="H150" s="324">
        <v>6.87</v>
      </c>
    </row>
    <row r="151" spans="3:8">
      <c r="D151" s="325">
        <v>8.02</v>
      </c>
      <c r="E151" s="325">
        <v>6.11</v>
      </c>
      <c r="F151" s="325">
        <v>7.05</v>
      </c>
      <c r="G151" s="325">
        <v>7.31</v>
      </c>
      <c r="H151" s="324">
        <v>6.88</v>
      </c>
    </row>
    <row r="152" spans="3:8">
      <c r="D152" s="325">
        <v>8.02</v>
      </c>
      <c r="E152" s="325">
        <v>6.11</v>
      </c>
      <c r="F152" s="325">
        <v>7.06</v>
      </c>
      <c r="G152" s="325">
        <v>7.32</v>
      </c>
      <c r="H152" s="324">
        <v>7.13</v>
      </c>
    </row>
    <row r="153" spans="3:8">
      <c r="D153" s="325">
        <v>8.0299999999999994</v>
      </c>
      <c r="E153" s="325">
        <v>6.18</v>
      </c>
      <c r="F153" s="325">
        <v>7.09</v>
      </c>
      <c r="G153" s="325">
        <v>7.29</v>
      </c>
      <c r="H153" s="324">
        <v>7.13</v>
      </c>
    </row>
    <row r="154" spans="3:8">
      <c r="D154" s="325">
        <v>8.1</v>
      </c>
      <c r="E154" s="325">
        <v>6.28</v>
      </c>
      <c r="F154" s="325">
        <v>7.11</v>
      </c>
      <c r="G154" s="325">
        <v>7.36</v>
      </c>
      <c r="H154" s="324">
        <v>7.16</v>
      </c>
    </row>
    <row r="155" spans="3:8">
      <c r="D155" s="325">
        <v>8.1</v>
      </c>
      <c r="E155" s="325">
        <v>6.49</v>
      </c>
      <c r="F155" s="325">
        <v>7.11</v>
      </c>
      <c r="G155" s="325">
        <v>7.36</v>
      </c>
      <c r="H155" s="324">
        <v>7.19</v>
      </c>
    </row>
    <row r="156" spans="3:8">
      <c r="D156" s="325">
        <v>8.11</v>
      </c>
      <c r="E156" s="325">
        <v>6.55</v>
      </c>
      <c r="F156" s="325">
        <v>7.12</v>
      </c>
      <c r="G156" s="325">
        <v>7.37</v>
      </c>
      <c r="H156" s="324">
        <v>7.19</v>
      </c>
    </row>
    <row r="157" spans="3:8">
      <c r="D157" s="325">
        <v>8.11</v>
      </c>
      <c r="E157" s="325">
        <v>6.55</v>
      </c>
      <c r="F157" s="325">
        <v>7.12</v>
      </c>
      <c r="G157" s="325">
        <v>7.37</v>
      </c>
      <c r="H157" s="324">
        <v>7.19</v>
      </c>
    </row>
    <row r="158" spans="3:8">
      <c r="D158" s="325">
        <v>8.1</v>
      </c>
      <c r="E158" s="325">
        <v>6.56</v>
      </c>
      <c r="F158" s="325">
        <v>7.14</v>
      </c>
      <c r="G158" s="325">
        <v>7.38</v>
      </c>
      <c r="H158" s="324">
        <v>7.2</v>
      </c>
    </row>
    <row r="159" spans="3:8">
      <c r="D159" s="325">
        <v>8.11</v>
      </c>
      <c r="E159" s="325">
        <v>6.65</v>
      </c>
      <c r="F159" s="325">
        <v>7.21</v>
      </c>
      <c r="G159" s="325">
        <v>7.35</v>
      </c>
      <c r="H159" s="324">
        <v>7.19</v>
      </c>
    </row>
    <row r="160" spans="3:8">
      <c r="D160" s="325">
        <v>8.11</v>
      </c>
      <c r="E160" s="325">
        <v>6.63</v>
      </c>
      <c r="F160" s="325">
        <v>7.21</v>
      </c>
      <c r="G160" s="325">
        <v>7.33</v>
      </c>
      <c r="H160" s="324">
        <v>7.17</v>
      </c>
    </row>
    <row r="161" spans="3:8">
      <c r="D161" s="325">
        <v>8.09</v>
      </c>
      <c r="E161" s="325">
        <v>6.63</v>
      </c>
      <c r="F161" s="325">
        <v>7.2</v>
      </c>
      <c r="G161" s="325">
        <v>7.27</v>
      </c>
      <c r="H161" s="324">
        <v>7.17</v>
      </c>
    </row>
    <row r="162" spans="3:8">
      <c r="D162" s="325">
        <v>8.09</v>
      </c>
      <c r="E162" s="325">
        <v>6.52</v>
      </c>
      <c r="F162" s="325">
        <v>7.2</v>
      </c>
      <c r="G162" s="325">
        <v>7.27</v>
      </c>
      <c r="H162" s="324">
        <v>7.17</v>
      </c>
    </row>
    <row r="163" spans="3:8">
      <c r="D163" s="325">
        <v>8.08</v>
      </c>
      <c r="E163" s="325">
        <v>6.5</v>
      </c>
      <c r="F163" s="325">
        <v>7.2</v>
      </c>
      <c r="G163" s="325">
        <v>7.25</v>
      </c>
      <c r="H163" s="324">
        <v>7.17</v>
      </c>
    </row>
    <row r="164" spans="3:8">
      <c r="D164" s="325">
        <v>7.96</v>
      </c>
      <c r="E164" s="325">
        <v>6.48</v>
      </c>
      <c r="F164" s="325">
        <v>7.17</v>
      </c>
      <c r="G164" s="325">
        <v>7.25</v>
      </c>
      <c r="H164" s="324"/>
    </row>
    <row r="165" spans="3:8">
      <c r="D165" s="325">
        <v>7.96</v>
      </c>
      <c r="E165" s="325">
        <v>6.48</v>
      </c>
      <c r="F165" s="325">
        <v>7.17</v>
      </c>
      <c r="G165" s="325">
        <v>7.22</v>
      </c>
      <c r="H165" s="324"/>
    </row>
    <row r="166" spans="3:8">
      <c r="D166" s="325">
        <v>7.96</v>
      </c>
      <c r="E166" s="325">
        <v>6.32</v>
      </c>
      <c r="F166" s="325">
        <v>7.37</v>
      </c>
      <c r="G166" s="325">
        <v>7.19</v>
      </c>
      <c r="H166" s="324"/>
    </row>
    <row r="167" spans="3:8">
      <c r="D167" s="325">
        <v>7.96</v>
      </c>
      <c r="E167" s="325">
        <v>6.36</v>
      </c>
      <c r="F167" s="325">
        <v>7.41</v>
      </c>
      <c r="G167" s="325">
        <v>7.18</v>
      </c>
      <c r="H167" s="324"/>
    </row>
    <row r="168" spans="3:8">
      <c r="D168" s="325">
        <v>7.95</v>
      </c>
      <c r="E168" s="325">
        <v>6.34</v>
      </c>
      <c r="F168" s="325">
        <v>7.4</v>
      </c>
      <c r="G168" s="325">
        <v>7.18</v>
      </c>
      <c r="H168" s="324"/>
    </row>
    <row r="169" spans="3:8">
      <c r="D169" s="325">
        <v>7.91</v>
      </c>
      <c r="E169" s="325">
        <v>6.34</v>
      </c>
      <c r="F169" s="325">
        <v>7.15</v>
      </c>
      <c r="G169" s="325">
        <v>7.06</v>
      </c>
      <c r="H169" s="324"/>
    </row>
    <row r="170" spans="3:8">
      <c r="D170" s="325">
        <v>7.91</v>
      </c>
      <c r="E170" s="325">
        <v>6.52</v>
      </c>
      <c r="F170" s="325">
        <v>7.15</v>
      </c>
      <c r="G170" s="325">
        <v>7.01</v>
      </c>
      <c r="H170" s="324"/>
    </row>
    <row r="171" spans="3:8">
      <c r="D171" s="325">
        <v>7.92</v>
      </c>
      <c r="E171" s="325">
        <v>6.53</v>
      </c>
      <c r="F171" s="325">
        <v>7.1</v>
      </c>
      <c r="G171" s="325">
        <v>7.04</v>
      </c>
      <c r="H171" s="324"/>
    </row>
    <row r="172" spans="3:8">
      <c r="C172" s="324" t="s">
        <v>650</v>
      </c>
      <c r="D172" s="325">
        <v>7.92</v>
      </c>
      <c r="E172" s="325">
        <v>6.53</v>
      </c>
      <c r="F172" s="325">
        <v>7.1</v>
      </c>
      <c r="G172" s="325">
        <v>7.17</v>
      </c>
      <c r="H172" s="324"/>
    </row>
    <row r="173" spans="3:8">
      <c r="D173" s="325">
        <v>8.1</v>
      </c>
      <c r="E173" s="325">
        <v>6.57</v>
      </c>
      <c r="F173" s="325">
        <v>7.1</v>
      </c>
      <c r="G173" s="325">
        <v>7.17</v>
      </c>
      <c r="H173" s="324"/>
    </row>
    <row r="174" spans="3:8">
      <c r="D174" s="325">
        <v>8.1</v>
      </c>
      <c r="E174" s="325">
        <v>6.79</v>
      </c>
      <c r="F174" s="325">
        <v>7.24</v>
      </c>
      <c r="G174" s="325">
        <v>7.33</v>
      </c>
      <c r="H174" s="324"/>
    </row>
    <row r="175" spans="3:8">
      <c r="D175" s="325">
        <v>8.1</v>
      </c>
      <c r="E175" s="325">
        <v>6.97</v>
      </c>
      <c r="F175" s="325">
        <v>7.28</v>
      </c>
      <c r="G175" s="325">
        <v>7.4</v>
      </c>
      <c r="H175" s="324"/>
    </row>
    <row r="176" spans="3:8">
      <c r="D176" s="325">
        <v>8.1</v>
      </c>
      <c r="E176" s="325">
        <v>6.97</v>
      </c>
      <c r="F176" s="325">
        <v>7.26</v>
      </c>
      <c r="G176" s="325">
        <v>7.5</v>
      </c>
      <c r="H176" s="324"/>
    </row>
    <row r="177" spans="4:8">
      <c r="D177" s="325">
        <v>8.1199999999999992</v>
      </c>
      <c r="E177" s="325">
        <v>6.99</v>
      </c>
      <c r="F177" s="325">
        <v>7.26</v>
      </c>
      <c r="G177" s="325">
        <v>7.5</v>
      </c>
      <c r="H177" s="324"/>
    </row>
    <row r="178" spans="4:8">
      <c r="D178" s="325">
        <v>8.15</v>
      </c>
      <c r="E178" s="325">
        <v>7.12</v>
      </c>
      <c r="F178" s="325">
        <v>7.28</v>
      </c>
      <c r="G178" s="325">
        <v>7.5</v>
      </c>
      <c r="H178" s="324"/>
    </row>
    <row r="179" spans="4:8">
      <c r="D179" s="325">
        <v>8.16</v>
      </c>
      <c r="E179" s="325">
        <v>7.19</v>
      </c>
      <c r="F179" s="325">
        <v>7.31</v>
      </c>
      <c r="G179" s="325">
        <v>7.73</v>
      </c>
      <c r="H179" s="324"/>
    </row>
    <row r="180" spans="4:8">
      <c r="D180" s="325">
        <v>8.16</v>
      </c>
      <c r="E180" s="325">
        <v>7.24</v>
      </c>
      <c r="F180" s="325">
        <v>7.31</v>
      </c>
      <c r="G180" s="325">
        <v>7.96</v>
      </c>
      <c r="H180" s="324"/>
    </row>
    <row r="181" spans="4:8">
      <c r="D181" s="325">
        <v>8.16</v>
      </c>
      <c r="E181" s="325">
        <v>7.24</v>
      </c>
      <c r="F181" s="325">
        <v>7.32</v>
      </c>
      <c r="G181" s="325">
        <v>7.96</v>
      </c>
      <c r="H181" s="324"/>
    </row>
    <row r="182" spans="4:8">
      <c r="D182" s="325">
        <v>8.15</v>
      </c>
      <c r="E182" s="325">
        <v>7.22</v>
      </c>
      <c r="F182" s="325">
        <v>7.35</v>
      </c>
      <c r="G182" s="325">
        <v>7.96</v>
      </c>
      <c r="H182" s="324"/>
    </row>
    <row r="183" spans="4:8">
      <c r="D183" s="325">
        <v>8.18</v>
      </c>
      <c r="E183" s="325">
        <v>7.22</v>
      </c>
      <c r="F183" s="325">
        <v>7.35</v>
      </c>
      <c r="G183" s="325">
        <v>7.96</v>
      </c>
      <c r="H183" s="324"/>
    </row>
    <row r="184" spans="4:8">
      <c r="D184" s="325">
        <v>8.18</v>
      </c>
      <c r="E184" s="325">
        <v>7.22</v>
      </c>
      <c r="F184" s="325">
        <v>7.33</v>
      </c>
      <c r="G184" s="325">
        <v>7.97</v>
      </c>
      <c r="H184" s="324"/>
    </row>
    <row r="185" spans="4:8">
      <c r="D185" s="325">
        <v>8.17</v>
      </c>
      <c r="E185" s="325">
        <v>7.2</v>
      </c>
      <c r="F185" s="325">
        <v>7.33</v>
      </c>
      <c r="G185" s="325">
        <v>7.97</v>
      </c>
      <c r="H185" s="324"/>
    </row>
    <row r="186" spans="4:8">
      <c r="D186" s="325">
        <v>8.17</v>
      </c>
      <c r="E186" s="325">
        <v>7.2</v>
      </c>
      <c r="F186" s="325">
        <v>7.34</v>
      </c>
      <c r="G186" s="325">
        <v>7.99</v>
      </c>
      <c r="H186" s="324"/>
    </row>
    <row r="187" spans="4:8">
      <c r="D187" s="325">
        <v>8.16</v>
      </c>
      <c r="E187" s="325">
        <v>7.18</v>
      </c>
      <c r="F187" s="325">
        <v>7.34</v>
      </c>
      <c r="G187" s="325">
        <v>7.99</v>
      </c>
      <c r="H187" s="324"/>
    </row>
    <row r="188" spans="4:8">
      <c r="D188" s="325">
        <v>8.1</v>
      </c>
      <c r="E188" s="325">
        <v>7.07</v>
      </c>
      <c r="F188" s="325">
        <v>7.34</v>
      </c>
      <c r="G188" s="325">
        <v>7.98</v>
      </c>
      <c r="H188" s="324"/>
    </row>
    <row r="189" spans="4:8">
      <c r="D189" s="325">
        <v>8.1</v>
      </c>
      <c r="E189" s="325">
        <v>6.91</v>
      </c>
      <c r="F189" s="325">
        <v>7.34</v>
      </c>
      <c r="G189" s="325">
        <v>7.99</v>
      </c>
      <c r="H189" s="324"/>
    </row>
    <row r="190" spans="4:8">
      <c r="D190" s="325">
        <v>8.08</v>
      </c>
      <c r="E190" s="325">
        <v>6.91</v>
      </c>
      <c r="F190" s="325">
        <v>7.34</v>
      </c>
      <c r="G190" s="325">
        <v>7.99</v>
      </c>
      <c r="H190" s="324"/>
    </row>
    <row r="191" spans="4:8">
      <c r="D191" s="325">
        <v>8.08</v>
      </c>
      <c r="E191" s="325">
        <v>6.91</v>
      </c>
      <c r="F191" s="325">
        <v>7.38</v>
      </c>
      <c r="G191" s="325">
        <v>7.99</v>
      </c>
      <c r="H191" s="324"/>
    </row>
    <row r="192" spans="4:8">
      <c r="D192" s="325">
        <v>8.08</v>
      </c>
      <c r="E192" s="325">
        <v>6.94</v>
      </c>
      <c r="F192" s="325">
        <v>7.38</v>
      </c>
      <c r="G192" s="325">
        <v>8.06</v>
      </c>
      <c r="H192" s="324"/>
    </row>
    <row r="193" spans="3:8">
      <c r="C193" s="324" t="s">
        <v>651</v>
      </c>
      <c r="D193" s="325">
        <v>8.11</v>
      </c>
      <c r="E193" s="325">
        <v>7.02</v>
      </c>
      <c r="F193" s="325">
        <v>7.38</v>
      </c>
      <c r="G193" s="325">
        <v>8.07</v>
      </c>
      <c r="H193" s="324"/>
    </row>
    <row r="194" spans="3:8">
      <c r="D194" s="325">
        <v>8.1</v>
      </c>
      <c r="E194" s="325">
        <v>7.18</v>
      </c>
      <c r="F194" s="325">
        <v>7.41</v>
      </c>
      <c r="G194" s="325">
        <v>8.09</v>
      </c>
      <c r="H194" s="324"/>
    </row>
    <row r="195" spans="3:8">
      <c r="D195" s="325">
        <v>8.1</v>
      </c>
      <c r="E195" s="325">
        <v>7.21</v>
      </c>
      <c r="F195" s="325">
        <v>7.41</v>
      </c>
      <c r="G195" s="325">
        <v>8.11</v>
      </c>
      <c r="H195" s="324"/>
    </row>
    <row r="196" spans="3:8">
      <c r="D196" s="325">
        <v>8.1</v>
      </c>
      <c r="E196" s="325">
        <v>7.21</v>
      </c>
      <c r="F196" s="325">
        <v>7.41</v>
      </c>
      <c r="G196" s="325">
        <v>8.1999999999999993</v>
      </c>
      <c r="H196" s="324"/>
    </row>
    <row r="197" spans="3:8">
      <c r="D197" s="325">
        <v>8.06</v>
      </c>
      <c r="E197" s="325">
        <v>7.22</v>
      </c>
      <c r="F197" s="325">
        <v>7.35</v>
      </c>
      <c r="G197" s="325">
        <v>8.1999999999999993</v>
      </c>
      <c r="H197" s="324"/>
    </row>
    <row r="198" spans="3:8">
      <c r="D198" s="325">
        <v>8.07</v>
      </c>
      <c r="E198" s="325">
        <v>7.22</v>
      </c>
      <c r="F198" s="325">
        <v>7.37</v>
      </c>
      <c r="G198" s="325">
        <v>8.19</v>
      </c>
      <c r="H198" s="324"/>
    </row>
    <row r="199" spans="3:8">
      <c r="D199" s="325">
        <v>8.07</v>
      </c>
      <c r="E199" s="325">
        <v>7.23</v>
      </c>
      <c r="F199" s="325">
        <v>7.44</v>
      </c>
      <c r="G199" s="325">
        <v>8.1999999999999993</v>
      </c>
      <c r="H199" s="324"/>
    </row>
    <row r="200" spans="3:8">
      <c r="D200" s="325">
        <v>8.07</v>
      </c>
      <c r="E200" s="325">
        <v>7.23</v>
      </c>
      <c r="F200" s="325">
        <v>7.44</v>
      </c>
      <c r="G200" s="325">
        <v>8.19</v>
      </c>
      <c r="H200" s="324"/>
    </row>
    <row r="201" spans="3:8">
      <c r="D201" s="325">
        <v>8.07</v>
      </c>
      <c r="E201" s="325">
        <v>7.23</v>
      </c>
      <c r="F201" s="325">
        <v>7.44</v>
      </c>
      <c r="G201" s="325">
        <v>8.19</v>
      </c>
      <c r="H201" s="324"/>
    </row>
    <row r="202" spans="3:8">
      <c r="D202" s="325">
        <v>8.07</v>
      </c>
      <c r="E202" s="325">
        <v>7.23</v>
      </c>
      <c r="F202" s="325">
        <v>7.49</v>
      </c>
      <c r="G202" s="325">
        <v>8.26</v>
      </c>
      <c r="H202" s="324"/>
    </row>
    <row r="203" spans="3:8">
      <c r="D203" s="325">
        <v>8.0399999999999991</v>
      </c>
      <c r="E203" s="325">
        <v>7.33</v>
      </c>
      <c r="F203" s="325">
        <v>7.49</v>
      </c>
      <c r="G203" s="325">
        <v>8.2100000000000009</v>
      </c>
      <c r="H203" s="324"/>
    </row>
    <row r="204" spans="3:8">
      <c r="D204" s="325">
        <v>8</v>
      </c>
      <c r="E204" s="325">
        <v>7.3</v>
      </c>
      <c r="F204" s="325">
        <v>7.51</v>
      </c>
      <c r="G204" s="325">
        <v>8.24</v>
      </c>
      <c r="H204" s="324"/>
    </row>
    <row r="205" spans="3:8">
      <c r="D205" s="325">
        <v>8</v>
      </c>
      <c r="E205" s="325">
        <v>7.3</v>
      </c>
      <c r="F205" s="325">
        <v>7.51</v>
      </c>
      <c r="G205" s="325">
        <v>8.1199999999999992</v>
      </c>
      <c r="H205" s="324"/>
    </row>
    <row r="206" spans="3:8">
      <c r="D206" s="325">
        <v>7.97</v>
      </c>
      <c r="E206" s="325">
        <v>7.29</v>
      </c>
      <c r="F206" s="325">
        <v>7.53</v>
      </c>
      <c r="G206" s="325">
        <v>8.1199999999999992</v>
      </c>
      <c r="H206" s="324"/>
    </row>
    <row r="207" spans="3:8">
      <c r="D207" s="325">
        <v>7.99</v>
      </c>
      <c r="E207" s="325">
        <v>7.14</v>
      </c>
      <c r="F207" s="325">
        <v>7.6</v>
      </c>
      <c r="G207" s="325">
        <v>8.1199999999999992</v>
      </c>
      <c r="H207" s="324"/>
    </row>
    <row r="208" spans="3:8">
      <c r="D208" s="325">
        <v>7.99</v>
      </c>
      <c r="E208" s="325">
        <v>7.11</v>
      </c>
      <c r="F208" s="325">
        <v>7.58</v>
      </c>
      <c r="G208" s="325">
        <v>8.02</v>
      </c>
      <c r="H208" s="324"/>
    </row>
    <row r="209" spans="3:8">
      <c r="D209" s="325">
        <v>7.99</v>
      </c>
      <c r="E209" s="325">
        <v>7.14</v>
      </c>
      <c r="F209" s="325">
        <v>7.55</v>
      </c>
      <c r="G209" s="325">
        <v>8.01</v>
      </c>
      <c r="H209" s="324"/>
    </row>
    <row r="210" spans="3:8">
      <c r="D210" s="325">
        <v>7.99</v>
      </c>
      <c r="E210" s="325">
        <v>7.14</v>
      </c>
      <c r="F210" s="325">
        <v>7.55</v>
      </c>
      <c r="G210" s="325">
        <v>8.01</v>
      </c>
      <c r="H210" s="324"/>
    </row>
    <row r="211" spans="3:8">
      <c r="D211" s="325">
        <v>7.95</v>
      </c>
      <c r="E211" s="325">
        <v>7.32</v>
      </c>
      <c r="F211" s="325">
        <v>7.52</v>
      </c>
      <c r="G211" s="325">
        <v>8.01</v>
      </c>
      <c r="H211" s="324"/>
    </row>
    <row r="212" spans="3:8">
      <c r="D212" s="325">
        <v>7.95</v>
      </c>
      <c r="E212" s="325">
        <v>7.34</v>
      </c>
      <c r="F212" s="325">
        <v>7.55</v>
      </c>
      <c r="G212" s="325">
        <v>8.01</v>
      </c>
      <c r="H212" s="324"/>
    </row>
    <row r="213" spans="3:8">
      <c r="D213" s="325">
        <v>7.97</v>
      </c>
      <c r="E213" s="325">
        <v>7.35</v>
      </c>
      <c r="F213" s="325">
        <v>7.53</v>
      </c>
      <c r="G213" s="325">
        <v>8.01</v>
      </c>
      <c r="H213" s="324"/>
    </row>
    <row r="214" spans="3:8">
      <c r="D214" s="325">
        <v>7.97</v>
      </c>
      <c r="E214" s="325">
        <v>7.31</v>
      </c>
      <c r="F214" s="325">
        <v>7.53</v>
      </c>
      <c r="G214" s="325">
        <v>7.99</v>
      </c>
      <c r="H214" s="324"/>
    </row>
    <row r="215" spans="3:8">
      <c r="D215" s="325">
        <v>7.99</v>
      </c>
      <c r="E215" s="325">
        <v>7.31</v>
      </c>
      <c r="F215" s="325">
        <v>7.53</v>
      </c>
      <c r="G215" s="325">
        <v>8.02</v>
      </c>
      <c r="H215" s="324"/>
    </row>
    <row r="216" spans="3:8">
      <c r="C216" s="324" t="s">
        <v>652</v>
      </c>
      <c r="D216" s="325">
        <v>8.0299999999999994</v>
      </c>
      <c r="E216" s="325">
        <v>7.33</v>
      </c>
      <c r="F216" s="325">
        <v>7.48</v>
      </c>
      <c r="G216" s="325">
        <v>8.02</v>
      </c>
      <c r="H216" s="324"/>
    </row>
    <row r="217" spans="3:8">
      <c r="D217" s="325">
        <v>8.0299999999999994</v>
      </c>
      <c r="E217" s="325">
        <v>7.46</v>
      </c>
      <c r="F217" s="325">
        <v>7.67</v>
      </c>
      <c r="G217" s="325">
        <v>8.0299999999999994</v>
      </c>
      <c r="H217" s="324"/>
    </row>
    <row r="218" spans="3:8">
      <c r="D218" s="325">
        <v>8.0399999999999991</v>
      </c>
      <c r="E218" s="325">
        <v>7.41</v>
      </c>
      <c r="F218" s="325">
        <v>7.67</v>
      </c>
      <c r="G218" s="325">
        <v>8.0299999999999994</v>
      </c>
      <c r="H218" s="324"/>
    </row>
    <row r="219" spans="3:8">
      <c r="D219" s="325">
        <v>8.0299999999999994</v>
      </c>
      <c r="E219" s="325">
        <v>7.41</v>
      </c>
      <c r="F219" s="325">
        <v>7.87</v>
      </c>
      <c r="G219" s="325">
        <v>8.0399999999999991</v>
      </c>
      <c r="H219" s="324"/>
    </row>
    <row r="220" spans="3:8">
      <c r="D220" s="325">
        <v>8.0299999999999994</v>
      </c>
      <c r="E220" s="325">
        <v>7.42</v>
      </c>
      <c r="F220" s="325">
        <v>7.87</v>
      </c>
      <c r="G220" s="325">
        <v>8.0399999999999991</v>
      </c>
      <c r="H220" s="324"/>
    </row>
    <row r="221" spans="3:8">
      <c r="D221" s="325">
        <v>8.0299999999999994</v>
      </c>
      <c r="E221" s="325">
        <v>7.43</v>
      </c>
      <c r="F221" s="325">
        <v>7.87</v>
      </c>
      <c r="G221" s="325">
        <v>8.0500000000000007</v>
      </c>
      <c r="H221" s="324"/>
    </row>
    <row r="222" spans="3:8">
      <c r="D222" s="325">
        <v>8</v>
      </c>
      <c r="E222" s="325">
        <v>7.37</v>
      </c>
      <c r="F222" s="325">
        <v>7.9</v>
      </c>
      <c r="G222" s="325">
        <v>8.0500000000000007</v>
      </c>
      <c r="H222" s="324"/>
    </row>
    <row r="223" spans="3:8">
      <c r="D223" s="325">
        <v>8</v>
      </c>
      <c r="E223" s="325">
        <v>7.37</v>
      </c>
      <c r="F223" s="325">
        <v>7.9</v>
      </c>
      <c r="G223" s="325">
        <v>8.0500000000000007</v>
      </c>
      <c r="H223" s="324"/>
    </row>
    <row r="224" spans="3:8">
      <c r="D224" s="325">
        <v>7.99</v>
      </c>
      <c r="E224" s="325">
        <v>7.39</v>
      </c>
      <c r="F224" s="325">
        <v>7.9</v>
      </c>
      <c r="G224" s="325">
        <v>8.01</v>
      </c>
      <c r="H224" s="324"/>
    </row>
    <row r="225" spans="3:8">
      <c r="D225" s="325">
        <v>8</v>
      </c>
      <c r="E225" s="325">
        <v>7.38</v>
      </c>
      <c r="F225" s="325">
        <v>7.9</v>
      </c>
      <c r="G225" s="325">
        <v>8.11</v>
      </c>
      <c r="H225" s="324"/>
    </row>
    <row r="226" spans="3:8">
      <c r="D226" s="325">
        <v>7.98</v>
      </c>
      <c r="E226" s="325">
        <v>7.38</v>
      </c>
      <c r="F226" s="325">
        <v>7.9</v>
      </c>
      <c r="G226" s="325">
        <v>8.11</v>
      </c>
      <c r="H226" s="324"/>
    </row>
    <row r="227" spans="3:8">
      <c r="D227" s="325">
        <v>7.86</v>
      </c>
      <c r="E227" s="325">
        <v>7.41</v>
      </c>
      <c r="F227" s="325">
        <v>7.97</v>
      </c>
      <c r="G227" s="325">
        <v>8.11</v>
      </c>
      <c r="H227" s="324"/>
    </row>
    <row r="228" spans="3:8">
      <c r="D228" s="325">
        <v>7.86</v>
      </c>
      <c r="E228" s="325">
        <v>7.39</v>
      </c>
      <c r="F228" s="325">
        <v>8.07</v>
      </c>
      <c r="G228" s="325">
        <v>8.11</v>
      </c>
      <c r="H228" s="324"/>
    </row>
    <row r="229" spans="3:8">
      <c r="D229" s="325">
        <v>7.85</v>
      </c>
      <c r="E229" s="325">
        <v>7.4</v>
      </c>
      <c r="F229" s="325">
        <v>8.07</v>
      </c>
      <c r="G229" s="325">
        <v>8.11</v>
      </c>
      <c r="H229" s="324"/>
    </row>
    <row r="230" spans="3:8">
      <c r="D230" s="325">
        <v>7.9</v>
      </c>
      <c r="E230" s="325">
        <v>7.41</v>
      </c>
      <c r="F230" s="325">
        <v>8.08</v>
      </c>
      <c r="G230" s="325">
        <v>8.11</v>
      </c>
      <c r="H230" s="324"/>
    </row>
    <row r="231" spans="3:8">
      <c r="D231" s="325">
        <v>7.88</v>
      </c>
      <c r="E231" s="325">
        <v>7.46</v>
      </c>
      <c r="F231" s="325">
        <v>8.08</v>
      </c>
      <c r="G231" s="325">
        <v>8.11</v>
      </c>
      <c r="H231" s="324"/>
    </row>
    <row r="232" spans="3:8">
      <c r="D232" s="325">
        <v>7.89</v>
      </c>
      <c r="E232" s="325">
        <v>7.44</v>
      </c>
      <c r="F232" s="325">
        <v>8.14</v>
      </c>
      <c r="G232" s="325">
        <v>8.11</v>
      </c>
      <c r="H232" s="324"/>
    </row>
    <row r="233" spans="3:8">
      <c r="D233" s="325">
        <v>7.89</v>
      </c>
      <c r="E233" s="325">
        <v>7.44</v>
      </c>
      <c r="F233" s="325">
        <v>8.14</v>
      </c>
      <c r="G233" s="325">
        <v>8.11</v>
      </c>
      <c r="H233" s="324"/>
    </row>
    <row r="234" spans="3:8">
      <c r="D234" s="325">
        <v>7.89</v>
      </c>
      <c r="E234" s="325">
        <v>7.43</v>
      </c>
      <c r="F234" s="325">
        <v>8.14</v>
      </c>
      <c r="G234" s="325">
        <v>8.11</v>
      </c>
      <c r="H234" s="324"/>
    </row>
    <row r="235" spans="3:8">
      <c r="C235" s="324" t="s">
        <v>653</v>
      </c>
      <c r="D235" s="325">
        <v>7.89</v>
      </c>
      <c r="E235" s="325">
        <v>7.43</v>
      </c>
      <c r="F235" s="325">
        <v>8.14</v>
      </c>
      <c r="G235" s="325">
        <v>8.11</v>
      </c>
      <c r="H235" s="324"/>
    </row>
    <row r="236" spans="3:8">
      <c r="D236" s="325">
        <v>7.9</v>
      </c>
      <c r="E236" s="325">
        <v>7.43</v>
      </c>
      <c r="F236" s="325">
        <v>8.17</v>
      </c>
      <c r="G236" s="325">
        <v>8.11</v>
      </c>
      <c r="H236" s="324"/>
    </row>
    <row r="237" spans="3:8">
      <c r="D237" s="325">
        <v>7.87</v>
      </c>
      <c r="E237" s="325">
        <v>7.43</v>
      </c>
      <c r="F237" s="325">
        <v>8.1300000000000008</v>
      </c>
      <c r="G237" s="325">
        <v>8.1</v>
      </c>
      <c r="H237" s="324"/>
    </row>
    <row r="238" spans="3:8">
      <c r="D238" s="325">
        <v>7.9</v>
      </c>
      <c r="E238" s="325">
        <v>7.43</v>
      </c>
      <c r="F238" s="325">
        <v>8.1300000000000008</v>
      </c>
      <c r="G238" s="325">
        <v>8.09</v>
      </c>
      <c r="H238" s="324"/>
    </row>
    <row r="239" spans="3:8">
      <c r="D239" s="325">
        <v>7.9</v>
      </c>
      <c r="E239" s="325">
        <v>7.45</v>
      </c>
      <c r="F239" s="325">
        <v>8.16</v>
      </c>
      <c r="G239" s="325">
        <v>8.1300000000000008</v>
      </c>
      <c r="H239" s="324"/>
    </row>
    <row r="240" spans="3:8">
      <c r="D240" s="325">
        <v>7.84</v>
      </c>
      <c r="E240" s="325">
        <v>7.45</v>
      </c>
      <c r="F240" s="325">
        <v>8.16</v>
      </c>
      <c r="G240" s="325">
        <v>8.1300000000000008</v>
      </c>
      <c r="H240" s="324"/>
    </row>
    <row r="241" spans="4:8">
      <c r="D241" s="325">
        <v>7.81</v>
      </c>
      <c r="E241" s="325">
        <v>7.45</v>
      </c>
      <c r="F241" s="325">
        <v>8.16</v>
      </c>
      <c r="G241" s="325">
        <v>8.1300000000000008</v>
      </c>
      <c r="H241" s="324"/>
    </row>
    <row r="242" spans="4:8">
      <c r="D242" s="325">
        <v>7.78</v>
      </c>
      <c r="E242" s="325">
        <v>7.22</v>
      </c>
      <c r="F242" s="325">
        <v>8.26</v>
      </c>
      <c r="G242" s="325">
        <v>8.11</v>
      </c>
      <c r="H242" s="324"/>
    </row>
    <row r="243" spans="4:8">
      <c r="D243" s="325">
        <v>7.82</v>
      </c>
      <c r="E243" s="325">
        <v>7.29</v>
      </c>
      <c r="F243" s="325">
        <v>8.35</v>
      </c>
      <c r="G243" s="325">
        <v>8.09</v>
      </c>
      <c r="H243" s="324"/>
    </row>
    <row r="244" spans="4:8">
      <c r="D244" s="325">
        <v>7.82</v>
      </c>
      <c r="E244" s="325">
        <v>7.45</v>
      </c>
      <c r="F244" s="325">
        <v>8.34</v>
      </c>
      <c r="G244" s="325">
        <v>8.09</v>
      </c>
      <c r="H244" s="324"/>
    </row>
    <row r="245" spans="4:8">
      <c r="D245" s="325">
        <v>7.78</v>
      </c>
      <c r="E245" s="325">
        <v>7.43</v>
      </c>
      <c r="F245" s="325">
        <v>8.34</v>
      </c>
      <c r="G245" s="325">
        <v>8.09</v>
      </c>
      <c r="H245" s="324"/>
    </row>
    <row r="246" spans="4:8">
      <c r="D246" s="325">
        <v>7.74</v>
      </c>
      <c r="E246" s="325">
        <v>7.43</v>
      </c>
      <c r="F246" s="325">
        <v>8.34</v>
      </c>
      <c r="G246" s="325">
        <v>8.09</v>
      </c>
      <c r="H246" s="324"/>
    </row>
    <row r="247" spans="4:8">
      <c r="D247" s="325">
        <v>7.73</v>
      </c>
      <c r="E247" s="325">
        <v>7.42</v>
      </c>
      <c r="F247" s="325">
        <v>8.33</v>
      </c>
      <c r="G247" s="325">
        <v>8.09</v>
      </c>
      <c r="H247" s="324"/>
    </row>
    <row r="248" spans="4:8">
      <c r="D248" s="325">
        <v>7.73</v>
      </c>
      <c r="E248" s="325">
        <v>7.42</v>
      </c>
      <c r="F248" s="325">
        <v>8.33</v>
      </c>
      <c r="G248" s="325">
        <v>8.14</v>
      </c>
      <c r="H248" s="324"/>
    </row>
    <row r="249" spans="4:8">
      <c r="D249" s="325">
        <v>7.73</v>
      </c>
      <c r="E249" s="325">
        <v>7.42</v>
      </c>
      <c r="F249" s="325">
        <v>8.3000000000000007</v>
      </c>
      <c r="G249" s="325">
        <v>8.1</v>
      </c>
      <c r="H249" s="324"/>
    </row>
    <row r="250" spans="4:8">
      <c r="D250" s="325">
        <v>7.63</v>
      </c>
      <c r="E250" s="325">
        <v>7.42</v>
      </c>
      <c r="F250" s="325">
        <v>8.33</v>
      </c>
      <c r="G250" s="325">
        <v>8.1</v>
      </c>
      <c r="H250" s="324"/>
    </row>
    <row r="251" spans="4:8">
      <c r="D251" s="325">
        <v>7.61</v>
      </c>
      <c r="E251" s="326"/>
      <c r="F251" s="325">
        <v>8.34</v>
      </c>
      <c r="G251" s="325">
        <v>8.1</v>
      </c>
      <c r="H251" s="324"/>
    </row>
    <row r="252" spans="4:8">
      <c r="D252" s="326"/>
      <c r="E252" s="326"/>
      <c r="F252" s="325">
        <v>8.34</v>
      </c>
      <c r="G252" s="326">
        <v>8.1199999999999992</v>
      </c>
      <c r="H252" s="324"/>
    </row>
    <row r="253" spans="4:8">
      <c r="D253" s="326"/>
      <c r="E253" s="326"/>
      <c r="F253" s="325">
        <v>8.3699999999999992</v>
      </c>
      <c r="G253" s="326"/>
    </row>
  </sheetData>
  <sheetProtection formatCells="0" formatColumns="0" formatRows="0" insertColumns="0" insertRows="0" insertHyperlinks="0" deleteColumns="0" deleteRows="0" sort="0" autoFilter="0" pivotTables="0"/>
  <phoneticPr fontId="56" type="noConversion"/>
  <pageMargins left="0.7" right="0.7" top="0.75" bottom="0.75" header="0.3" footer="0.3"/>
  <pageSetup orientation="portrait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C6831-3256-4876-BA44-13F5A4416AE5}">
  <dimension ref="A1:AS73"/>
  <sheetViews>
    <sheetView topLeftCell="N1" workbookViewId="0">
      <pane xSplit="2" ySplit="5" topLeftCell="P16" activePane="bottomRight" state="frozen"/>
      <selection activeCell="N1" sqref="N1"/>
      <selection pane="topRight" activeCell="P1" sqref="P1"/>
      <selection pane="bottomLeft" activeCell="N6" sqref="N6"/>
      <selection pane="bottomRight" activeCell="AB39" sqref="AB39"/>
    </sheetView>
    <sheetView topLeftCell="Q16" workbookViewId="1">
      <selection activeCell="R38" sqref="R38"/>
    </sheetView>
  </sheetViews>
  <sheetFormatPr defaultRowHeight="16.5"/>
  <cols>
    <col min="1" max="1" width="11.125" bestFit="1" customWidth="1"/>
    <col min="3" max="3" width="11.125" bestFit="1" customWidth="1"/>
    <col min="6" max="6" width="25.625" bestFit="1" customWidth="1"/>
    <col min="8" max="8" width="13" bestFit="1" customWidth="1"/>
    <col min="9" max="9" width="12.375" bestFit="1" customWidth="1"/>
    <col min="10" max="10" width="10.375" bestFit="1" customWidth="1"/>
    <col min="11" max="11" width="10.875" bestFit="1" customWidth="1"/>
    <col min="12" max="12" width="14" customWidth="1"/>
    <col min="15" max="15" width="16.75" customWidth="1"/>
    <col min="17" max="18" width="13" bestFit="1" customWidth="1"/>
    <col min="19" max="19" width="10.375" bestFit="1" customWidth="1"/>
    <col min="20" max="20" width="10.875" bestFit="1" customWidth="1"/>
    <col min="21" max="21" width="14" customWidth="1"/>
    <col min="24" max="24" width="11.125" bestFit="1" customWidth="1"/>
    <col min="28" max="28" width="11.125" customWidth="1"/>
    <col min="37" max="37" width="11.25" customWidth="1"/>
  </cols>
  <sheetData>
    <row r="1" spans="1:45">
      <c r="Z1" s="484" t="s">
        <v>720</v>
      </c>
      <c r="AB1" s="484" t="s">
        <v>719</v>
      </c>
    </row>
    <row r="2" spans="1:45">
      <c r="C2">
        <v>2023</v>
      </c>
      <c r="F2" s="116">
        <v>2024</v>
      </c>
      <c r="I2" s="221">
        <v>1</v>
      </c>
      <c r="K2" s="221">
        <v>2</v>
      </c>
      <c r="L2" s="29"/>
      <c r="M2" s="221">
        <v>3</v>
      </c>
      <c r="O2" s="116">
        <v>2025</v>
      </c>
      <c r="R2" s="221">
        <v>1</v>
      </c>
      <c r="T2" s="221">
        <v>2</v>
      </c>
      <c r="U2" s="29"/>
      <c r="V2" s="221">
        <v>3</v>
      </c>
      <c r="X2" s="116">
        <v>2025</v>
      </c>
      <c r="AA2" s="221">
        <v>1</v>
      </c>
      <c r="AC2" s="221">
        <v>2</v>
      </c>
      <c r="AD2" s="29"/>
      <c r="AE2" s="221">
        <v>3</v>
      </c>
      <c r="AK2" s="93" t="s">
        <v>693</v>
      </c>
      <c r="AL2" s="236" t="s">
        <v>669</v>
      </c>
      <c r="AM2" s="236" t="s">
        <v>670</v>
      </c>
      <c r="AN2" s="236" t="s">
        <v>671</v>
      </c>
      <c r="AO2" s="236" t="s">
        <v>519</v>
      </c>
      <c r="AP2" s="236" t="s">
        <v>520</v>
      </c>
      <c r="AQ2" s="236" t="s">
        <v>672</v>
      </c>
      <c r="AR2" s="236" t="s">
        <v>716</v>
      </c>
    </row>
    <row r="3" spans="1:45">
      <c r="F3" s="236" t="s">
        <v>657</v>
      </c>
      <c r="H3" s="236" t="s">
        <v>659</v>
      </c>
      <c r="I3" s="307"/>
      <c r="J3" t="s">
        <v>486</v>
      </c>
      <c r="L3" s="29"/>
      <c r="M3" s="116" t="s">
        <v>33</v>
      </c>
      <c r="O3" s="236" t="s">
        <v>620</v>
      </c>
      <c r="Q3" s="236"/>
      <c r="R3" s="307"/>
      <c r="S3" s="432" t="s">
        <v>708</v>
      </c>
      <c r="U3" s="29"/>
      <c r="V3" s="116" t="s">
        <v>33</v>
      </c>
      <c r="X3" s="236" t="s">
        <v>711</v>
      </c>
      <c r="Z3" s="236"/>
      <c r="AA3" s="307"/>
      <c r="AB3" s="432" t="s">
        <v>708</v>
      </c>
      <c r="AD3" s="29"/>
      <c r="AE3" s="116" t="s">
        <v>33</v>
      </c>
      <c r="AK3" s="334" t="s">
        <v>667</v>
      </c>
      <c r="AL3" s="333">
        <v>1.4610000000000001</v>
      </c>
      <c r="AM3" s="333">
        <v>1.466</v>
      </c>
      <c r="AN3" s="333">
        <v>1.929</v>
      </c>
      <c r="AO3" s="333">
        <v>4.8230000000000004</v>
      </c>
      <c r="AP3" s="333">
        <v>2.5219999999999998</v>
      </c>
      <c r="AQ3" s="333">
        <v>4.9530000000000003</v>
      </c>
      <c r="AR3" s="333">
        <v>2.577</v>
      </c>
    </row>
    <row r="4" spans="1:45">
      <c r="F4" s="551" t="s">
        <v>0</v>
      </c>
      <c r="G4" s="552"/>
      <c r="H4" s="586" t="s">
        <v>656</v>
      </c>
      <c r="I4" s="549" t="s">
        <v>658</v>
      </c>
      <c r="J4" s="553" t="s">
        <v>655</v>
      </c>
      <c r="K4" s="549" t="s">
        <v>621</v>
      </c>
      <c r="L4" s="555" t="s">
        <v>50</v>
      </c>
      <c r="M4" s="549" t="s">
        <v>51</v>
      </c>
      <c r="O4" s="551" t="s">
        <v>0</v>
      </c>
      <c r="P4" s="552"/>
      <c r="Q4" s="553" t="s">
        <v>656</v>
      </c>
      <c r="R4" s="549" t="s">
        <v>658</v>
      </c>
      <c r="S4" s="553" t="s">
        <v>655</v>
      </c>
      <c r="T4" s="549" t="s">
        <v>660</v>
      </c>
      <c r="U4" s="555" t="s">
        <v>50</v>
      </c>
      <c r="V4" s="549" t="s">
        <v>51</v>
      </c>
      <c r="X4" s="551" t="s">
        <v>0</v>
      </c>
      <c r="Y4" s="552"/>
      <c r="Z4" s="553" t="s">
        <v>656</v>
      </c>
      <c r="AA4" s="549" t="s">
        <v>658</v>
      </c>
      <c r="AB4" s="553" t="s">
        <v>655</v>
      </c>
      <c r="AC4" s="549" t="s">
        <v>660</v>
      </c>
      <c r="AD4" s="555" t="s">
        <v>50</v>
      </c>
      <c r="AE4" s="549" t="s">
        <v>51</v>
      </c>
      <c r="AK4" s="334" t="s">
        <v>668</v>
      </c>
      <c r="AL4" s="333">
        <v>1.4490000000000001</v>
      </c>
      <c r="AM4" s="333">
        <v>1.597</v>
      </c>
      <c r="AN4" s="333">
        <v>2.0049999999999999</v>
      </c>
      <c r="AO4" s="333">
        <v>4.2110000000000003</v>
      </c>
      <c r="AP4" s="333">
        <v>2.996</v>
      </c>
      <c r="AQ4" s="333">
        <v>5.8970000000000002</v>
      </c>
      <c r="AR4" s="333">
        <v>2.5</v>
      </c>
    </row>
    <row r="5" spans="1:45">
      <c r="A5" s="311" t="s">
        <v>170</v>
      </c>
      <c r="C5" s="311" t="s">
        <v>170</v>
      </c>
      <c r="D5" s="236" t="s">
        <v>666</v>
      </c>
      <c r="F5" s="311" t="s">
        <v>170</v>
      </c>
      <c r="G5" s="311" t="s">
        <v>171</v>
      </c>
      <c r="H5" s="554"/>
      <c r="I5" s="550"/>
      <c r="J5" s="554"/>
      <c r="K5" s="550"/>
      <c r="L5" s="556"/>
      <c r="M5" s="550"/>
      <c r="O5" s="311" t="s">
        <v>170</v>
      </c>
      <c r="P5" s="311" t="s">
        <v>171</v>
      </c>
      <c r="Q5" s="554"/>
      <c r="R5" s="550"/>
      <c r="S5" s="554"/>
      <c r="T5" s="550"/>
      <c r="U5" s="556"/>
      <c r="V5" s="550"/>
      <c r="X5" s="374" t="s">
        <v>170</v>
      </c>
      <c r="Y5" s="374" t="s">
        <v>171</v>
      </c>
      <c r="Z5" s="554"/>
      <c r="AA5" s="550"/>
      <c r="AB5" s="554"/>
      <c r="AC5" s="550"/>
      <c r="AD5" s="556"/>
      <c r="AE5" s="550"/>
      <c r="AK5" s="334" t="s">
        <v>219</v>
      </c>
      <c r="AL5" s="333">
        <v>1.5249999999999999</v>
      </c>
      <c r="AM5" s="333">
        <v>1.625</v>
      </c>
      <c r="AN5" s="333">
        <v>2.0459999999999998</v>
      </c>
      <c r="AO5" s="333">
        <v>3.4460000000000002</v>
      </c>
      <c r="AP5" s="333">
        <v>2.992</v>
      </c>
      <c r="AQ5" s="333">
        <v>6.2270000000000003</v>
      </c>
      <c r="AR5" s="333">
        <v>2.3479999999999999</v>
      </c>
    </row>
    <row r="6" spans="1:45">
      <c r="A6" s="27">
        <v>44563</v>
      </c>
      <c r="C6" s="27">
        <v>44927</v>
      </c>
      <c r="F6" s="27">
        <v>45296</v>
      </c>
      <c r="G6" s="27" t="s">
        <v>172</v>
      </c>
      <c r="H6" s="27"/>
      <c r="I6" s="327">
        <f t="shared" ref="I6:I55" si="0">H6*1000*360/1000000</f>
        <v>0</v>
      </c>
      <c r="J6" s="28"/>
      <c r="K6" s="191">
        <f>J6/12*30/100</f>
        <v>0</v>
      </c>
      <c r="L6" s="312">
        <f>'돼지-미국'!EC8</f>
        <v>1316</v>
      </c>
      <c r="M6" s="213">
        <f>K6*L6</f>
        <v>0</v>
      </c>
      <c r="O6" s="27">
        <v>45660</v>
      </c>
      <c r="P6" s="27" t="s">
        <v>172</v>
      </c>
      <c r="Q6" s="328">
        <v>1210.3</v>
      </c>
      <c r="R6" s="421">
        <f t="shared" ref="R6:R55" si="1">Q6*1000*360/1000000</f>
        <v>435.70800000000003</v>
      </c>
      <c r="S6" s="386" t="s">
        <v>696</v>
      </c>
      <c r="T6" s="191" t="e">
        <f>S6/12*30/100</f>
        <v>#VALUE!</v>
      </c>
      <c r="U6" s="312">
        <f>'소-미국'!EG8</f>
        <v>1471</v>
      </c>
      <c r="V6" s="213" t="e">
        <f>T6*U6</f>
        <v>#VALUE!</v>
      </c>
      <c r="X6" s="27">
        <f>'소-미국'!EO8</f>
        <v>46024</v>
      </c>
      <c r="Y6" s="27" t="s">
        <v>172</v>
      </c>
      <c r="Z6" s="328">
        <v>1516.8</v>
      </c>
      <c r="AA6" s="421">
        <f t="shared" ref="AA6:AA55" si="2">Z6*1000*360/1000000</f>
        <v>546.048</v>
      </c>
      <c r="AB6" s="28">
        <v>100.19</v>
      </c>
      <c r="AC6" s="191">
        <f>AB6/12*30/100</f>
        <v>2.50475</v>
      </c>
      <c r="AD6" s="375">
        <f>'소-미국'!EU8</f>
        <v>1446.7</v>
      </c>
      <c r="AE6" s="213">
        <f>AC6*AD6</f>
        <v>3623.6218250000002</v>
      </c>
      <c r="AK6" s="334" t="s">
        <v>220</v>
      </c>
      <c r="AL6" s="333">
        <v>2.0190000000000001</v>
      </c>
      <c r="AM6" s="333">
        <v>1.62</v>
      </c>
      <c r="AN6" s="333">
        <v>2.52</v>
      </c>
      <c r="AO6" s="333">
        <v>3.27</v>
      </c>
      <c r="AP6" s="333">
        <v>2.8639999999999999</v>
      </c>
      <c r="AQ6" s="333">
        <v>5.1219999999999999</v>
      </c>
      <c r="AR6" s="333">
        <v>2.25</v>
      </c>
    </row>
    <row r="7" spans="1:45">
      <c r="A7" s="27">
        <v>44570</v>
      </c>
      <c r="C7" s="27">
        <v>44934</v>
      </c>
      <c r="F7" s="27">
        <v>45303</v>
      </c>
      <c r="G7" s="27" t="s">
        <v>157</v>
      </c>
      <c r="H7" s="27"/>
      <c r="I7" s="327">
        <f t="shared" si="0"/>
        <v>0</v>
      </c>
      <c r="J7" s="28"/>
      <c r="K7" s="191">
        <f t="shared" ref="K7:K57" si="3">J7/12*30/100</f>
        <v>0</v>
      </c>
      <c r="L7" s="312">
        <f>'돼지-미국'!EC9</f>
        <v>1315</v>
      </c>
      <c r="M7" s="213">
        <f t="shared" ref="M7:M57" si="4">K7*L7</f>
        <v>0</v>
      </c>
      <c r="O7" s="27">
        <v>45667</v>
      </c>
      <c r="P7" s="27" t="s">
        <v>157</v>
      </c>
      <c r="Q7" s="328">
        <v>1235.5999999999999</v>
      </c>
      <c r="R7" s="421">
        <f t="shared" si="1"/>
        <v>444.81599999999997</v>
      </c>
      <c r="S7" s="386" t="s">
        <v>696</v>
      </c>
      <c r="T7" s="191" t="e">
        <f t="shared" ref="T7:T57" si="5">S7/12*30/100</f>
        <v>#VALUE!</v>
      </c>
      <c r="U7" s="312">
        <f>'소-미국'!EG9</f>
        <v>1474.8</v>
      </c>
      <c r="V7" s="213" t="e">
        <f t="shared" ref="V7:V57" si="6">T7*U7</f>
        <v>#VALUE!</v>
      </c>
      <c r="X7" s="27">
        <f>'소-미국'!EO9</f>
        <v>46031</v>
      </c>
      <c r="Y7" s="27" t="s">
        <v>157</v>
      </c>
      <c r="Z7" s="328">
        <v>1553.7</v>
      </c>
      <c r="AA7" s="421">
        <f t="shared" si="2"/>
        <v>559.33199999999999</v>
      </c>
      <c r="AB7" s="28">
        <v>75.94</v>
      </c>
      <c r="AC7" s="191">
        <f t="shared" ref="AC7:AC57" si="7">AB7/12*30/100</f>
        <v>1.8984999999999999</v>
      </c>
      <c r="AD7" s="375">
        <f>'소-미국'!EU9</f>
        <v>1459.9</v>
      </c>
      <c r="AE7" s="213">
        <f t="shared" ref="AE7:AE57" si="8">AC7*AD7</f>
        <v>2771.6201499999997</v>
      </c>
      <c r="AK7" s="334" t="s">
        <v>221</v>
      </c>
      <c r="AL7" s="333">
        <v>1.64</v>
      </c>
      <c r="AM7" s="333">
        <v>1.625</v>
      </c>
      <c r="AN7" s="333">
        <v>2.863</v>
      </c>
      <c r="AO7" s="333">
        <v>2.6659999999999999</v>
      </c>
      <c r="AP7" s="333">
        <v>2.6989999999999998</v>
      </c>
      <c r="AQ7" s="333">
        <v>4.548</v>
      </c>
      <c r="AR7" s="333">
        <v>2.1909999999999998</v>
      </c>
    </row>
    <row r="8" spans="1:45">
      <c r="A8" s="27">
        <v>44577</v>
      </c>
      <c r="C8" s="27">
        <v>44941</v>
      </c>
      <c r="F8" s="27">
        <v>45310</v>
      </c>
      <c r="G8" s="27" t="s">
        <v>158</v>
      </c>
      <c r="H8" s="27"/>
      <c r="I8" s="327">
        <f t="shared" si="0"/>
        <v>0</v>
      </c>
      <c r="J8" s="28"/>
      <c r="K8" s="191">
        <f t="shared" si="3"/>
        <v>0</v>
      </c>
      <c r="L8" s="312">
        <f>'돼지-미국'!EC10</f>
        <v>1337.5</v>
      </c>
      <c r="M8" s="213">
        <f t="shared" si="4"/>
        <v>0</v>
      </c>
      <c r="O8" s="27">
        <v>45674</v>
      </c>
      <c r="P8" s="27" t="s">
        <v>158</v>
      </c>
      <c r="Q8" s="328">
        <v>1172.7</v>
      </c>
      <c r="R8" s="421">
        <f t="shared" si="1"/>
        <v>422.17200000000003</v>
      </c>
      <c r="S8" s="386" t="s">
        <v>696</v>
      </c>
      <c r="T8" s="191" t="e">
        <f t="shared" si="5"/>
        <v>#VALUE!</v>
      </c>
      <c r="U8" s="312">
        <f>'소-미국'!EG10</f>
        <v>1459.5</v>
      </c>
      <c r="V8" s="213" t="e">
        <f t="shared" si="6"/>
        <v>#VALUE!</v>
      </c>
      <c r="X8" s="27">
        <f>'소-미국'!EO10</f>
        <v>46038</v>
      </c>
      <c r="Y8" s="27" t="s">
        <v>158</v>
      </c>
      <c r="Z8" s="328">
        <v>1546.6</v>
      </c>
      <c r="AA8" s="421">
        <f t="shared" si="2"/>
        <v>556.77599999999995</v>
      </c>
      <c r="AB8" s="28">
        <v>67.94</v>
      </c>
      <c r="AC8" s="191">
        <f t="shared" si="7"/>
        <v>1.6984999999999999</v>
      </c>
      <c r="AD8" s="375">
        <f>'소-미국'!EU10</f>
        <v>1475.5</v>
      </c>
      <c r="AE8" s="213">
        <f t="shared" si="8"/>
        <v>2506.1367499999997</v>
      </c>
      <c r="AK8" s="334" t="s">
        <v>222</v>
      </c>
      <c r="AL8" s="333">
        <v>1.554</v>
      </c>
      <c r="AM8" s="333">
        <v>1.6419999999999999</v>
      </c>
      <c r="AN8" s="333">
        <v>2.7069999999999999</v>
      </c>
      <c r="AO8" s="333">
        <v>2.2189999999999999</v>
      </c>
      <c r="AP8" s="333">
        <v>2.7149999999999999</v>
      </c>
      <c r="AQ8" s="333">
        <v>3.7749999999999999</v>
      </c>
      <c r="AR8" s="333">
        <v>2.141</v>
      </c>
      <c r="AS8" s="449">
        <f>(AR8-AQ8)/AQ8*100</f>
        <v>-43.284768211920529</v>
      </c>
    </row>
    <row r="9" spans="1:45">
      <c r="A9" s="27">
        <v>44584</v>
      </c>
      <c r="C9" s="27">
        <v>44948</v>
      </c>
      <c r="F9" s="27">
        <v>45317</v>
      </c>
      <c r="G9" s="27" t="s">
        <v>159</v>
      </c>
      <c r="H9" s="27"/>
      <c r="I9" s="327">
        <f t="shared" si="0"/>
        <v>0</v>
      </c>
      <c r="J9" s="28"/>
      <c r="K9" s="191">
        <f t="shared" si="3"/>
        <v>0</v>
      </c>
      <c r="L9" s="312">
        <f>'돼지-미국'!EC11</f>
        <v>1338</v>
      </c>
      <c r="M9" s="213">
        <f t="shared" si="4"/>
        <v>0</v>
      </c>
      <c r="O9" s="27">
        <v>45681</v>
      </c>
      <c r="P9" s="27" t="s">
        <v>159</v>
      </c>
      <c r="Q9" s="328">
        <v>1168.8</v>
      </c>
      <c r="R9" s="421">
        <f t="shared" si="1"/>
        <v>420.76799999999997</v>
      </c>
      <c r="S9" s="386" t="s">
        <v>696</v>
      </c>
      <c r="T9" s="191" t="e">
        <f t="shared" si="5"/>
        <v>#VALUE!</v>
      </c>
      <c r="U9" s="312">
        <f>'소-미국'!EG11</f>
        <v>1446</v>
      </c>
      <c r="V9" s="213" t="e">
        <f t="shared" si="6"/>
        <v>#VALUE!</v>
      </c>
      <c r="X9" s="27">
        <f>'소-미국'!EO11</f>
        <v>46045</v>
      </c>
      <c r="Y9" s="27" t="s">
        <v>159</v>
      </c>
      <c r="Z9" s="328">
        <v>1519.8</v>
      </c>
      <c r="AA9" s="421">
        <f t="shared" si="2"/>
        <v>547.12800000000004</v>
      </c>
      <c r="AB9" s="28">
        <v>94.94</v>
      </c>
      <c r="AC9" s="191">
        <f t="shared" si="7"/>
        <v>2.3734999999999999</v>
      </c>
      <c r="AD9" s="375">
        <f>'소-미국'!EU11</f>
        <v>1455.3</v>
      </c>
      <c r="AE9" s="213">
        <f t="shared" si="8"/>
        <v>3454.1545499999997</v>
      </c>
      <c r="AK9" s="334" t="s">
        <v>223</v>
      </c>
      <c r="AL9" s="333">
        <v>1.401</v>
      </c>
      <c r="AM9" s="333">
        <v>1.6419999999999999</v>
      </c>
      <c r="AN9" s="333">
        <v>2.9359999999999999</v>
      </c>
      <c r="AO9" s="333">
        <v>2.0939999999999999</v>
      </c>
      <c r="AP9" s="333">
        <v>3.08</v>
      </c>
      <c r="AQ9" s="333">
        <v>3.5990000000000002</v>
      </c>
      <c r="AR9" s="333">
        <v>2.1890000000000001</v>
      </c>
      <c r="AS9" s="449">
        <f>(AR8*AR7)/AR7*100</f>
        <v>214.1</v>
      </c>
    </row>
    <row r="10" spans="1:45">
      <c r="A10" s="27">
        <v>44591</v>
      </c>
      <c r="C10" s="27">
        <v>44955</v>
      </c>
      <c r="F10" s="27">
        <v>45324</v>
      </c>
      <c r="G10" s="27" t="s">
        <v>160</v>
      </c>
      <c r="H10" s="27"/>
      <c r="I10" s="327">
        <f t="shared" si="0"/>
        <v>0</v>
      </c>
      <c r="J10" s="28"/>
      <c r="K10" s="191">
        <f t="shared" si="3"/>
        <v>0</v>
      </c>
      <c r="L10" s="312">
        <f>'돼지-미국'!EC12</f>
        <v>1338.5</v>
      </c>
      <c r="M10" s="213">
        <f t="shared" si="4"/>
        <v>0</v>
      </c>
      <c r="O10" s="27">
        <v>45688</v>
      </c>
      <c r="P10" s="27" t="s">
        <v>160</v>
      </c>
      <c r="Q10" s="328">
        <v>1145.5999999999999</v>
      </c>
      <c r="R10" s="421">
        <f t="shared" si="1"/>
        <v>412.416</v>
      </c>
      <c r="S10" s="28">
        <v>751.69</v>
      </c>
      <c r="T10" s="191">
        <f>S10/12*30/100</f>
        <v>18.792250000000003</v>
      </c>
      <c r="U10" s="312">
        <f>'소-미국'!EG12</f>
        <v>1459</v>
      </c>
      <c r="V10" s="213">
        <f t="shared" si="6"/>
        <v>27417.892750000003</v>
      </c>
      <c r="X10" s="27">
        <f>'소-미국'!EO12</f>
        <v>46052</v>
      </c>
      <c r="Y10" s="27" t="s">
        <v>160</v>
      </c>
      <c r="Z10" s="328">
        <v>1437.6</v>
      </c>
      <c r="AA10" s="421">
        <f t="shared" si="2"/>
        <v>517.53599999999994</v>
      </c>
      <c r="AB10" s="28">
        <v>138.44</v>
      </c>
      <c r="AC10" s="191">
        <f t="shared" si="7"/>
        <v>3.4610000000000003</v>
      </c>
      <c r="AD10" s="375">
        <f>'소-미국'!EU12</f>
        <v>1452</v>
      </c>
      <c r="AE10" s="213">
        <f t="shared" si="8"/>
        <v>5025.3720000000003</v>
      </c>
      <c r="AK10" s="334" t="s">
        <v>224</v>
      </c>
      <c r="AL10" s="333">
        <v>1.3280000000000001</v>
      </c>
      <c r="AM10" s="333">
        <v>1.7090000000000001</v>
      </c>
      <c r="AN10" s="333">
        <v>3.1160000000000001</v>
      </c>
      <c r="AO10" s="333">
        <v>2.0430000000000001</v>
      </c>
      <c r="AP10" s="333">
        <v>3.2040000000000002</v>
      </c>
      <c r="AQ10" s="333">
        <v>3.5870000000000002</v>
      </c>
    </row>
    <row r="11" spans="1:45">
      <c r="A11" s="27">
        <v>44598</v>
      </c>
      <c r="C11" s="27">
        <v>44962</v>
      </c>
      <c r="F11" s="27">
        <v>45331</v>
      </c>
      <c r="G11" s="27" t="s">
        <v>161</v>
      </c>
      <c r="H11" s="27"/>
      <c r="I11" s="327">
        <f t="shared" si="0"/>
        <v>0</v>
      </c>
      <c r="J11" s="28"/>
      <c r="K11" s="191">
        <f t="shared" si="3"/>
        <v>0</v>
      </c>
      <c r="L11" s="312">
        <f>'돼지-미국'!EC13</f>
        <v>1332</v>
      </c>
      <c r="M11" s="213">
        <f t="shared" si="4"/>
        <v>0</v>
      </c>
      <c r="O11" s="27">
        <v>45695</v>
      </c>
      <c r="P11" s="27" t="s">
        <v>161</v>
      </c>
      <c r="Q11" s="328">
        <v>1161</v>
      </c>
      <c r="R11" s="421">
        <f t="shared" si="1"/>
        <v>417.96</v>
      </c>
      <c r="S11" s="28">
        <v>785.69</v>
      </c>
      <c r="T11" s="191">
        <f t="shared" si="5"/>
        <v>19.642250000000004</v>
      </c>
      <c r="U11" s="312">
        <f>'소-미국'!EG13</f>
        <v>1457.8</v>
      </c>
      <c r="V11" s="213">
        <f t="shared" si="6"/>
        <v>28634.472050000004</v>
      </c>
      <c r="X11" s="27">
        <f>'소-미국'!EO13</f>
        <v>46059</v>
      </c>
      <c r="Y11" s="27" t="s">
        <v>161</v>
      </c>
      <c r="Z11" s="328">
        <v>1395</v>
      </c>
      <c r="AA11" s="421">
        <f t="shared" si="2"/>
        <v>502.2</v>
      </c>
      <c r="AB11" s="28">
        <v>152.69</v>
      </c>
      <c r="AC11" s="191">
        <f t="shared" si="7"/>
        <v>3.81725</v>
      </c>
      <c r="AD11" s="375">
        <f>'소-미국'!EU13</f>
        <v>1465.5</v>
      </c>
      <c r="AE11" s="213">
        <f t="shared" si="8"/>
        <v>5594.1798749999998</v>
      </c>
      <c r="AK11" s="334" t="s">
        <v>225</v>
      </c>
      <c r="AL11" s="333">
        <v>1.353</v>
      </c>
      <c r="AM11" s="333">
        <v>1.835</v>
      </c>
      <c r="AN11" s="333">
        <v>2.9020000000000001</v>
      </c>
      <c r="AO11" s="333">
        <v>2.0649999999999999</v>
      </c>
      <c r="AP11" s="333">
        <v>3.8210000000000002</v>
      </c>
      <c r="AQ11" s="333">
        <v>3.488</v>
      </c>
    </row>
    <row r="12" spans="1:45">
      <c r="A12" s="27">
        <v>44605</v>
      </c>
      <c r="C12" s="27">
        <v>44969</v>
      </c>
      <c r="F12" s="27">
        <v>45338</v>
      </c>
      <c r="G12" s="27" t="s">
        <v>162</v>
      </c>
      <c r="H12" s="27"/>
      <c r="I12" s="327">
        <f t="shared" si="0"/>
        <v>0</v>
      </c>
      <c r="J12" s="28"/>
      <c r="K12" s="191">
        <f t="shared" si="3"/>
        <v>0</v>
      </c>
      <c r="L12" s="312">
        <f>'돼지-미국'!EC14</f>
        <v>1335.5</v>
      </c>
      <c r="M12" s="213">
        <f t="shared" si="4"/>
        <v>0</v>
      </c>
      <c r="O12" s="27">
        <v>45702</v>
      </c>
      <c r="P12" s="27" t="s">
        <v>162</v>
      </c>
      <c r="Q12" s="328">
        <v>1160.9000000000001</v>
      </c>
      <c r="R12" s="421">
        <f t="shared" si="1"/>
        <v>417.92399999999998</v>
      </c>
      <c r="S12" s="28">
        <v>813.69</v>
      </c>
      <c r="T12" s="191">
        <f t="shared" si="5"/>
        <v>20.34225</v>
      </c>
      <c r="U12" s="312">
        <f>'소-미국'!EG14</f>
        <v>1443.8</v>
      </c>
      <c r="V12" s="213">
        <f t="shared" si="6"/>
        <v>29370.14055</v>
      </c>
      <c r="X12" s="27">
        <f>'소-미국'!EO14</f>
        <v>46066</v>
      </c>
      <c r="Y12" s="27" t="s">
        <v>162</v>
      </c>
      <c r="Z12" s="328">
        <v>1462.9</v>
      </c>
      <c r="AA12" s="421">
        <f t="shared" si="2"/>
        <v>526.64400000000001</v>
      </c>
      <c r="AB12" s="28">
        <v>127.69</v>
      </c>
      <c r="AC12" s="191">
        <f t="shared" si="7"/>
        <v>3.19225</v>
      </c>
      <c r="AD12" s="375">
        <f>'소-미국'!EU14</f>
        <v>1453</v>
      </c>
      <c r="AE12" s="213">
        <f t="shared" si="8"/>
        <v>4638.33925</v>
      </c>
      <c r="AK12" s="334" t="s">
        <v>226</v>
      </c>
      <c r="AL12" s="333">
        <v>1.4079999999999999</v>
      </c>
      <c r="AM12" s="333">
        <v>1.821</v>
      </c>
      <c r="AN12" s="333">
        <v>3.419</v>
      </c>
      <c r="AO12" s="333">
        <v>2.0720000000000001</v>
      </c>
      <c r="AP12" s="333">
        <v>3.37</v>
      </c>
    </row>
    <row r="13" spans="1:45">
      <c r="A13" s="27">
        <v>44612</v>
      </c>
      <c r="C13" s="27">
        <v>44976</v>
      </c>
      <c r="F13" s="27">
        <v>45345</v>
      </c>
      <c r="G13" s="27" t="s">
        <v>163</v>
      </c>
      <c r="H13" s="27"/>
      <c r="I13" s="327">
        <f t="shared" si="0"/>
        <v>0</v>
      </c>
      <c r="J13" s="28"/>
      <c r="K13" s="191">
        <f t="shared" si="3"/>
        <v>0</v>
      </c>
      <c r="L13" s="312">
        <f>'돼지-미국'!EC15</f>
        <v>1332</v>
      </c>
      <c r="M13" s="213">
        <f t="shared" si="4"/>
        <v>0</v>
      </c>
      <c r="O13" s="27">
        <v>45709</v>
      </c>
      <c r="P13" s="27" t="s">
        <v>163</v>
      </c>
      <c r="Q13" s="328">
        <v>1136.5</v>
      </c>
      <c r="R13" s="421">
        <f t="shared" si="1"/>
        <v>409.14</v>
      </c>
      <c r="S13" s="28">
        <v>838.69</v>
      </c>
      <c r="T13" s="191">
        <f t="shared" si="5"/>
        <v>20.96725</v>
      </c>
      <c r="U13" s="312">
        <f>'소-미국'!EG15</f>
        <v>1438.3</v>
      </c>
      <c r="V13" s="213">
        <f t="shared" si="6"/>
        <v>30157.195674999999</v>
      </c>
      <c r="X13" s="27">
        <f>'소-미국'!EO15</f>
        <v>46073</v>
      </c>
      <c r="Y13" s="27" t="s">
        <v>163</v>
      </c>
      <c r="Z13" s="328">
        <v>1453.7</v>
      </c>
      <c r="AA13" s="421">
        <f t="shared" si="2"/>
        <v>523.33199999999999</v>
      </c>
      <c r="AB13" s="28">
        <v>93.69</v>
      </c>
      <c r="AC13" s="191">
        <f t="shared" si="7"/>
        <v>2.3422499999999999</v>
      </c>
      <c r="AD13" s="375">
        <f>'소-미국'!EU15</f>
        <v>1448</v>
      </c>
      <c r="AE13" s="213">
        <f t="shared" si="8"/>
        <v>3391.578</v>
      </c>
      <c r="AK13" s="334" t="s">
        <v>227</v>
      </c>
      <c r="AL13" s="333">
        <v>1.45</v>
      </c>
      <c r="AM13" s="333">
        <v>1.718</v>
      </c>
      <c r="AN13" s="333">
        <v>3.589</v>
      </c>
      <c r="AO13" s="333">
        <v>2.1379999999999999</v>
      </c>
      <c r="AP13" s="333">
        <v>3.649</v>
      </c>
      <c r="AQ13" s="333">
        <v>2.86</v>
      </c>
    </row>
    <row r="14" spans="1:45">
      <c r="A14" s="27">
        <v>44619</v>
      </c>
      <c r="C14" s="27">
        <v>44983</v>
      </c>
      <c r="F14" s="27">
        <v>45352</v>
      </c>
      <c r="G14" s="27" t="s">
        <v>164</v>
      </c>
      <c r="H14" s="27"/>
      <c r="I14" s="327">
        <f t="shared" si="0"/>
        <v>0</v>
      </c>
      <c r="J14" s="28"/>
      <c r="K14" s="191">
        <f t="shared" si="3"/>
        <v>0</v>
      </c>
      <c r="L14" s="312">
        <f>'돼지-미국'!EC16</f>
        <v>1336</v>
      </c>
      <c r="M14" s="213">
        <f t="shared" si="4"/>
        <v>0</v>
      </c>
      <c r="O14" s="27">
        <v>45716</v>
      </c>
      <c r="P14" s="27" t="s">
        <v>164</v>
      </c>
      <c r="Q14" s="328">
        <v>1179.7</v>
      </c>
      <c r="R14" s="421">
        <f t="shared" si="1"/>
        <v>424.69200000000001</v>
      </c>
      <c r="S14" s="28">
        <v>850.69</v>
      </c>
      <c r="T14" s="191">
        <f t="shared" si="5"/>
        <v>21.267250000000001</v>
      </c>
      <c r="U14" s="312">
        <f>'소-미국'!EG16</f>
        <v>1462</v>
      </c>
      <c r="V14" s="213">
        <f t="shared" si="6"/>
        <v>31092.719499999999</v>
      </c>
      <c r="X14" s="27">
        <f>'소-미국'!EO16</f>
        <v>46080</v>
      </c>
      <c r="Y14" s="27" t="s">
        <v>164</v>
      </c>
      <c r="Z14" s="328">
        <v>1519.4</v>
      </c>
      <c r="AA14" s="421">
        <f t="shared" si="2"/>
        <v>546.98400000000004</v>
      </c>
      <c r="AB14" s="28">
        <v>72.69</v>
      </c>
      <c r="AC14" s="191">
        <f t="shared" si="7"/>
        <v>1.81725</v>
      </c>
      <c r="AD14" s="375">
        <f>'소-미국'!EU16</f>
        <v>1466.5</v>
      </c>
      <c r="AE14" s="213">
        <f t="shared" si="8"/>
        <v>2664.9971249999999</v>
      </c>
      <c r="AK14" s="334" t="s">
        <v>228</v>
      </c>
      <c r="AL14" s="333">
        <v>1.4810000000000001</v>
      </c>
      <c r="AM14" s="333">
        <v>1.788</v>
      </c>
      <c r="AN14" s="333">
        <v>4.25</v>
      </c>
      <c r="AO14" s="333">
        <v>2.5070000000000001</v>
      </c>
      <c r="AP14" s="333">
        <v>4.1459999999999999</v>
      </c>
      <c r="AQ14" s="333">
        <v>2.7120000000000002</v>
      </c>
    </row>
    <row r="15" spans="1:45">
      <c r="A15" s="27">
        <v>44626</v>
      </c>
      <c r="C15" s="27">
        <v>44990</v>
      </c>
      <c r="F15" s="27">
        <v>45359</v>
      </c>
      <c r="G15" s="27" t="s">
        <v>165</v>
      </c>
      <c r="H15" s="27"/>
      <c r="I15" s="327">
        <f t="shared" si="0"/>
        <v>0</v>
      </c>
      <c r="J15" s="28"/>
      <c r="K15" s="191">
        <f t="shared" si="3"/>
        <v>0</v>
      </c>
      <c r="L15" s="312">
        <f>'돼지-미국'!EC17</f>
        <v>1320</v>
      </c>
      <c r="M15" s="213">
        <f t="shared" si="4"/>
        <v>0</v>
      </c>
      <c r="O15" s="27">
        <v>45723</v>
      </c>
      <c r="P15" s="27" t="s">
        <v>165</v>
      </c>
      <c r="Q15" s="328">
        <v>1230.2</v>
      </c>
      <c r="R15" s="421">
        <f t="shared" si="1"/>
        <v>442.87200000000001</v>
      </c>
      <c r="S15" s="28">
        <v>755.69</v>
      </c>
      <c r="T15" s="191">
        <f t="shared" si="5"/>
        <v>18.892250000000001</v>
      </c>
      <c r="U15" s="312">
        <f>'소-미국'!EG17</f>
        <v>1449.8</v>
      </c>
      <c r="V15" s="213">
        <f t="shared" si="6"/>
        <v>27389.984049999999</v>
      </c>
      <c r="X15" s="27">
        <f>'소-미국'!EO17</f>
        <v>46087</v>
      </c>
      <c r="Y15" s="27" t="s">
        <v>165</v>
      </c>
      <c r="Z15" s="328">
        <v>1542.2</v>
      </c>
      <c r="AA15" s="421">
        <f t="shared" si="2"/>
        <v>555.19200000000001</v>
      </c>
      <c r="AB15" s="28">
        <v>109.69</v>
      </c>
      <c r="AC15" s="191">
        <f t="shared" si="7"/>
        <v>2.7422500000000003</v>
      </c>
      <c r="AD15" s="375">
        <f>'소-미국'!EU17</f>
        <v>1485</v>
      </c>
      <c r="AE15" s="213">
        <f t="shared" si="8"/>
        <v>4072.2412500000005</v>
      </c>
      <c r="AK15" s="332"/>
    </row>
    <row r="16" spans="1:45">
      <c r="A16" s="27">
        <v>44633</v>
      </c>
      <c r="C16" s="27">
        <v>44997</v>
      </c>
      <c r="F16" s="27">
        <v>45366</v>
      </c>
      <c r="G16" s="27" t="s">
        <v>166</v>
      </c>
      <c r="H16" s="27"/>
      <c r="I16" s="327">
        <f t="shared" si="0"/>
        <v>0</v>
      </c>
      <c r="J16" s="28"/>
      <c r="K16" s="191">
        <f t="shared" si="3"/>
        <v>0</v>
      </c>
      <c r="L16" s="312">
        <f>'돼지-미국'!EC18</f>
        <v>1332</v>
      </c>
      <c r="M16" s="213">
        <f t="shared" si="4"/>
        <v>0</v>
      </c>
      <c r="O16" s="27">
        <v>45730</v>
      </c>
      <c r="P16" s="27" t="s">
        <v>166</v>
      </c>
      <c r="Q16" s="328">
        <v>1293.9000000000001</v>
      </c>
      <c r="R16" s="421">
        <f t="shared" si="1"/>
        <v>465.80399999999997</v>
      </c>
      <c r="S16" s="28">
        <v>515.69000000000005</v>
      </c>
      <c r="T16" s="191">
        <f t="shared" si="5"/>
        <v>12.892250000000001</v>
      </c>
      <c r="U16" s="312">
        <f>'소-미국'!EG18</f>
        <v>1454.5</v>
      </c>
      <c r="V16" s="213">
        <f t="shared" si="6"/>
        <v>18751.777625000002</v>
      </c>
      <c r="X16" s="27">
        <f>'소-미국'!EO18</f>
        <v>46094</v>
      </c>
      <c r="Y16" s="27" t="s">
        <v>166</v>
      </c>
      <c r="Z16" s="328">
        <v>1492</v>
      </c>
      <c r="AA16" s="421">
        <f t="shared" si="2"/>
        <v>537.12</v>
      </c>
      <c r="AB16" s="28">
        <v>169.69</v>
      </c>
      <c r="AC16" s="191">
        <f t="shared" si="7"/>
        <v>4.2422500000000003</v>
      </c>
      <c r="AD16" s="375">
        <f>'소-미국'!EU18</f>
        <v>1499</v>
      </c>
      <c r="AE16" s="213">
        <f t="shared" si="8"/>
        <v>6359.1327500000007</v>
      </c>
      <c r="AK16" s="332"/>
    </row>
    <row r="17" spans="1:37">
      <c r="A17" s="27">
        <v>44640</v>
      </c>
      <c r="C17" s="27">
        <v>45004</v>
      </c>
      <c r="F17" s="27">
        <v>45373</v>
      </c>
      <c r="G17" s="27" t="s">
        <v>167</v>
      </c>
      <c r="H17" s="27"/>
      <c r="I17" s="327">
        <f t="shared" si="0"/>
        <v>0</v>
      </c>
      <c r="J17" s="28"/>
      <c r="K17" s="191">
        <f t="shared" si="3"/>
        <v>0</v>
      </c>
      <c r="L17" s="312">
        <f>'돼지-미국'!EC19</f>
        <v>1346</v>
      </c>
      <c r="M17" s="213">
        <f t="shared" si="4"/>
        <v>0</v>
      </c>
      <c r="O17" s="27">
        <v>45737</v>
      </c>
      <c r="P17" s="27" t="s">
        <v>167</v>
      </c>
      <c r="Q17" s="328">
        <v>1316.3</v>
      </c>
      <c r="R17" s="421">
        <f t="shared" si="1"/>
        <v>473.86799999999999</v>
      </c>
      <c r="S17" s="28">
        <v>395.69</v>
      </c>
      <c r="T17" s="191">
        <f t="shared" si="5"/>
        <v>9.8922500000000007</v>
      </c>
      <c r="U17" s="312">
        <f>'소-미국'!EG19</f>
        <v>1465.5</v>
      </c>
      <c r="V17" s="213">
        <f t="shared" si="6"/>
        <v>14497.092375</v>
      </c>
      <c r="X17" s="27">
        <f>'소-미국'!EO19</f>
        <v>46101</v>
      </c>
      <c r="Y17" s="27" t="s">
        <v>167</v>
      </c>
      <c r="Z17" s="328">
        <v>1511.2</v>
      </c>
      <c r="AA17" s="421">
        <f t="shared" si="2"/>
        <v>544.03200000000004</v>
      </c>
      <c r="AB17" s="28">
        <v>190.69</v>
      </c>
      <c r="AC17" s="191">
        <f t="shared" si="7"/>
        <v>4.7672500000000007</v>
      </c>
      <c r="AD17" s="375">
        <f>'소-미국'!EU19</f>
        <v>1506.5</v>
      </c>
      <c r="AE17" s="213">
        <f t="shared" si="8"/>
        <v>7181.8621250000006</v>
      </c>
      <c r="AK17" s="332"/>
    </row>
    <row r="18" spans="1:37">
      <c r="A18" s="27">
        <v>44647</v>
      </c>
      <c r="C18" s="27">
        <v>45011</v>
      </c>
      <c r="F18" s="27">
        <v>45380</v>
      </c>
      <c r="G18" s="27" t="s">
        <v>168</v>
      </c>
      <c r="H18" s="27"/>
      <c r="I18" s="327">
        <f t="shared" si="0"/>
        <v>0</v>
      </c>
      <c r="J18" s="28"/>
      <c r="K18" s="191">
        <f t="shared" si="3"/>
        <v>0</v>
      </c>
      <c r="L18" s="312">
        <f>'돼지-미국'!EC20</f>
        <v>1347.5</v>
      </c>
      <c r="M18" s="213">
        <f t="shared" si="4"/>
        <v>0</v>
      </c>
      <c r="O18" s="27">
        <v>45744</v>
      </c>
      <c r="P18" s="27" t="s">
        <v>168</v>
      </c>
      <c r="Q18" s="328">
        <v>1330.7</v>
      </c>
      <c r="R18" s="421">
        <f t="shared" si="1"/>
        <v>479.05200000000002</v>
      </c>
      <c r="S18" s="28">
        <v>383.69</v>
      </c>
      <c r="T18" s="191">
        <f t="shared" si="5"/>
        <v>9.5922499999999999</v>
      </c>
      <c r="U18" s="312">
        <f>'소-미국'!EG20</f>
        <v>1471</v>
      </c>
      <c r="V18" s="213">
        <f t="shared" si="6"/>
        <v>14110.19975</v>
      </c>
      <c r="X18" s="27">
        <f>'소-미국'!EO20</f>
        <v>46108</v>
      </c>
      <c r="Y18" s="27" t="s">
        <v>168</v>
      </c>
      <c r="Z18" s="328">
        <v>1510.3</v>
      </c>
      <c r="AA18" s="421">
        <f t="shared" si="2"/>
        <v>543.70799999999997</v>
      </c>
      <c r="AB18" s="28">
        <v>151.69</v>
      </c>
      <c r="AC18" s="191">
        <f t="shared" si="7"/>
        <v>3.7922500000000001</v>
      </c>
      <c r="AD18" s="375">
        <f>'소-미국'!EU20</f>
        <v>1509</v>
      </c>
      <c r="AE18" s="213">
        <f t="shared" si="8"/>
        <v>5722.5052500000002</v>
      </c>
      <c r="AK18" s="332"/>
    </row>
    <row r="19" spans="1:37">
      <c r="A19" s="27">
        <v>44654</v>
      </c>
      <c r="C19" s="27">
        <v>45018</v>
      </c>
      <c r="F19" s="27">
        <v>45387</v>
      </c>
      <c r="G19" s="27" t="s">
        <v>173</v>
      </c>
      <c r="H19" s="27"/>
      <c r="I19" s="327">
        <f t="shared" si="0"/>
        <v>0</v>
      </c>
      <c r="J19" s="28"/>
      <c r="K19" s="191">
        <f t="shared" si="3"/>
        <v>0</v>
      </c>
      <c r="L19" s="312">
        <f>'돼지-미국'!EC21</f>
        <v>1353</v>
      </c>
      <c r="M19" s="213">
        <f t="shared" si="4"/>
        <v>0</v>
      </c>
      <c r="O19" s="27">
        <v>45751</v>
      </c>
      <c r="P19" s="27" t="s">
        <v>173</v>
      </c>
      <c r="Q19" s="328">
        <v>1332.6</v>
      </c>
      <c r="R19" s="421">
        <f t="shared" si="1"/>
        <v>479.73599999999999</v>
      </c>
      <c r="S19" s="28">
        <v>379.69</v>
      </c>
      <c r="T19" s="191">
        <f t="shared" si="5"/>
        <v>9.4922500000000003</v>
      </c>
      <c r="U19" s="312">
        <f>'소-미국'!EG21</f>
        <v>1461.5</v>
      </c>
      <c r="V19" s="213">
        <f t="shared" si="6"/>
        <v>13872.923375</v>
      </c>
      <c r="X19" s="27">
        <f>'소-미국'!EO21</f>
        <v>46115</v>
      </c>
      <c r="Y19" s="27" t="s">
        <v>173</v>
      </c>
      <c r="Z19" s="328">
        <v>1507.1</v>
      </c>
      <c r="AA19" s="421">
        <f t="shared" si="2"/>
        <v>542.55600000000004</v>
      </c>
      <c r="AB19" s="28">
        <v>85.69</v>
      </c>
      <c r="AC19" s="191">
        <f t="shared" si="7"/>
        <v>2.1422499999999998</v>
      </c>
      <c r="AD19" s="375">
        <f>'소-미국'!EU21</f>
        <v>1510.1</v>
      </c>
      <c r="AE19" s="213">
        <f t="shared" si="8"/>
        <v>3235.0117249999994</v>
      </c>
      <c r="AK19" s="332"/>
    </row>
    <row r="20" spans="1:37">
      <c r="A20" s="27">
        <v>44661</v>
      </c>
      <c r="C20" s="27">
        <v>45025</v>
      </c>
      <c r="F20" s="27">
        <v>45394</v>
      </c>
      <c r="G20" s="27" t="s">
        <v>174</v>
      </c>
      <c r="H20" s="27"/>
      <c r="I20" s="327">
        <f t="shared" si="0"/>
        <v>0</v>
      </c>
      <c r="J20" s="28"/>
      <c r="K20" s="191">
        <f t="shared" si="3"/>
        <v>0</v>
      </c>
      <c r="L20" s="312">
        <f>'돼지-미국'!EC22</f>
        <v>1385</v>
      </c>
      <c r="M20" s="213">
        <f t="shared" si="4"/>
        <v>0</v>
      </c>
      <c r="O20" s="27">
        <v>45758</v>
      </c>
      <c r="P20" s="27" t="s">
        <v>174</v>
      </c>
      <c r="Q20" s="328">
        <v>1285</v>
      </c>
      <c r="R20" s="421">
        <f t="shared" si="1"/>
        <v>462.6</v>
      </c>
      <c r="S20" s="28">
        <v>369.69</v>
      </c>
      <c r="T20" s="191">
        <f t="shared" si="5"/>
        <v>9.2422500000000003</v>
      </c>
      <c r="U20" s="312">
        <f>'소-미국'!EG22</f>
        <v>1427.2</v>
      </c>
      <c r="V20" s="213">
        <f t="shared" si="6"/>
        <v>13190.539200000001</v>
      </c>
      <c r="X20" s="27">
        <f>'소-미국'!EO22</f>
        <v>46122</v>
      </c>
      <c r="Y20" s="27" t="s">
        <v>174</v>
      </c>
      <c r="Z20" s="328">
        <v>1622.1</v>
      </c>
      <c r="AA20" s="421">
        <f t="shared" si="2"/>
        <v>583.95600000000002</v>
      </c>
      <c r="AB20" s="28">
        <v>60.19</v>
      </c>
      <c r="AC20" s="191">
        <f t="shared" si="7"/>
        <v>1.50475</v>
      </c>
      <c r="AD20" s="375">
        <f>'소-미국'!EU22</f>
        <v>1485.5</v>
      </c>
      <c r="AE20" s="213">
        <f t="shared" si="8"/>
        <v>2235.3061250000001</v>
      </c>
      <c r="AK20" s="332"/>
    </row>
    <row r="21" spans="1:37">
      <c r="A21" s="27">
        <v>44668</v>
      </c>
      <c r="C21" s="27">
        <v>45032</v>
      </c>
      <c r="F21" s="27">
        <v>45401</v>
      </c>
      <c r="G21" s="27" t="s">
        <v>175</v>
      </c>
      <c r="H21" s="27"/>
      <c r="I21" s="327">
        <f t="shared" si="0"/>
        <v>0</v>
      </c>
      <c r="J21" s="28"/>
      <c r="K21" s="191">
        <f t="shared" si="3"/>
        <v>0</v>
      </c>
      <c r="L21" s="312">
        <f>'돼지-미국'!EC23</f>
        <v>1379</v>
      </c>
      <c r="M21" s="213">
        <f t="shared" si="4"/>
        <v>0</v>
      </c>
      <c r="O21" s="27">
        <v>45765</v>
      </c>
      <c r="P21" s="27" t="s">
        <v>175</v>
      </c>
      <c r="Q21" s="328">
        <v>1212.3</v>
      </c>
      <c r="R21" s="421">
        <f t="shared" si="1"/>
        <v>436.428</v>
      </c>
      <c r="S21" s="28">
        <v>369.69</v>
      </c>
      <c r="T21" s="191">
        <f t="shared" si="5"/>
        <v>9.2422500000000003</v>
      </c>
      <c r="U21" s="312">
        <f>'소-미국'!EG23</f>
        <v>1423.8</v>
      </c>
      <c r="V21" s="213">
        <f t="shared" si="6"/>
        <v>13159.11555</v>
      </c>
      <c r="X21" s="27">
        <f>'소-미국'!EO23</f>
        <v>46129</v>
      </c>
      <c r="Y21" s="27" t="s">
        <v>175</v>
      </c>
      <c r="Z21" s="328">
        <v>1618</v>
      </c>
      <c r="AA21" s="421">
        <f t="shared" si="2"/>
        <v>582.48</v>
      </c>
      <c r="AB21" s="28">
        <v>60.19</v>
      </c>
      <c r="AC21" s="191">
        <f t="shared" si="7"/>
        <v>1.50475</v>
      </c>
      <c r="AD21" s="375">
        <f>'소-미국'!EU23</f>
        <v>1467.8</v>
      </c>
      <c r="AE21" s="213">
        <f t="shared" si="8"/>
        <v>2208.6720500000001</v>
      </c>
      <c r="AK21" s="332"/>
    </row>
    <row r="22" spans="1:37">
      <c r="A22" s="27">
        <v>44675</v>
      </c>
      <c r="C22" s="27">
        <v>45039</v>
      </c>
      <c r="F22" s="27">
        <v>45408</v>
      </c>
      <c r="G22" s="27" t="s">
        <v>176</v>
      </c>
      <c r="H22" s="27"/>
      <c r="I22" s="327">
        <f t="shared" si="0"/>
        <v>0</v>
      </c>
      <c r="J22" s="28"/>
      <c r="K22" s="191">
        <f t="shared" si="3"/>
        <v>0</v>
      </c>
      <c r="L22" s="312">
        <f>'돼지-미국'!EC24</f>
        <v>1379</v>
      </c>
      <c r="M22" s="213">
        <f t="shared" si="4"/>
        <v>0</v>
      </c>
      <c r="O22" s="27">
        <v>45772</v>
      </c>
      <c r="P22" s="27" t="s">
        <v>176</v>
      </c>
      <c r="Q22" s="328">
        <v>1183.4000000000001</v>
      </c>
      <c r="R22" s="421">
        <f t="shared" si="1"/>
        <v>426.024</v>
      </c>
      <c r="S22" s="28">
        <v>369.69</v>
      </c>
      <c r="T22" s="191">
        <f t="shared" si="5"/>
        <v>9.2422500000000003</v>
      </c>
      <c r="U22" s="312">
        <f>'소-미국'!EG24</f>
        <v>1439.5</v>
      </c>
      <c r="V22" s="213">
        <f t="shared" si="6"/>
        <v>13304.218875</v>
      </c>
      <c r="X22" s="27">
        <f>'소-미국'!EO24</f>
        <v>46136</v>
      </c>
      <c r="Y22" s="27" t="s">
        <v>176</v>
      </c>
      <c r="Z22" s="328">
        <v>1546.5</v>
      </c>
      <c r="AA22" s="421">
        <f t="shared" si="2"/>
        <v>556.74</v>
      </c>
      <c r="AB22" s="28">
        <v>60.19</v>
      </c>
      <c r="AC22" s="191">
        <f t="shared" si="7"/>
        <v>1.50475</v>
      </c>
      <c r="AD22" s="375">
        <f>'소-미국'!EU24</f>
        <v>1478</v>
      </c>
      <c r="AE22" s="213">
        <f t="shared" si="8"/>
        <v>2224.0205000000001</v>
      </c>
      <c r="AK22" s="332"/>
    </row>
    <row r="23" spans="1:37">
      <c r="A23" s="27">
        <v>44682</v>
      </c>
      <c r="C23" s="27">
        <v>45046</v>
      </c>
      <c r="F23" s="27">
        <v>45415</v>
      </c>
      <c r="G23" s="27" t="s">
        <v>177</v>
      </c>
      <c r="H23" s="27"/>
      <c r="I23" s="327">
        <f t="shared" si="0"/>
        <v>0</v>
      </c>
      <c r="J23" s="28"/>
      <c r="K23" s="191">
        <f t="shared" si="3"/>
        <v>0</v>
      </c>
      <c r="L23" s="312">
        <f>'돼지-미국'!EC25</f>
        <v>1359</v>
      </c>
      <c r="M23" s="213">
        <f t="shared" si="4"/>
        <v>0</v>
      </c>
      <c r="O23" s="27">
        <v>45779</v>
      </c>
      <c r="P23" s="27" t="s">
        <v>177</v>
      </c>
      <c r="Q23" s="328">
        <v>1175.0999999999999</v>
      </c>
      <c r="R23" s="421">
        <f t="shared" si="1"/>
        <v>423.036</v>
      </c>
      <c r="S23" s="28">
        <v>369.69</v>
      </c>
      <c r="T23" s="191">
        <f t="shared" si="5"/>
        <v>9.2422500000000003</v>
      </c>
      <c r="U23" s="312">
        <f>'소-미국'!EG25</f>
        <v>1382</v>
      </c>
      <c r="V23" s="213">
        <f t="shared" si="6"/>
        <v>12772.789500000001</v>
      </c>
      <c r="X23" s="27">
        <f>'소-미국'!EO25</f>
        <v>46143</v>
      </c>
      <c r="Y23" s="27" t="s">
        <v>177</v>
      </c>
      <c r="Z23" s="328">
        <v>1634.5</v>
      </c>
      <c r="AA23" s="421">
        <f t="shared" si="2"/>
        <v>588.41999999999996</v>
      </c>
      <c r="AB23" s="28">
        <v>50.44</v>
      </c>
      <c r="AC23" s="191">
        <f t="shared" si="7"/>
        <v>1.2609999999999999</v>
      </c>
      <c r="AD23" s="375">
        <f>'소-미국'!EU25</f>
        <v>1475.5</v>
      </c>
      <c r="AE23" s="213">
        <f t="shared" si="8"/>
        <v>1860.6054999999999</v>
      </c>
      <c r="AK23" s="332"/>
    </row>
    <row r="24" spans="1:37">
      <c r="A24" s="27">
        <v>44689</v>
      </c>
      <c r="C24" s="27">
        <v>45053</v>
      </c>
      <c r="F24" s="27">
        <v>45422</v>
      </c>
      <c r="G24" s="27" t="s">
        <v>178</v>
      </c>
      <c r="H24" s="27"/>
      <c r="I24" s="327">
        <f t="shared" si="0"/>
        <v>0</v>
      </c>
      <c r="J24" s="28"/>
      <c r="K24" s="191">
        <f t="shared" si="3"/>
        <v>0</v>
      </c>
      <c r="L24" s="312">
        <f>'돼지-미국'!EC26</f>
        <v>1372.5</v>
      </c>
      <c r="M24" s="213">
        <f t="shared" si="4"/>
        <v>0</v>
      </c>
      <c r="O24" s="27">
        <v>45786</v>
      </c>
      <c r="P24" s="27" t="s">
        <v>178</v>
      </c>
      <c r="Q24" s="328">
        <v>1217.3</v>
      </c>
      <c r="R24" s="421">
        <f t="shared" si="1"/>
        <v>438.22800000000001</v>
      </c>
      <c r="S24" s="28">
        <v>370.69</v>
      </c>
      <c r="T24" s="191">
        <f t="shared" si="5"/>
        <v>9.2672500000000007</v>
      </c>
      <c r="U24" s="312">
        <f>'소-미국'!EG26</f>
        <v>1399.5</v>
      </c>
      <c r="V24" s="213">
        <f t="shared" si="6"/>
        <v>12969.516375000001</v>
      </c>
      <c r="X24" s="27">
        <f>'소-미국'!EO26</f>
        <v>46150</v>
      </c>
      <c r="Y24" s="27" t="s">
        <v>178</v>
      </c>
      <c r="Z24" s="328">
        <v>1586</v>
      </c>
      <c r="AA24" s="421">
        <f t="shared" si="2"/>
        <v>570.96</v>
      </c>
      <c r="AB24" s="28">
        <v>49.44</v>
      </c>
      <c r="AC24" s="191">
        <f t="shared" si="7"/>
        <v>1.236</v>
      </c>
      <c r="AD24" s="375">
        <f>'소-미국'!EU26</f>
        <v>1464</v>
      </c>
      <c r="AE24" s="213">
        <f t="shared" si="8"/>
        <v>1809.5039999999999</v>
      </c>
      <c r="AK24" s="332"/>
    </row>
    <row r="25" spans="1:37">
      <c r="A25" s="27">
        <v>44696</v>
      </c>
      <c r="C25" s="27">
        <v>45060</v>
      </c>
      <c r="F25" s="27">
        <v>45429</v>
      </c>
      <c r="G25" s="27" t="s">
        <v>179</v>
      </c>
      <c r="H25" s="27"/>
      <c r="I25" s="327">
        <f t="shared" si="0"/>
        <v>0</v>
      </c>
      <c r="J25" s="28"/>
      <c r="K25" s="191">
        <f t="shared" si="3"/>
        <v>0</v>
      </c>
      <c r="L25" s="312">
        <f>'돼지-미국'!EC27</f>
        <v>1355.5</v>
      </c>
      <c r="M25" s="213">
        <f t="shared" si="4"/>
        <v>0</v>
      </c>
      <c r="O25" s="27">
        <v>45793</v>
      </c>
      <c r="P25" s="27" t="s">
        <v>179</v>
      </c>
      <c r="Q25" s="328">
        <v>1235.3</v>
      </c>
      <c r="R25" s="421">
        <f t="shared" si="1"/>
        <v>444.70800000000003</v>
      </c>
      <c r="S25" s="28">
        <v>372.69</v>
      </c>
      <c r="T25" s="191">
        <f t="shared" si="5"/>
        <v>9.3172499999999996</v>
      </c>
      <c r="U25" s="312">
        <f>'소-미국'!EG27</f>
        <v>1399</v>
      </c>
      <c r="V25" s="213">
        <f t="shared" si="6"/>
        <v>13034.83275</v>
      </c>
      <c r="X25" s="27">
        <f>'소-미국'!EO27</f>
        <v>46157</v>
      </c>
      <c r="Y25" s="27" t="s">
        <v>179</v>
      </c>
      <c r="Z25" s="328">
        <v>1465</v>
      </c>
      <c r="AA25" s="421">
        <f t="shared" si="2"/>
        <v>527.4</v>
      </c>
      <c r="AB25" s="28">
        <v>66.44</v>
      </c>
      <c r="AC25" s="191">
        <f t="shared" si="7"/>
        <v>1.661</v>
      </c>
      <c r="AD25" s="375">
        <f>'소-미국'!EU27</f>
        <v>1498</v>
      </c>
      <c r="AE25" s="213">
        <f t="shared" si="8"/>
        <v>2488.1779999999999</v>
      </c>
      <c r="AK25" s="332"/>
    </row>
    <row r="26" spans="1:37">
      <c r="A26" s="27">
        <v>44703</v>
      </c>
      <c r="C26" s="27">
        <v>45067</v>
      </c>
      <c r="F26" s="27">
        <v>45436</v>
      </c>
      <c r="G26" s="27" t="s">
        <v>180</v>
      </c>
      <c r="H26" s="27"/>
      <c r="I26" s="327">
        <f t="shared" si="0"/>
        <v>0</v>
      </c>
      <c r="J26" s="28"/>
      <c r="K26" s="191">
        <f t="shared" si="3"/>
        <v>0</v>
      </c>
      <c r="L26" s="312">
        <f>'돼지-미국'!EC28</f>
        <v>1368</v>
      </c>
      <c r="M26" s="213">
        <f t="shared" si="4"/>
        <v>0</v>
      </c>
      <c r="O26" s="27">
        <v>45800</v>
      </c>
      <c r="P26" s="27" t="s">
        <v>180</v>
      </c>
      <c r="Q26" s="328">
        <v>1316.2</v>
      </c>
      <c r="R26" s="421">
        <f t="shared" si="1"/>
        <v>473.83199999999999</v>
      </c>
      <c r="S26" s="28">
        <v>339.69</v>
      </c>
      <c r="T26" s="191">
        <f t="shared" si="5"/>
        <v>8.4922500000000003</v>
      </c>
      <c r="U26" s="312">
        <f>'소-미국'!EG28</f>
        <v>1368</v>
      </c>
      <c r="V26" s="213">
        <f t="shared" si="6"/>
        <v>11617.398000000001</v>
      </c>
      <c r="X26" s="27">
        <f>'소-미국'!EO28</f>
        <v>46164</v>
      </c>
      <c r="Y26" s="27" t="s">
        <v>180</v>
      </c>
      <c r="Z26" s="328">
        <v>1448.2</v>
      </c>
      <c r="AA26" s="421">
        <f t="shared" si="2"/>
        <v>521.35199999999998</v>
      </c>
      <c r="AB26" s="28">
        <v>66.44</v>
      </c>
      <c r="AC26" s="191">
        <f t="shared" si="7"/>
        <v>1.661</v>
      </c>
      <c r="AD26" s="375">
        <f>'소-미국'!EU28</f>
        <v>1512</v>
      </c>
      <c r="AE26" s="213">
        <f t="shared" si="8"/>
        <v>2511.4320000000002</v>
      </c>
      <c r="AK26" s="332"/>
    </row>
    <row r="27" spans="1:37">
      <c r="A27" s="27">
        <v>44710</v>
      </c>
      <c r="C27" s="27">
        <v>45074</v>
      </c>
      <c r="F27" s="27">
        <v>45443</v>
      </c>
      <c r="G27" s="27" t="s">
        <v>181</v>
      </c>
      <c r="H27" s="27"/>
      <c r="I27" s="327">
        <f t="shared" si="0"/>
        <v>0</v>
      </c>
      <c r="J27" s="28"/>
      <c r="K27" s="191">
        <f t="shared" si="3"/>
        <v>0</v>
      </c>
      <c r="L27" s="312">
        <f>'돼지-미국'!EC29</f>
        <v>1385</v>
      </c>
      <c r="M27" s="213">
        <f t="shared" si="4"/>
        <v>0</v>
      </c>
      <c r="O27" s="27">
        <v>45807</v>
      </c>
      <c r="P27" s="27" t="s">
        <v>181</v>
      </c>
      <c r="Q27" s="328">
        <v>1327.2</v>
      </c>
      <c r="R27" s="421">
        <f t="shared" si="1"/>
        <v>477.79199999999997</v>
      </c>
      <c r="S27" s="28">
        <v>297.69</v>
      </c>
      <c r="T27" s="191">
        <f t="shared" si="5"/>
        <v>7.4422500000000005</v>
      </c>
      <c r="U27" s="312">
        <f>'소-미국'!EG29</f>
        <v>1383.6</v>
      </c>
      <c r="V27" s="213">
        <f t="shared" si="6"/>
        <v>10297.097100000001</v>
      </c>
      <c r="X27" s="27">
        <f>'소-미국'!EO29</f>
        <v>46171</v>
      </c>
      <c r="Y27" s="27" t="s">
        <v>181</v>
      </c>
      <c r="Z27" s="328">
        <v>1507.4</v>
      </c>
      <c r="AA27" s="421">
        <f t="shared" si="2"/>
        <v>542.66399999999999</v>
      </c>
      <c r="AB27" s="28">
        <v>60.44</v>
      </c>
      <c r="AC27" s="191">
        <f t="shared" si="7"/>
        <v>1.5109999999999999</v>
      </c>
      <c r="AD27" s="375">
        <f>'소-미국'!EU29</f>
        <v>1507.5</v>
      </c>
      <c r="AE27" s="213">
        <f t="shared" si="8"/>
        <v>2277.8325</v>
      </c>
      <c r="AK27" s="332"/>
    </row>
    <row r="28" spans="1:37">
      <c r="A28" s="27">
        <v>44717</v>
      </c>
      <c r="C28" s="27">
        <v>45081</v>
      </c>
      <c r="F28" s="27">
        <v>45450</v>
      </c>
      <c r="G28" s="27" t="s">
        <v>182</v>
      </c>
      <c r="H28" s="27"/>
      <c r="I28" s="327">
        <f t="shared" si="0"/>
        <v>0</v>
      </c>
      <c r="J28" s="28"/>
      <c r="K28" s="191">
        <f t="shared" si="3"/>
        <v>0</v>
      </c>
      <c r="L28" s="312">
        <f>'돼지-미국'!EC30</f>
        <v>1381</v>
      </c>
      <c r="M28" s="213">
        <f t="shared" si="4"/>
        <v>0</v>
      </c>
      <c r="O28" s="27">
        <v>45814</v>
      </c>
      <c r="P28" s="27" t="s">
        <v>182</v>
      </c>
      <c r="Q28" s="328">
        <v>1345</v>
      </c>
      <c r="R28" s="421">
        <f t="shared" si="1"/>
        <v>484.2</v>
      </c>
      <c r="S28" s="28">
        <v>297.69</v>
      </c>
      <c r="T28" s="191">
        <f t="shared" si="5"/>
        <v>7.4422500000000005</v>
      </c>
      <c r="U28" s="312">
        <f>'소-미국'!EG30</f>
        <v>1362.7</v>
      </c>
      <c r="V28" s="213">
        <f t="shared" si="6"/>
        <v>10141.554075000002</v>
      </c>
      <c r="X28" s="27">
        <f>'소-미국'!EO30</f>
        <v>46178</v>
      </c>
      <c r="Y28" s="27" t="s">
        <v>182</v>
      </c>
      <c r="Z28" s="328">
        <v>1518.6</v>
      </c>
      <c r="AA28" s="421">
        <f t="shared" si="2"/>
        <v>546.69600000000003</v>
      </c>
      <c r="AB28" s="28">
        <v>56.44</v>
      </c>
      <c r="AC28" s="191">
        <f t="shared" si="7"/>
        <v>1.411</v>
      </c>
      <c r="AD28" s="375">
        <f>'소-미국'!EU30</f>
        <v>1559.5</v>
      </c>
      <c r="AE28" s="213">
        <f t="shared" si="8"/>
        <v>2200.4544999999998</v>
      </c>
      <c r="AK28" s="332"/>
    </row>
    <row r="29" spans="1:37">
      <c r="A29" s="27">
        <v>44724</v>
      </c>
      <c r="C29" s="27">
        <v>45088</v>
      </c>
      <c r="F29" s="27">
        <v>45457</v>
      </c>
      <c r="G29" s="27" t="s">
        <v>183</v>
      </c>
      <c r="H29" s="27"/>
      <c r="I29" s="327">
        <f t="shared" si="0"/>
        <v>0</v>
      </c>
      <c r="J29" s="28"/>
      <c r="K29" s="191">
        <f t="shared" si="3"/>
        <v>0</v>
      </c>
      <c r="L29" s="312">
        <f>'돼지-미국'!EC31</f>
        <v>1389</v>
      </c>
      <c r="M29" s="213">
        <f t="shared" si="4"/>
        <v>0</v>
      </c>
      <c r="O29" s="27">
        <v>45821</v>
      </c>
      <c r="P29" s="27" t="s">
        <v>183</v>
      </c>
      <c r="Q29" s="328">
        <v>1242.2</v>
      </c>
      <c r="R29" s="421">
        <f t="shared" si="1"/>
        <v>447.19200000000001</v>
      </c>
      <c r="S29" s="28">
        <v>300.69</v>
      </c>
      <c r="T29" s="191">
        <f t="shared" si="5"/>
        <v>7.5172500000000007</v>
      </c>
      <c r="U29" s="312">
        <f>'소-미국'!EG31</f>
        <v>1368.5</v>
      </c>
      <c r="V29" s="213">
        <f t="shared" si="6"/>
        <v>10287.356625</v>
      </c>
      <c r="X29" s="27">
        <f>'소-미국'!EO31</f>
        <v>46185</v>
      </c>
      <c r="Y29" s="27" t="s">
        <v>183</v>
      </c>
      <c r="Z29" s="328">
        <v>1499.1</v>
      </c>
      <c r="AA29" s="421">
        <f t="shared" si="2"/>
        <v>539.67600000000004</v>
      </c>
      <c r="AB29" s="28">
        <v>56.44</v>
      </c>
      <c r="AC29" s="191">
        <f t="shared" si="7"/>
        <v>1.411</v>
      </c>
      <c r="AD29" s="375">
        <f>'소-미국'!EU31</f>
        <v>1514.7</v>
      </c>
      <c r="AE29" s="213">
        <f t="shared" si="8"/>
        <v>2137.2417</v>
      </c>
      <c r="AK29" s="332"/>
    </row>
    <row r="30" spans="1:37">
      <c r="A30" s="27">
        <v>44731</v>
      </c>
      <c r="C30" s="27">
        <v>45095</v>
      </c>
      <c r="F30" s="27">
        <v>45464</v>
      </c>
      <c r="G30" s="27" t="s">
        <v>184</v>
      </c>
      <c r="H30" s="27"/>
      <c r="I30" s="327">
        <f t="shared" si="0"/>
        <v>0</v>
      </c>
      <c r="J30" s="28"/>
      <c r="K30" s="191">
        <f t="shared" si="3"/>
        <v>0</v>
      </c>
      <c r="L30" s="312">
        <f>'돼지-미국'!EC32</f>
        <v>1391</v>
      </c>
      <c r="M30" s="213">
        <f t="shared" si="4"/>
        <v>0</v>
      </c>
      <c r="O30" s="27">
        <v>45828</v>
      </c>
      <c r="P30" s="27" t="s">
        <v>184</v>
      </c>
      <c r="Q30" s="328">
        <v>1176.4000000000001</v>
      </c>
      <c r="R30" s="421">
        <f t="shared" si="1"/>
        <v>423.50400000000002</v>
      </c>
      <c r="S30" s="28">
        <v>304.69</v>
      </c>
      <c r="T30" s="191">
        <f t="shared" si="5"/>
        <v>7.6172500000000003</v>
      </c>
      <c r="U30" s="312">
        <f>'소-미국'!EG32</f>
        <v>1376.5</v>
      </c>
      <c r="V30" s="213">
        <f t="shared" si="6"/>
        <v>10485.144625000001</v>
      </c>
      <c r="X30" s="27">
        <f>'소-미국'!EO32</f>
        <v>46192</v>
      </c>
      <c r="Y30" s="27" t="s">
        <v>184</v>
      </c>
      <c r="Z30" s="328">
        <v>1421.7</v>
      </c>
      <c r="AA30" s="421">
        <f t="shared" si="2"/>
        <v>511.81200000000001</v>
      </c>
      <c r="AB30" s="28">
        <v>56.44</v>
      </c>
      <c r="AC30" s="191">
        <f t="shared" si="7"/>
        <v>1.411</v>
      </c>
      <c r="AD30" s="375">
        <f>'소-미국'!EU32</f>
        <v>1533</v>
      </c>
      <c r="AE30" s="213">
        <f t="shared" si="8"/>
        <v>2163.0630000000001</v>
      </c>
      <c r="AK30" s="332"/>
    </row>
    <row r="31" spans="1:37">
      <c r="A31" s="27">
        <v>44738</v>
      </c>
      <c r="C31" s="27">
        <v>45102</v>
      </c>
      <c r="F31" s="27">
        <v>45471</v>
      </c>
      <c r="G31" s="27" t="s">
        <v>185</v>
      </c>
      <c r="H31" s="27"/>
      <c r="I31" s="327">
        <f t="shared" si="0"/>
        <v>0</v>
      </c>
      <c r="J31" s="28"/>
      <c r="K31" s="191">
        <f t="shared" si="3"/>
        <v>0</v>
      </c>
      <c r="L31" s="312">
        <f>'돼지-미국'!EC33</f>
        <v>1382</v>
      </c>
      <c r="M31" s="213">
        <f t="shared" si="4"/>
        <v>0</v>
      </c>
      <c r="O31" s="27">
        <v>45835</v>
      </c>
      <c r="P31" s="27" t="s">
        <v>185</v>
      </c>
      <c r="Q31" s="328">
        <v>1275.8</v>
      </c>
      <c r="R31" s="421">
        <f t="shared" si="1"/>
        <v>459.28800000000001</v>
      </c>
      <c r="S31" s="28">
        <v>302.69</v>
      </c>
      <c r="T31" s="191">
        <f t="shared" si="5"/>
        <v>7.5672499999999987</v>
      </c>
      <c r="U31" s="312">
        <f>'소-미국'!EG33</f>
        <v>1364</v>
      </c>
      <c r="V31" s="213">
        <f t="shared" si="6"/>
        <v>10321.728999999998</v>
      </c>
      <c r="X31" s="27">
        <f>'소-미국'!EO33</f>
        <v>46199</v>
      </c>
      <c r="Y31" s="27" t="s">
        <v>185</v>
      </c>
      <c r="Z31" s="328">
        <v>1410.3</v>
      </c>
      <c r="AA31" s="421">
        <f t="shared" si="2"/>
        <v>507.70800000000003</v>
      </c>
      <c r="AB31" s="28">
        <v>56.44</v>
      </c>
      <c r="AC31" s="191">
        <f t="shared" si="7"/>
        <v>1.411</v>
      </c>
      <c r="AD31" s="375">
        <f>'소-미국'!EU33</f>
        <v>1537.5</v>
      </c>
      <c r="AE31" s="213">
        <f t="shared" si="8"/>
        <v>2169.4124999999999</v>
      </c>
      <c r="AK31" s="332"/>
    </row>
    <row r="32" spans="1:37">
      <c r="A32" s="27">
        <v>44745</v>
      </c>
      <c r="C32" s="27">
        <v>45109</v>
      </c>
      <c r="F32" s="27">
        <v>45478</v>
      </c>
      <c r="G32" s="27" t="s">
        <v>186</v>
      </c>
      <c r="H32" s="27"/>
      <c r="I32" s="327">
        <f t="shared" si="0"/>
        <v>0</v>
      </c>
      <c r="J32" s="28"/>
      <c r="K32" s="191">
        <f t="shared" si="3"/>
        <v>0</v>
      </c>
      <c r="L32" s="312">
        <f>'돼지-미국'!EC34</f>
        <v>1382.5</v>
      </c>
      <c r="M32" s="213">
        <f t="shared" si="4"/>
        <v>0</v>
      </c>
      <c r="O32" s="27">
        <v>45842</v>
      </c>
      <c r="P32" s="27" t="s">
        <v>186</v>
      </c>
      <c r="Q32" s="328">
        <v>1184.8</v>
      </c>
      <c r="R32" s="421">
        <f t="shared" si="1"/>
        <v>426.52800000000002</v>
      </c>
      <c r="S32" s="28">
        <v>302.69</v>
      </c>
      <c r="T32" s="191">
        <f t="shared" si="5"/>
        <v>7.5672499999999987</v>
      </c>
      <c r="U32" s="312">
        <f>'소-미국'!EG34</f>
        <v>1366.5</v>
      </c>
      <c r="V32" s="213">
        <f t="shared" si="6"/>
        <v>10340.647124999998</v>
      </c>
      <c r="X32" s="27">
        <f>'소-미국'!EO34</f>
        <v>46206</v>
      </c>
      <c r="Y32" s="27" t="s">
        <v>186</v>
      </c>
      <c r="Z32" s="328">
        <v>1476.8</v>
      </c>
      <c r="AA32" s="421">
        <f t="shared" si="2"/>
        <v>531.64800000000002</v>
      </c>
      <c r="AB32" s="28">
        <v>58.19</v>
      </c>
      <c r="AC32" s="191">
        <f t="shared" si="7"/>
        <v>1.45475</v>
      </c>
      <c r="AD32" s="375">
        <f>'소-미국'!EU34</f>
        <v>1529</v>
      </c>
      <c r="AE32" s="213">
        <f t="shared" si="8"/>
        <v>2224.3127500000001</v>
      </c>
      <c r="AK32" s="332"/>
    </row>
    <row r="33" spans="1:37">
      <c r="A33" s="27">
        <v>44752</v>
      </c>
      <c r="C33" s="27">
        <v>45116</v>
      </c>
      <c r="F33" s="27">
        <v>45485</v>
      </c>
      <c r="G33" s="27" t="s">
        <v>187</v>
      </c>
      <c r="H33" s="27"/>
      <c r="I33" s="327">
        <f t="shared" si="0"/>
        <v>0</v>
      </c>
      <c r="J33" s="28"/>
      <c r="K33" s="191">
        <f t="shared" si="3"/>
        <v>0</v>
      </c>
      <c r="L33" s="312">
        <f>'돼지-미국'!EC35</f>
        <v>1377</v>
      </c>
      <c r="M33" s="213">
        <f t="shared" si="4"/>
        <v>0</v>
      </c>
      <c r="O33" s="27">
        <v>45849</v>
      </c>
      <c r="P33" s="27" t="s">
        <v>187</v>
      </c>
      <c r="Q33" s="328">
        <v>1228.4000000000001</v>
      </c>
      <c r="R33" s="421">
        <f t="shared" si="1"/>
        <v>442.22399999999999</v>
      </c>
      <c r="S33" s="28">
        <v>314.69</v>
      </c>
      <c r="T33" s="191">
        <f t="shared" si="5"/>
        <v>7.8672499999999994</v>
      </c>
      <c r="U33" s="312">
        <f>'소-미국'!EG35</f>
        <v>1379.2</v>
      </c>
      <c r="V33" s="213">
        <f t="shared" si="6"/>
        <v>10850.511199999999</v>
      </c>
      <c r="X33" s="27">
        <f>'소-미국'!EO35</f>
        <v>46213</v>
      </c>
      <c r="Y33" s="27" t="s">
        <v>187</v>
      </c>
      <c r="Z33" s="328">
        <v>1487.3</v>
      </c>
      <c r="AA33" s="421">
        <f t="shared" si="2"/>
        <v>535.428</v>
      </c>
      <c r="AB33" s="28">
        <v>72.94</v>
      </c>
      <c r="AC33" s="191">
        <f t="shared" si="7"/>
        <v>1.8234999999999999</v>
      </c>
      <c r="AD33" s="375">
        <f>'소-미국'!EU35</f>
        <v>1502</v>
      </c>
      <c r="AE33" s="213">
        <f t="shared" si="8"/>
        <v>2738.8969999999999</v>
      </c>
      <c r="AK33" s="332"/>
    </row>
    <row r="34" spans="1:37">
      <c r="A34" s="27">
        <v>44759</v>
      </c>
      <c r="C34" s="27">
        <v>45123</v>
      </c>
      <c r="F34" s="27">
        <v>45492</v>
      </c>
      <c r="G34" s="27" t="s">
        <v>188</v>
      </c>
      <c r="H34" s="27"/>
      <c r="I34" s="327">
        <f t="shared" si="0"/>
        <v>0</v>
      </c>
      <c r="J34" s="28"/>
      <c r="K34" s="191">
        <f t="shared" si="3"/>
        <v>0</v>
      </c>
      <c r="L34" s="312">
        <f>'돼지-미국'!EC36</f>
        <v>1391.5</v>
      </c>
      <c r="M34" s="213">
        <f t="shared" si="4"/>
        <v>0</v>
      </c>
      <c r="O34" s="27">
        <v>45856</v>
      </c>
      <c r="P34" s="27" t="s">
        <v>188</v>
      </c>
      <c r="Q34" s="328">
        <v>1225</v>
      </c>
      <c r="R34" s="421">
        <f t="shared" si="1"/>
        <v>441</v>
      </c>
      <c r="S34" s="28">
        <v>348.69</v>
      </c>
      <c r="T34" s="191">
        <f t="shared" si="5"/>
        <v>8.7172499999999999</v>
      </c>
      <c r="U34" s="312">
        <f>'소-미국'!EG36</f>
        <v>1392.1</v>
      </c>
      <c r="V34" s="213">
        <f t="shared" si="6"/>
        <v>12135.283724999999</v>
      </c>
      <c r="X34" s="27">
        <f>'소-미국'!EO36</f>
        <v>46220</v>
      </c>
      <c r="Y34" s="27" t="s">
        <v>188</v>
      </c>
      <c r="Z34" s="328">
        <v>1423.7</v>
      </c>
      <c r="AA34" s="421">
        <f t="shared" si="2"/>
        <v>512.53200000000004</v>
      </c>
      <c r="AB34" s="28">
        <v>102.94</v>
      </c>
      <c r="AC34" s="191">
        <f t="shared" si="7"/>
        <v>2.5735000000000001</v>
      </c>
      <c r="AD34" s="375">
        <f>'소-미국'!EU36</f>
        <v>1491</v>
      </c>
      <c r="AE34" s="213">
        <f t="shared" si="8"/>
        <v>3837.0885000000003</v>
      </c>
      <c r="AK34" s="332"/>
    </row>
    <row r="35" spans="1:37">
      <c r="A35" s="27">
        <v>44766</v>
      </c>
      <c r="C35" s="27">
        <v>45130</v>
      </c>
      <c r="F35" s="27">
        <v>45499</v>
      </c>
      <c r="G35" s="27" t="s">
        <v>189</v>
      </c>
      <c r="H35" s="27"/>
      <c r="I35" s="327">
        <f t="shared" si="0"/>
        <v>0</v>
      </c>
      <c r="J35" s="28"/>
      <c r="K35" s="191">
        <f t="shared" si="3"/>
        <v>0</v>
      </c>
      <c r="L35" s="312">
        <f>'돼지-미국'!EC37</f>
        <v>1385.5</v>
      </c>
      <c r="M35" s="213">
        <f t="shared" si="4"/>
        <v>0</v>
      </c>
      <c r="O35" s="27">
        <v>45863</v>
      </c>
      <c r="P35" s="27" t="s">
        <v>189</v>
      </c>
      <c r="Q35" s="328">
        <v>1219.0999999999999</v>
      </c>
      <c r="R35" s="421">
        <f t="shared" si="1"/>
        <v>438.87599999999998</v>
      </c>
      <c r="S35" s="28">
        <v>367.69</v>
      </c>
      <c r="T35" s="191">
        <f t="shared" si="5"/>
        <v>9.1922499999999996</v>
      </c>
      <c r="U35" s="312">
        <f>'소-미국'!EG37</f>
        <v>1384.5</v>
      </c>
      <c r="V35" s="213">
        <f t="shared" si="6"/>
        <v>12726.670124999999</v>
      </c>
      <c r="X35" s="27">
        <f>'소-미국'!EO37</f>
        <v>46227</v>
      </c>
      <c r="Y35" s="27" t="s">
        <v>189</v>
      </c>
      <c r="Z35" s="328">
        <v>1409.9</v>
      </c>
      <c r="AA35" s="421">
        <f t="shared" si="2"/>
        <v>507.56400000000002</v>
      </c>
      <c r="AB35" s="28">
        <v>129.94</v>
      </c>
      <c r="AC35" s="191">
        <f t="shared" si="7"/>
        <v>3.2485000000000004</v>
      </c>
      <c r="AD35" s="375">
        <f>'소-미국'!EU37</f>
        <v>1462.5</v>
      </c>
      <c r="AE35" s="213">
        <f t="shared" si="8"/>
        <v>4750.9312500000005</v>
      </c>
      <c r="AK35" s="332"/>
    </row>
    <row r="36" spans="1:37">
      <c r="A36" s="27">
        <v>44773</v>
      </c>
      <c r="C36" s="27">
        <v>45137</v>
      </c>
      <c r="F36" s="27">
        <v>45506</v>
      </c>
      <c r="G36" s="27" t="s">
        <v>190</v>
      </c>
      <c r="H36" s="27"/>
      <c r="I36" s="327">
        <f t="shared" si="0"/>
        <v>0</v>
      </c>
      <c r="J36" s="28"/>
      <c r="K36" s="191">
        <f t="shared" si="3"/>
        <v>0</v>
      </c>
      <c r="L36" s="312">
        <f>'돼지-미국'!EC38</f>
        <v>1361.5</v>
      </c>
      <c r="M36" s="213">
        <f t="shared" si="4"/>
        <v>0</v>
      </c>
      <c r="O36" s="27">
        <v>45870</v>
      </c>
      <c r="P36" s="27" t="s">
        <v>190</v>
      </c>
      <c r="Q36" s="328">
        <v>1314.9</v>
      </c>
      <c r="R36" s="421">
        <f t="shared" si="1"/>
        <v>473.36399999999998</v>
      </c>
      <c r="S36" s="28">
        <v>358.69</v>
      </c>
      <c r="T36" s="191">
        <f t="shared" si="5"/>
        <v>8.9672499999999999</v>
      </c>
      <c r="U36" s="312">
        <f>'소-미국'!EG38</f>
        <v>1391</v>
      </c>
      <c r="V36" s="213">
        <f t="shared" si="6"/>
        <v>12473.444750000001</v>
      </c>
      <c r="X36" s="27">
        <f>'소-미국'!EO38</f>
        <v>46234</v>
      </c>
      <c r="Y36" s="27" t="s">
        <v>190</v>
      </c>
      <c r="Z36" s="328">
        <v>1430.1</v>
      </c>
      <c r="AA36" s="421">
        <f t="shared" si="2"/>
        <v>514.83600000000001</v>
      </c>
      <c r="AB36" s="28">
        <v>138.94</v>
      </c>
      <c r="AC36" s="191">
        <f t="shared" si="7"/>
        <v>3.4735</v>
      </c>
      <c r="AD36" s="375">
        <f>'소-미국'!EU38</f>
        <v>1440</v>
      </c>
      <c r="AE36" s="213">
        <f t="shared" si="8"/>
        <v>5001.84</v>
      </c>
      <c r="AK36" s="332"/>
    </row>
    <row r="37" spans="1:37">
      <c r="A37" s="27">
        <v>44780</v>
      </c>
      <c r="C37" s="27">
        <v>45144</v>
      </c>
      <c r="F37" s="27">
        <v>45513</v>
      </c>
      <c r="G37" s="27" t="s">
        <v>191</v>
      </c>
      <c r="H37" s="27"/>
      <c r="I37" s="327">
        <f t="shared" si="0"/>
        <v>0</v>
      </c>
      <c r="J37" s="28"/>
      <c r="K37" s="191">
        <f t="shared" si="3"/>
        <v>0</v>
      </c>
      <c r="L37" s="312">
        <f>'돼지-미국'!EC39</f>
        <v>1366</v>
      </c>
      <c r="M37" s="213">
        <f t="shared" si="4"/>
        <v>0</v>
      </c>
      <c r="O37" s="27">
        <v>45877</v>
      </c>
      <c r="P37" s="27" t="s">
        <v>191</v>
      </c>
      <c r="Q37" s="328">
        <v>1401.1</v>
      </c>
      <c r="R37" s="421">
        <f t="shared" si="1"/>
        <v>504.39600000000002</v>
      </c>
      <c r="S37" s="28">
        <v>286.69</v>
      </c>
      <c r="T37" s="191">
        <f t="shared" si="5"/>
        <v>7.1672500000000001</v>
      </c>
      <c r="U37" s="312">
        <f>'소-미국'!EG39</f>
        <v>1391.5</v>
      </c>
      <c r="V37" s="213">
        <f t="shared" si="6"/>
        <v>9973.2283750000006</v>
      </c>
      <c r="X37" s="27">
        <f>'소-미국'!EO39</f>
        <v>46241</v>
      </c>
      <c r="Y37" s="27" t="s">
        <v>191</v>
      </c>
      <c r="Z37" s="328">
        <v>1454</v>
      </c>
      <c r="AA37" s="421">
        <f t="shared" si="2"/>
        <v>523.44000000000005</v>
      </c>
      <c r="AB37" s="28">
        <v>135.94</v>
      </c>
      <c r="AC37" s="191">
        <f t="shared" si="7"/>
        <v>3.3985000000000003</v>
      </c>
      <c r="AD37" s="375">
        <f>'소-미국'!EU39</f>
        <v>1411</v>
      </c>
      <c r="AE37" s="213">
        <f t="shared" si="8"/>
        <v>4795.2835000000005</v>
      </c>
      <c r="AK37" s="332"/>
    </row>
    <row r="38" spans="1:37">
      <c r="A38" s="27">
        <v>44787</v>
      </c>
      <c r="C38" s="27">
        <v>45151</v>
      </c>
      <c r="F38" s="27">
        <v>45520</v>
      </c>
      <c r="G38" s="27" t="s">
        <v>192</v>
      </c>
      <c r="H38" s="27"/>
      <c r="I38" s="327">
        <f t="shared" si="0"/>
        <v>0</v>
      </c>
      <c r="J38" s="28"/>
      <c r="K38" s="191">
        <f t="shared" si="3"/>
        <v>0</v>
      </c>
      <c r="L38" s="312">
        <f>'돼지-미국'!EC40</f>
        <v>1354.5</v>
      </c>
      <c r="M38" s="213">
        <f t="shared" si="4"/>
        <v>0</v>
      </c>
      <c r="O38" s="27">
        <v>45884</v>
      </c>
      <c r="P38" s="27" t="s">
        <v>192</v>
      </c>
      <c r="Q38" s="328">
        <v>1343.6</v>
      </c>
      <c r="R38" s="421">
        <f t="shared" si="1"/>
        <v>483.69600000000003</v>
      </c>
      <c r="S38" s="28">
        <v>261.69</v>
      </c>
      <c r="T38" s="191">
        <f t="shared" si="5"/>
        <v>6.5422500000000001</v>
      </c>
      <c r="U38" s="312">
        <f>'소-미국'!EG40</f>
        <v>1390</v>
      </c>
      <c r="V38" s="213">
        <f t="shared" si="6"/>
        <v>9093.7275000000009</v>
      </c>
      <c r="X38" s="27">
        <f>'소-미국'!EO40</f>
        <v>46248</v>
      </c>
      <c r="Y38" s="27" t="s">
        <v>192</v>
      </c>
      <c r="Z38" s="328">
        <v>1485.9</v>
      </c>
      <c r="AA38" s="421">
        <f t="shared" si="2"/>
        <v>534.92399999999998</v>
      </c>
      <c r="AB38" s="28">
        <v>109.19</v>
      </c>
      <c r="AC38" s="191">
        <f t="shared" si="7"/>
        <v>2.7297500000000001</v>
      </c>
      <c r="AD38" s="375">
        <f>'소-미국'!EU40</f>
        <v>1417.5</v>
      </c>
      <c r="AE38" s="213">
        <f t="shared" si="8"/>
        <v>3869.4206250000002</v>
      </c>
      <c r="AK38" s="332"/>
    </row>
    <row r="39" spans="1:37">
      <c r="A39" s="27">
        <v>44794</v>
      </c>
      <c r="C39" s="27">
        <v>45158</v>
      </c>
      <c r="F39" s="27">
        <v>45527</v>
      </c>
      <c r="G39" s="27" t="s">
        <v>193</v>
      </c>
      <c r="H39" s="27"/>
      <c r="I39" s="327">
        <f t="shared" si="0"/>
        <v>0</v>
      </c>
      <c r="J39" s="28"/>
      <c r="K39" s="191">
        <f t="shared" si="3"/>
        <v>0</v>
      </c>
      <c r="L39" s="312">
        <f>'돼지-미국'!EC41</f>
        <v>1329</v>
      </c>
      <c r="M39" s="213">
        <f t="shared" si="4"/>
        <v>0</v>
      </c>
      <c r="O39" s="27">
        <v>45891</v>
      </c>
      <c r="P39" s="27" t="s">
        <v>193</v>
      </c>
      <c r="Q39" s="328">
        <v>1324.5</v>
      </c>
      <c r="R39" s="421">
        <f t="shared" si="1"/>
        <v>476.82</v>
      </c>
      <c r="S39" s="28">
        <v>258.69</v>
      </c>
      <c r="T39" s="191">
        <f t="shared" si="5"/>
        <v>6.4672499999999999</v>
      </c>
      <c r="U39" s="312">
        <f>'소-미국'!EG41</f>
        <v>1385.9</v>
      </c>
      <c r="V39" s="213">
        <f t="shared" si="6"/>
        <v>8962.9617749999998</v>
      </c>
      <c r="X39" s="27">
        <f>'소-미국'!EO41</f>
        <v>46255</v>
      </c>
      <c r="Y39" s="27" t="s">
        <v>193</v>
      </c>
      <c r="Z39" s="328"/>
      <c r="AA39" s="421">
        <f t="shared" si="2"/>
        <v>0</v>
      </c>
      <c r="AB39" s="28"/>
      <c r="AC39" s="191">
        <f t="shared" si="7"/>
        <v>0</v>
      </c>
      <c r="AD39" s="375">
        <f>'소-미국'!EU41</f>
        <v>0</v>
      </c>
      <c r="AE39" s="213">
        <f t="shared" si="8"/>
        <v>0</v>
      </c>
      <c r="AK39" s="332"/>
    </row>
    <row r="40" spans="1:37">
      <c r="A40" s="27">
        <v>44801</v>
      </c>
      <c r="C40" s="27">
        <v>45165</v>
      </c>
      <c r="F40" s="27">
        <v>45534</v>
      </c>
      <c r="G40" s="27" t="s">
        <v>194</v>
      </c>
      <c r="H40" s="27"/>
      <c r="I40" s="327">
        <f t="shared" si="0"/>
        <v>0</v>
      </c>
      <c r="J40" s="28"/>
      <c r="K40" s="191">
        <f t="shared" si="3"/>
        <v>0</v>
      </c>
      <c r="L40" s="312">
        <f>'돼지-미국'!EC42</f>
        <v>1339</v>
      </c>
      <c r="M40" s="213">
        <f t="shared" si="4"/>
        <v>0</v>
      </c>
      <c r="O40" s="27">
        <v>45898</v>
      </c>
      <c r="P40" s="27" t="s">
        <v>194</v>
      </c>
      <c r="Q40" s="328">
        <v>1407.6</v>
      </c>
      <c r="R40" s="421">
        <f t="shared" si="1"/>
        <v>506.73599999999999</v>
      </c>
      <c r="S40" s="28">
        <v>258.69</v>
      </c>
      <c r="T40" s="191">
        <f t="shared" si="5"/>
        <v>6.4672499999999999</v>
      </c>
      <c r="U40" s="312">
        <f>'소-미국'!EG42</f>
        <v>1391.5</v>
      </c>
      <c r="V40" s="213">
        <f t="shared" si="6"/>
        <v>8999.1783749999995</v>
      </c>
      <c r="X40" s="27">
        <f>'소-미국'!EO42</f>
        <v>46262</v>
      </c>
      <c r="Y40" s="27" t="s">
        <v>194</v>
      </c>
      <c r="Z40" s="328"/>
      <c r="AA40" s="421">
        <f t="shared" si="2"/>
        <v>0</v>
      </c>
      <c r="AB40" s="28"/>
      <c r="AC40" s="191">
        <f t="shared" si="7"/>
        <v>0</v>
      </c>
      <c r="AD40" s="375">
        <f>'소-미국'!EU42</f>
        <v>0</v>
      </c>
      <c r="AE40" s="213">
        <f t="shared" si="8"/>
        <v>0</v>
      </c>
      <c r="AK40" s="332"/>
    </row>
    <row r="41" spans="1:37">
      <c r="A41" s="27">
        <v>44808</v>
      </c>
      <c r="C41" s="27">
        <v>45172</v>
      </c>
      <c r="F41" s="27">
        <v>45541</v>
      </c>
      <c r="G41" s="27" t="s">
        <v>195</v>
      </c>
      <c r="H41" s="27"/>
      <c r="I41" s="327">
        <f t="shared" si="0"/>
        <v>0</v>
      </c>
      <c r="J41" s="28"/>
      <c r="K41" s="191">
        <f t="shared" si="3"/>
        <v>0</v>
      </c>
      <c r="L41" s="312">
        <f>'돼지-미국'!EC43</f>
        <v>1339.5</v>
      </c>
      <c r="M41" s="213">
        <f t="shared" si="4"/>
        <v>0</v>
      </c>
      <c r="O41" s="27">
        <v>45905</v>
      </c>
      <c r="P41" s="27" t="s">
        <v>195</v>
      </c>
      <c r="Q41" s="328">
        <v>1388.7</v>
      </c>
      <c r="R41" s="421">
        <f t="shared" si="1"/>
        <v>499.93200000000002</v>
      </c>
      <c r="S41" s="28">
        <v>258.69</v>
      </c>
      <c r="T41" s="191">
        <f t="shared" si="5"/>
        <v>6.4672499999999999</v>
      </c>
      <c r="U41" s="312">
        <f>'소-미국'!EG43</f>
        <v>1391</v>
      </c>
      <c r="V41" s="213">
        <f t="shared" si="6"/>
        <v>8995.9447500000006</v>
      </c>
      <c r="X41" s="27">
        <f>'소-미국'!EO43</f>
        <v>46269</v>
      </c>
      <c r="Y41" s="27" t="s">
        <v>195</v>
      </c>
      <c r="Z41" s="328"/>
      <c r="AA41" s="421">
        <f t="shared" si="2"/>
        <v>0</v>
      </c>
      <c r="AB41" s="28"/>
      <c r="AC41" s="191">
        <f t="shared" si="7"/>
        <v>0</v>
      </c>
      <c r="AD41" s="375">
        <f>'소-미국'!EU43</f>
        <v>0</v>
      </c>
      <c r="AE41" s="213">
        <f t="shared" si="8"/>
        <v>0</v>
      </c>
      <c r="AK41" s="332"/>
    </row>
    <row r="42" spans="1:37">
      <c r="A42" s="27">
        <v>44815</v>
      </c>
      <c r="C42" s="27">
        <v>45179</v>
      </c>
      <c r="F42" s="27">
        <v>45548</v>
      </c>
      <c r="G42" s="27" t="s">
        <v>196</v>
      </c>
      <c r="H42" s="27"/>
      <c r="I42" s="327">
        <f t="shared" si="0"/>
        <v>0</v>
      </c>
      <c r="J42" s="28"/>
      <c r="K42" s="191">
        <f t="shared" si="3"/>
        <v>0</v>
      </c>
      <c r="L42" s="312">
        <f>'돼지-미국'!EC44</f>
        <v>1332</v>
      </c>
      <c r="M42" s="213">
        <f t="shared" si="4"/>
        <v>0</v>
      </c>
      <c r="O42" s="27">
        <v>45912</v>
      </c>
      <c r="P42" s="27" t="s">
        <v>196</v>
      </c>
      <c r="Q42" s="328">
        <v>1390</v>
      </c>
      <c r="R42" s="421">
        <f t="shared" si="1"/>
        <v>500.4</v>
      </c>
      <c r="S42" s="28">
        <v>258.69</v>
      </c>
      <c r="T42" s="191">
        <f t="shared" si="5"/>
        <v>6.4672499999999999</v>
      </c>
      <c r="U42" s="312">
        <f>'소-미국'!EG44</f>
        <v>1394</v>
      </c>
      <c r="V42" s="213">
        <f t="shared" si="6"/>
        <v>9015.3464999999997</v>
      </c>
      <c r="X42" s="27">
        <f>'소-미국'!EO44</f>
        <v>46276</v>
      </c>
      <c r="Y42" s="27" t="s">
        <v>196</v>
      </c>
      <c r="Z42" s="328"/>
      <c r="AA42" s="421">
        <f t="shared" si="2"/>
        <v>0</v>
      </c>
      <c r="AB42" s="28"/>
      <c r="AC42" s="191">
        <f t="shared" si="7"/>
        <v>0</v>
      </c>
      <c r="AD42" s="375">
        <f>'소-미국'!EU44</f>
        <v>0</v>
      </c>
      <c r="AE42" s="213">
        <f t="shared" si="8"/>
        <v>0</v>
      </c>
      <c r="AK42" s="332"/>
    </row>
    <row r="43" spans="1:37">
      <c r="A43" s="27">
        <v>44822</v>
      </c>
      <c r="C43" s="27">
        <v>45186</v>
      </c>
      <c r="F43" s="27">
        <v>45555</v>
      </c>
      <c r="G43" s="27" t="s">
        <v>197</v>
      </c>
      <c r="H43" s="27"/>
      <c r="I43" s="327">
        <f t="shared" si="0"/>
        <v>0</v>
      </c>
      <c r="J43" s="28"/>
      <c r="K43" s="191">
        <f t="shared" si="3"/>
        <v>0</v>
      </c>
      <c r="L43" s="312">
        <f>'돼지-미국'!EC45</f>
        <v>1336</v>
      </c>
      <c r="M43" s="213">
        <f t="shared" si="4"/>
        <v>0</v>
      </c>
      <c r="O43" s="27">
        <v>45919</v>
      </c>
      <c r="P43" s="27" t="s">
        <v>197</v>
      </c>
      <c r="Q43" s="328">
        <v>1371.9</v>
      </c>
      <c r="R43" s="421">
        <f t="shared" si="1"/>
        <v>493.88400000000001</v>
      </c>
      <c r="S43" s="28">
        <v>238.69</v>
      </c>
      <c r="T43" s="191">
        <f t="shared" si="5"/>
        <v>5.9672499999999999</v>
      </c>
      <c r="U43" s="312">
        <f>'소-미국'!EG45</f>
        <v>1399</v>
      </c>
      <c r="V43" s="213">
        <f t="shared" si="6"/>
        <v>8348.1827499999999</v>
      </c>
      <c r="X43" s="27">
        <f>'소-미국'!EO45</f>
        <v>46283</v>
      </c>
      <c r="Y43" s="27" t="s">
        <v>197</v>
      </c>
      <c r="Z43" s="328"/>
      <c r="AA43" s="421">
        <f t="shared" si="2"/>
        <v>0</v>
      </c>
      <c r="AB43" s="28"/>
      <c r="AC43" s="191">
        <f t="shared" si="7"/>
        <v>0</v>
      </c>
      <c r="AD43" s="375">
        <f>'소-미국'!EU45</f>
        <v>0</v>
      </c>
      <c r="AE43" s="213">
        <f t="shared" si="8"/>
        <v>0</v>
      </c>
      <c r="AK43" s="332"/>
    </row>
    <row r="44" spans="1:37">
      <c r="A44" s="27">
        <v>44829</v>
      </c>
      <c r="C44" s="27">
        <v>45193</v>
      </c>
      <c r="F44" s="27">
        <v>45562</v>
      </c>
      <c r="G44" s="27" t="s">
        <v>198</v>
      </c>
      <c r="H44" s="27"/>
      <c r="I44" s="327">
        <f t="shared" si="0"/>
        <v>0</v>
      </c>
      <c r="J44" s="28"/>
      <c r="K44" s="191">
        <f t="shared" si="3"/>
        <v>0</v>
      </c>
      <c r="L44" s="312">
        <f>'돼지-미국'!EC46</f>
        <v>1312</v>
      </c>
      <c r="M44" s="213">
        <f t="shared" si="4"/>
        <v>0</v>
      </c>
      <c r="O44" s="27">
        <v>45926</v>
      </c>
      <c r="P44" s="27" t="s">
        <v>198</v>
      </c>
      <c r="Q44" s="328">
        <v>1401.2</v>
      </c>
      <c r="R44" s="421">
        <f t="shared" si="1"/>
        <v>504.43200000000002</v>
      </c>
      <c r="S44" s="28">
        <v>168.69</v>
      </c>
      <c r="T44" s="191">
        <f t="shared" si="5"/>
        <v>4.2172499999999999</v>
      </c>
      <c r="U44" s="312">
        <f>'소-미국'!EG46</f>
        <v>1410.5</v>
      </c>
      <c r="V44" s="213">
        <f t="shared" si="6"/>
        <v>5948.4311250000001</v>
      </c>
      <c r="X44" s="27">
        <f>'소-미국'!EO46</f>
        <v>46290</v>
      </c>
      <c r="Y44" s="27" t="s">
        <v>198</v>
      </c>
      <c r="Z44" s="328"/>
      <c r="AA44" s="421">
        <f t="shared" si="2"/>
        <v>0</v>
      </c>
      <c r="AB44" s="28"/>
      <c r="AC44" s="191">
        <f t="shared" si="7"/>
        <v>0</v>
      </c>
      <c r="AD44" s="375">
        <f>'소-미국'!EU46</f>
        <v>0</v>
      </c>
      <c r="AE44" s="213">
        <f t="shared" si="8"/>
        <v>0</v>
      </c>
      <c r="AK44" s="332"/>
    </row>
    <row r="45" spans="1:37">
      <c r="A45" s="27">
        <v>44836</v>
      </c>
      <c r="C45" s="27">
        <v>45200</v>
      </c>
      <c r="F45" s="27">
        <v>45569</v>
      </c>
      <c r="G45" s="27" t="s">
        <v>199</v>
      </c>
      <c r="H45" s="27"/>
      <c r="I45" s="327">
        <f t="shared" si="0"/>
        <v>0</v>
      </c>
      <c r="J45" s="28"/>
      <c r="K45" s="191">
        <f t="shared" si="3"/>
        <v>0</v>
      </c>
      <c r="L45" s="312">
        <f>'돼지-미국'!EC47</f>
        <v>1348.7</v>
      </c>
      <c r="M45" s="213">
        <f t="shared" si="4"/>
        <v>0</v>
      </c>
      <c r="O45" s="27">
        <v>45933</v>
      </c>
      <c r="P45" s="27" t="s">
        <v>199</v>
      </c>
      <c r="Q45" s="328">
        <v>1558.2</v>
      </c>
      <c r="R45" s="421">
        <f t="shared" si="1"/>
        <v>560.952</v>
      </c>
      <c r="S45" s="28">
        <v>151.69</v>
      </c>
      <c r="T45" s="191">
        <f t="shared" si="5"/>
        <v>3.7922500000000001</v>
      </c>
      <c r="U45" s="312">
        <f>'소-미국'!EG47</f>
        <v>1424.7</v>
      </c>
      <c r="V45" s="213">
        <f t="shared" si="6"/>
        <v>5402.8185750000002</v>
      </c>
      <c r="X45" s="27">
        <f>'소-미국'!EO47</f>
        <v>46297</v>
      </c>
      <c r="Y45" s="27" t="s">
        <v>199</v>
      </c>
      <c r="Z45" s="328"/>
      <c r="AA45" s="421">
        <f t="shared" si="2"/>
        <v>0</v>
      </c>
      <c r="AB45" s="28"/>
      <c r="AC45" s="191">
        <f t="shared" si="7"/>
        <v>0</v>
      </c>
      <c r="AD45" s="375">
        <f>'소-미국'!EU47</f>
        <v>0</v>
      </c>
      <c r="AE45" s="213">
        <f t="shared" si="8"/>
        <v>0</v>
      </c>
      <c r="AK45" s="332"/>
    </row>
    <row r="46" spans="1:37">
      <c r="A46" s="27">
        <v>44843</v>
      </c>
      <c r="C46" s="27">
        <v>45207</v>
      </c>
      <c r="F46" s="27">
        <v>45576</v>
      </c>
      <c r="G46" s="27" t="s">
        <v>200</v>
      </c>
      <c r="H46" s="27"/>
      <c r="I46" s="327">
        <f t="shared" si="0"/>
        <v>0</v>
      </c>
      <c r="J46" s="28"/>
      <c r="K46" s="191">
        <f t="shared" si="3"/>
        <v>0</v>
      </c>
      <c r="L46" s="312">
        <f>'돼지-미국'!EC48</f>
        <v>1351.5</v>
      </c>
      <c r="M46" s="213">
        <f t="shared" si="4"/>
        <v>0</v>
      </c>
      <c r="O46" s="27">
        <v>45940</v>
      </c>
      <c r="P46" s="27" t="s">
        <v>200</v>
      </c>
      <c r="Q46" s="328">
        <v>1462.1</v>
      </c>
      <c r="R46" s="421">
        <f t="shared" si="1"/>
        <v>526.35599999999999</v>
      </c>
      <c r="S46" s="28">
        <v>151.69</v>
      </c>
      <c r="T46" s="191">
        <f t="shared" si="5"/>
        <v>3.7922500000000001</v>
      </c>
      <c r="U46" s="312">
        <f>'소-미국'!EG48</f>
        <v>1436</v>
      </c>
      <c r="V46" s="213">
        <f t="shared" si="6"/>
        <v>5445.6710000000003</v>
      </c>
      <c r="X46" s="27">
        <f>'소-미국'!EO48</f>
        <v>46304</v>
      </c>
      <c r="Y46" s="27" t="s">
        <v>200</v>
      </c>
      <c r="Z46" s="328"/>
      <c r="AA46" s="421">
        <f t="shared" si="2"/>
        <v>0</v>
      </c>
      <c r="AB46" s="28"/>
      <c r="AC46" s="191">
        <f t="shared" si="7"/>
        <v>0</v>
      </c>
      <c r="AD46" s="375">
        <f>'소-미국'!EU48</f>
        <v>0</v>
      </c>
      <c r="AE46" s="213">
        <f t="shared" si="8"/>
        <v>0</v>
      </c>
      <c r="AK46" s="332"/>
    </row>
    <row r="47" spans="1:37">
      <c r="A47" s="27">
        <v>44850</v>
      </c>
      <c r="C47" s="27">
        <v>45214</v>
      </c>
      <c r="F47" s="27">
        <v>45583</v>
      </c>
      <c r="G47" s="27" t="s">
        <v>201</v>
      </c>
      <c r="H47" s="27"/>
      <c r="I47" s="327">
        <f t="shared" si="0"/>
        <v>0</v>
      </c>
      <c r="J47" s="312"/>
      <c r="K47" s="191">
        <f t="shared" si="3"/>
        <v>0</v>
      </c>
      <c r="L47" s="312">
        <f>'돼지-미국'!EC49</f>
        <v>1369.5</v>
      </c>
      <c r="M47" s="213">
        <f t="shared" si="4"/>
        <v>0</v>
      </c>
      <c r="O47" s="27">
        <v>45947</v>
      </c>
      <c r="P47" s="27" t="s">
        <v>201</v>
      </c>
      <c r="Q47" s="328">
        <v>1486.7</v>
      </c>
      <c r="R47" s="421">
        <f t="shared" si="1"/>
        <v>535.21199999999999</v>
      </c>
      <c r="S47" s="312">
        <v>151.69</v>
      </c>
      <c r="T47" s="191">
        <f t="shared" si="5"/>
        <v>3.7922500000000001</v>
      </c>
      <c r="U47" s="312">
        <f>'소-미국'!EG49</f>
        <v>1423.8</v>
      </c>
      <c r="V47" s="213">
        <f t="shared" si="6"/>
        <v>5399.4055500000004</v>
      </c>
      <c r="X47" s="27">
        <f>'소-미국'!EO49</f>
        <v>46311</v>
      </c>
      <c r="Y47" s="27" t="s">
        <v>201</v>
      </c>
      <c r="Z47" s="328"/>
      <c r="AA47" s="421">
        <f t="shared" si="2"/>
        <v>0</v>
      </c>
      <c r="AB47" s="375"/>
      <c r="AC47" s="191">
        <f t="shared" si="7"/>
        <v>0</v>
      </c>
      <c r="AD47" s="375">
        <f>'소-미국'!EU49</f>
        <v>0</v>
      </c>
      <c r="AE47" s="213">
        <f t="shared" si="8"/>
        <v>0</v>
      </c>
      <c r="AK47" s="332"/>
    </row>
    <row r="48" spans="1:37">
      <c r="A48" s="27">
        <v>44857</v>
      </c>
      <c r="C48" s="27">
        <v>45221</v>
      </c>
      <c r="F48" s="27">
        <v>45590</v>
      </c>
      <c r="G48" s="27" t="s">
        <v>202</v>
      </c>
      <c r="H48" s="27"/>
      <c r="I48" s="327">
        <f t="shared" si="0"/>
        <v>0</v>
      </c>
      <c r="J48" s="312"/>
      <c r="K48" s="191">
        <f t="shared" si="3"/>
        <v>0</v>
      </c>
      <c r="L48" s="312">
        <f>'돼지-미국'!EC50</f>
        <v>1390.5</v>
      </c>
      <c r="M48" s="213">
        <f t="shared" si="4"/>
        <v>0</v>
      </c>
      <c r="O48" s="27">
        <v>45954</v>
      </c>
      <c r="P48" s="27" t="s">
        <v>202</v>
      </c>
      <c r="Q48" s="328">
        <v>1443.1</v>
      </c>
      <c r="R48" s="421">
        <f t="shared" si="1"/>
        <v>519.51599999999996</v>
      </c>
      <c r="S48" s="312">
        <v>159.69</v>
      </c>
      <c r="T48" s="191">
        <f t="shared" si="5"/>
        <v>3.9922499999999999</v>
      </c>
      <c r="U48" s="312">
        <f>'소-미국'!EG50</f>
        <v>1439.7</v>
      </c>
      <c r="V48" s="213">
        <f t="shared" si="6"/>
        <v>5747.6423249999998</v>
      </c>
      <c r="X48" s="27">
        <f>'소-미국'!EO50</f>
        <v>46318</v>
      </c>
      <c r="Y48" s="27" t="s">
        <v>202</v>
      </c>
      <c r="Z48" s="328"/>
      <c r="AA48" s="421">
        <f t="shared" si="2"/>
        <v>0</v>
      </c>
      <c r="AB48" s="375"/>
      <c r="AC48" s="191">
        <f t="shared" si="7"/>
        <v>0</v>
      </c>
      <c r="AD48" s="375">
        <f>'소-미국'!EU50</f>
        <v>0</v>
      </c>
      <c r="AE48" s="213">
        <f t="shared" si="8"/>
        <v>0</v>
      </c>
      <c r="AK48" s="332"/>
    </row>
    <row r="49" spans="1:37">
      <c r="A49" s="27">
        <v>44864</v>
      </c>
      <c r="C49" s="27">
        <v>45228</v>
      </c>
      <c r="F49" s="27">
        <v>45597</v>
      </c>
      <c r="G49" s="27" t="s">
        <v>203</v>
      </c>
      <c r="H49" s="27"/>
      <c r="I49" s="327">
        <f t="shared" si="0"/>
        <v>0</v>
      </c>
      <c r="J49" s="312"/>
      <c r="K49" s="191">
        <f t="shared" si="3"/>
        <v>0</v>
      </c>
      <c r="L49" s="312">
        <f>'돼지-미국'!EC51</f>
        <v>1380.5</v>
      </c>
      <c r="M49" s="213">
        <f t="shared" si="4"/>
        <v>0</v>
      </c>
      <c r="O49" s="27">
        <v>45961</v>
      </c>
      <c r="P49" s="27" t="s">
        <v>203</v>
      </c>
      <c r="Q49" s="328">
        <v>1420.1</v>
      </c>
      <c r="R49" s="421">
        <f t="shared" si="1"/>
        <v>511.23599999999999</v>
      </c>
      <c r="S49" s="312">
        <v>182.19</v>
      </c>
      <c r="T49" s="191">
        <f t="shared" si="5"/>
        <v>4.5547499999999994</v>
      </c>
      <c r="U49" s="312">
        <f>'소-미국'!EG51</f>
        <v>1431.2</v>
      </c>
      <c r="V49" s="213">
        <f t="shared" si="6"/>
        <v>6518.7581999999993</v>
      </c>
      <c r="X49" s="27">
        <f>'소-미국'!EO51</f>
        <v>46325</v>
      </c>
      <c r="Y49" s="27" t="s">
        <v>203</v>
      </c>
      <c r="Z49" s="328"/>
      <c r="AA49" s="421">
        <f t="shared" si="2"/>
        <v>0</v>
      </c>
      <c r="AB49" s="375"/>
      <c r="AC49" s="191">
        <f t="shared" si="7"/>
        <v>0</v>
      </c>
      <c r="AD49" s="375">
        <f>'소-미국'!EU51</f>
        <v>0</v>
      </c>
      <c r="AE49" s="213">
        <f t="shared" si="8"/>
        <v>0</v>
      </c>
      <c r="AK49" s="332"/>
    </row>
    <row r="50" spans="1:37">
      <c r="A50" s="27">
        <v>44871</v>
      </c>
      <c r="C50" s="27">
        <v>45235</v>
      </c>
      <c r="F50" s="27">
        <v>45604</v>
      </c>
      <c r="G50" s="27" t="s">
        <v>204</v>
      </c>
      <c r="H50" s="27"/>
      <c r="I50" s="327">
        <f t="shared" si="0"/>
        <v>0</v>
      </c>
      <c r="J50" s="126"/>
      <c r="K50" s="191">
        <f t="shared" si="3"/>
        <v>0</v>
      </c>
      <c r="L50" s="312">
        <f>'돼지-미국'!EC52</f>
        <v>1399.5</v>
      </c>
      <c r="M50" s="213">
        <f t="shared" si="4"/>
        <v>0</v>
      </c>
      <c r="O50" s="27">
        <v>45968</v>
      </c>
      <c r="P50" s="27" t="s">
        <v>204</v>
      </c>
      <c r="Q50" s="328">
        <v>1438.3</v>
      </c>
      <c r="R50" s="421">
        <f t="shared" si="1"/>
        <v>517.78800000000001</v>
      </c>
      <c r="S50" s="126">
        <v>208.19</v>
      </c>
      <c r="T50" s="191">
        <f t="shared" si="5"/>
        <v>5.2047499999999989</v>
      </c>
      <c r="U50" s="312">
        <f>'소-미국'!EG52</f>
        <v>1460</v>
      </c>
      <c r="V50" s="213">
        <f t="shared" si="6"/>
        <v>7598.9349999999986</v>
      </c>
      <c r="X50" s="27">
        <f>'소-미국'!EO52</f>
        <v>46332</v>
      </c>
      <c r="Y50" s="27" t="s">
        <v>204</v>
      </c>
      <c r="Z50" s="328"/>
      <c r="AA50" s="421">
        <f t="shared" si="2"/>
        <v>0</v>
      </c>
      <c r="AB50" s="126"/>
      <c r="AC50" s="191">
        <f t="shared" si="7"/>
        <v>0</v>
      </c>
      <c r="AD50" s="375">
        <f>'소-미국'!EU52</f>
        <v>0</v>
      </c>
      <c r="AE50" s="213">
        <f t="shared" si="8"/>
        <v>0</v>
      </c>
      <c r="AK50" s="332"/>
    </row>
    <row r="51" spans="1:37">
      <c r="A51" s="27">
        <v>44878</v>
      </c>
      <c r="C51" s="27">
        <v>45242</v>
      </c>
      <c r="F51" s="27">
        <v>45611</v>
      </c>
      <c r="G51" s="27" t="s">
        <v>205</v>
      </c>
      <c r="H51" s="27"/>
      <c r="I51" s="327">
        <f t="shared" si="0"/>
        <v>0</v>
      </c>
      <c r="J51" s="312"/>
      <c r="K51" s="191">
        <f t="shared" si="3"/>
        <v>0</v>
      </c>
      <c r="L51" s="312">
        <f>'돼지-미국'!EC53</f>
        <v>1396</v>
      </c>
      <c r="M51" s="213">
        <f t="shared" si="4"/>
        <v>0</v>
      </c>
      <c r="O51" s="27">
        <v>45975</v>
      </c>
      <c r="P51" s="27" t="s">
        <v>205</v>
      </c>
      <c r="Q51" s="328">
        <v>1443.2</v>
      </c>
      <c r="R51" s="421">
        <f t="shared" si="1"/>
        <v>519.55200000000002</v>
      </c>
      <c r="S51" s="312">
        <v>232.19</v>
      </c>
      <c r="T51" s="191">
        <f t="shared" si="5"/>
        <v>5.8047499999999994</v>
      </c>
      <c r="U51" s="312">
        <f>'소-미국'!EG53</f>
        <v>1455.5</v>
      </c>
      <c r="V51" s="213">
        <f t="shared" si="6"/>
        <v>8448.8136249999989</v>
      </c>
      <c r="X51" s="27">
        <f>'소-미국'!EO53</f>
        <v>46339</v>
      </c>
      <c r="Y51" s="27" t="s">
        <v>205</v>
      </c>
      <c r="Z51" s="328"/>
      <c r="AA51" s="421">
        <f t="shared" si="2"/>
        <v>0</v>
      </c>
      <c r="AB51" s="375"/>
      <c r="AC51" s="191">
        <f t="shared" si="7"/>
        <v>0</v>
      </c>
      <c r="AD51" s="375">
        <f>'소-미국'!EU53</f>
        <v>0</v>
      </c>
      <c r="AE51" s="213">
        <f t="shared" si="8"/>
        <v>0</v>
      </c>
      <c r="AK51" s="332"/>
    </row>
    <row r="52" spans="1:37">
      <c r="A52" s="27">
        <v>44885</v>
      </c>
      <c r="C52" s="27">
        <v>45249</v>
      </c>
      <c r="F52" s="27">
        <v>45618</v>
      </c>
      <c r="G52" s="27" t="s">
        <v>206</v>
      </c>
      <c r="H52" s="27"/>
      <c r="I52" s="327">
        <f t="shared" si="0"/>
        <v>0</v>
      </c>
      <c r="J52" s="312"/>
      <c r="K52" s="191">
        <f t="shared" si="3"/>
        <v>0</v>
      </c>
      <c r="L52" s="312">
        <f>'돼지-미국'!EC54</f>
        <v>1405.5</v>
      </c>
      <c r="M52" s="213">
        <f t="shared" si="4"/>
        <v>0</v>
      </c>
      <c r="O52" s="27">
        <v>45982</v>
      </c>
      <c r="P52" s="27" t="s">
        <v>206</v>
      </c>
      <c r="Q52" s="328">
        <v>1490.9</v>
      </c>
      <c r="R52" s="421">
        <f t="shared" si="1"/>
        <v>536.72400000000005</v>
      </c>
      <c r="S52" s="312">
        <v>251.19</v>
      </c>
      <c r="T52" s="191">
        <f t="shared" si="5"/>
        <v>6.2797499999999999</v>
      </c>
      <c r="U52" s="312">
        <f>'소-미국'!EG54</f>
        <v>1472</v>
      </c>
      <c r="V52" s="213">
        <f t="shared" si="6"/>
        <v>9243.7919999999995</v>
      </c>
      <c r="X52" s="27">
        <f>'소-미국'!EO54</f>
        <v>46346</v>
      </c>
      <c r="Y52" s="27" t="s">
        <v>206</v>
      </c>
      <c r="Z52" s="328"/>
      <c r="AA52" s="421">
        <f t="shared" si="2"/>
        <v>0</v>
      </c>
      <c r="AB52" s="375"/>
      <c r="AC52" s="191">
        <f t="shared" si="7"/>
        <v>0</v>
      </c>
      <c r="AD52" s="375">
        <f>'소-미국'!EU54</f>
        <v>0</v>
      </c>
      <c r="AE52" s="213">
        <f t="shared" si="8"/>
        <v>0</v>
      </c>
      <c r="AK52" s="332"/>
    </row>
    <row r="53" spans="1:37">
      <c r="A53" s="27">
        <v>44892</v>
      </c>
      <c r="C53" s="27">
        <v>45256</v>
      </c>
      <c r="F53" s="27">
        <v>45625</v>
      </c>
      <c r="G53" s="27" t="s">
        <v>207</v>
      </c>
      <c r="H53" s="30"/>
      <c r="I53" s="327">
        <f t="shared" si="0"/>
        <v>0</v>
      </c>
      <c r="J53" s="312"/>
      <c r="K53" s="191">
        <f t="shared" si="3"/>
        <v>0</v>
      </c>
      <c r="L53" s="312">
        <f>'돼지-미국'!EC55</f>
        <v>1396.5</v>
      </c>
      <c r="M53" s="213">
        <f t="shared" si="4"/>
        <v>0</v>
      </c>
      <c r="O53" s="27">
        <v>45989</v>
      </c>
      <c r="P53" s="27" t="s">
        <v>207</v>
      </c>
      <c r="Q53" s="328">
        <v>1380.2</v>
      </c>
      <c r="R53" s="421">
        <f t="shared" si="1"/>
        <v>496.87200000000001</v>
      </c>
      <c r="S53" s="312">
        <v>252.19</v>
      </c>
      <c r="T53" s="191">
        <f t="shared" si="5"/>
        <v>6.3047500000000003</v>
      </c>
      <c r="U53" s="312">
        <f>'소-미국'!EG55</f>
        <v>1470.5</v>
      </c>
      <c r="V53" s="213">
        <f t="shared" si="6"/>
        <v>9271.1348749999997</v>
      </c>
      <c r="X53" s="27">
        <f>'소-미국'!EO55</f>
        <v>46353</v>
      </c>
      <c r="Y53" s="27" t="s">
        <v>207</v>
      </c>
      <c r="Z53" s="328"/>
      <c r="AA53" s="421">
        <f t="shared" si="2"/>
        <v>0</v>
      </c>
      <c r="AB53" s="375"/>
      <c r="AC53" s="191">
        <f t="shared" si="7"/>
        <v>0</v>
      </c>
      <c r="AD53" s="375">
        <f>'소-미국'!EU55</f>
        <v>0</v>
      </c>
      <c r="AE53" s="213">
        <f t="shared" si="8"/>
        <v>0</v>
      </c>
      <c r="AK53" s="332"/>
    </row>
    <row r="54" spans="1:37">
      <c r="A54" s="27">
        <v>44899</v>
      </c>
      <c r="C54" s="27">
        <v>45263</v>
      </c>
      <c r="F54" s="27">
        <v>45632</v>
      </c>
      <c r="G54" s="27" t="s">
        <v>208</v>
      </c>
      <c r="H54" s="27"/>
      <c r="I54" s="327">
        <f t="shared" si="0"/>
        <v>0</v>
      </c>
      <c r="J54" s="312"/>
      <c r="K54" s="191">
        <f t="shared" si="3"/>
        <v>0</v>
      </c>
      <c r="L54" s="312">
        <f>'돼지-미국'!EC56</f>
        <v>1424</v>
      </c>
      <c r="M54" s="213">
        <f t="shared" si="4"/>
        <v>0</v>
      </c>
      <c r="O54" s="27">
        <v>45996</v>
      </c>
      <c r="P54" s="27" t="s">
        <v>208</v>
      </c>
      <c r="Q54" s="328">
        <v>1475.4</v>
      </c>
      <c r="R54" s="421">
        <f t="shared" si="1"/>
        <v>531.14400000000001</v>
      </c>
      <c r="S54" s="312">
        <v>239.19</v>
      </c>
      <c r="T54" s="191">
        <f t="shared" si="5"/>
        <v>5.9797500000000001</v>
      </c>
      <c r="U54" s="312">
        <f>'소-미국'!EG56</f>
        <v>1475</v>
      </c>
      <c r="V54" s="213">
        <f t="shared" si="6"/>
        <v>8820.1312500000004</v>
      </c>
      <c r="X54" s="27">
        <f>'소-미국'!EO56</f>
        <v>46360</v>
      </c>
      <c r="Y54" s="27" t="s">
        <v>208</v>
      </c>
      <c r="Z54" s="328"/>
      <c r="AA54" s="421">
        <f t="shared" si="2"/>
        <v>0</v>
      </c>
      <c r="AB54" s="375"/>
      <c r="AC54" s="191">
        <f t="shared" si="7"/>
        <v>0</v>
      </c>
      <c r="AD54" s="375">
        <f>'소-미국'!EU56</f>
        <v>0</v>
      </c>
      <c r="AE54" s="213">
        <f t="shared" si="8"/>
        <v>0</v>
      </c>
      <c r="AK54" s="332"/>
    </row>
    <row r="55" spans="1:37">
      <c r="A55" s="27">
        <v>44906</v>
      </c>
      <c r="C55" s="27">
        <v>45270</v>
      </c>
      <c r="F55" s="27">
        <v>45639</v>
      </c>
      <c r="G55" s="27" t="s">
        <v>209</v>
      </c>
      <c r="H55" s="30"/>
      <c r="I55" s="327">
        <f t="shared" si="0"/>
        <v>0</v>
      </c>
      <c r="J55" s="312"/>
      <c r="K55" s="191">
        <f t="shared" si="3"/>
        <v>0</v>
      </c>
      <c r="L55" s="312">
        <f>'돼지-미국'!EC57</f>
        <v>1436.2</v>
      </c>
      <c r="M55" s="213">
        <f t="shared" si="4"/>
        <v>0</v>
      </c>
      <c r="O55" s="27">
        <v>46003</v>
      </c>
      <c r="P55" s="27" t="s">
        <v>209</v>
      </c>
      <c r="Q55" s="328">
        <v>1529.8</v>
      </c>
      <c r="R55" s="421">
        <f t="shared" si="1"/>
        <v>550.72799999999995</v>
      </c>
      <c r="S55" s="312">
        <v>196.19</v>
      </c>
      <c r="T55" s="191">
        <f t="shared" si="5"/>
        <v>4.9047499999999999</v>
      </c>
      <c r="U55" s="312">
        <f>'소-미국'!EG57</f>
        <v>1477.5</v>
      </c>
      <c r="V55" s="213">
        <f t="shared" si="6"/>
        <v>7246.7681249999996</v>
      </c>
      <c r="X55" s="27">
        <f>'소-미국'!EO57</f>
        <v>46367</v>
      </c>
      <c r="Y55" s="27" t="s">
        <v>209</v>
      </c>
      <c r="Z55" s="328"/>
      <c r="AA55" s="421">
        <f t="shared" si="2"/>
        <v>0</v>
      </c>
      <c r="AB55" s="375"/>
      <c r="AC55" s="191">
        <f t="shared" si="7"/>
        <v>0</v>
      </c>
      <c r="AD55" s="375">
        <f>'소-미국'!EU57</f>
        <v>0</v>
      </c>
      <c r="AE55" s="213">
        <f t="shared" si="8"/>
        <v>0</v>
      </c>
      <c r="AK55" s="332"/>
    </row>
    <row r="56" spans="1:37">
      <c r="A56" s="27">
        <v>44913</v>
      </c>
      <c r="C56" s="27">
        <v>45277</v>
      </c>
      <c r="F56" s="27">
        <v>45646</v>
      </c>
      <c r="G56" s="27" t="s">
        <v>210</v>
      </c>
      <c r="H56" s="30">
        <v>1152.3</v>
      </c>
      <c r="I56" s="327">
        <f>H56*1000*360/1000000</f>
        <v>414.82799999999997</v>
      </c>
      <c r="J56" s="312"/>
      <c r="K56" s="191">
        <f t="shared" si="3"/>
        <v>0</v>
      </c>
      <c r="L56" s="312">
        <f>'돼지-미국'!EC58</f>
        <v>1449.5</v>
      </c>
      <c r="M56" s="213">
        <f t="shared" si="4"/>
        <v>0</v>
      </c>
      <c r="O56" s="27">
        <v>46010</v>
      </c>
      <c r="P56" s="27" t="s">
        <v>210</v>
      </c>
      <c r="Q56" s="328">
        <v>1588.9</v>
      </c>
      <c r="R56" s="421">
        <f>Q56*1000*360/1000000</f>
        <v>572.00400000000002</v>
      </c>
      <c r="S56" s="312">
        <v>140.19</v>
      </c>
      <c r="T56" s="191">
        <f t="shared" si="5"/>
        <v>3.5047499999999996</v>
      </c>
      <c r="U56" s="312">
        <f>'소-미국'!EG58</f>
        <v>1481</v>
      </c>
      <c r="V56" s="213">
        <f t="shared" si="6"/>
        <v>5190.5347499999998</v>
      </c>
      <c r="X56" s="27">
        <f>'소-미국'!EO58</f>
        <v>46374</v>
      </c>
      <c r="Y56" s="27" t="s">
        <v>210</v>
      </c>
      <c r="Z56" s="328"/>
      <c r="AA56" s="421">
        <f>Z56*1000*360/1000000</f>
        <v>0</v>
      </c>
      <c r="AB56" s="375"/>
      <c r="AC56" s="191">
        <f t="shared" si="7"/>
        <v>0</v>
      </c>
      <c r="AD56" s="375">
        <f>'소-미국'!EU58</f>
        <v>0</v>
      </c>
      <c r="AE56" s="213">
        <f t="shared" si="8"/>
        <v>0</v>
      </c>
      <c r="AK56" s="332"/>
    </row>
    <row r="57" spans="1:37">
      <c r="A57" s="27">
        <v>44920</v>
      </c>
      <c r="C57" s="27">
        <v>45284</v>
      </c>
      <c r="F57" s="27">
        <v>45653</v>
      </c>
      <c r="G57" s="27" t="s">
        <v>211</v>
      </c>
      <c r="H57" s="27"/>
      <c r="I57" s="327">
        <f>H57*1000*360/1000000</f>
        <v>0</v>
      </c>
      <c r="J57" s="312"/>
      <c r="K57" s="191">
        <f t="shared" si="3"/>
        <v>0</v>
      </c>
      <c r="L57" s="312">
        <f>'돼지-미국'!EC59</f>
        <v>1476</v>
      </c>
      <c r="M57" s="213">
        <f t="shared" si="4"/>
        <v>0</v>
      </c>
      <c r="O57" s="27">
        <v>46017</v>
      </c>
      <c r="P57" s="27" t="s">
        <v>211</v>
      </c>
      <c r="Q57" s="328">
        <v>1450.7</v>
      </c>
      <c r="R57" s="421">
        <f>Q57*1000*360/1000000</f>
        <v>522.25199999999995</v>
      </c>
      <c r="S57" s="312">
        <v>118.19</v>
      </c>
      <c r="T57" s="191">
        <f t="shared" si="5"/>
        <v>2.9547500000000002</v>
      </c>
      <c r="U57" s="312">
        <f>'소-미국'!EG59</f>
        <v>1445</v>
      </c>
      <c r="V57" s="213">
        <f t="shared" si="6"/>
        <v>4269.6137500000004</v>
      </c>
      <c r="X57" s="27">
        <f>'소-미국'!EO59</f>
        <v>46381</v>
      </c>
      <c r="Y57" s="27" t="s">
        <v>211</v>
      </c>
      <c r="Z57" s="328"/>
      <c r="AA57" s="421">
        <f>Z57*1000*360/1000000</f>
        <v>0</v>
      </c>
      <c r="AB57" s="375"/>
      <c r="AC57" s="191">
        <f t="shared" si="7"/>
        <v>0</v>
      </c>
      <c r="AD57" s="375">
        <f>'소-미국'!EU59</f>
        <v>0</v>
      </c>
      <c r="AE57" s="213">
        <f t="shared" si="8"/>
        <v>0</v>
      </c>
      <c r="AK57" s="332"/>
    </row>
    <row r="58" spans="1:37">
      <c r="AK58" s="332"/>
    </row>
    <row r="59" spans="1:37">
      <c r="AK59" s="332"/>
    </row>
    <row r="60" spans="1:37">
      <c r="AK60" s="332"/>
    </row>
    <row r="61" spans="1:37">
      <c r="AK61" s="332"/>
    </row>
    <row r="62" spans="1:37">
      <c r="AK62" s="332"/>
    </row>
    <row r="63" spans="1:37">
      <c r="AK63" s="332"/>
    </row>
    <row r="64" spans="1:37">
      <c r="AK64" s="332"/>
    </row>
    <row r="65" spans="37:38">
      <c r="AK65" s="332"/>
    </row>
    <row r="66" spans="37:38">
      <c r="AK66" s="332"/>
    </row>
    <row r="67" spans="37:38">
      <c r="AK67" s="332"/>
    </row>
    <row r="68" spans="37:38">
      <c r="AK68" s="332"/>
    </row>
    <row r="69" spans="37:38">
      <c r="AK69" s="332"/>
    </row>
    <row r="70" spans="37:38">
      <c r="AK70" s="332"/>
    </row>
    <row r="71" spans="37:38">
      <c r="AK71" s="332"/>
    </row>
    <row r="72" spans="37:38">
      <c r="AK72" s="332"/>
      <c r="AL72" s="333"/>
    </row>
    <row r="73" spans="37:38">
      <c r="AK73" s="332"/>
      <c r="AL73" s="333"/>
    </row>
  </sheetData>
  <mergeCells count="21">
    <mergeCell ref="L4:L5"/>
    <mergeCell ref="F4:G4"/>
    <mergeCell ref="H4:H5"/>
    <mergeCell ref="I4:I5"/>
    <mergeCell ref="J4:J5"/>
    <mergeCell ref="K4:K5"/>
    <mergeCell ref="U4:U5"/>
    <mergeCell ref="V4:V5"/>
    <mergeCell ref="M4:M5"/>
    <mergeCell ref="O4:P4"/>
    <mergeCell ref="Q4:Q5"/>
    <mergeCell ref="R4:R5"/>
    <mergeCell ref="S4:S5"/>
    <mergeCell ref="T4:T5"/>
    <mergeCell ref="AD4:AD5"/>
    <mergeCell ref="AE4:AE5"/>
    <mergeCell ref="X4:Y4"/>
    <mergeCell ref="Z4:Z5"/>
    <mergeCell ref="AA4:AA5"/>
    <mergeCell ref="AB4:AB5"/>
    <mergeCell ref="AC4:AC5"/>
  </mergeCells>
  <phoneticPr fontId="56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24A73-8751-4943-A99A-16F0E76BFE3C}">
  <dimension ref="B2:AA57"/>
  <sheetViews>
    <sheetView topLeftCell="K1" workbookViewId="0">
      <selection activeCell="T28" sqref="T28:U28"/>
    </sheetView>
    <sheetView tabSelected="1" topLeftCell="H19" workbookViewId="1">
      <selection activeCell="R39" sqref="R39"/>
    </sheetView>
  </sheetViews>
  <sheetFormatPr defaultRowHeight="16.5"/>
  <cols>
    <col min="7" max="7" width="25.625" bestFit="1" customWidth="1"/>
    <col min="9" max="9" width="12.375" bestFit="1" customWidth="1"/>
    <col min="10" max="10" width="10.875" bestFit="1" customWidth="1"/>
    <col min="11" max="11" width="14" customWidth="1"/>
    <col min="15" max="15" width="16.75" customWidth="1"/>
    <col min="17" max="17" width="12.375" bestFit="1" customWidth="1"/>
    <col min="18" max="18" width="10.875" bestFit="1" customWidth="1"/>
    <col min="19" max="19" width="14" customWidth="1"/>
    <col min="20" max="20" width="9.375" bestFit="1" customWidth="1"/>
    <col min="22" max="22" width="11.125" bestFit="1" customWidth="1"/>
  </cols>
  <sheetData>
    <row r="2" spans="2:27">
      <c r="B2">
        <v>2022</v>
      </c>
      <c r="D2">
        <v>2023</v>
      </c>
      <c r="G2" s="116">
        <v>2024</v>
      </c>
      <c r="I2" s="221">
        <v>1</v>
      </c>
      <c r="J2" s="221">
        <v>2</v>
      </c>
      <c r="K2" s="29"/>
      <c r="L2" s="221">
        <v>3</v>
      </c>
      <c r="O2" s="116">
        <v>2025</v>
      </c>
      <c r="Q2" s="221">
        <v>1</v>
      </c>
      <c r="R2" s="221">
        <v>2</v>
      </c>
      <c r="S2" s="29"/>
      <c r="T2" s="221">
        <v>3</v>
      </c>
      <c r="V2" s="116">
        <v>2026</v>
      </c>
      <c r="X2" s="221">
        <v>1</v>
      </c>
      <c r="Y2" s="221">
        <v>2</v>
      </c>
      <c r="Z2" s="29"/>
      <c r="AA2" s="221">
        <v>3</v>
      </c>
    </row>
    <row r="3" spans="2:27">
      <c r="G3" s="236" t="s">
        <v>620</v>
      </c>
      <c r="I3" s="307" t="s">
        <v>618</v>
      </c>
      <c r="K3" s="29"/>
      <c r="L3" s="116" t="s">
        <v>33</v>
      </c>
      <c r="O3" s="236" t="s">
        <v>620</v>
      </c>
      <c r="Q3" s="307" t="s">
        <v>618</v>
      </c>
      <c r="S3" s="29"/>
      <c r="T3" s="307" t="s">
        <v>623</v>
      </c>
      <c r="V3" s="236" t="s">
        <v>620</v>
      </c>
      <c r="X3" s="307" t="s">
        <v>618</v>
      </c>
      <c r="Y3" s="438" t="s">
        <v>712</v>
      </c>
      <c r="Z3" s="29"/>
      <c r="AA3" s="307" t="s">
        <v>623</v>
      </c>
    </row>
    <row r="4" spans="2:27">
      <c r="G4" s="551" t="s">
        <v>0</v>
      </c>
      <c r="H4" s="552"/>
      <c r="I4" s="549" t="s">
        <v>673</v>
      </c>
      <c r="J4" s="549" t="s">
        <v>675</v>
      </c>
      <c r="K4" s="555" t="s">
        <v>674</v>
      </c>
      <c r="L4" s="549" t="s">
        <v>673</v>
      </c>
      <c r="O4" s="551" t="s">
        <v>0</v>
      </c>
      <c r="P4" s="552"/>
      <c r="Q4" s="549" t="s">
        <v>676</v>
      </c>
      <c r="R4" s="549" t="s">
        <v>675</v>
      </c>
      <c r="S4" s="555" t="s">
        <v>677</v>
      </c>
      <c r="T4" s="549" t="s">
        <v>673</v>
      </c>
      <c r="V4" s="551" t="s">
        <v>0</v>
      </c>
      <c r="W4" s="552"/>
      <c r="X4" s="549" t="s">
        <v>676</v>
      </c>
      <c r="Y4" s="549" t="s">
        <v>675</v>
      </c>
      <c r="Z4" s="555" t="s">
        <v>677</v>
      </c>
      <c r="AA4" s="549" t="s">
        <v>673</v>
      </c>
    </row>
    <row r="5" spans="2:27">
      <c r="G5" s="311" t="s">
        <v>170</v>
      </c>
      <c r="H5" s="311" t="s">
        <v>171</v>
      </c>
      <c r="I5" s="550"/>
      <c r="J5" s="550"/>
      <c r="K5" s="556"/>
      <c r="L5" s="550"/>
      <c r="O5" s="311" t="s">
        <v>170</v>
      </c>
      <c r="P5" s="311" t="s">
        <v>171</v>
      </c>
      <c r="Q5" s="550"/>
      <c r="R5" s="550"/>
      <c r="S5" s="556"/>
      <c r="T5" s="550"/>
      <c r="V5" s="374" t="s">
        <v>170</v>
      </c>
      <c r="W5" s="374" t="s">
        <v>171</v>
      </c>
      <c r="X5" s="550"/>
      <c r="Y5" s="550"/>
      <c r="Z5" s="556"/>
      <c r="AA5" s="550"/>
    </row>
    <row r="6" spans="2:27">
      <c r="G6" s="27">
        <v>45296</v>
      </c>
      <c r="H6" s="27" t="s">
        <v>172</v>
      </c>
      <c r="I6" s="308"/>
      <c r="J6" s="191">
        <v>180</v>
      </c>
      <c r="K6" s="312"/>
      <c r="L6" s="213">
        <f>J6*K6/100</f>
        <v>0</v>
      </c>
      <c r="O6" s="27">
        <v>45660</v>
      </c>
      <c r="P6" s="27" t="s">
        <v>172</v>
      </c>
      <c r="Q6" s="388" t="s">
        <v>696</v>
      </c>
      <c r="R6" s="436" t="s">
        <v>696</v>
      </c>
      <c r="S6" s="312">
        <v>935.36</v>
      </c>
      <c r="T6" s="213" t="e">
        <f>R6*S6/100</f>
        <v>#VALUE!</v>
      </c>
      <c r="V6" s="27">
        <v>46023</v>
      </c>
      <c r="W6" s="27" t="s">
        <v>172</v>
      </c>
      <c r="X6" s="388" t="s">
        <v>696</v>
      </c>
      <c r="Y6" s="387" t="s">
        <v>696</v>
      </c>
      <c r="Z6" s="375">
        <v>923.54</v>
      </c>
      <c r="AA6" s="213" t="e">
        <f>Y6*Z6/100</f>
        <v>#VALUE!</v>
      </c>
    </row>
    <row r="7" spans="2:27">
      <c r="G7" s="27">
        <v>45303</v>
      </c>
      <c r="H7" s="27" t="s">
        <v>157</v>
      </c>
      <c r="I7" s="308"/>
      <c r="J7" s="191">
        <v>180</v>
      </c>
      <c r="K7" s="312"/>
      <c r="L7" s="213">
        <f t="shared" ref="L7:L57" si="0">J7*K7/100</f>
        <v>0</v>
      </c>
      <c r="O7" s="27">
        <v>45667</v>
      </c>
      <c r="P7" s="27" t="s">
        <v>157</v>
      </c>
      <c r="Q7" s="308"/>
      <c r="R7" s="433">
        <v>225</v>
      </c>
      <c r="S7" s="312">
        <v>935.05</v>
      </c>
      <c r="T7" s="213">
        <f t="shared" ref="T7:T57" si="1">R7*S7/100</f>
        <v>2103.8625000000002</v>
      </c>
      <c r="V7" s="27">
        <v>46030</v>
      </c>
      <c r="W7" s="27" t="s">
        <v>157</v>
      </c>
      <c r="X7" s="308"/>
      <c r="Y7" s="433">
        <v>310</v>
      </c>
      <c r="Z7" s="375">
        <v>926.33</v>
      </c>
      <c r="AA7" s="213">
        <f t="shared" ref="AA7:AA48" si="2">Y7*Z7/100</f>
        <v>2871.623</v>
      </c>
    </row>
    <row r="8" spans="2:27">
      <c r="G8" s="27">
        <v>45310</v>
      </c>
      <c r="H8" s="27" t="s">
        <v>158</v>
      </c>
      <c r="I8" s="308"/>
      <c r="J8" s="191">
        <v>180</v>
      </c>
      <c r="K8" s="312"/>
      <c r="L8" s="213">
        <f t="shared" si="0"/>
        <v>0</v>
      </c>
      <c r="O8" s="27">
        <v>45674</v>
      </c>
      <c r="P8" s="27" t="s">
        <v>158</v>
      </c>
      <c r="Q8" s="308"/>
      <c r="R8" s="433">
        <v>240</v>
      </c>
      <c r="S8" s="312">
        <v>933.57</v>
      </c>
      <c r="T8" s="213">
        <f t="shared" si="1"/>
        <v>2240.5680000000002</v>
      </c>
      <c r="V8" s="27">
        <v>46037</v>
      </c>
      <c r="W8" s="27" t="s">
        <v>158</v>
      </c>
      <c r="X8" s="308"/>
      <c r="Y8" s="433">
        <v>310</v>
      </c>
      <c r="Z8" s="375">
        <v>926.96</v>
      </c>
      <c r="AA8" s="213">
        <f t="shared" si="2"/>
        <v>2873.5760000000005</v>
      </c>
    </row>
    <row r="9" spans="2:27">
      <c r="G9" s="27">
        <v>45317</v>
      </c>
      <c r="H9" s="27" t="s">
        <v>159</v>
      </c>
      <c r="I9" s="308"/>
      <c r="J9" s="191">
        <v>180</v>
      </c>
      <c r="K9" s="312"/>
      <c r="L9" s="213">
        <f t="shared" si="0"/>
        <v>0</v>
      </c>
      <c r="O9" s="27">
        <v>45681</v>
      </c>
      <c r="P9" s="27" t="s">
        <v>159</v>
      </c>
      <c r="Q9" s="308"/>
      <c r="R9" s="433">
        <v>275</v>
      </c>
      <c r="S9" s="312">
        <v>937.5</v>
      </c>
      <c r="T9" s="213">
        <f t="shared" si="1"/>
        <v>2578.125</v>
      </c>
      <c r="V9" s="27">
        <v>46044</v>
      </c>
      <c r="W9" s="27" t="s">
        <v>159</v>
      </c>
      <c r="X9" s="308"/>
      <c r="Y9" s="433">
        <v>310</v>
      </c>
      <c r="Z9" s="375">
        <v>925.17</v>
      </c>
      <c r="AA9" s="213">
        <f t="shared" si="2"/>
        <v>2868.027</v>
      </c>
    </row>
    <row r="10" spans="2:27">
      <c r="G10" s="27">
        <v>45324</v>
      </c>
      <c r="H10" s="27" t="s">
        <v>160</v>
      </c>
      <c r="I10" s="308"/>
      <c r="J10" s="191">
        <v>180</v>
      </c>
      <c r="K10" s="312"/>
      <c r="L10" s="213">
        <f t="shared" si="0"/>
        <v>0</v>
      </c>
      <c r="O10" s="27">
        <v>45688</v>
      </c>
      <c r="P10" s="27" t="s">
        <v>160</v>
      </c>
      <c r="Q10" s="308"/>
      <c r="R10" s="433">
        <v>305</v>
      </c>
      <c r="S10" s="312">
        <v>941.05</v>
      </c>
      <c r="T10" s="213">
        <f t="shared" si="1"/>
        <v>2870.2024999999999</v>
      </c>
      <c r="V10" s="27">
        <v>46051</v>
      </c>
      <c r="W10" s="27" t="s">
        <v>160</v>
      </c>
      <c r="X10" s="308"/>
      <c r="Y10" s="433">
        <v>310</v>
      </c>
      <c r="Z10" s="375">
        <v>937.11</v>
      </c>
      <c r="AA10" s="213">
        <f t="shared" si="2"/>
        <v>2905.0409999999997</v>
      </c>
    </row>
    <row r="11" spans="2:27">
      <c r="G11" s="27">
        <v>45331</v>
      </c>
      <c r="H11" s="27" t="s">
        <v>161</v>
      </c>
      <c r="I11" s="308"/>
      <c r="J11" s="191">
        <v>185</v>
      </c>
      <c r="K11" s="312"/>
      <c r="L11" s="213">
        <f t="shared" si="0"/>
        <v>0</v>
      </c>
      <c r="O11" s="27">
        <v>45695</v>
      </c>
      <c r="P11" s="27" t="s">
        <v>161</v>
      </c>
      <c r="Q11" s="308"/>
      <c r="R11" s="433">
        <v>315</v>
      </c>
      <c r="S11" s="312">
        <v>962.21</v>
      </c>
      <c r="T11" s="213">
        <f t="shared" si="1"/>
        <v>3030.9615000000003</v>
      </c>
      <c r="V11" s="27">
        <v>46058</v>
      </c>
      <c r="W11" s="27" t="s">
        <v>161</v>
      </c>
      <c r="X11" s="308"/>
      <c r="Y11" s="433">
        <v>310</v>
      </c>
      <c r="Z11" s="375">
        <v>935.43</v>
      </c>
      <c r="AA11" s="213">
        <f t="shared" si="2"/>
        <v>2899.8330000000001</v>
      </c>
    </row>
    <row r="12" spans="2:27">
      <c r="G12" s="27">
        <v>45338</v>
      </c>
      <c r="H12" s="27" t="s">
        <v>162</v>
      </c>
      <c r="I12" s="308"/>
      <c r="J12" s="191">
        <v>190</v>
      </c>
      <c r="K12" s="312"/>
      <c r="L12" s="213">
        <f t="shared" si="0"/>
        <v>0</v>
      </c>
      <c r="O12" s="27">
        <v>45702</v>
      </c>
      <c r="P12" s="27" t="s">
        <v>162</v>
      </c>
      <c r="Q12" s="308"/>
      <c r="R12" s="433">
        <v>315</v>
      </c>
      <c r="S12" s="312">
        <v>948.12</v>
      </c>
      <c r="T12" s="213">
        <f t="shared" si="1"/>
        <v>2986.578</v>
      </c>
      <c r="V12" s="27">
        <v>46065</v>
      </c>
      <c r="W12" s="27" t="s">
        <v>162</v>
      </c>
      <c r="X12" s="308"/>
      <c r="Y12" s="433">
        <v>310</v>
      </c>
      <c r="Z12" s="375">
        <v>944.32</v>
      </c>
      <c r="AA12" s="213">
        <f t="shared" si="2"/>
        <v>2927.3920000000003</v>
      </c>
    </row>
    <row r="13" spans="2:27">
      <c r="G13" s="27">
        <v>45344</v>
      </c>
      <c r="H13" s="27" t="s">
        <v>163</v>
      </c>
      <c r="I13" s="308"/>
      <c r="J13" s="191">
        <v>195</v>
      </c>
      <c r="K13" s="312"/>
      <c r="L13" s="213">
        <f t="shared" si="0"/>
        <v>0</v>
      </c>
      <c r="O13" s="27">
        <v>45709</v>
      </c>
      <c r="P13" s="27" t="s">
        <v>163</v>
      </c>
      <c r="Q13" s="308"/>
      <c r="R13" s="433">
        <v>315</v>
      </c>
      <c r="S13" s="312">
        <v>963.75</v>
      </c>
      <c r="T13" s="213">
        <f t="shared" si="1"/>
        <v>3035.8125</v>
      </c>
      <c r="V13" s="27">
        <v>46072</v>
      </c>
      <c r="W13" s="27" t="s">
        <v>163</v>
      </c>
      <c r="X13" s="308"/>
      <c r="Y13" s="433">
        <v>315</v>
      </c>
      <c r="Z13" s="375">
        <v>936.61</v>
      </c>
      <c r="AA13" s="213">
        <f t="shared" si="2"/>
        <v>2950.3215</v>
      </c>
    </row>
    <row r="14" spans="2:27">
      <c r="G14" s="27">
        <v>45352</v>
      </c>
      <c r="H14" s="27" t="s">
        <v>164</v>
      </c>
      <c r="I14" s="308"/>
      <c r="J14" s="191">
        <v>205</v>
      </c>
      <c r="K14" s="312"/>
      <c r="L14" s="213">
        <f t="shared" si="0"/>
        <v>0</v>
      </c>
      <c r="O14" s="27">
        <v>45716</v>
      </c>
      <c r="P14" s="27" t="s">
        <v>164</v>
      </c>
      <c r="Q14" s="308"/>
      <c r="R14" s="433">
        <v>320</v>
      </c>
      <c r="S14" s="312">
        <v>977.44</v>
      </c>
      <c r="T14" s="213">
        <f t="shared" si="1"/>
        <v>3127.8080000000004</v>
      </c>
      <c r="V14" s="27">
        <v>46079</v>
      </c>
      <c r="W14" s="27" t="s">
        <v>164</v>
      </c>
      <c r="X14" s="308"/>
      <c r="Y14" s="433">
        <v>325</v>
      </c>
      <c r="Z14" s="375">
        <v>917.65</v>
      </c>
      <c r="AA14" s="213">
        <f t="shared" si="2"/>
        <v>2982.3625000000002</v>
      </c>
    </row>
    <row r="15" spans="2:27">
      <c r="G15" s="27">
        <v>45359</v>
      </c>
      <c r="H15" s="27" t="s">
        <v>165</v>
      </c>
      <c r="I15" s="308"/>
      <c r="J15" s="191">
        <v>210</v>
      </c>
      <c r="K15" s="312"/>
      <c r="L15" s="213">
        <f t="shared" si="0"/>
        <v>0</v>
      </c>
      <c r="O15" s="27">
        <v>45723</v>
      </c>
      <c r="P15" s="27" t="s">
        <v>165</v>
      </c>
      <c r="Q15" s="308"/>
      <c r="R15" s="433">
        <v>320</v>
      </c>
      <c r="S15" s="312">
        <v>982.28</v>
      </c>
      <c r="T15" s="213">
        <f t="shared" si="1"/>
        <v>3143.2959999999998</v>
      </c>
      <c r="V15" s="27">
        <v>46086</v>
      </c>
      <c r="W15" s="27" t="s">
        <v>165</v>
      </c>
      <c r="X15" s="308"/>
      <c r="Y15" s="433">
        <v>325</v>
      </c>
      <c r="Z15" s="375">
        <v>938.66</v>
      </c>
      <c r="AA15" s="213">
        <f t="shared" si="2"/>
        <v>3050.645</v>
      </c>
    </row>
    <row r="16" spans="2:27">
      <c r="G16" s="27">
        <v>45366</v>
      </c>
      <c r="H16" s="27" t="s">
        <v>166</v>
      </c>
      <c r="I16" s="308"/>
      <c r="J16" s="191">
        <v>210</v>
      </c>
      <c r="K16" s="312"/>
      <c r="L16" s="213">
        <f t="shared" si="0"/>
        <v>0</v>
      </c>
      <c r="O16" s="27">
        <v>45730</v>
      </c>
      <c r="P16" s="27" t="s">
        <v>166</v>
      </c>
      <c r="Q16" s="308"/>
      <c r="R16" s="433">
        <v>330</v>
      </c>
      <c r="S16" s="312">
        <v>978.8</v>
      </c>
      <c r="T16" s="213">
        <f t="shared" si="1"/>
        <v>3230.04</v>
      </c>
      <c r="V16" s="27">
        <v>46093</v>
      </c>
      <c r="W16" s="27" t="s">
        <v>166</v>
      </c>
      <c r="X16" s="308"/>
      <c r="Y16" s="433">
        <v>325</v>
      </c>
      <c r="Z16" s="375">
        <v>935.94</v>
      </c>
      <c r="AA16" s="213">
        <f t="shared" si="2"/>
        <v>3041.8049999999998</v>
      </c>
    </row>
    <row r="17" spans="7:27">
      <c r="G17" s="27">
        <v>45373</v>
      </c>
      <c r="H17" s="27" t="s">
        <v>167</v>
      </c>
      <c r="I17" s="308"/>
      <c r="J17" s="191">
        <v>210</v>
      </c>
      <c r="K17" s="312"/>
      <c r="L17" s="213">
        <f t="shared" si="0"/>
        <v>0</v>
      </c>
      <c r="O17" s="27">
        <v>45737</v>
      </c>
      <c r="P17" s="27" t="s">
        <v>167</v>
      </c>
      <c r="Q17" s="308"/>
      <c r="R17" s="433">
        <v>330</v>
      </c>
      <c r="S17" s="312">
        <v>979.58</v>
      </c>
      <c r="T17" s="213">
        <f t="shared" si="1"/>
        <v>3232.614</v>
      </c>
      <c r="V17" s="27">
        <v>46100</v>
      </c>
      <c r="W17" s="27" t="s">
        <v>167</v>
      </c>
      <c r="X17" s="308"/>
      <c r="Y17" s="433">
        <v>320</v>
      </c>
      <c r="Z17" s="375">
        <v>944.96</v>
      </c>
      <c r="AA17" s="213">
        <f t="shared" si="2"/>
        <v>3023.8720000000003</v>
      </c>
    </row>
    <row r="18" spans="7:27">
      <c r="G18" s="27">
        <v>45380</v>
      </c>
      <c r="H18" s="27" t="s">
        <v>168</v>
      </c>
      <c r="I18" s="308"/>
      <c r="J18" s="191">
        <v>215</v>
      </c>
      <c r="K18" s="312"/>
      <c r="L18" s="213">
        <f t="shared" si="0"/>
        <v>0</v>
      </c>
      <c r="O18" s="27">
        <v>45744</v>
      </c>
      <c r="P18" s="27" t="s">
        <v>168</v>
      </c>
      <c r="Q18" s="308"/>
      <c r="R18" s="433">
        <v>330</v>
      </c>
      <c r="S18" s="312">
        <v>984.31</v>
      </c>
      <c r="T18" s="213">
        <f t="shared" si="1"/>
        <v>3248.223</v>
      </c>
      <c r="V18" s="27">
        <v>46107</v>
      </c>
      <c r="W18" s="27" t="s">
        <v>168</v>
      </c>
      <c r="X18" s="308"/>
      <c r="Y18" s="433">
        <v>320</v>
      </c>
      <c r="Z18" s="375">
        <v>944.45</v>
      </c>
      <c r="AA18" s="213">
        <f t="shared" si="2"/>
        <v>3022.24</v>
      </c>
    </row>
    <row r="19" spans="7:27">
      <c r="G19" s="27">
        <v>45387</v>
      </c>
      <c r="H19" s="27" t="s">
        <v>173</v>
      </c>
      <c r="I19" s="308"/>
      <c r="J19" s="191">
        <v>215</v>
      </c>
      <c r="K19" s="312"/>
      <c r="L19" s="213">
        <f t="shared" si="0"/>
        <v>0</v>
      </c>
      <c r="O19" s="27">
        <v>45751</v>
      </c>
      <c r="P19" s="27" t="s">
        <v>173</v>
      </c>
      <c r="Q19" s="308"/>
      <c r="R19" s="433">
        <v>330</v>
      </c>
      <c r="S19" s="312">
        <v>1005.26</v>
      </c>
      <c r="T19" s="213">
        <f t="shared" si="1"/>
        <v>3317.3579999999997</v>
      </c>
      <c r="V19" s="27">
        <v>46114</v>
      </c>
      <c r="W19" s="27" t="s">
        <v>173</v>
      </c>
      <c r="X19" s="308"/>
      <c r="Y19" s="433">
        <v>320</v>
      </c>
      <c r="Z19" s="375">
        <v>948.01</v>
      </c>
      <c r="AA19" s="213">
        <f t="shared" si="2"/>
        <v>3033.6320000000001</v>
      </c>
    </row>
    <row r="20" spans="7:27">
      <c r="G20" s="27">
        <v>45394</v>
      </c>
      <c r="H20" s="27" t="s">
        <v>174</v>
      </c>
      <c r="I20" s="308"/>
      <c r="J20" s="191">
        <v>220</v>
      </c>
      <c r="K20" s="312"/>
      <c r="L20" s="213">
        <f t="shared" si="0"/>
        <v>0</v>
      </c>
      <c r="O20" s="27">
        <v>45758</v>
      </c>
      <c r="P20" s="27" t="s">
        <v>174</v>
      </c>
      <c r="Q20" s="308"/>
      <c r="R20" s="433">
        <v>330</v>
      </c>
      <c r="S20" s="312">
        <v>993.18</v>
      </c>
      <c r="T20" s="213">
        <f t="shared" si="1"/>
        <v>3277.4939999999997</v>
      </c>
      <c r="V20" s="27">
        <v>46121</v>
      </c>
      <c r="W20" s="27" t="s">
        <v>174</v>
      </c>
      <c r="X20" s="308"/>
      <c r="Y20" s="433">
        <v>315</v>
      </c>
      <c r="Z20" s="375">
        <v>927.98</v>
      </c>
      <c r="AA20" s="213">
        <f t="shared" si="2"/>
        <v>2923.1370000000002</v>
      </c>
    </row>
    <row r="21" spans="7:27">
      <c r="G21" s="27">
        <v>45401</v>
      </c>
      <c r="H21" s="27" t="s">
        <v>175</v>
      </c>
      <c r="I21" s="308"/>
      <c r="J21" s="191">
        <v>220</v>
      </c>
      <c r="K21" s="312"/>
      <c r="L21" s="213">
        <f t="shared" si="0"/>
        <v>0</v>
      </c>
      <c r="O21" s="27">
        <v>45765</v>
      </c>
      <c r="P21" s="27" t="s">
        <v>175</v>
      </c>
      <c r="Q21" s="308"/>
      <c r="R21" s="433">
        <v>335</v>
      </c>
      <c r="S21" s="312">
        <v>1004.44</v>
      </c>
      <c r="T21" s="213">
        <f t="shared" si="1"/>
        <v>3364.8740000000003</v>
      </c>
      <c r="V21" s="27">
        <v>46128</v>
      </c>
      <c r="W21" s="27" t="s">
        <v>175</v>
      </c>
      <c r="X21" s="308"/>
      <c r="Y21" s="433">
        <v>315</v>
      </c>
      <c r="Z21" s="375">
        <v>930.3</v>
      </c>
      <c r="AA21" s="213">
        <f t="shared" si="2"/>
        <v>2930.4450000000002</v>
      </c>
    </row>
    <row r="22" spans="7:27">
      <c r="G22" s="27">
        <v>45408</v>
      </c>
      <c r="H22" s="27" t="s">
        <v>176</v>
      </c>
      <c r="I22" s="308"/>
      <c r="J22" s="191">
        <v>220</v>
      </c>
      <c r="K22" s="312"/>
      <c r="L22" s="213">
        <f t="shared" si="0"/>
        <v>0</v>
      </c>
      <c r="O22" s="27">
        <v>45772</v>
      </c>
      <c r="P22" s="27" t="s">
        <v>176</v>
      </c>
      <c r="Q22" s="308"/>
      <c r="R22" s="433">
        <v>340</v>
      </c>
      <c r="S22" s="312">
        <v>1001.22</v>
      </c>
      <c r="T22" s="213">
        <f t="shared" si="1"/>
        <v>3404.1479999999997</v>
      </c>
      <c r="V22" s="27">
        <v>46135</v>
      </c>
      <c r="W22" s="27" t="s">
        <v>176</v>
      </c>
      <c r="X22" s="308"/>
      <c r="Y22" s="433">
        <v>315</v>
      </c>
      <c r="Z22" s="375">
        <v>929.36</v>
      </c>
      <c r="AA22" s="213">
        <f t="shared" si="2"/>
        <v>2927.4840000000004</v>
      </c>
    </row>
    <row r="23" spans="7:27">
      <c r="G23" s="27">
        <v>45414</v>
      </c>
      <c r="H23" s="27" t="s">
        <v>177</v>
      </c>
      <c r="I23" s="308"/>
      <c r="J23" s="191">
        <v>220</v>
      </c>
      <c r="K23" s="312"/>
      <c r="L23" s="213">
        <f t="shared" si="0"/>
        <v>0</v>
      </c>
      <c r="O23" s="27">
        <v>45779</v>
      </c>
      <c r="P23" s="27" t="s">
        <v>177</v>
      </c>
      <c r="Q23" s="308"/>
      <c r="R23" s="433">
        <v>340</v>
      </c>
      <c r="S23" s="312">
        <v>965.39</v>
      </c>
      <c r="T23" s="213">
        <f t="shared" si="1"/>
        <v>3282.3259999999996</v>
      </c>
      <c r="V23" s="27">
        <v>46142</v>
      </c>
      <c r="W23" s="27" t="s">
        <v>177</v>
      </c>
      <c r="X23" s="308"/>
      <c r="Y23" s="433">
        <v>315</v>
      </c>
      <c r="Z23" s="375">
        <v>940.29</v>
      </c>
      <c r="AA23" s="213">
        <f t="shared" si="2"/>
        <v>2961.9134999999997</v>
      </c>
    </row>
    <row r="24" spans="7:27">
      <c r="G24" s="27">
        <v>45422</v>
      </c>
      <c r="H24" s="27" t="s">
        <v>178</v>
      </c>
      <c r="I24" s="308"/>
      <c r="J24" s="191">
        <v>210</v>
      </c>
      <c r="K24" s="312"/>
      <c r="L24" s="213">
        <f t="shared" si="0"/>
        <v>0</v>
      </c>
      <c r="O24" s="27">
        <v>45786</v>
      </c>
      <c r="P24" s="27" t="s">
        <v>178</v>
      </c>
      <c r="Q24" s="308"/>
      <c r="R24" s="433">
        <v>340</v>
      </c>
      <c r="S24" s="312">
        <v>959.19</v>
      </c>
      <c r="T24" s="213">
        <f t="shared" si="1"/>
        <v>3261.2460000000005</v>
      </c>
      <c r="V24" s="27">
        <v>46149</v>
      </c>
      <c r="W24" s="27" t="s">
        <v>178</v>
      </c>
      <c r="X24" s="308"/>
      <c r="Y24" s="433">
        <v>315</v>
      </c>
      <c r="Z24" s="375">
        <v>929.37</v>
      </c>
      <c r="AA24" s="213">
        <f t="shared" si="2"/>
        <v>2927.5155</v>
      </c>
    </row>
    <row r="25" spans="7:27">
      <c r="G25" s="27">
        <v>45429</v>
      </c>
      <c r="H25" s="27" t="s">
        <v>179</v>
      </c>
      <c r="I25" s="308"/>
      <c r="J25" s="191">
        <v>220</v>
      </c>
      <c r="K25" s="312"/>
      <c r="L25" s="213">
        <f t="shared" si="0"/>
        <v>0</v>
      </c>
      <c r="O25" s="27">
        <v>45793</v>
      </c>
      <c r="P25" s="27" t="s">
        <v>179</v>
      </c>
      <c r="Q25" s="308"/>
      <c r="R25" s="433">
        <v>340</v>
      </c>
      <c r="S25" s="312">
        <v>963.93</v>
      </c>
      <c r="T25" s="213">
        <f t="shared" si="1"/>
        <v>3277.3620000000001</v>
      </c>
      <c r="V25" s="27">
        <v>46156</v>
      </c>
      <c r="W25" s="27" t="s">
        <v>179</v>
      </c>
      <c r="X25" s="308"/>
      <c r="Y25" s="433">
        <v>315</v>
      </c>
      <c r="Z25" s="375">
        <v>942.84</v>
      </c>
      <c r="AA25" s="213">
        <f t="shared" si="2"/>
        <v>2969.9460000000004</v>
      </c>
    </row>
    <row r="26" spans="7:27">
      <c r="G26" s="27">
        <v>45436</v>
      </c>
      <c r="H26" s="27" t="s">
        <v>180</v>
      </c>
      <c r="I26" s="308"/>
      <c r="J26" s="191">
        <v>200</v>
      </c>
      <c r="K26" s="312"/>
      <c r="L26" s="213">
        <f t="shared" si="0"/>
        <v>0</v>
      </c>
      <c r="O26" s="27">
        <v>45800</v>
      </c>
      <c r="P26" s="27" t="s">
        <v>180</v>
      </c>
      <c r="Q26" s="308"/>
      <c r="R26" s="433">
        <v>340</v>
      </c>
      <c r="S26" s="312">
        <v>958.15</v>
      </c>
      <c r="T26" s="213">
        <f t="shared" si="1"/>
        <v>3257.71</v>
      </c>
      <c r="V26" s="27">
        <v>46163</v>
      </c>
      <c r="W26" s="27" t="s">
        <v>180</v>
      </c>
      <c r="X26" s="308"/>
      <c r="Y26" s="433">
        <v>315</v>
      </c>
      <c r="Z26" s="375">
        <v>946.77</v>
      </c>
      <c r="AA26" s="213">
        <f t="shared" si="2"/>
        <v>2982.3254999999999</v>
      </c>
    </row>
    <row r="27" spans="7:27">
      <c r="G27" s="27">
        <v>45443</v>
      </c>
      <c r="H27" s="27" t="s">
        <v>181</v>
      </c>
      <c r="I27" s="308"/>
      <c r="J27" s="191">
        <v>200</v>
      </c>
      <c r="K27" s="312"/>
      <c r="L27" s="213">
        <f t="shared" si="0"/>
        <v>0</v>
      </c>
      <c r="O27" s="27">
        <v>45807</v>
      </c>
      <c r="P27" s="27" t="s">
        <v>181</v>
      </c>
      <c r="Q27" s="308"/>
      <c r="R27" s="433">
        <v>340</v>
      </c>
      <c r="S27" s="312">
        <v>961.6</v>
      </c>
      <c r="T27" s="213">
        <f t="shared" si="1"/>
        <v>3269.44</v>
      </c>
      <c r="V27" s="27">
        <v>46170</v>
      </c>
      <c r="W27" s="27" t="s">
        <v>181</v>
      </c>
      <c r="X27" s="308"/>
      <c r="Y27" s="433">
        <v>315</v>
      </c>
      <c r="Z27" s="375">
        <v>939.63</v>
      </c>
      <c r="AA27" s="213">
        <f t="shared" si="2"/>
        <v>2959.8344999999999</v>
      </c>
    </row>
    <row r="28" spans="7:27">
      <c r="G28" s="27">
        <v>45450</v>
      </c>
      <c r="H28" s="27" t="s">
        <v>182</v>
      </c>
      <c r="I28" s="308"/>
      <c r="J28" s="191">
        <v>200</v>
      </c>
      <c r="K28" s="312"/>
      <c r="L28" s="213">
        <f t="shared" si="0"/>
        <v>0</v>
      </c>
      <c r="O28" s="27">
        <v>45814</v>
      </c>
      <c r="P28" s="27" t="s">
        <v>182</v>
      </c>
      <c r="Q28" s="308"/>
      <c r="R28" s="433">
        <v>340</v>
      </c>
      <c r="S28" s="312">
        <v>941.71</v>
      </c>
      <c r="T28" s="213">
        <f t="shared" si="1"/>
        <v>3201.8140000000003</v>
      </c>
      <c r="V28" s="27">
        <v>46177</v>
      </c>
      <c r="W28" s="27" t="s">
        <v>182</v>
      </c>
      <c r="X28" s="308"/>
      <c r="Y28" s="433">
        <v>315</v>
      </c>
      <c r="Z28" s="375">
        <v>958.78</v>
      </c>
      <c r="AA28" s="213">
        <f t="shared" si="2"/>
        <v>3020.1570000000002</v>
      </c>
    </row>
    <row r="29" spans="7:27">
      <c r="G29" s="27">
        <v>45457</v>
      </c>
      <c r="H29" s="27" t="s">
        <v>183</v>
      </c>
      <c r="I29" s="308"/>
      <c r="J29" s="191">
        <v>200</v>
      </c>
      <c r="K29" s="312"/>
      <c r="L29" s="213">
        <f t="shared" si="0"/>
        <v>0</v>
      </c>
      <c r="O29" s="27">
        <v>45821</v>
      </c>
      <c r="P29" s="27" t="s">
        <v>183</v>
      </c>
      <c r="Q29" s="308"/>
      <c r="R29" s="433">
        <v>340</v>
      </c>
      <c r="S29" s="312">
        <v>946.53</v>
      </c>
      <c r="T29" s="213">
        <f t="shared" si="1"/>
        <v>3218.2020000000002</v>
      </c>
      <c r="V29" s="27">
        <v>46184</v>
      </c>
      <c r="W29" s="27" t="s">
        <v>183</v>
      </c>
      <c r="X29" s="308"/>
      <c r="Y29" s="433">
        <v>305</v>
      </c>
      <c r="Z29" s="375">
        <v>948.87</v>
      </c>
      <c r="AA29" s="213">
        <f t="shared" si="2"/>
        <v>2894.0535</v>
      </c>
    </row>
    <row r="30" spans="7:27">
      <c r="G30" s="27">
        <v>45464</v>
      </c>
      <c r="H30" s="27" t="s">
        <v>184</v>
      </c>
      <c r="I30" s="308"/>
      <c r="J30" s="191">
        <v>200</v>
      </c>
      <c r="K30" s="312"/>
      <c r="L30" s="213">
        <f t="shared" si="0"/>
        <v>0</v>
      </c>
      <c r="O30" s="27">
        <v>45828</v>
      </c>
      <c r="P30" s="27" t="s">
        <v>184</v>
      </c>
      <c r="Q30" s="308"/>
      <c r="R30" s="433">
        <v>340</v>
      </c>
      <c r="S30" s="312">
        <v>940.36</v>
      </c>
      <c r="T30" s="213">
        <f t="shared" si="1"/>
        <v>3197.2240000000002</v>
      </c>
      <c r="V30" s="27">
        <v>46191</v>
      </c>
      <c r="W30" s="27" t="s">
        <v>184</v>
      </c>
      <c r="X30" s="308"/>
      <c r="Y30" s="433">
        <v>305</v>
      </c>
      <c r="Z30" s="375">
        <v>954.01</v>
      </c>
      <c r="AA30" s="213">
        <f t="shared" si="2"/>
        <v>2909.7304999999997</v>
      </c>
    </row>
    <row r="31" spans="7:27">
      <c r="G31" s="27">
        <v>45471</v>
      </c>
      <c r="H31" s="27" t="s">
        <v>185</v>
      </c>
      <c r="I31" s="308"/>
      <c r="J31" s="191">
        <v>200</v>
      </c>
      <c r="K31" s="312"/>
      <c r="L31" s="213">
        <f t="shared" si="0"/>
        <v>0</v>
      </c>
      <c r="O31" s="27">
        <v>45835</v>
      </c>
      <c r="P31" s="27" t="s">
        <v>185</v>
      </c>
      <c r="Q31" s="308"/>
      <c r="R31" s="433">
        <v>340</v>
      </c>
      <c r="S31" s="312">
        <v>943.91</v>
      </c>
      <c r="T31" s="213">
        <f t="shared" si="1"/>
        <v>3209.2939999999999</v>
      </c>
      <c r="V31" s="27">
        <v>46198</v>
      </c>
      <c r="W31" s="27" t="s">
        <v>185</v>
      </c>
      <c r="X31" s="308"/>
      <c r="Y31" s="433">
        <v>305</v>
      </c>
      <c r="Z31" s="375">
        <v>954.85</v>
      </c>
      <c r="AA31" s="213">
        <f t="shared" si="2"/>
        <v>2912.2925</v>
      </c>
    </row>
    <row r="32" spans="7:27">
      <c r="G32" s="27">
        <v>45478</v>
      </c>
      <c r="H32" s="27" t="s">
        <v>186</v>
      </c>
      <c r="I32" s="308"/>
      <c r="J32" s="191"/>
      <c r="K32" s="312"/>
      <c r="L32" s="213">
        <f t="shared" si="0"/>
        <v>0</v>
      </c>
      <c r="O32" s="27">
        <v>45842</v>
      </c>
      <c r="P32" s="27" t="s">
        <v>186</v>
      </c>
      <c r="Q32" s="308"/>
      <c r="R32" s="433">
        <v>340</v>
      </c>
      <c r="S32" s="312">
        <v>945.71</v>
      </c>
      <c r="T32" s="213">
        <f t="shared" si="1"/>
        <v>3215.4140000000002</v>
      </c>
      <c r="V32" s="27">
        <v>46205</v>
      </c>
      <c r="W32" s="27" t="s">
        <v>186</v>
      </c>
      <c r="X32" s="308"/>
      <c r="Y32" s="433">
        <v>305</v>
      </c>
      <c r="Z32" s="375">
        <v>956.32</v>
      </c>
      <c r="AA32" s="213">
        <f t="shared" si="2"/>
        <v>2916.7760000000003</v>
      </c>
    </row>
    <row r="33" spans="7:27">
      <c r="G33" s="27">
        <v>45485</v>
      </c>
      <c r="H33" s="27" t="s">
        <v>187</v>
      </c>
      <c r="I33" s="308"/>
      <c r="J33" s="191"/>
      <c r="K33" s="312"/>
      <c r="L33" s="213">
        <f t="shared" si="0"/>
        <v>0</v>
      </c>
      <c r="O33" s="27">
        <v>45849</v>
      </c>
      <c r="P33" s="27" t="s">
        <v>187</v>
      </c>
      <c r="Q33" s="308"/>
      <c r="R33" s="433">
        <v>335</v>
      </c>
      <c r="S33" s="312">
        <v>935.3</v>
      </c>
      <c r="T33" s="213">
        <f t="shared" si="1"/>
        <v>3133.2550000000001</v>
      </c>
      <c r="V33" s="27">
        <v>46212</v>
      </c>
      <c r="W33" s="27" t="s">
        <v>187</v>
      </c>
      <c r="X33" s="308"/>
      <c r="Y33" s="433">
        <v>305</v>
      </c>
      <c r="Z33" s="375">
        <v>928.07</v>
      </c>
      <c r="AA33" s="213">
        <f t="shared" si="2"/>
        <v>2830.6135000000004</v>
      </c>
    </row>
    <row r="34" spans="7:27">
      <c r="G34" s="27">
        <v>45492</v>
      </c>
      <c r="H34" s="27" t="s">
        <v>188</v>
      </c>
      <c r="I34" s="308"/>
      <c r="J34" s="191"/>
      <c r="K34" s="312"/>
      <c r="L34" s="213">
        <f t="shared" si="0"/>
        <v>0</v>
      </c>
      <c r="O34" s="27">
        <v>45856</v>
      </c>
      <c r="P34" s="27" t="s">
        <v>188</v>
      </c>
      <c r="Q34" s="308"/>
      <c r="R34" s="433">
        <v>325</v>
      </c>
      <c r="S34" s="312">
        <v>936.75</v>
      </c>
      <c r="T34" s="213">
        <f t="shared" si="1"/>
        <v>3044.4375</v>
      </c>
      <c r="V34" s="27">
        <v>46219</v>
      </c>
      <c r="W34" s="27" t="s">
        <v>188</v>
      </c>
      <c r="X34" s="308"/>
      <c r="Y34" s="433">
        <v>305</v>
      </c>
      <c r="Z34" s="375">
        <v>917.51</v>
      </c>
      <c r="AA34" s="213">
        <f t="shared" si="2"/>
        <v>2798.4054999999998</v>
      </c>
    </row>
    <row r="35" spans="7:27">
      <c r="G35" s="27">
        <v>45499</v>
      </c>
      <c r="H35" s="27" t="s">
        <v>189</v>
      </c>
      <c r="I35" s="308"/>
      <c r="J35" s="191"/>
      <c r="K35" s="312"/>
      <c r="L35" s="213">
        <f t="shared" si="0"/>
        <v>0</v>
      </c>
      <c r="O35" s="27">
        <v>45863</v>
      </c>
      <c r="P35" s="27" t="s">
        <v>189</v>
      </c>
      <c r="Q35" s="308"/>
      <c r="R35" s="433">
        <v>320</v>
      </c>
      <c r="S35" s="312">
        <v>936.64</v>
      </c>
      <c r="T35" s="213">
        <f t="shared" si="1"/>
        <v>2997.248</v>
      </c>
      <c r="V35" s="27">
        <v>46226</v>
      </c>
      <c r="W35" s="27" t="s">
        <v>189</v>
      </c>
      <c r="X35" s="308"/>
      <c r="Y35" s="433">
        <v>300</v>
      </c>
      <c r="Z35" s="375">
        <v>900.58</v>
      </c>
      <c r="AA35" s="213">
        <f t="shared" si="2"/>
        <v>2701.74</v>
      </c>
    </row>
    <row r="36" spans="7:27">
      <c r="G36" s="27">
        <v>45506</v>
      </c>
      <c r="H36" s="27" t="s">
        <v>190</v>
      </c>
      <c r="I36" s="308"/>
      <c r="J36" s="191"/>
      <c r="K36" s="312"/>
      <c r="L36" s="213">
        <f t="shared" si="0"/>
        <v>0</v>
      </c>
      <c r="O36" s="27">
        <v>45870</v>
      </c>
      <c r="P36" s="27" t="s">
        <v>190</v>
      </c>
      <c r="Q36" s="308"/>
      <c r="R36" s="433">
        <v>315</v>
      </c>
      <c r="S36" s="312">
        <v>944.75</v>
      </c>
      <c r="T36" s="213">
        <f t="shared" si="1"/>
        <v>2975.9625000000001</v>
      </c>
      <c r="V36" s="27">
        <v>46233</v>
      </c>
      <c r="W36" s="27" t="s">
        <v>190</v>
      </c>
      <c r="X36" s="308"/>
      <c r="Y36" s="433">
        <v>295</v>
      </c>
      <c r="Z36" s="375">
        <v>893.08</v>
      </c>
      <c r="AA36" s="213">
        <f t="shared" si="2"/>
        <v>2634.5860000000002</v>
      </c>
    </row>
    <row r="37" spans="7:27">
      <c r="G37" s="27">
        <v>45513</v>
      </c>
      <c r="H37" s="27" t="s">
        <v>191</v>
      </c>
      <c r="I37" s="308"/>
      <c r="J37" s="191"/>
      <c r="K37" s="312"/>
      <c r="L37" s="213">
        <f t="shared" si="0"/>
        <v>0</v>
      </c>
      <c r="O37" s="27">
        <v>45877</v>
      </c>
      <c r="P37" s="27" t="s">
        <v>191</v>
      </c>
      <c r="Q37" s="308"/>
      <c r="R37" s="433">
        <v>310</v>
      </c>
      <c r="S37" s="312">
        <v>941.79</v>
      </c>
      <c r="T37" s="213">
        <f t="shared" si="1"/>
        <v>2919.5489999999995</v>
      </c>
      <c r="V37" s="27">
        <v>46240</v>
      </c>
      <c r="W37" s="27" t="s">
        <v>191</v>
      </c>
      <c r="X37" s="308"/>
      <c r="Y37" s="433">
        <v>290</v>
      </c>
      <c r="Z37" s="375">
        <v>899.02</v>
      </c>
      <c r="AA37" s="213">
        <f t="shared" si="2"/>
        <v>2607.1579999999999</v>
      </c>
    </row>
    <row r="38" spans="7:27">
      <c r="G38" s="27">
        <v>45520</v>
      </c>
      <c r="H38" s="27" t="s">
        <v>192</v>
      </c>
      <c r="I38" s="308"/>
      <c r="J38" s="191"/>
      <c r="K38" s="312"/>
      <c r="L38" s="213">
        <f t="shared" si="0"/>
        <v>0</v>
      </c>
      <c r="O38" s="27">
        <v>45883</v>
      </c>
      <c r="P38" s="27" t="s">
        <v>192</v>
      </c>
      <c r="Q38" s="308"/>
      <c r="R38" s="433">
        <v>310</v>
      </c>
      <c r="S38" s="312">
        <v>944.49</v>
      </c>
      <c r="T38" s="213">
        <f t="shared" si="1"/>
        <v>2927.9190000000003</v>
      </c>
      <c r="V38" s="27">
        <v>46247</v>
      </c>
      <c r="W38" s="27" t="s">
        <v>192</v>
      </c>
      <c r="X38" s="308"/>
      <c r="Y38" s="433">
        <v>290</v>
      </c>
      <c r="Z38" s="375">
        <v>890.44</v>
      </c>
      <c r="AA38" s="213">
        <f t="shared" si="2"/>
        <v>2582.2759999999998</v>
      </c>
    </row>
    <row r="39" spans="7:27">
      <c r="G39" s="27">
        <v>45527</v>
      </c>
      <c r="H39" s="27" t="s">
        <v>193</v>
      </c>
      <c r="I39" s="308"/>
      <c r="J39" s="191"/>
      <c r="K39" s="312"/>
      <c r="L39" s="213">
        <f t="shared" si="0"/>
        <v>0</v>
      </c>
      <c r="O39" s="27">
        <v>45891</v>
      </c>
      <c r="P39" s="27" t="s">
        <v>193</v>
      </c>
      <c r="Q39" s="308"/>
      <c r="R39" s="433">
        <v>310</v>
      </c>
      <c r="S39" s="312">
        <v>942.53</v>
      </c>
      <c r="T39" s="213">
        <f t="shared" si="1"/>
        <v>2921.8429999999998</v>
      </c>
      <c r="V39" s="27">
        <v>46254</v>
      </c>
      <c r="W39" s="27" t="s">
        <v>193</v>
      </c>
      <c r="X39" s="308"/>
      <c r="Y39" s="433"/>
      <c r="Z39" s="375">
        <v>877.4</v>
      </c>
      <c r="AA39" s="213">
        <f t="shared" si="2"/>
        <v>0</v>
      </c>
    </row>
    <row r="40" spans="7:27">
      <c r="G40" s="27">
        <v>45534</v>
      </c>
      <c r="H40" s="27" t="s">
        <v>194</v>
      </c>
      <c r="I40" s="308"/>
      <c r="J40" s="191"/>
      <c r="K40" s="312"/>
      <c r="L40" s="213">
        <f t="shared" si="0"/>
        <v>0</v>
      </c>
      <c r="O40" s="27">
        <v>45898</v>
      </c>
      <c r="P40" s="27" t="s">
        <v>194</v>
      </c>
      <c r="Q40" s="308"/>
      <c r="R40" s="433">
        <v>310</v>
      </c>
      <c r="S40" s="312">
        <v>945.73</v>
      </c>
      <c r="T40" s="213">
        <f t="shared" si="1"/>
        <v>2931.7629999999999</v>
      </c>
      <c r="V40" s="27">
        <v>46261</v>
      </c>
      <c r="W40" s="27" t="s">
        <v>194</v>
      </c>
      <c r="X40" s="308"/>
      <c r="Y40" s="433"/>
      <c r="Z40" s="375"/>
      <c r="AA40" s="213">
        <f t="shared" si="2"/>
        <v>0</v>
      </c>
    </row>
    <row r="41" spans="7:27">
      <c r="G41" s="27">
        <v>45541</v>
      </c>
      <c r="H41" s="27" t="s">
        <v>195</v>
      </c>
      <c r="I41" s="308"/>
      <c r="J41" s="191"/>
      <c r="K41" s="312"/>
      <c r="L41" s="213">
        <f t="shared" si="0"/>
        <v>0</v>
      </c>
      <c r="O41" s="27">
        <v>45905</v>
      </c>
      <c r="P41" s="27" t="s">
        <v>195</v>
      </c>
      <c r="Q41" s="308"/>
      <c r="R41" s="433">
        <v>315</v>
      </c>
      <c r="S41" s="312">
        <v>938.78</v>
      </c>
      <c r="T41" s="213">
        <f t="shared" si="1"/>
        <v>2957.1570000000002</v>
      </c>
      <c r="V41" s="27">
        <v>46268</v>
      </c>
      <c r="W41" s="27" t="s">
        <v>195</v>
      </c>
      <c r="X41" s="308"/>
      <c r="Y41" s="433"/>
      <c r="Z41" s="375"/>
      <c r="AA41" s="213">
        <f t="shared" si="2"/>
        <v>0</v>
      </c>
    </row>
    <row r="42" spans="7:27">
      <c r="G42" s="27">
        <v>45548</v>
      </c>
      <c r="H42" s="27" t="s">
        <v>196</v>
      </c>
      <c r="I42" s="308"/>
      <c r="J42" s="191"/>
      <c r="K42" s="312"/>
      <c r="L42" s="213">
        <f t="shared" si="0"/>
        <v>0</v>
      </c>
      <c r="O42" s="27">
        <v>45912</v>
      </c>
      <c r="P42" s="27" t="s">
        <v>196</v>
      </c>
      <c r="Q42" s="308"/>
      <c r="R42" s="433">
        <v>320</v>
      </c>
      <c r="S42" s="312">
        <v>943.96</v>
      </c>
      <c r="T42" s="213">
        <f t="shared" si="1"/>
        <v>3020.672</v>
      </c>
      <c r="V42" s="27">
        <v>46275</v>
      </c>
      <c r="W42" s="27" t="s">
        <v>196</v>
      </c>
      <c r="X42" s="308"/>
      <c r="Y42" s="433"/>
      <c r="Z42" s="375"/>
      <c r="AA42" s="213">
        <f t="shared" si="2"/>
        <v>0</v>
      </c>
    </row>
    <row r="43" spans="7:27">
      <c r="G43" s="27">
        <v>45555</v>
      </c>
      <c r="H43" s="27" t="s">
        <v>197</v>
      </c>
      <c r="I43" s="308"/>
      <c r="J43" s="191"/>
      <c r="K43" s="312"/>
      <c r="L43" s="213">
        <f t="shared" si="0"/>
        <v>0</v>
      </c>
      <c r="O43" s="27">
        <v>45919</v>
      </c>
      <c r="P43" s="27" t="s">
        <v>197</v>
      </c>
      <c r="Q43" s="308"/>
      <c r="R43" s="433">
        <v>325</v>
      </c>
      <c r="S43" s="312">
        <v>945.3</v>
      </c>
      <c r="T43" s="213">
        <f t="shared" si="1"/>
        <v>3072.2249999999999</v>
      </c>
      <c r="V43" s="27">
        <v>46282</v>
      </c>
      <c r="W43" s="27" t="s">
        <v>197</v>
      </c>
      <c r="X43" s="308"/>
      <c r="Y43" s="433"/>
      <c r="Z43" s="375"/>
      <c r="AA43" s="213">
        <f t="shared" si="2"/>
        <v>0</v>
      </c>
    </row>
    <row r="44" spans="7:27">
      <c r="G44" s="27">
        <v>45562</v>
      </c>
      <c r="H44" s="27" t="s">
        <v>198</v>
      </c>
      <c r="I44" s="308"/>
      <c r="J44" s="191"/>
      <c r="K44" s="312"/>
      <c r="L44" s="213">
        <f t="shared" si="0"/>
        <v>0</v>
      </c>
      <c r="O44" s="27">
        <v>45926</v>
      </c>
      <c r="P44" s="27" t="s">
        <v>198</v>
      </c>
      <c r="Q44" s="308"/>
      <c r="R44" s="433">
        <v>325</v>
      </c>
      <c r="S44" s="312">
        <v>943.7</v>
      </c>
      <c r="T44" s="213">
        <f t="shared" si="1"/>
        <v>3067.0250000000001</v>
      </c>
      <c r="V44" s="27">
        <v>46289</v>
      </c>
      <c r="W44" s="27" t="s">
        <v>198</v>
      </c>
      <c r="X44" s="308"/>
      <c r="Y44" s="433"/>
      <c r="Z44" s="375"/>
      <c r="AA44" s="213">
        <f t="shared" si="2"/>
        <v>0</v>
      </c>
    </row>
    <row r="45" spans="7:27">
      <c r="G45" s="27">
        <v>45569</v>
      </c>
      <c r="H45" s="27" t="s">
        <v>199</v>
      </c>
      <c r="I45" s="308"/>
      <c r="J45" s="191"/>
      <c r="K45" s="312"/>
      <c r="L45" s="213">
        <f t="shared" si="0"/>
        <v>0</v>
      </c>
      <c r="O45" s="27">
        <v>45933</v>
      </c>
      <c r="P45" s="27" t="s">
        <v>199</v>
      </c>
      <c r="Q45" s="308"/>
      <c r="R45" s="433">
        <v>325</v>
      </c>
      <c r="S45" s="312">
        <v>930.84</v>
      </c>
      <c r="T45" s="213">
        <f t="shared" si="1"/>
        <v>3025.23</v>
      </c>
      <c r="V45" s="27">
        <v>46296</v>
      </c>
      <c r="W45" s="27" t="s">
        <v>199</v>
      </c>
      <c r="X45" s="308"/>
      <c r="Y45" s="433"/>
      <c r="Z45" s="375"/>
      <c r="AA45" s="213">
        <f t="shared" si="2"/>
        <v>0</v>
      </c>
    </row>
    <row r="46" spans="7:27">
      <c r="G46" s="27">
        <v>45576</v>
      </c>
      <c r="H46" s="27" t="s">
        <v>200</v>
      </c>
      <c r="I46" s="308"/>
      <c r="J46" s="191"/>
      <c r="K46" s="312"/>
      <c r="L46" s="213">
        <f t="shared" si="0"/>
        <v>0</v>
      </c>
      <c r="O46" s="27">
        <v>45940</v>
      </c>
      <c r="P46" s="27" t="s">
        <v>200</v>
      </c>
      <c r="Q46" s="308"/>
      <c r="R46" s="433">
        <v>325</v>
      </c>
      <c r="S46" s="312">
        <v>944.27</v>
      </c>
      <c r="T46" s="213">
        <f t="shared" si="1"/>
        <v>3068.8775000000001</v>
      </c>
      <c r="V46" s="27">
        <v>46303</v>
      </c>
      <c r="W46" s="27" t="s">
        <v>200</v>
      </c>
      <c r="X46" s="308"/>
      <c r="Y46" s="433"/>
      <c r="Z46" s="375"/>
      <c r="AA46" s="213">
        <f t="shared" si="2"/>
        <v>0</v>
      </c>
    </row>
    <row r="47" spans="7:27">
      <c r="G47" s="27">
        <v>45583</v>
      </c>
      <c r="H47" s="27" t="s">
        <v>201</v>
      </c>
      <c r="I47" s="308"/>
      <c r="J47" s="191"/>
      <c r="K47" s="312"/>
      <c r="L47" s="213">
        <f t="shared" si="0"/>
        <v>0</v>
      </c>
      <c r="O47" s="27">
        <v>45947</v>
      </c>
      <c r="P47" s="27" t="s">
        <v>201</v>
      </c>
      <c r="Q47" s="308">
        <v>760</v>
      </c>
      <c r="R47" s="433">
        <v>325</v>
      </c>
      <c r="S47" s="312">
        <v>944.13</v>
      </c>
      <c r="T47" s="213">
        <f t="shared" si="1"/>
        <v>3068.4225000000001</v>
      </c>
      <c r="V47" s="27">
        <v>46310</v>
      </c>
      <c r="W47" s="27" t="s">
        <v>201</v>
      </c>
      <c r="X47" s="308"/>
      <c r="Y47" s="433"/>
      <c r="Z47" s="375"/>
      <c r="AA47" s="213">
        <f t="shared" si="2"/>
        <v>0</v>
      </c>
    </row>
    <row r="48" spans="7:27">
      <c r="G48" s="27">
        <v>45590</v>
      </c>
      <c r="H48" s="27" t="s">
        <v>202</v>
      </c>
      <c r="I48" s="308"/>
      <c r="J48" s="191"/>
      <c r="K48" s="312"/>
      <c r="L48" s="213">
        <f t="shared" si="0"/>
        <v>0</v>
      </c>
      <c r="O48" s="27">
        <v>45954</v>
      </c>
      <c r="P48" s="27" t="s">
        <v>202</v>
      </c>
      <c r="Q48" s="308">
        <v>760</v>
      </c>
      <c r="R48" s="433">
        <v>325</v>
      </c>
      <c r="S48" s="312">
        <v>940.21</v>
      </c>
      <c r="T48" s="213">
        <f t="shared" si="1"/>
        <v>3055.6824999999999</v>
      </c>
      <c r="V48" s="27">
        <v>46317</v>
      </c>
      <c r="W48" s="27" t="s">
        <v>202</v>
      </c>
      <c r="X48" s="308"/>
      <c r="Y48" s="433"/>
      <c r="Z48" s="375"/>
      <c r="AA48" s="213">
        <f t="shared" si="2"/>
        <v>0</v>
      </c>
    </row>
    <row r="49" spans="7:27">
      <c r="G49" s="27">
        <v>45597</v>
      </c>
      <c r="H49" s="27" t="s">
        <v>203</v>
      </c>
      <c r="I49" s="308"/>
      <c r="J49" s="191"/>
      <c r="K49" s="312"/>
      <c r="L49" s="213">
        <f t="shared" si="0"/>
        <v>0</v>
      </c>
      <c r="O49" s="27">
        <v>45961</v>
      </c>
      <c r="P49" s="27" t="s">
        <v>203</v>
      </c>
      <c r="Q49" s="308">
        <v>760</v>
      </c>
      <c r="R49" s="433">
        <v>330</v>
      </c>
      <c r="S49" s="312">
        <v>928.87</v>
      </c>
      <c r="T49" s="213">
        <f>R49*S49/100</f>
        <v>3065.2709999999997</v>
      </c>
      <c r="V49" s="27">
        <v>46324</v>
      </c>
      <c r="W49" s="27" t="s">
        <v>203</v>
      </c>
      <c r="X49" s="308"/>
      <c r="Y49" s="433"/>
      <c r="Z49" s="375"/>
      <c r="AA49" s="213">
        <f>Y49*Z49/100</f>
        <v>0</v>
      </c>
    </row>
    <row r="50" spans="7:27">
      <c r="G50" s="27">
        <v>45604</v>
      </c>
      <c r="H50" s="27" t="s">
        <v>204</v>
      </c>
      <c r="I50" s="308"/>
      <c r="J50" s="191"/>
      <c r="K50" s="312"/>
      <c r="L50" s="213">
        <f t="shared" si="0"/>
        <v>0</v>
      </c>
      <c r="O50" s="27">
        <v>45968</v>
      </c>
      <c r="P50" s="27" t="s">
        <v>204</v>
      </c>
      <c r="Q50" s="308">
        <v>760</v>
      </c>
      <c r="R50" s="433">
        <v>335</v>
      </c>
      <c r="S50" s="312">
        <v>949.81</v>
      </c>
      <c r="T50" s="213">
        <f>R50*S50/100</f>
        <v>3181.8634999999999</v>
      </c>
      <c r="V50" s="27">
        <v>46331</v>
      </c>
      <c r="W50" s="27" t="s">
        <v>204</v>
      </c>
      <c r="X50" s="308"/>
      <c r="Y50" s="433"/>
      <c r="Z50" s="375"/>
      <c r="AA50" s="213">
        <f>Y50*Z50/100</f>
        <v>0</v>
      </c>
    </row>
    <row r="51" spans="7:27">
      <c r="G51" s="27">
        <v>45611</v>
      </c>
      <c r="H51" s="27" t="s">
        <v>205</v>
      </c>
      <c r="I51" s="308"/>
      <c r="J51" s="191"/>
      <c r="K51" s="312"/>
      <c r="L51" s="213">
        <f t="shared" si="0"/>
        <v>0</v>
      </c>
      <c r="O51" s="27">
        <v>45975</v>
      </c>
      <c r="P51" s="27" t="s">
        <v>205</v>
      </c>
      <c r="Q51" s="308">
        <v>760</v>
      </c>
      <c r="R51" s="433">
        <v>340</v>
      </c>
      <c r="S51" s="312">
        <v>941.95</v>
      </c>
      <c r="T51" s="213">
        <f>R51*S51/100</f>
        <v>3202.63</v>
      </c>
      <c r="V51" s="27">
        <v>46338</v>
      </c>
      <c r="W51" s="27" t="s">
        <v>205</v>
      </c>
      <c r="X51" s="308"/>
      <c r="Y51" s="433"/>
      <c r="Z51" s="375"/>
      <c r="AA51" s="213">
        <f>Y51*Z51/100</f>
        <v>0</v>
      </c>
    </row>
    <row r="52" spans="7:27">
      <c r="G52" s="27">
        <v>45618</v>
      </c>
      <c r="H52" s="27" t="s">
        <v>206</v>
      </c>
      <c r="I52" s="308"/>
      <c r="J52" s="191"/>
      <c r="K52" s="312"/>
      <c r="L52" s="213">
        <f t="shared" si="0"/>
        <v>0</v>
      </c>
      <c r="O52" s="27">
        <v>45982</v>
      </c>
      <c r="P52" s="27" t="s">
        <v>206</v>
      </c>
      <c r="Q52" s="308">
        <v>760</v>
      </c>
      <c r="R52" s="433">
        <v>345</v>
      </c>
      <c r="S52" s="312">
        <v>941.21</v>
      </c>
      <c r="T52" s="213">
        <f t="shared" si="1"/>
        <v>3247.1745000000001</v>
      </c>
      <c r="V52" s="27">
        <v>46345</v>
      </c>
      <c r="W52" s="27" t="s">
        <v>206</v>
      </c>
      <c r="X52" s="308"/>
      <c r="Y52" s="433"/>
      <c r="Z52" s="375"/>
      <c r="AA52" s="213">
        <f t="shared" ref="AA52:AA57" si="3">Y52*Z52/100</f>
        <v>0</v>
      </c>
    </row>
    <row r="53" spans="7:27">
      <c r="G53" s="27">
        <v>45625</v>
      </c>
      <c r="H53" s="27" t="s">
        <v>207</v>
      </c>
      <c r="I53" s="308">
        <v>760</v>
      </c>
      <c r="J53" s="191">
        <v>285</v>
      </c>
      <c r="K53" s="312">
        <v>933.58</v>
      </c>
      <c r="L53" s="213">
        <f t="shared" si="0"/>
        <v>2660.703</v>
      </c>
      <c r="O53" s="27">
        <v>45989</v>
      </c>
      <c r="P53" s="27" t="s">
        <v>207</v>
      </c>
      <c r="Q53" s="308">
        <v>760</v>
      </c>
      <c r="R53" s="433">
        <v>345</v>
      </c>
      <c r="S53" s="312">
        <v>941.9</v>
      </c>
      <c r="T53" s="213">
        <f t="shared" si="1"/>
        <v>3249.5549999999998</v>
      </c>
      <c r="V53" s="27">
        <v>46352</v>
      </c>
      <c r="W53" s="27" t="s">
        <v>207</v>
      </c>
      <c r="X53" s="308"/>
      <c r="Y53" s="433"/>
      <c r="Z53" s="375"/>
      <c r="AA53" s="213">
        <f t="shared" si="3"/>
        <v>0</v>
      </c>
    </row>
    <row r="54" spans="7:27">
      <c r="G54" s="27">
        <v>45632</v>
      </c>
      <c r="H54" s="27" t="s">
        <v>208</v>
      </c>
      <c r="I54" s="308">
        <v>760</v>
      </c>
      <c r="J54" s="191">
        <v>290</v>
      </c>
      <c r="K54" s="312">
        <v>949.3</v>
      </c>
      <c r="L54" s="213">
        <f t="shared" si="0"/>
        <v>2752.97</v>
      </c>
      <c r="O54" s="27">
        <v>45996</v>
      </c>
      <c r="P54" s="27" t="s">
        <v>208</v>
      </c>
      <c r="Q54" s="308">
        <v>760</v>
      </c>
      <c r="R54" s="433">
        <v>345</v>
      </c>
      <c r="S54" s="312">
        <v>950.17</v>
      </c>
      <c r="T54" s="213">
        <f t="shared" si="1"/>
        <v>3278.0864999999994</v>
      </c>
      <c r="V54" s="27">
        <v>46359</v>
      </c>
      <c r="W54" s="27" t="s">
        <v>208</v>
      </c>
      <c r="X54" s="308"/>
      <c r="Y54" s="433"/>
      <c r="Z54" s="375"/>
      <c r="AA54" s="213">
        <f t="shared" si="3"/>
        <v>0</v>
      </c>
    </row>
    <row r="55" spans="7:27">
      <c r="G55" s="27">
        <v>45639</v>
      </c>
      <c r="H55" s="27" t="s">
        <v>209</v>
      </c>
      <c r="I55" s="308">
        <v>760</v>
      </c>
      <c r="J55" s="191">
        <v>290</v>
      </c>
      <c r="K55" s="312">
        <v>934.69</v>
      </c>
      <c r="L55" s="213">
        <f t="shared" si="0"/>
        <v>2710.6010000000006</v>
      </c>
      <c r="O55" s="27">
        <v>46003</v>
      </c>
      <c r="P55" s="27" t="s">
        <v>209</v>
      </c>
      <c r="Q55" s="308">
        <v>760</v>
      </c>
      <c r="R55" s="433">
        <v>345</v>
      </c>
      <c r="S55" s="312">
        <v>948.36</v>
      </c>
      <c r="T55" s="213">
        <f t="shared" si="1"/>
        <v>3271.8420000000001</v>
      </c>
      <c r="V55" s="27">
        <v>46366</v>
      </c>
      <c r="W55" s="27" t="s">
        <v>209</v>
      </c>
      <c r="X55" s="308"/>
      <c r="Y55" s="433"/>
      <c r="Z55" s="375"/>
      <c r="AA55" s="213">
        <f t="shared" si="3"/>
        <v>0</v>
      </c>
    </row>
    <row r="56" spans="7:27">
      <c r="G56" s="27">
        <v>45646</v>
      </c>
      <c r="H56" s="27" t="s">
        <v>210</v>
      </c>
      <c r="I56" s="308">
        <v>760</v>
      </c>
      <c r="J56" s="191">
        <v>290</v>
      </c>
      <c r="K56" s="312">
        <v>928.16</v>
      </c>
      <c r="L56" s="213">
        <f t="shared" si="0"/>
        <v>2691.6639999999998</v>
      </c>
      <c r="O56" s="27">
        <v>46010</v>
      </c>
      <c r="P56" s="27" t="s">
        <v>210</v>
      </c>
      <c r="Q56" s="308">
        <v>760</v>
      </c>
      <c r="R56" s="433">
        <v>345</v>
      </c>
      <c r="S56" s="312">
        <v>940.65</v>
      </c>
      <c r="T56" s="213">
        <f t="shared" si="1"/>
        <v>3245.2424999999998</v>
      </c>
      <c r="V56" s="27">
        <v>46373</v>
      </c>
      <c r="W56" s="27" t="s">
        <v>210</v>
      </c>
      <c r="X56" s="308"/>
      <c r="Y56" s="433"/>
      <c r="Z56" s="375"/>
      <c r="AA56" s="213">
        <f t="shared" si="3"/>
        <v>0</v>
      </c>
    </row>
    <row r="57" spans="7:27">
      <c r="G57" s="27">
        <v>45653</v>
      </c>
      <c r="H57" s="27" t="s">
        <v>211</v>
      </c>
      <c r="I57" s="308"/>
      <c r="J57" s="191"/>
      <c r="K57" s="312">
        <v>934.8</v>
      </c>
      <c r="L57" s="213">
        <f t="shared" si="0"/>
        <v>0</v>
      </c>
      <c r="O57" s="27">
        <v>46017</v>
      </c>
      <c r="P57" s="27" t="s">
        <v>211</v>
      </c>
      <c r="Q57" s="308">
        <v>760</v>
      </c>
      <c r="R57" s="433">
        <v>345</v>
      </c>
      <c r="S57" s="312">
        <v>923.09</v>
      </c>
      <c r="T57" s="213">
        <f t="shared" si="1"/>
        <v>3184.6605</v>
      </c>
      <c r="V57" s="27">
        <v>46380</v>
      </c>
      <c r="W57" s="27" t="s">
        <v>211</v>
      </c>
      <c r="X57" s="308"/>
      <c r="Y57" s="433"/>
      <c r="Z57" s="375"/>
      <c r="AA57" s="213">
        <f t="shared" si="3"/>
        <v>0</v>
      </c>
    </row>
  </sheetData>
  <mergeCells count="15">
    <mergeCell ref="G4:H4"/>
    <mergeCell ref="I4:I5"/>
    <mergeCell ref="J4:J5"/>
    <mergeCell ref="K4:K5"/>
    <mergeCell ref="S4:S5"/>
    <mergeCell ref="T4:T5"/>
    <mergeCell ref="L4:L5"/>
    <mergeCell ref="O4:P4"/>
    <mergeCell ref="Q4:Q5"/>
    <mergeCell ref="R4:R5"/>
    <mergeCell ref="V4:W4"/>
    <mergeCell ref="X4:X5"/>
    <mergeCell ref="Y4:Y5"/>
    <mergeCell ref="Z4:Z5"/>
    <mergeCell ref="AA4:AA5"/>
  </mergeCells>
  <phoneticPr fontId="5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5</Pages>
  <Words>0</Words>
  <Characters>0</Characters>
  <Application>Microsoft Excel</Application>
  <DocSecurity>0</DocSecurity>
  <Lines>0</Lines>
  <Paragraphs>0</Paragraphs>
  <MMClips>0</MMClips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1</vt:i4>
      </vt:variant>
    </vt:vector>
  </HeadingPairs>
  <TitlesOfParts>
    <vt:vector size="13" baseType="lpstr">
      <vt:lpstr>report</vt:lpstr>
      <vt:lpstr>report_육계계란</vt:lpstr>
      <vt:lpstr>소-미국</vt:lpstr>
      <vt:lpstr>소-호주</vt:lpstr>
      <vt:lpstr>돼지-미국</vt:lpstr>
      <vt:lpstr>돼지-EU(독일)</vt:lpstr>
      <vt:lpstr>닭-미국</vt:lpstr>
      <vt:lpstr>미국 육계 그래프(WOG)</vt:lpstr>
      <vt:lpstr>닭-브라질</vt:lpstr>
      <vt:lpstr>브라질그래프</vt:lpstr>
      <vt:lpstr>계란-미국</vt:lpstr>
      <vt:lpstr>계란-일본</vt:lpstr>
      <vt:lpstr>'돼지-EU(독일)'!Print_Titles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김희원-유통관리처</dc:creator>
  <cp:lastModifiedBy>USER</cp:lastModifiedBy>
  <cp:revision>3</cp:revision>
  <dcterms:created xsi:type="dcterms:W3CDTF">2025-02-07T01:06:30Z</dcterms:created>
  <dcterms:modified xsi:type="dcterms:W3CDTF">2026-08-21T00:14:35Z</dcterms:modified>
  <cp:version>9.134.1.52041</cp:version>
</cp:coreProperties>
</file>